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s128/Repos/AspergillusQ4Milestone/data/round2/"/>
    </mc:Choice>
  </mc:AlternateContent>
  <xr:revisionPtr revIDLastSave="0" documentId="13_ncr:1_{A8EB4864-EA59-B147-8B8F-B942605C62BF}" xr6:coauthVersionLast="47" xr6:coauthVersionMax="47" xr10:uidLastSave="{00000000-0000-0000-0000-000000000000}"/>
  <bookViews>
    <workbookView xWindow="33020" yWindow="800" windowWidth="32320" windowHeight="18560" activeTab="1" xr2:uid="{C8FF5E8E-D37F-4C4C-9E78-A6F567EC0432}"/>
  </bookViews>
  <sheets>
    <sheet name="Line_rates_include_0hr" sheetId="1" r:id="rId1"/>
    <sheet name="Line_rates_exclude_0hr" sheetId="4" r:id="rId2"/>
    <sheet name="Rate_Calculations_include_0hr" sheetId="2" r:id="rId3"/>
    <sheet name="Rate_Calculations_exclude_0h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4" l="1"/>
  <c r="I73" i="4"/>
  <c r="H73" i="4"/>
  <c r="G73" i="4"/>
  <c r="F73" i="4"/>
  <c r="J72" i="4"/>
  <c r="I72" i="4"/>
  <c r="H72" i="4"/>
  <c r="G72" i="4"/>
  <c r="F72" i="4"/>
  <c r="J71" i="4"/>
  <c r="I71" i="4"/>
  <c r="H71" i="4"/>
  <c r="G71" i="4"/>
  <c r="F71" i="4"/>
  <c r="J70" i="4"/>
  <c r="I70" i="4"/>
  <c r="H70" i="4"/>
  <c r="G70" i="4"/>
  <c r="F70" i="4"/>
  <c r="J69" i="4"/>
  <c r="I69" i="4"/>
  <c r="H69" i="4"/>
  <c r="G69" i="4"/>
  <c r="F69" i="4"/>
  <c r="J68" i="4"/>
  <c r="I68" i="4"/>
  <c r="H68" i="4"/>
  <c r="G68" i="4"/>
  <c r="F68" i="4"/>
  <c r="J67" i="4"/>
  <c r="I67" i="4"/>
  <c r="H67" i="4"/>
  <c r="G67" i="4"/>
  <c r="F67" i="4"/>
  <c r="J66" i="4"/>
  <c r="I66" i="4"/>
  <c r="H66" i="4"/>
  <c r="G66" i="4"/>
  <c r="F66" i="4"/>
  <c r="J65" i="4"/>
  <c r="I65" i="4"/>
  <c r="H65" i="4"/>
  <c r="G65" i="4"/>
  <c r="F65" i="4"/>
  <c r="J64" i="4"/>
  <c r="I64" i="4"/>
  <c r="H64" i="4"/>
  <c r="G64" i="4"/>
  <c r="F64" i="4"/>
  <c r="J63" i="4"/>
  <c r="I63" i="4"/>
  <c r="H63" i="4"/>
  <c r="G63" i="4"/>
  <c r="F63" i="4"/>
  <c r="J62" i="4"/>
  <c r="I62" i="4"/>
  <c r="H62" i="4"/>
  <c r="G62" i="4"/>
  <c r="F62" i="4"/>
  <c r="J61" i="4"/>
  <c r="I61" i="4"/>
  <c r="H61" i="4"/>
  <c r="G61" i="4"/>
  <c r="F61" i="4"/>
  <c r="J60" i="4"/>
  <c r="I60" i="4"/>
  <c r="H60" i="4"/>
  <c r="G60" i="4"/>
  <c r="F60" i="4"/>
  <c r="J59" i="4"/>
  <c r="I59" i="4"/>
  <c r="H59" i="4"/>
  <c r="G59" i="4"/>
  <c r="F59" i="4"/>
  <c r="J58" i="4"/>
  <c r="I58" i="4"/>
  <c r="H58" i="4"/>
  <c r="G58" i="4"/>
  <c r="F58" i="4"/>
  <c r="J57" i="4"/>
  <c r="I57" i="4"/>
  <c r="H57" i="4"/>
  <c r="G57" i="4"/>
  <c r="F57" i="4"/>
  <c r="J56" i="4"/>
  <c r="I56" i="4"/>
  <c r="H56" i="4"/>
  <c r="G56" i="4"/>
  <c r="F56" i="4"/>
  <c r="J55" i="4"/>
  <c r="I55" i="4"/>
  <c r="H55" i="4"/>
  <c r="G55" i="4"/>
  <c r="F55" i="4"/>
  <c r="J54" i="4"/>
  <c r="I54" i="4"/>
  <c r="H54" i="4"/>
  <c r="G54" i="4"/>
  <c r="F54" i="4"/>
  <c r="J53" i="4"/>
  <c r="I53" i="4"/>
  <c r="H53" i="4"/>
  <c r="G53" i="4"/>
  <c r="F53" i="4"/>
  <c r="J52" i="4"/>
  <c r="I52" i="4"/>
  <c r="H52" i="4"/>
  <c r="G52" i="4"/>
  <c r="F52" i="4"/>
  <c r="J51" i="4"/>
  <c r="I51" i="4"/>
  <c r="H51" i="4"/>
  <c r="G51" i="4"/>
  <c r="F51" i="4"/>
  <c r="J50" i="4"/>
  <c r="I50" i="4"/>
  <c r="H50" i="4"/>
  <c r="G50" i="4"/>
  <c r="F50" i="4"/>
  <c r="J49" i="4"/>
  <c r="I49" i="4"/>
  <c r="H49" i="4"/>
  <c r="G49" i="4"/>
  <c r="F49" i="4"/>
  <c r="J48" i="4"/>
  <c r="I48" i="4"/>
  <c r="H48" i="4"/>
  <c r="G48" i="4"/>
  <c r="F48" i="4"/>
  <c r="J47" i="4"/>
  <c r="I47" i="4"/>
  <c r="H47" i="4"/>
  <c r="G47" i="4"/>
  <c r="F47" i="4"/>
  <c r="J46" i="4"/>
  <c r="I46" i="4"/>
  <c r="H46" i="4"/>
  <c r="G46" i="4"/>
  <c r="F46" i="4"/>
  <c r="J45" i="4"/>
  <c r="I45" i="4"/>
  <c r="H45" i="4"/>
  <c r="G45" i="4"/>
  <c r="F45" i="4"/>
  <c r="J44" i="4"/>
  <c r="I44" i="4"/>
  <c r="H44" i="4"/>
  <c r="G44" i="4"/>
  <c r="F44" i="4"/>
  <c r="J43" i="4"/>
  <c r="I43" i="4"/>
  <c r="H43" i="4"/>
  <c r="G43" i="4"/>
  <c r="F43" i="4"/>
  <c r="J42" i="4"/>
  <c r="I42" i="4"/>
  <c r="H42" i="4"/>
  <c r="G42" i="4"/>
  <c r="F42" i="4"/>
  <c r="J41" i="4"/>
  <c r="I41" i="4"/>
  <c r="H41" i="4"/>
  <c r="G41" i="4"/>
  <c r="F41" i="4"/>
  <c r="J40" i="4"/>
  <c r="I40" i="4"/>
  <c r="H40" i="4"/>
  <c r="G40" i="4"/>
  <c r="F40" i="4"/>
  <c r="J39" i="4"/>
  <c r="I39" i="4"/>
  <c r="H39" i="4"/>
  <c r="G39" i="4"/>
  <c r="F39" i="4"/>
  <c r="J38" i="4"/>
  <c r="I38" i="4"/>
  <c r="H38" i="4"/>
  <c r="G38" i="4"/>
  <c r="F38" i="4"/>
  <c r="J37" i="4"/>
  <c r="I37" i="4"/>
  <c r="H37" i="4"/>
  <c r="G37" i="4"/>
  <c r="F37" i="4"/>
  <c r="J36" i="4"/>
  <c r="I36" i="4"/>
  <c r="H36" i="4"/>
  <c r="G36" i="4"/>
  <c r="F36" i="4"/>
  <c r="J35" i="4"/>
  <c r="I35" i="4"/>
  <c r="H35" i="4"/>
  <c r="G35" i="4"/>
  <c r="F35" i="4"/>
  <c r="J34" i="4"/>
  <c r="I34" i="4"/>
  <c r="H34" i="4"/>
  <c r="G34" i="4"/>
  <c r="F34" i="4"/>
  <c r="J33" i="4"/>
  <c r="I33" i="4"/>
  <c r="H33" i="4"/>
  <c r="G33" i="4"/>
  <c r="F33" i="4"/>
  <c r="J32" i="4"/>
  <c r="I32" i="4"/>
  <c r="H32" i="4"/>
  <c r="G32" i="4"/>
  <c r="F32" i="4"/>
  <c r="J31" i="4"/>
  <c r="I31" i="4"/>
  <c r="H31" i="4"/>
  <c r="G31" i="4"/>
  <c r="F31" i="4"/>
  <c r="J30" i="4"/>
  <c r="I30" i="4"/>
  <c r="H30" i="4"/>
  <c r="G30" i="4"/>
  <c r="F30" i="4"/>
  <c r="J29" i="4"/>
  <c r="I29" i="4"/>
  <c r="H29" i="4"/>
  <c r="G29" i="4"/>
  <c r="F29" i="4"/>
  <c r="J28" i="4"/>
  <c r="I28" i="4"/>
  <c r="H28" i="4"/>
  <c r="G28" i="4"/>
  <c r="F28" i="4"/>
  <c r="J27" i="4"/>
  <c r="I27" i="4"/>
  <c r="H27" i="4"/>
  <c r="G27" i="4"/>
  <c r="F27" i="4"/>
  <c r="J26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I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8" i="4"/>
  <c r="I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J4" i="4"/>
  <c r="I4" i="4"/>
  <c r="H4" i="4"/>
  <c r="G4" i="4"/>
  <c r="F4" i="4"/>
  <c r="J3" i="4"/>
  <c r="I3" i="4"/>
  <c r="H3" i="4"/>
  <c r="G3" i="4"/>
  <c r="F3" i="4"/>
  <c r="J1" i="4"/>
  <c r="J2" i="4"/>
  <c r="I1" i="4"/>
  <c r="I2" i="4"/>
  <c r="H1" i="4"/>
  <c r="H2" i="4"/>
  <c r="G1" i="4"/>
  <c r="F1" i="4"/>
  <c r="G2" i="4"/>
  <c r="F2" i="4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1" i="1"/>
  <c r="I1" i="1"/>
  <c r="H1" i="1"/>
  <c r="J2" i="1"/>
  <c r="I2" i="1"/>
  <c r="H2" i="1"/>
  <c r="G1" i="1"/>
  <c r="F1" i="1"/>
  <c r="G2" i="1"/>
  <c r="F2" i="1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AI4" i="3"/>
  <c r="AH4" i="3"/>
  <c r="AG4" i="3"/>
  <c r="AF4" i="3"/>
  <c r="AE4" i="3"/>
  <c r="Y69" i="3"/>
  <c r="Y68" i="3"/>
  <c r="Y66" i="3"/>
  <c r="Y54" i="3"/>
  <c r="Y42" i="3"/>
  <c r="Y30" i="3"/>
  <c r="Y18" i="3"/>
  <c r="Y6" i="3"/>
  <c r="O68" i="3"/>
  <c r="O67" i="3"/>
  <c r="O66" i="3"/>
  <c r="O64" i="3"/>
  <c r="O63" i="3"/>
  <c r="O56" i="3"/>
  <c r="O55" i="3"/>
  <c r="O54" i="3"/>
  <c r="O52" i="3"/>
  <c r="O51" i="3"/>
  <c r="O44" i="3"/>
  <c r="O43" i="3"/>
  <c r="O42" i="3"/>
  <c r="O40" i="3"/>
  <c r="O39" i="3"/>
  <c r="O32" i="3"/>
  <c r="O31" i="3"/>
  <c r="O30" i="3"/>
  <c r="O28" i="3"/>
  <c r="O27" i="3"/>
  <c r="O20" i="3"/>
  <c r="O19" i="3"/>
  <c r="O18" i="3"/>
  <c r="O16" i="3"/>
  <c r="O15" i="3"/>
  <c r="O8" i="3"/>
  <c r="O7" i="3"/>
  <c r="O6" i="3"/>
  <c r="O4" i="3"/>
  <c r="O3" i="3"/>
  <c r="J67" i="3"/>
  <c r="J66" i="3"/>
  <c r="J63" i="3"/>
  <c r="J55" i="3"/>
  <c r="J54" i="3"/>
  <c r="J51" i="3"/>
  <c r="J43" i="3"/>
  <c r="J42" i="3"/>
  <c r="J39" i="3"/>
  <c r="J31" i="3"/>
  <c r="J30" i="3"/>
  <c r="J27" i="3"/>
  <c r="J19" i="3"/>
  <c r="J18" i="3"/>
  <c r="J15" i="3"/>
  <c r="J6" i="3"/>
  <c r="J3" i="3"/>
  <c r="X74" i="3"/>
  <c r="X73" i="3"/>
  <c r="Y73" i="3" s="1"/>
  <c r="Z73" i="3" s="1"/>
  <c r="X72" i="3"/>
  <c r="Y72" i="3" s="1"/>
  <c r="Z72" i="3" s="1"/>
  <c r="X71" i="3"/>
  <c r="X70" i="3"/>
  <c r="Y70" i="3" s="1"/>
  <c r="X69" i="3"/>
  <c r="X68" i="3"/>
  <c r="X67" i="3"/>
  <c r="X66" i="3"/>
  <c r="X65" i="3"/>
  <c r="X64" i="3"/>
  <c r="X63" i="3"/>
  <c r="X62" i="3"/>
  <c r="X61" i="3"/>
  <c r="X60" i="3"/>
  <c r="X59" i="3"/>
  <c r="Y59" i="3" s="1"/>
  <c r="X58" i="3"/>
  <c r="Y58" i="3" s="1"/>
  <c r="X57" i="3"/>
  <c r="Y57" i="3" s="1"/>
  <c r="X56" i="3"/>
  <c r="X55" i="3"/>
  <c r="X54" i="3"/>
  <c r="X53" i="3"/>
  <c r="X52" i="3"/>
  <c r="X51" i="3"/>
  <c r="X50" i="3"/>
  <c r="X49" i="3"/>
  <c r="Y49" i="3" s="1"/>
  <c r="X48" i="3"/>
  <c r="Y48" i="3" s="1"/>
  <c r="X47" i="3"/>
  <c r="Y47" i="3" s="1"/>
  <c r="X46" i="3"/>
  <c r="Y46" i="3" s="1"/>
  <c r="X45" i="3"/>
  <c r="X44" i="3"/>
  <c r="X43" i="3"/>
  <c r="X42" i="3"/>
  <c r="X41" i="3"/>
  <c r="X40" i="3"/>
  <c r="X39" i="3"/>
  <c r="X38" i="3"/>
  <c r="X37" i="3"/>
  <c r="X36" i="3"/>
  <c r="Y36" i="3" s="1"/>
  <c r="X35" i="3"/>
  <c r="X34" i="3"/>
  <c r="Y34" i="3" s="1"/>
  <c r="X33" i="3"/>
  <c r="Y33" i="3" s="1"/>
  <c r="X32" i="3"/>
  <c r="X31" i="3"/>
  <c r="X30" i="3"/>
  <c r="X29" i="3"/>
  <c r="X28" i="3"/>
  <c r="X27" i="3"/>
  <c r="X26" i="3"/>
  <c r="X25" i="3"/>
  <c r="X24" i="3"/>
  <c r="X23" i="3"/>
  <c r="Y23" i="3" s="1"/>
  <c r="X22" i="3"/>
  <c r="Y22" i="3" s="1"/>
  <c r="X21" i="3"/>
  <c r="Y21" i="3" s="1"/>
  <c r="X20" i="3"/>
  <c r="X19" i="3"/>
  <c r="X18" i="3"/>
  <c r="X17" i="3"/>
  <c r="X16" i="3"/>
  <c r="X15" i="3"/>
  <c r="X14" i="3"/>
  <c r="X13" i="3"/>
  <c r="Y13" i="3" s="1"/>
  <c r="X12" i="3"/>
  <c r="Y12" i="3" s="1"/>
  <c r="X11" i="3"/>
  <c r="X10" i="3"/>
  <c r="Y10" i="3" s="1"/>
  <c r="X9" i="3"/>
  <c r="X8" i="3"/>
  <c r="X7" i="3"/>
  <c r="X6" i="3"/>
  <c r="X5" i="3"/>
  <c r="X4" i="3"/>
  <c r="X3" i="3"/>
  <c r="S74" i="3"/>
  <c r="T74" i="3" s="1"/>
  <c r="S73" i="3"/>
  <c r="T73" i="3" s="1"/>
  <c r="S72" i="3"/>
  <c r="T72" i="3" s="1"/>
  <c r="S71" i="3"/>
  <c r="T71" i="3" s="1"/>
  <c r="S70" i="3"/>
  <c r="T70" i="3" s="1"/>
  <c r="S69" i="3"/>
  <c r="T69" i="3" s="1"/>
  <c r="S68" i="3"/>
  <c r="S67" i="3"/>
  <c r="S66" i="3"/>
  <c r="S65" i="3"/>
  <c r="S64" i="3"/>
  <c r="S63" i="3"/>
  <c r="S62" i="3"/>
  <c r="T62" i="3" s="1"/>
  <c r="S61" i="3"/>
  <c r="T61" i="3" s="1"/>
  <c r="S60" i="3"/>
  <c r="T60" i="3" s="1"/>
  <c r="S59" i="3"/>
  <c r="T59" i="3" s="1"/>
  <c r="S58" i="3"/>
  <c r="T58" i="3" s="1"/>
  <c r="S57" i="3"/>
  <c r="T57" i="3" s="1"/>
  <c r="S56" i="3"/>
  <c r="S55" i="3"/>
  <c r="S54" i="3"/>
  <c r="S53" i="3"/>
  <c r="S52" i="3"/>
  <c r="S51" i="3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S43" i="3"/>
  <c r="S42" i="3"/>
  <c r="S41" i="3"/>
  <c r="S40" i="3"/>
  <c r="S39" i="3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S31" i="3"/>
  <c r="S30" i="3"/>
  <c r="S29" i="3"/>
  <c r="S28" i="3"/>
  <c r="S27" i="3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S19" i="3"/>
  <c r="S18" i="3"/>
  <c r="S17" i="3"/>
  <c r="S16" i="3"/>
  <c r="S15" i="3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S7" i="3"/>
  <c r="S6" i="3"/>
  <c r="S5" i="3"/>
  <c r="S4" i="3"/>
  <c r="S3" i="3"/>
  <c r="N74" i="3"/>
  <c r="O74" i="3" s="1"/>
  <c r="N73" i="3"/>
  <c r="O73" i="3" s="1"/>
  <c r="N72" i="3"/>
  <c r="O72" i="3" s="1"/>
  <c r="N71" i="3"/>
  <c r="O71" i="3" s="1"/>
  <c r="N70" i="3"/>
  <c r="O70" i="3" s="1"/>
  <c r="N69" i="3"/>
  <c r="O69" i="3" s="1"/>
  <c r="N68" i="3"/>
  <c r="N67" i="3"/>
  <c r="N66" i="3"/>
  <c r="N65" i="3"/>
  <c r="N64" i="3"/>
  <c r="N63" i="3"/>
  <c r="N62" i="3"/>
  <c r="O62" i="3" s="1"/>
  <c r="N61" i="3"/>
  <c r="O61" i="3" s="1"/>
  <c r="N60" i="3"/>
  <c r="O60" i="3" s="1"/>
  <c r="N59" i="3"/>
  <c r="O59" i="3" s="1"/>
  <c r="N58" i="3"/>
  <c r="O58" i="3" s="1"/>
  <c r="N57" i="3"/>
  <c r="O57" i="3" s="1"/>
  <c r="N56" i="3"/>
  <c r="N55" i="3"/>
  <c r="N54" i="3"/>
  <c r="N53" i="3"/>
  <c r="N52" i="3"/>
  <c r="N51" i="3"/>
  <c r="N50" i="3"/>
  <c r="O50" i="3" s="1"/>
  <c r="N49" i="3"/>
  <c r="O49" i="3" s="1"/>
  <c r="N48" i="3"/>
  <c r="O48" i="3" s="1"/>
  <c r="N47" i="3"/>
  <c r="O47" i="3" s="1"/>
  <c r="N46" i="3"/>
  <c r="O46" i="3" s="1"/>
  <c r="N45" i="3"/>
  <c r="O45" i="3" s="1"/>
  <c r="N44" i="3"/>
  <c r="N43" i="3"/>
  <c r="N42" i="3"/>
  <c r="N41" i="3"/>
  <c r="N40" i="3"/>
  <c r="N39" i="3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N31" i="3"/>
  <c r="N30" i="3"/>
  <c r="N29" i="3"/>
  <c r="N28" i="3"/>
  <c r="N27" i="3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N19" i="3"/>
  <c r="N18" i="3"/>
  <c r="N17" i="3"/>
  <c r="N16" i="3"/>
  <c r="N15" i="3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N7" i="3"/>
  <c r="N6" i="3"/>
  <c r="N5" i="3"/>
  <c r="N4" i="3"/>
  <c r="N3" i="3"/>
  <c r="I14" i="3"/>
  <c r="J14" i="3" s="1"/>
  <c r="I6" i="3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I66" i="3"/>
  <c r="I65" i="3"/>
  <c r="I64" i="3"/>
  <c r="I63" i="3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I54" i="3"/>
  <c r="I53" i="3"/>
  <c r="I52" i="3"/>
  <c r="I51" i="3"/>
  <c r="I50" i="3"/>
  <c r="J50" i="3" s="1"/>
  <c r="I49" i="3"/>
  <c r="J49" i="3" s="1"/>
  <c r="I48" i="3"/>
  <c r="J48" i="3" s="1"/>
  <c r="I47" i="3"/>
  <c r="J47" i="3" s="1"/>
  <c r="I46" i="3"/>
  <c r="J46" i="3" s="1"/>
  <c r="I45" i="3"/>
  <c r="I44" i="3"/>
  <c r="J44" i="3" s="1"/>
  <c r="I43" i="3"/>
  <c r="I42" i="3"/>
  <c r="I41" i="3"/>
  <c r="I40" i="3"/>
  <c r="I39" i="3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I30" i="3"/>
  <c r="I29" i="3"/>
  <c r="I28" i="3"/>
  <c r="I27" i="3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I18" i="3"/>
  <c r="I17" i="3"/>
  <c r="I16" i="3"/>
  <c r="I15" i="3"/>
  <c r="I13" i="3"/>
  <c r="J13" i="3" s="1"/>
  <c r="I12" i="3"/>
  <c r="J12" i="3" s="1"/>
  <c r="I11" i="3"/>
  <c r="J11" i="3" s="1"/>
  <c r="I10" i="3"/>
  <c r="J10" i="3" s="1"/>
  <c r="I9" i="3"/>
  <c r="I8" i="3"/>
  <c r="J8" i="3" s="1"/>
  <c r="I7" i="3"/>
  <c r="J7" i="3" s="1"/>
  <c r="I5" i="3"/>
  <c r="I4" i="3"/>
  <c r="I3" i="3"/>
  <c r="D3" i="3"/>
  <c r="E3" i="3" s="1"/>
  <c r="AN66" i="2"/>
  <c r="AN54" i="2"/>
  <c r="AN42" i="2"/>
  <c r="AN30" i="2"/>
  <c r="AN18" i="2"/>
  <c r="AN6" i="2"/>
  <c r="AL74" i="2"/>
  <c r="AN74" i="2" s="1"/>
  <c r="AK74" i="2"/>
  <c r="AM74" i="2" s="1"/>
  <c r="AL73" i="2"/>
  <c r="AN73" i="2" s="1"/>
  <c r="AK73" i="2"/>
  <c r="AM73" i="2" s="1"/>
  <c r="AL72" i="2"/>
  <c r="AN72" i="2" s="1"/>
  <c r="AK72" i="2"/>
  <c r="AL71" i="2"/>
  <c r="AN71" i="2" s="1"/>
  <c r="AK71" i="2"/>
  <c r="AL70" i="2"/>
  <c r="AN70" i="2" s="1"/>
  <c r="AK70" i="2"/>
  <c r="AL69" i="2"/>
  <c r="AN69" i="2" s="1"/>
  <c r="AK69" i="2"/>
  <c r="AL68" i="2"/>
  <c r="AK68" i="2"/>
  <c r="AL67" i="2"/>
  <c r="AK67" i="2"/>
  <c r="AM67" i="2" s="1"/>
  <c r="AL66" i="2"/>
  <c r="AK66" i="2"/>
  <c r="AL65" i="2"/>
  <c r="AN65" i="2" s="1"/>
  <c r="AK65" i="2"/>
  <c r="AL64" i="2"/>
  <c r="AN64" i="2" s="1"/>
  <c r="AK64" i="2"/>
  <c r="AL63" i="2"/>
  <c r="AN63" i="2" s="1"/>
  <c r="AK63" i="2"/>
  <c r="AL62" i="2"/>
  <c r="AN62" i="2" s="1"/>
  <c r="AK62" i="2"/>
  <c r="AM62" i="2" s="1"/>
  <c r="AL61" i="2"/>
  <c r="AN61" i="2" s="1"/>
  <c r="AK61" i="2"/>
  <c r="AM61" i="2" s="1"/>
  <c r="AL60" i="2"/>
  <c r="AN60" i="2" s="1"/>
  <c r="AK60" i="2"/>
  <c r="AL59" i="2"/>
  <c r="AN59" i="2" s="1"/>
  <c r="AK59" i="2"/>
  <c r="AL58" i="2"/>
  <c r="AN58" i="2" s="1"/>
  <c r="AK58" i="2"/>
  <c r="AL57" i="2"/>
  <c r="AN57" i="2" s="1"/>
  <c r="AK57" i="2"/>
  <c r="AL56" i="2"/>
  <c r="AK56" i="2"/>
  <c r="AL55" i="2"/>
  <c r="AK55" i="2"/>
  <c r="AM55" i="2" s="1"/>
  <c r="AL54" i="2"/>
  <c r="AK54" i="2"/>
  <c r="AL53" i="2"/>
  <c r="AN53" i="2" s="1"/>
  <c r="AK53" i="2"/>
  <c r="AL52" i="2"/>
  <c r="AN52" i="2" s="1"/>
  <c r="AK52" i="2"/>
  <c r="AL51" i="2"/>
  <c r="AN51" i="2" s="1"/>
  <c r="AK51" i="2"/>
  <c r="AL50" i="2"/>
  <c r="AN50" i="2" s="1"/>
  <c r="AK50" i="2"/>
  <c r="AL49" i="2"/>
  <c r="AN49" i="2" s="1"/>
  <c r="AK49" i="2"/>
  <c r="AM49" i="2" s="1"/>
  <c r="AL48" i="2"/>
  <c r="AN48" i="2" s="1"/>
  <c r="AK48" i="2"/>
  <c r="AL47" i="2"/>
  <c r="AN47" i="2" s="1"/>
  <c r="AK47" i="2"/>
  <c r="AL46" i="2"/>
  <c r="AN46" i="2" s="1"/>
  <c r="AK46" i="2"/>
  <c r="AL45" i="2"/>
  <c r="AN45" i="2" s="1"/>
  <c r="AK45" i="2"/>
  <c r="AL44" i="2"/>
  <c r="AK44" i="2"/>
  <c r="AL43" i="2"/>
  <c r="AK43" i="2"/>
  <c r="AM43" i="2" s="1"/>
  <c r="AL42" i="2"/>
  <c r="AK42" i="2"/>
  <c r="AL41" i="2"/>
  <c r="AN41" i="2" s="1"/>
  <c r="AK41" i="2"/>
  <c r="AL40" i="2"/>
  <c r="AN40" i="2" s="1"/>
  <c r="AK40" i="2"/>
  <c r="AL39" i="2"/>
  <c r="AN39" i="2" s="1"/>
  <c r="AK39" i="2"/>
  <c r="AL38" i="2"/>
  <c r="AN38" i="2" s="1"/>
  <c r="AK38" i="2"/>
  <c r="AM38" i="2" s="1"/>
  <c r="AL37" i="2"/>
  <c r="AN37" i="2" s="1"/>
  <c r="AK37" i="2"/>
  <c r="AM37" i="2" s="1"/>
  <c r="AL36" i="2"/>
  <c r="AN36" i="2" s="1"/>
  <c r="AK36" i="2"/>
  <c r="AL35" i="2"/>
  <c r="AN35" i="2" s="1"/>
  <c r="AK35" i="2"/>
  <c r="AL34" i="2"/>
  <c r="AN34" i="2" s="1"/>
  <c r="AK34" i="2"/>
  <c r="AL33" i="2"/>
  <c r="AN33" i="2" s="1"/>
  <c r="AK33" i="2"/>
  <c r="AL32" i="2"/>
  <c r="AK32" i="2"/>
  <c r="AL31" i="2"/>
  <c r="AK31" i="2"/>
  <c r="AM31" i="2" s="1"/>
  <c r="AL30" i="2"/>
  <c r="AK30" i="2"/>
  <c r="AL29" i="2"/>
  <c r="AN29" i="2" s="1"/>
  <c r="AK29" i="2"/>
  <c r="AL28" i="2"/>
  <c r="AN28" i="2" s="1"/>
  <c r="AK28" i="2"/>
  <c r="AL27" i="2"/>
  <c r="AN27" i="2" s="1"/>
  <c r="AK27" i="2"/>
  <c r="AL26" i="2"/>
  <c r="AN26" i="2" s="1"/>
  <c r="AK26" i="2"/>
  <c r="AL25" i="2"/>
  <c r="AN25" i="2" s="1"/>
  <c r="AK25" i="2"/>
  <c r="AM25" i="2" s="1"/>
  <c r="AL24" i="2"/>
  <c r="AN24" i="2" s="1"/>
  <c r="AK24" i="2"/>
  <c r="AL23" i="2"/>
  <c r="AN23" i="2" s="1"/>
  <c r="AK23" i="2"/>
  <c r="AL22" i="2"/>
  <c r="AN22" i="2" s="1"/>
  <c r="AK22" i="2"/>
  <c r="AL21" i="2"/>
  <c r="AN21" i="2" s="1"/>
  <c r="AK21" i="2"/>
  <c r="AL20" i="2"/>
  <c r="AK20" i="2"/>
  <c r="AL19" i="2"/>
  <c r="AK19" i="2"/>
  <c r="AM19" i="2" s="1"/>
  <c r="AL18" i="2"/>
  <c r="AK18" i="2"/>
  <c r="AL17" i="2"/>
  <c r="AN17" i="2" s="1"/>
  <c r="AK17" i="2"/>
  <c r="AL16" i="2"/>
  <c r="AN16" i="2" s="1"/>
  <c r="AK16" i="2"/>
  <c r="AL15" i="2"/>
  <c r="AN15" i="2" s="1"/>
  <c r="AK15" i="2"/>
  <c r="AL14" i="2"/>
  <c r="AN14" i="2" s="1"/>
  <c r="AK14" i="2"/>
  <c r="AM14" i="2" s="1"/>
  <c r="AL13" i="2"/>
  <c r="AN13" i="2" s="1"/>
  <c r="AK13" i="2"/>
  <c r="AM13" i="2" s="1"/>
  <c r="AL12" i="2"/>
  <c r="AN12" i="2" s="1"/>
  <c r="AK12" i="2"/>
  <c r="AL11" i="2"/>
  <c r="AN11" i="2" s="1"/>
  <c r="AK11" i="2"/>
  <c r="AL10" i="2"/>
  <c r="AN10" i="2" s="1"/>
  <c r="AK10" i="2"/>
  <c r="AL9" i="2"/>
  <c r="AN9" i="2" s="1"/>
  <c r="AK9" i="2"/>
  <c r="AL8" i="2"/>
  <c r="AK8" i="2"/>
  <c r="AL7" i="2"/>
  <c r="AK7" i="2"/>
  <c r="AM7" i="2" s="1"/>
  <c r="AL6" i="2"/>
  <c r="AK6" i="2"/>
  <c r="AL5" i="2"/>
  <c r="AN5" i="2" s="1"/>
  <c r="AK5" i="2"/>
  <c r="AL4" i="2"/>
  <c r="AN4" i="2" s="1"/>
  <c r="AK4" i="2"/>
  <c r="AL3" i="2"/>
  <c r="AN3" i="2" s="1"/>
  <c r="AK3" i="2"/>
  <c r="V74" i="2"/>
  <c r="U74" i="2"/>
  <c r="W74" i="2" s="1"/>
  <c r="V73" i="2"/>
  <c r="U73" i="2"/>
  <c r="W73" i="2" s="1"/>
  <c r="V72" i="2"/>
  <c r="U72" i="2"/>
  <c r="V71" i="2"/>
  <c r="U71" i="2"/>
  <c r="V70" i="2"/>
  <c r="U70" i="2"/>
  <c r="V69" i="2"/>
  <c r="U69" i="2"/>
  <c r="V68" i="2"/>
  <c r="U68" i="2"/>
  <c r="W68" i="2" s="1"/>
  <c r="V67" i="2"/>
  <c r="U67" i="2"/>
  <c r="W67" i="2" s="1"/>
  <c r="V66" i="2"/>
  <c r="U66" i="2"/>
  <c r="V65" i="2"/>
  <c r="U65" i="2"/>
  <c r="V64" i="2"/>
  <c r="U64" i="2"/>
  <c r="V63" i="2"/>
  <c r="U63" i="2"/>
  <c r="V62" i="2"/>
  <c r="U62" i="2"/>
  <c r="W62" i="2" s="1"/>
  <c r="V61" i="2"/>
  <c r="U61" i="2"/>
  <c r="W61" i="2" s="1"/>
  <c r="V60" i="2"/>
  <c r="U60" i="2"/>
  <c r="V59" i="2"/>
  <c r="U59" i="2"/>
  <c r="V58" i="2"/>
  <c r="U58" i="2"/>
  <c r="V57" i="2"/>
  <c r="U57" i="2"/>
  <c r="V56" i="2"/>
  <c r="U56" i="2"/>
  <c r="W56" i="2" s="1"/>
  <c r="V55" i="2"/>
  <c r="U55" i="2"/>
  <c r="W55" i="2" s="1"/>
  <c r="V54" i="2"/>
  <c r="U54" i="2"/>
  <c r="V53" i="2"/>
  <c r="U53" i="2"/>
  <c r="V52" i="2"/>
  <c r="U52" i="2"/>
  <c r="V51" i="2"/>
  <c r="U51" i="2"/>
  <c r="V50" i="2"/>
  <c r="U50" i="2"/>
  <c r="W50" i="2" s="1"/>
  <c r="V49" i="2"/>
  <c r="U49" i="2"/>
  <c r="W49" i="2" s="1"/>
  <c r="V48" i="2"/>
  <c r="U48" i="2"/>
  <c r="V47" i="2"/>
  <c r="U47" i="2"/>
  <c r="V46" i="2"/>
  <c r="U46" i="2"/>
  <c r="V45" i="2"/>
  <c r="U45" i="2"/>
  <c r="V44" i="2"/>
  <c r="U44" i="2"/>
  <c r="W44" i="2" s="1"/>
  <c r="V43" i="2"/>
  <c r="U43" i="2"/>
  <c r="W43" i="2" s="1"/>
  <c r="V42" i="2"/>
  <c r="U42" i="2"/>
  <c r="V41" i="2"/>
  <c r="U41" i="2"/>
  <c r="V40" i="2"/>
  <c r="U40" i="2"/>
  <c r="V39" i="2"/>
  <c r="U39" i="2"/>
  <c r="V38" i="2"/>
  <c r="U38" i="2"/>
  <c r="W38" i="2" s="1"/>
  <c r="V37" i="2"/>
  <c r="U37" i="2"/>
  <c r="W37" i="2" s="1"/>
  <c r="V36" i="2"/>
  <c r="U36" i="2"/>
  <c r="V35" i="2"/>
  <c r="U35" i="2"/>
  <c r="V34" i="2"/>
  <c r="U34" i="2"/>
  <c r="V33" i="2"/>
  <c r="U33" i="2"/>
  <c r="V32" i="2"/>
  <c r="U32" i="2"/>
  <c r="W32" i="2" s="1"/>
  <c r="V31" i="2"/>
  <c r="U31" i="2"/>
  <c r="W31" i="2" s="1"/>
  <c r="V30" i="2"/>
  <c r="U30" i="2"/>
  <c r="V29" i="2"/>
  <c r="U29" i="2"/>
  <c r="V28" i="2"/>
  <c r="U28" i="2"/>
  <c r="V27" i="2"/>
  <c r="U27" i="2"/>
  <c r="V26" i="2"/>
  <c r="U26" i="2"/>
  <c r="W26" i="2" s="1"/>
  <c r="V25" i="2"/>
  <c r="U25" i="2"/>
  <c r="W25" i="2" s="1"/>
  <c r="V24" i="2"/>
  <c r="U24" i="2"/>
  <c r="V23" i="2"/>
  <c r="U23" i="2"/>
  <c r="V22" i="2"/>
  <c r="U22" i="2"/>
  <c r="V21" i="2"/>
  <c r="U21" i="2"/>
  <c r="V20" i="2"/>
  <c r="U20" i="2"/>
  <c r="W20" i="2" s="1"/>
  <c r="V19" i="2"/>
  <c r="U19" i="2"/>
  <c r="W19" i="2" s="1"/>
  <c r="V18" i="2"/>
  <c r="U18" i="2"/>
  <c r="V17" i="2"/>
  <c r="U17" i="2"/>
  <c r="V16" i="2"/>
  <c r="U16" i="2"/>
  <c r="V15" i="2"/>
  <c r="U15" i="2"/>
  <c r="V14" i="2"/>
  <c r="U14" i="2"/>
  <c r="W14" i="2" s="1"/>
  <c r="V13" i="2"/>
  <c r="U13" i="2"/>
  <c r="W13" i="2" s="1"/>
  <c r="V12" i="2"/>
  <c r="U12" i="2"/>
  <c r="V11" i="2"/>
  <c r="U11" i="2"/>
  <c r="V10" i="2"/>
  <c r="U10" i="2"/>
  <c r="V9" i="2"/>
  <c r="U9" i="2"/>
  <c r="V8" i="2"/>
  <c r="U8" i="2"/>
  <c r="W8" i="2" s="1"/>
  <c r="V7" i="2"/>
  <c r="U7" i="2"/>
  <c r="W7" i="2" s="1"/>
  <c r="V6" i="2"/>
  <c r="U6" i="2"/>
  <c r="V5" i="2"/>
  <c r="U5" i="2"/>
  <c r="V4" i="2"/>
  <c r="U4" i="2"/>
  <c r="AD74" i="2"/>
  <c r="AC74" i="2"/>
  <c r="AD73" i="2"/>
  <c r="AC73" i="2"/>
  <c r="AE73" i="2" s="1"/>
  <c r="AD72" i="2"/>
  <c r="AC72" i="2"/>
  <c r="AE72" i="2" s="1"/>
  <c r="AD71" i="2"/>
  <c r="AC71" i="2"/>
  <c r="AD70" i="2"/>
  <c r="AC70" i="2"/>
  <c r="AD69" i="2"/>
  <c r="AC69" i="2"/>
  <c r="AD68" i="2"/>
  <c r="AC68" i="2"/>
  <c r="AD67" i="2"/>
  <c r="AC67" i="2"/>
  <c r="AD66" i="2"/>
  <c r="AC66" i="2"/>
  <c r="AE66" i="2" s="1"/>
  <c r="AD65" i="2"/>
  <c r="AC65" i="2"/>
  <c r="AD64" i="2"/>
  <c r="AC64" i="2"/>
  <c r="AD63" i="2"/>
  <c r="AC63" i="2"/>
  <c r="AD62" i="2"/>
  <c r="AC62" i="2"/>
  <c r="AD61" i="2"/>
  <c r="AC61" i="2"/>
  <c r="AE61" i="2" s="1"/>
  <c r="AD60" i="2"/>
  <c r="AC60" i="2"/>
  <c r="AE60" i="2" s="1"/>
  <c r="AD59" i="2"/>
  <c r="AC59" i="2"/>
  <c r="AD58" i="2"/>
  <c r="AC58" i="2"/>
  <c r="AD57" i="2"/>
  <c r="AC57" i="2"/>
  <c r="AD56" i="2"/>
  <c r="AC56" i="2"/>
  <c r="AD55" i="2"/>
  <c r="AC55" i="2"/>
  <c r="AD54" i="2"/>
  <c r="AC54" i="2"/>
  <c r="AE54" i="2" s="1"/>
  <c r="AD53" i="2"/>
  <c r="AC53" i="2"/>
  <c r="AD52" i="2"/>
  <c r="AC52" i="2"/>
  <c r="AD51" i="2"/>
  <c r="AC51" i="2"/>
  <c r="AD50" i="2"/>
  <c r="AC50" i="2"/>
  <c r="AD49" i="2"/>
  <c r="AC49" i="2"/>
  <c r="AE49" i="2" s="1"/>
  <c r="AD48" i="2"/>
  <c r="AC48" i="2"/>
  <c r="AE48" i="2" s="1"/>
  <c r="AD47" i="2"/>
  <c r="AC47" i="2"/>
  <c r="AD46" i="2"/>
  <c r="AC46" i="2"/>
  <c r="AD45" i="2"/>
  <c r="AC45" i="2"/>
  <c r="AD44" i="2"/>
  <c r="AC44" i="2"/>
  <c r="AD43" i="2"/>
  <c r="AC43" i="2"/>
  <c r="AD42" i="2"/>
  <c r="AC42" i="2"/>
  <c r="AE42" i="2" s="1"/>
  <c r="AD41" i="2"/>
  <c r="AC41" i="2"/>
  <c r="AD40" i="2"/>
  <c r="AC40" i="2"/>
  <c r="AD39" i="2"/>
  <c r="AC39" i="2"/>
  <c r="AD38" i="2"/>
  <c r="AC38" i="2"/>
  <c r="AD37" i="2"/>
  <c r="AC37" i="2"/>
  <c r="AE37" i="2" s="1"/>
  <c r="AD36" i="2"/>
  <c r="AC36" i="2"/>
  <c r="AE36" i="2" s="1"/>
  <c r="AD35" i="2"/>
  <c r="AC35" i="2"/>
  <c r="AD34" i="2"/>
  <c r="AC34" i="2"/>
  <c r="AD33" i="2"/>
  <c r="AC33" i="2"/>
  <c r="AD32" i="2"/>
  <c r="AC32" i="2"/>
  <c r="AD31" i="2"/>
  <c r="AC31" i="2"/>
  <c r="AD30" i="2"/>
  <c r="AC30" i="2"/>
  <c r="AE30" i="2" s="1"/>
  <c r="AD29" i="2"/>
  <c r="AC29" i="2"/>
  <c r="AD28" i="2"/>
  <c r="AC28" i="2"/>
  <c r="AD27" i="2"/>
  <c r="AC27" i="2"/>
  <c r="AD26" i="2"/>
  <c r="AC26" i="2"/>
  <c r="AD25" i="2"/>
  <c r="AC25" i="2"/>
  <c r="AE25" i="2" s="1"/>
  <c r="AD24" i="2"/>
  <c r="AC24" i="2"/>
  <c r="AE24" i="2" s="1"/>
  <c r="AD23" i="2"/>
  <c r="AC23" i="2"/>
  <c r="AD22" i="2"/>
  <c r="AC22" i="2"/>
  <c r="AD21" i="2"/>
  <c r="AC21" i="2"/>
  <c r="AD20" i="2"/>
  <c r="AC20" i="2"/>
  <c r="AD19" i="2"/>
  <c r="AC19" i="2"/>
  <c r="AD18" i="2"/>
  <c r="AC18" i="2"/>
  <c r="AE18" i="2" s="1"/>
  <c r="AD17" i="2"/>
  <c r="AC17" i="2"/>
  <c r="AD16" i="2"/>
  <c r="AC16" i="2"/>
  <c r="AD15" i="2"/>
  <c r="AC15" i="2"/>
  <c r="AD14" i="2"/>
  <c r="AC14" i="2"/>
  <c r="AD13" i="2"/>
  <c r="AC13" i="2"/>
  <c r="AE13" i="2" s="1"/>
  <c r="AD12" i="2"/>
  <c r="AC12" i="2"/>
  <c r="AE12" i="2" s="1"/>
  <c r="AD11" i="2"/>
  <c r="AC11" i="2"/>
  <c r="AD10" i="2"/>
  <c r="AC10" i="2"/>
  <c r="AD9" i="2"/>
  <c r="AC9" i="2"/>
  <c r="AD8" i="2"/>
  <c r="AC8" i="2"/>
  <c r="AD7" i="2"/>
  <c r="AC7" i="2"/>
  <c r="AD6" i="2"/>
  <c r="AC6" i="2"/>
  <c r="AE6" i="2" s="1"/>
  <c r="AD5" i="2"/>
  <c r="AC5" i="2"/>
  <c r="AD4" i="2"/>
  <c r="AC4" i="2"/>
  <c r="N34" i="2"/>
  <c r="M16" i="2"/>
  <c r="N74" i="2"/>
  <c r="M74" i="2"/>
  <c r="N73" i="2"/>
  <c r="M73" i="2"/>
  <c r="N72" i="2"/>
  <c r="M72" i="2"/>
  <c r="N71" i="2"/>
  <c r="M71" i="2"/>
  <c r="O71" i="2" s="1"/>
  <c r="N70" i="2"/>
  <c r="M70" i="2"/>
  <c r="N69" i="2"/>
  <c r="M69" i="2"/>
  <c r="N68" i="2"/>
  <c r="M68" i="2"/>
  <c r="N67" i="2"/>
  <c r="M67" i="2"/>
  <c r="N66" i="2"/>
  <c r="M66" i="2"/>
  <c r="N65" i="2"/>
  <c r="M65" i="2"/>
  <c r="O65" i="2" s="1"/>
  <c r="N64" i="2"/>
  <c r="M64" i="2"/>
  <c r="N63" i="2"/>
  <c r="M63" i="2"/>
  <c r="N62" i="2"/>
  <c r="M62" i="2"/>
  <c r="N61" i="2"/>
  <c r="M61" i="2"/>
  <c r="N60" i="2"/>
  <c r="M60" i="2"/>
  <c r="N59" i="2"/>
  <c r="M59" i="2"/>
  <c r="O59" i="2" s="1"/>
  <c r="N58" i="2"/>
  <c r="M58" i="2"/>
  <c r="N57" i="2"/>
  <c r="M57" i="2"/>
  <c r="N56" i="2"/>
  <c r="M56" i="2"/>
  <c r="N55" i="2"/>
  <c r="M55" i="2"/>
  <c r="N54" i="2"/>
  <c r="M54" i="2"/>
  <c r="N53" i="2"/>
  <c r="M53" i="2"/>
  <c r="O53" i="2" s="1"/>
  <c r="N52" i="2"/>
  <c r="M52" i="2"/>
  <c r="N51" i="2"/>
  <c r="M51" i="2"/>
  <c r="N50" i="2"/>
  <c r="M50" i="2"/>
  <c r="N49" i="2"/>
  <c r="M49" i="2"/>
  <c r="N48" i="2"/>
  <c r="M48" i="2"/>
  <c r="N47" i="2"/>
  <c r="M47" i="2"/>
  <c r="O47" i="2" s="1"/>
  <c r="N46" i="2"/>
  <c r="M46" i="2"/>
  <c r="N45" i="2"/>
  <c r="M45" i="2"/>
  <c r="N44" i="2"/>
  <c r="M44" i="2"/>
  <c r="N43" i="2"/>
  <c r="M43" i="2"/>
  <c r="N42" i="2"/>
  <c r="M42" i="2"/>
  <c r="N41" i="2"/>
  <c r="M41" i="2"/>
  <c r="O41" i="2" s="1"/>
  <c r="N40" i="2"/>
  <c r="M40" i="2"/>
  <c r="N39" i="2"/>
  <c r="M39" i="2"/>
  <c r="N38" i="2"/>
  <c r="M38" i="2"/>
  <c r="N37" i="2"/>
  <c r="M37" i="2"/>
  <c r="N36" i="2"/>
  <c r="M36" i="2"/>
  <c r="N35" i="2"/>
  <c r="M35" i="2"/>
  <c r="O35" i="2" s="1"/>
  <c r="M34" i="2"/>
  <c r="O34" i="2" s="1"/>
  <c r="N33" i="2"/>
  <c r="M33" i="2"/>
  <c r="N32" i="2"/>
  <c r="M32" i="2"/>
  <c r="N31" i="2"/>
  <c r="M31" i="2"/>
  <c r="N30" i="2"/>
  <c r="M30" i="2"/>
  <c r="O30" i="2" s="1"/>
  <c r="N29" i="2"/>
  <c r="M29" i="2"/>
  <c r="O29" i="2" s="1"/>
  <c r="N28" i="2"/>
  <c r="M28" i="2"/>
  <c r="N27" i="2"/>
  <c r="M27" i="2"/>
  <c r="N26" i="2"/>
  <c r="M26" i="2"/>
  <c r="N25" i="2"/>
  <c r="M25" i="2"/>
  <c r="N24" i="2"/>
  <c r="M24" i="2"/>
  <c r="N23" i="2"/>
  <c r="M23" i="2"/>
  <c r="O23" i="2" s="1"/>
  <c r="N22" i="2"/>
  <c r="M22" i="2"/>
  <c r="N21" i="2"/>
  <c r="M21" i="2"/>
  <c r="N20" i="2"/>
  <c r="M20" i="2"/>
  <c r="N19" i="2"/>
  <c r="M19" i="2"/>
  <c r="N18" i="2"/>
  <c r="M18" i="2"/>
  <c r="O18" i="2" s="1"/>
  <c r="N17" i="2"/>
  <c r="M17" i="2"/>
  <c r="O17" i="2" s="1"/>
  <c r="N16" i="2"/>
  <c r="N15" i="2"/>
  <c r="M15" i="2"/>
  <c r="N14" i="2"/>
  <c r="M14" i="2"/>
  <c r="N13" i="2"/>
  <c r="M13" i="2"/>
  <c r="N12" i="2"/>
  <c r="M12" i="2"/>
  <c r="N11" i="2"/>
  <c r="M11" i="2"/>
  <c r="N10" i="2"/>
  <c r="M10" i="2"/>
  <c r="O10" i="2" s="1"/>
  <c r="N9" i="2"/>
  <c r="M9" i="2"/>
  <c r="N8" i="2"/>
  <c r="M8" i="2"/>
  <c r="N7" i="2"/>
  <c r="M7" i="2"/>
  <c r="N6" i="2"/>
  <c r="M6" i="2"/>
  <c r="N5" i="2"/>
  <c r="M5" i="2"/>
  <c r="N4" i="2"/>
  <c r="M4" i="2"/>
  <c r="F74" i="2"/>
  <c r="E74" i="2"/>
  <c r="F73" i="2"/>
  <c r="E73" i="2"/>
  <c r="G73" i="2" s="1"/>
  <c r="H73" i="2" s="1"/>
  <c r="F72" i="2"/>
  <c r="E72" i="2"/>
  <c r="F71" i="2"/>
  <c r="E71" i="2"/>
  <c r="F70" i="2"/>
  <c r="E70" i="2"/>
  <c r="G70" i="2" s="1"/>
  <c r="F69" i="2"/>
  <c r="E69" i="2"/>
  <c r="F68" i="2"/>
  <c r="E68" i="2"/>
  <c r="F67" i="2"/>
  <c r="E67" i="2"/>
  <c r="G67" i="2" s="1"/>
  <c r="H67" i="2" s="1"/>
  <c r="I67" i="2" s="1"/>
  <c r="F66" i="2"/>
  <c r="E66" i="2"/>
  <c r="F65" i="2"/>
  <c r="E65" i="2"/>
  <c r="F64" i="2"/>
  <c r="E64" i="2"/>
  <c r="G64" i="2" s="1"/>
  <c r="F63" i="2"/>
  <c r="E63" i="2"/>
  <c r="F62" i="2"/>
  <c r="E62" i="2"/>
  <c r="F61" i="2"/>
  <c r="E61" i="2"/>
  <c r="F60" i="2"/>
  <c r="E60" i="2"/>
  <c r="F59" i="2"/>
  <c r="E59" i="2"/>
  <c r="F58" i="2"/>
  <c r="E58" i="2"/>
  <c r="G58" i="2" s="1"/>
  <c r="F57" i="2"/>
  <c r="E57" i="2"/>
  <c r="F56" i="2"/>
  <c r="E56" i="2"/>
  <c r="F55" i="2"/>
  <c r="E55" i="2"/>
  <c r="G55" i="2" s="1"/>
  <c r="H55" i="2" s="1"/>
  <c r="F54" i="2"/>
  <c r="E54" i="2"/>
  <c r="F53" i="2"/>
  <c r="E53" i="2"/>
  <c r="F52" i="2"/>
  <c r="E52" i="2"/>
  <c r="G52" i="2" s="1"/>
  <c r="F51" i="2"/>
  <c r="E51" i="2"/>
  <c r="F50" i="2"/>
  <c r="E50" i="2"/>
  <c r="F49" i="2"/>
  <c r="E49" i="2"/>
  <c r="F48" i="2"/>
  <c r="E48" i="2"/>
  <c r="F47" i="2"/>
  <c r="E47" i="2"/>
  <c r="F46" i="2"/>
  <c r="E46" i="2"/>
  <c r="G46" i="2" s="1"/>
  <c r="F45" i="2"/>
  <c r="E45" i="2"/>
  <c r="F44" i="2"/>
  <c r="E44" i="2"/>
  <c r="F43" i="2"/>
  <c r="E43" i="2"/>
  <c r="G43" i="2" s="1"/>
  <c r="H43" i="2" s="1"/>
  <c r="I43" i="2" s="1"/>
  <c r="F42" i="2"/>
  <c r="E42" i="2"/>
  <c r="F41" i="2"/>
  <c r="E41" i="2"/>
  <c r="F40" i="2"/>
  <c r="E40" i="2"/>
  <c r="G40" i="2" s="1"/>
  <c r="F39" i="2"/>
  <c r="E39" i="2"/>
  <c r="F38" i="2"/>
  <c r="E38" i="2"/>
  <c r="F37" i="2"/>
  <c r="E37" i="2"/>
  <c r="F36" i="2"/>
  <c r="E36" i="2"/>
  <c r="F35" i="2"/>
  <c r="E35" i="2"/>
  <c r="F34" i="2"/>
  <c r="E34" i="2"/>
  <c r="G34" i="2" s="1"/>
  <c r="F33" i="2"/>
  <c r="E33" i="2"/>
  <c r="F32" i="2"/>
  <c r="E32" i="2"/>
  <c r="F31" i="2"/>
  <c r="E31" i="2"/>
  <c r="G31" i="2" s="1"/>
  <c r="H31" i="2" s="1"/>
  <c r="I31" i="2" s="1"/>
  <c r="F30" i="2"/>
  <c r="E30" i="2"/>
  <c r="F29" i="2"/>
  <c r="E29" i="2"/>
  <c r="F28" i="2"/>
  <c r="E28" i="2"/>
  <c r="G28" i="2" s="1"/>
  <c r="F27" i="2"/>
  <c r="E27" i="2"/>
  <c r="F26" i="2"/>
  <c r="E26" i="2"/>
  <c r="F25" i="2"/>
  <c r="E25" i="2"/>
  <c r="F24" i="2"/>
  <c r="E24" i="2"/>
  <c r="F23" i="2"/>
  <c r="E23" i="2"/>
  <c r="F22" i="2"/>
  <c r="E22" i="2"/>
  <c r="G22" i="2" s="1"/>
  <c r="F21" i="2"/>
  <c r="E21" i="2"/>
  <c r="F20" i="2"/>
  <c r="E20" i="2"/>
  <c r="F19" i="2"/>
  <c r="E19" i="2"/>
  <c r="G19" i="2" s="1"/>
  <c r="H19" i="2" s="1"/>
  <c r="F18" i="2"/>
  <c r="E18" i="2"/>
  <c r="F17" i="2"/>
  <c r="E17" i="2"/>
  <c r="F16" i="2"/>
  <c r="E16" i="2"/>
  <c r="G16" i="2" s="1"/>
  <c r="F15" i="2"/>
  <c r="E15" i="2"/>
  <c r="F14" i="2"/>
  <c r="E14" i="2"/>
  <c r="F13" i="2"/>
  <c r="E13" i="2"/>
  <c r="F12" i="2"/>
  <c r="E12" i="2"/>
  <c r="F11" i="2"/>
  <c r="E11" i="2"/>
  <c r="F10" i="2"/>
  <c r="E10" i="2"/>
  <c r="G10" i="2" s="1"/>
  <c r="F9" i="2"/>
  <c r="E9" i="2"/>
  <c r="F8" i="2"/>
  <c r="E8" i="2"/>
  <c r="F7" i="2"/>
  <c r="E7" i="2"/>
  <c r="G7" i="2" s="1"/>
  <c r="H7" i="2" s="1"/>
  <c r="I7" i="2" s="1"/>
  <c r="F6" i="2"/>
  <c r="E6" i="2"/>
  <c r="F5" i="2"/>
  <c r="E5" i="2"/>
  <c r="F4" i="2"/>
  <c r="E4" i="2"/>
  <c r="G4" i="2" s="1"/>
  <c r="AX4" i="2"/>
  <c r="AN31" i="2" s="1"/>
  <c r="AW4" i="2"/>
  <c r="AF44" i="2" s="1"/>
  <c r="AG44" i="2" s="1"/>
  <c r="AV4" i="2"/>
  <c r="AU4" i="2"/>
  <c r="AT4" i="2"/>
  <c r="Y44" i="3"/>
  <c r="T68" i="3"/>
  <c r="O65" i="3"/>
  <c r="J9" i="3"/>
  <c r="D74" i="3"/>
  <c r="D73" i="3"/>
  <c r="D72" i="3"/>
  <c r="D71" i="3"/>
  <c r="D70" i="3"/>
  <c r="D69" i="3"/>
  <c r="D68" i="3"/>
  <c r="D67" i="3"/>
  <c r="D66" i="3"/>
  <c r="D65" i="3"/>
  <c r="D64" i="3"/>
  <c r="D63" i="3"/>
  <c r="E63" i="3" s="1"/>
  <c r="D62" i="3"/>
  <c r="D61" i="3"/>
  <c r="D60" i="3"/>
  <c r="D59" i="3"/>
  <c r="D58" i="3"/>
  <c r="D57" i="3"/>
  <c r="D56" i="3"/>
  <c r="D55" i="3"/>
  <c r="D54" i="3"/>
  <c r="D53" i="3"/>
  <c r="D52" i="3"/>
  <c r="D51" i="3"/>
  <c r="E51" i="3" s="1"/>
  <c r="D50" i="3"/>
  <c r="D49" i="3"/>
  <c r="D48" i="3"/>
  <c r="D47" i="3"/>
  <c r="D46" i="3"/>
  <c r="D45" i="3"/>
  <c r="D44" i="3"/>
  <c r="D43" i="3"/>
  <c r="D42" i="3"/>
  <c r="D41" i="3"/>
  <c r="D40" i="3"/>
  <c r="D39" i="3"/>
  <c r="E39" i="3" s="1"/>
  <c r="D38" i="3"/>
  <c r="D37" i="3"/>
  <c r="D36" i="3"/>
  <c r="D35" i="3"/>
  <c r="D34" i="3"/>
  <c r="D33" i="3"/>
  <c r="D32" i="3"/>
  <c r="D31" i="3"/>
  <c r="D30" i="3"/>
  <c r="D29" i="3"/>
  <c r="D28" i="3"/>
  <c r="D27" i="3"/>
  <c r="E27" i="3" s="1"/>
  <c r="D26" i="3"/>
  <c r="D25" i="3"/>
  <c r="D24" i="3"/>
  <c r="D23" i="3"/>
  <c r="D22" i="3"/>
  <c r="D21" i="3"/>
  <c r="D20" i="3"/>
  <c r="D19" i="3"/>
  <c r="D18" i="3"/>
  <c r="D17" i="3"/>
  <c r="D16" i="3"/>
  <c r="D15" i="3"/>
  <c r="E15" i="3" s="1"/>
  <c r="D14" i="3"/>
  <c r="D13" i="3"/>
  <c r="D12" i="3"/>
  <c r="D11" i="3"/>
  <c r="D10" i="3"/>
  <c r="D9" i="3"/>
  <c r="D8" i="3"/>
  <c r="D7" i="3"/>
  <c r="D6" i="3"/>
  <c r="D5" i="3"/>
  <c r="D4" i="3"/>
  <c r="AD3" i="2"/>
  <c r="AF3" i="2" s="1"/>
  <c r="AC3" i="2"/>
  <c r="V3" i="2"/>
  <c r="U3" i="2"/>
  <c r="N3" i="2"/>
  <c r="M3" i="2"/>
  <c r="F3" i="2"/>
  <c r="E3" i="2"/>
  <c r="K57" i="3" l="1"/>
  <c r="Z6" i="3"/>
  <c r="Z18" i="3"/>
  <c r="Z30" i="3"/>
  <c r="Z42" i="3"/>
  <c r="Z54" i="3"/>
  <c r="Z66" i="3"/>
  <c r="T3" i="3"/>
  <c r="U3" i="3" s="1"/>
  <c r="T15" i="3"/>
  <c r="U15" i="3" s="1"/>
  <c r="T27" i="3"/>
  <c r="U27" i="3" s="1"/>
  <c r="T39" i="3"/>
  <c r="U39" i="3" s="1"/>
  <c r="T51" i="3"/>
  <c r="U51" i="3" s="1"/>
  <c r="T63" i="3"/>
  <c r="Y3" i="3"/>
  <c r="Y15" i="3"/>
  <c r="Y27" i="3"/>
  <c r="Y39" i="3"/>
  <c r="Y51" i="3"/>
  <c r="Z51" i="3" s="1"/>
  <c r="Y63" i="3"/>
  <c r="Z63" i="3" s="1"/>
  <c r="K45" i="3"/>
  <c r="Z7" i="3"/>
  <c r="Z19" i="3"/>
  <c r="Z31" i="3"/>
  <c r="J4" i="3"/>
  <c r="J16" i="3"/>
  <c r="J28" i="3"/>
  <c r="J40" i="3"/>
  <c r="J52" i="3"/>
  <c r="J64" i="3"/>
  <c r="K64" i="3" s="1"/>
  <c r="T4" i="3"/>
  <c r="U4" i="3" s="1"/>
  <c r="T16" i="3"/>
  <c r="T28" i="3"/>
  <c r="U28" i="3" s="1"/>
  <c r="T40" i="3"/>
  <c r="U40" i="3" s="1"/>
  <c r="T52" i="3"/>
  <c r="T64" i="3"/>
  <c r="Y4" i="3"/>
  <c r="Y16" i="3"/>
  <c r="Y28" i="3"/>
  <c r="Y40" i="3"/>
  <c r="Y52" i="3"/>
  <c r="Y64" i="3"/>
  <c r="Z64" i="3" s="1"/>
  <c r="Z32" i="3"/>
  <c r="Z44" i="3"/>
  <c r="Z68" i="3"/>
  <c r="J5" i="3"/>
  <c r="J17" i="3"/>
  <c r="K17" i="3" s="1"/>
  <c r="J29" i="3"/>
  <c r="K29" i="3" s="1"/>
  <c r="J41" i="3"/>
  <c r="J53" i="3"/>
  <c r="J65" i="3"/>
  <c r="K65" i="3" s="1"/>
  <c r="O5" i="3"/>
  <c r="O17" i="3"/>
  <c r="P17" i="3" s="1"/>
  <c r="O29" i="3"/>
  <c r="P29" i="3" s="1"/>
  <c r="O41" i="3"/>
  <c r="P41" i="3" s="1"/>
  <c r="O53" i="3"/>
  <c r="T5" i="3"/>
  <c r="U5" i="3" s="1"/>
  <c r="T17" i="3"/>
  <c r="T29" i="3"/>
  <c r="U29" i="3" s="1"/>
  <c r="T41" i="3"/>
  <c r="U41" i="3" s="1"/>
  <c r="T53" i="3"/>
  <c r="T65" i="3"/>
  <c r="Y5" i="3"/>
  <c r="Y17" i="3"/>
  <c r="Z17" i="3" s="1"/>
  <c r="Y29" i="3"/>
  <c r="Y41" i="3"/>
  <c r="Y53" i="3"/>
  <c r="Z53" i="3" s="1"/>
  <c r="Y65" i="3"/>
  <c r="Y43" i="3"/>
  <c r="Z43" i="3" s="1"/>
  <c r="Y71" i="3"/>
  <c r="Z9" i="3"/>
  <c r="T6" i="3"/>
  <c r="T42" i="3"/>
  <c r="T7" i="3"/>
  <c r="U7" i="3" s="1"/>
  <c r="T43" i="3"/>
  <c r="U43" i="3" s="1"/>
  <c r="Y31" i="3"/>
  <c r="T20" i="3"/>
  <c r="U20" i="3" s="1"/>
  <c r="T44" i="3"/>
  <c r="U44" i="3" s="1"/>
  <c r="Y8" i="3"/>
  <c r="Z8" i="3" s="1"/>
  <c r="Y32" i="3"/>
  <c r="Z3" i="3"/>
  <c r="Y24" i="3"/>
  <c r="Z24" i="3" s="1"/>
  <c r="Y60" i="3"/>
  <c r="Z60" i="3" s="1"/>
  <c r="Z33" i="3"/>
  <c r="Z69" i="3"/>
  <c r="T30" i="3"/>
  <c r="U30" i="3" s="1"/>
  <c r="T66" i="3"/>
  <c r="U66" i="3" s="1"/>
  <c r="T19" i="3"/>
  <c r="U19" i="3" s="1"/>
  <c r="T55" i="3"/>
  <c r="U55" i="3" s="1"/>
  <c r="Y7" i="3"/>
  <c r="Y55" i="3"/>
  <c r="Z55" i="3" s="1"/>
  <c r="Z47" i="3"/>
  <c r="T8" i="3"/>
  <c r="U8" i="3" s="1"/>
  <c r="T56" i="3"/>
  <c r="U56" i="3" s="1"/>
  <c r="Y56" i="3"/>
  <c r="Z56" i="3" s="1"/>
  <c r="Z36" i="3"/>
  <c r="Y11" i="3"/>
  <c r="Z11" i="3" s="1"/>
  <c r="Z74" i="3"/>
  <c r="Y25" i="3"/>
  <c r="Z25" i="3" s="1"/>
  <c r="Y37" i="3"/>
  <c r="Z37" i="3" s="1"/>
  <c r="Y61" i="3"/>
  <c r="Z61" i="3" s="1"/>
  <c r="Z21" i="3"/>
  <c r="Z57" i="3"/>
  <c r="T18" i="3"/>
  <c r="T54" i="3"/>
  <c r="T31" i="3"/>
  <c r="U31" i="3" s="1"/>
  <c r="T67" i="3"/>
  <c r="Y19" i="3"/>
  <c r="Y67" i="3"/>
  <c r="Z67" i="3" s="1"/>
  <c r="Z23" i="3"/>
  <c r="Z59" i="3"/>
  <c r="T32" i="3"/>
  <c r="U32" i="3" s="1"/>
  <c r="Y20" i="3"/>
  <c r="Z20" i="3" s="1"/>
  <c r="Z12" i="3"/>
  <c r="Z48" i="3"/>
  <c r="J45" i="3"/>
  <c r="Y9" i="3"/>
  <c r="Y45" i="3"/>
  <c r="Z45" i="3" s="1"/>
  <c r="E34" i="3"/>
  <c r="Z13" i="3"/>
  <c r="Z49" i="3"/>
  <c r="Y35" i="3"/>
  <c r="Z35" i="3" s="1"/>
  <c r="Y14" i="3"/>
  <c r="Z14" i="3" s="1"/>
  <c r="Y26" i="3"/>
  <c r="Z26" i="3" s="1"/>
  <c r="Y38" i="3"/>
  <c r="Z38" i="3" s="1"/>
  <c r="Y50" i="3"/>
  <c r="Z50" i="3" s="1"/>
  <c r="Y62" i="3"/>
  <c r="Z62" i="3" s="1"/>
  <c r="Y74" i="3"/>
  <c r="Z10" i="3"/>
  <c r="Z22" i="3"/>
  <c r="Z34" i="3"/>
  <c r="Z46" i="3"/>
  <c r="Z58" i="3"/>
  <c r="Z70" i="3"/>
  <c r="Z71" i="3"/>
  <c r="Z15" i="3"/>
  <c r="Z27" i="3"/>
  <c r="Z39" i="3"/>
  <c r="Z4" i="3"/>
  <c r="Z16" i="3"/>
  <c r="Z28" i="3"/>
  <c r="Z40" i="3"/>
  <c r="Z52" i="3"/>
  <c r="Z5" i="3"/>
  <c r="Z29" i="3"/>
  <c r="Z41" i="3"/>
  <c r="Z65" i="3"/>
  <c r="K54" i="3"/>
  <c r="P65" i="3"/>
  <c r="K66" i="3"/>
  <c r="E46" i="3"/>
  <c r="F46" i="3" s="1"/>
  <c r="P6" i="3"/>
  <c r="P18" i="3"/>
  <c r="P30" i="3"/>
  <c r="P42" i="3"/>
  <c r="P54" i="3"/>
  <c r="P66" i="3"/>
  <c r="U16" i="3"/>
  <c r="U52" i="3"/>
  <c r="U64" i="3"/>
  <c r="P5" i="3"/>
  <c r="P53" i="3"/>
  <c r="U63" i="3"/>
  <c r="P7" i="3"/>
  <c r="P19" i="3"/>
  <c r="P31" i="3"/>
  <c r="P43" i="3"/>
  <c r="P55" i="3"/>
  <c r="P67" i="3"/>
  <c r="U17" i="3"/>
  <c r="U53" i="3"/>
  <c r="U65" i="3"/>
  <c r="P8" i="3"/>
  <c r="P56" i="3"/>
  <c r="K26" i="3"/>
  <c r="P9" i="3"/>
  <c r="P21" i="3"/>
  <c r="P33" i="3"/>
  <c r="P45" i="3"/>
  <c r="P57" i="3"/>
  <c r="P69" i="3"/>
  <c r="U67" i="3"/>
  <c r="E5" i="3"/>
  <c r="F5" i="3" s="1"/>
  <c r="E17" i="3"/>
  <c r="F17" i="3" s="1"/>
  <c r="E29" i="3"/>
  <c r="F29" i="3" s="1"/>
  <c r="E41" i="3"/>
  <c r="F41" i="3" s="1"/>
  <c r="E53" i="3"/>
  <c r="F53" i="3" s="1"/>
  <c r="E65" i="3"/>
  <c r="K9" i="3"/>
  <c r="K27" i="3"/>
  <c r="P10" i="3"/>
  <c r="P22" i="3"/>
  <c r="P34" i="3"/>
  <c r="P46" i="3"/>
  <c r="P58" i="3"/>
  <c r="P70" i="3"/>
  <c r="U68" i="3"/>
  <c r="U21" i="3"/>
  <c r="P44" i="3"/>
  <c r="E31" i="3"/>
  <c r="F31" i="3" s="1"/>
  <c r="K60" i="3"/>
  <c r="U10" i="3"/>
  <c r="U22" i="3"/>
  <c r="U34" i="3"/>
  <c r="U46" i="3"/>
  <c r="U58" i="3"/>
  <c r="U70" i="3"/>
  <c r="K14" i="3"/>
  <c r="P32" i="3"/>
  <c r="P68" i="3"/>
  <c r="U18" i="3"/>
  <c r="U54" i="3"/>
  <c r="E6" i="3"/>
  <c r="F6" i="3" s="1"/>
  <c r="E30" i="3"/>
  <c r="F30" i="3" s="1"/>
  <c r="E54" i="3"/>
  <c r="F54" i="3" s="1"/>
  <c r="K23" i="3"/>
  <c r="K47" i="3"/>
  <c r="K71" i="3"/>
  <c r="U9" i="3"/>
  <c r="U45" i="3"/>
  <c r="U57" i="3"/>
  <c r="E19" i="3"/>
  <c r="E55" i="3"/>
  <c r="F55" i="3" s="1"/>
  <c r="K24" i="3"/>
  <c r="K48" i="3"/>
  <c r="E8" i="3"/>
  <c r="F8" i="3" s="1"/>
  <c r="E32" i="3"/>
  <c r="F32" i="3" s="1"/>
  <c r="E56" i="3"/>
  <c r="F56" i="3" s="1"/>
  <c r="K12" i="3"/>
  <c r="U11" i="3"/>
  <c r="U35" i="3"/>
  <c r="U59" i="3"/>
  <c r="E21" i="3"/>
  <c r="F21" i="3" s="1"/>
  <c r="E33" i="3"/>
  <c r="F33" i="3" s="1"/>
  <c r="E57" i="3"/>
  <c r="F57" i="3" s="1"/>
  <c r="K50" i="3"/>
  <c r="K62" i="3"/>
  <c r="U24" i="3"/>
  <c r="U48" i="3"/>
  <c r="U72" i="3"/>
  <c r="E10" i="3"/>
  <c r="F10" i="3" s="1"/>
  <c r="E22" i="3"/>
  <c r="F22" i="3" s="1"/>
  <c r="E58" i="3"/>
  <c r="E70" i="3"/>
  <c r="K15" i="3"/>
  <c r="K39" i="3"/>
  <c r="K51" i="3"/>
  <c r="K63" i="3"/>
  <c r="K6" i="3"/>
  <c r="U13" i="3"/>
  <c r="U25" i="3"/>
  <c r="U37" i="3"/>
  <c r="U49" i="3"/>
  <c r="U61" i="3"/>
  <c r="U73" i="3"/>
  <c r="P20" i="3"/>
  <c r="U6" i="3"/>
  <c r="U42" i="3"/>
  <c r="E18" i="3"/>
  <c r="E42" i="3"/>
  <c r="F42" i="3" s="1"/>
  <c r="E66" i="3"/>
  <c r="F66" i="3" s="1"/>
  <c r="K10" i="3"/>
  <c r="K35" i="3"/>
  <c r="K59" i="3"/>
  <c r="K38" i="3"/>
  <c r="U33" i="3"/>
  <c r="U69" i="3"/>
  <c r="E7" i="3"/>
  <c r="E43" i="3"/>
  <c r="F43" i="3" s="1"/>
  <c r="E67" i="3"/>
  <c r="F67" i="3" s="1"/>
  <c r="K11" i="3"/>
  <c r="K36" i="3"/>
  <c r="K72" i="3"/>
  <c r="E20" i="3"/>
  <c r="F20" i="3" s="1"/>
  <c r="E44" i="3"/>
  <c r="F44" i="3" s="1"/>
  <c r="E68" i="3"/>
  <c r="F68" i="3" s="1"/>
  <c r="U23" i="3"/>
  <c r="U47" i="3"/>
  <c r="U71" i="3"/>
  <c r="E9" i="3"/>
  <c r="F9" i="3" s="1"/>
  <c r="E45" i="3"/>
  <c r="F45" i="3" s="1"/>
  <c r="E69" i="3"/>
  <c r="F69" i="3" s="1"/>
  <c r="K74" i="3"/>
  <c r="U12" i="3"/>
  <c r="U36" i="3"/>
  <c r="U60" i="3"/>
  <c r="U14" i="3"/>
  <c r="U26" i="3"/>
  <c r="U38" i="3"/>
  <c r="U50" i="3"/>
  <c r="U62" i="3"/>
  <c r="U74" i="3"/>
  <c r="P3" i="3"/>
  <c r="P15" i="3"/>
  <c r="P27" i="3"/>
  <c r="P39" i="3"/>
  <c r="P51" i="3"/>
  <c r="P63" i="3"/>
  <c r="E4" i="3"/>
  <c r="F4" i="3" s="1"/>
  <c r="E16" i="3"/>
  <c r="F16" i="3" s="1"/>
  <c r="E28" i="3"/>
  <c r="F28" i="3" s="1"/>
  <c r="E40" i="3"/>
  <c r="F40" i="3" s="1"/>
  <c r="E52" i="3"/>
  <c r="F52" i="3" s="1"/>
  <c r="E64" i="3"/>
  <c r="F64" i="3" s="1"/>
  <c r="K21" i="3"/>
  <c r="K33" i="3"/>
  <c r="K69" i="3"/>
  <c r="P4" i="3"/>
  <c r="P16" i="3"/>
  <c r="P28" i="3"/>
  <c r="P40" i="3"/>
  <c r="P52" i="3"/>
  <c r="P64" i="3"/>
  <c r="E23" i="3"/>
  <c r="E47" i="3"/>
  <c r="F47" i="3" s="1"/>
  <c r="F3" i="3"/>
  <c r="K40" i="3"/>
  <c r="P11" i="3"/>
  <c r="E12" i="3"/>
  <c r="F12" i="3" s="1"/>
  <c r="E24" i="3"/>
  <c r="F24" i="3" s="1"/>
  <c r="E36" i="3"/>
  <c r="F36" i="3" s="1"/>
  <c r="E48" i="3"/>
  <c r="F48" i="3" s="1"/>
  <c r="E60" i="3"/>
  <c r="F60" i="3" s="1"/>
  <c r="E72" i="3"/>
  <c r="F72" i="3" s="1"/>
  <c r="P12" i="3"/>
  <c r="P24" i="3"/>
  <c r="P36" i="3"/>
  <c r="P48" i="3"/>
  <c r="P60" i="3"/>
  <c r="P72" i="3"/>
  <c r="E11" i="3"/>
  <c r="F11" i="3" s="1"/>
  <c r="E59" i="3"/>
  <c r="F59" i="3" s="1"/>
  <c r="K28" i="3"/>
  <c r="P35" i="3"/>
  <c r="P47" i="3"/>
  <c r="P59" i="3"/>
  <c r="P71" i="3"/>
  <c r="E13" i="3"/>
  <c r="F13" i="3" s="1"/>
  <c r="E25" i="3"/>
  <c r="F25" i="3" s="1"/>
  <c r="E37" i="3"/>
  <c r="F37" i="3" s="1"/>
  <c r="E49" i="3"/>
  <c r="E61" i="3"/>
  <c r="F61" i="3" s="1"/>
  <c r="E73" i="3"/>
  <c r="F73" i="3" s="1"/>
  <c r="K4" i="3"/>
  <c r="K18" i="3"/>
  <c r="K30" i="3"/>
  <c r="K42" i="3"/>
  <c r="P13" i="3"/>
  <c r="P25" i="3"/>
  <c r="P37" i="3"/>
  <c r="P49" i="3"/>
  <c r="P61" i="3"/>
  <c r="P73" i="3"/>
  <c r="E35" i="3"/>
  <c r="E71" i="3"/>
  <c r="F71" i="3" s="1"/>
  <c r="K16" i="3"/>
  <c r="K52" i="3"/>
  <c r="P23" i="3"/>
  <c r="E14" i="3"/>
  <c r="F14" i="3" s="1"/>
  <c r="E26" i="3"/>
  <c r="F26" i="3" s="1"/>
  <c r="E38" i="3"/>
  <c r="F38" i="3" s="1"/>
  <c r="E50" i="3"/>
  <c r="F50" i="3" s="1"/>
  <c r="E62" i="3"/>
  <c r="F62" i="3" s="1"/>
  <c r="E74" i="3"/>
  <c r="F74" i="3" s="1"/>
  <c r="K5" i="3"/>
  <c r="K19" i="3"/>
  <c r="K31" i="3"/>
  <c r="K43" i="3"/>
  <c r="K55" i="3"/>
  <c r="K67" i="3"/>
  <c r="P14" i="3"/>
  <c r="P26" i="3"/>
  <c r="P38" i="3"/>
  <c r="P50" i="3"/>
  <c r="P62" i="3"/>
  <c r="P74" i="3"/>
  <c r="K25" i="3"/>
  <c r="K37" i="3"/>
  <c r="K49" i="3"/>
  <c r="K61" i="3"/>
  <c r="K73" i="3"/>
  <c r="K13" i="3"/>
  <c r="K3" i="3"/>
  <c r="K41" i="3"/>
  <c r="K53" i="3"/>
  <c r="F15" i="3"/>
  <c r="F27" i="3"/>
  <c r="F39" i="3"/>
  <c r="F51" i="3"/>
  <c r="F63" i="3"/>
  <c r="K7" i="3"/>
  <c r="K20" i="3"/>
  <c r="K32" i="3"/>
  <c r="K44" i="3"/>
  <c r="K56" i="3"/>
  <c r="K68" i="3"/>
  <c r="K8" i="3"/>
  <c r="K22" i="3"/>
  <c r="K34" i="3"/>
  <c r="K46" i="3"/>
  <c r="K58" i="3"/>
  <c r="K70" i="3"/>
  <c r="F18" i="3"/>
  <c r="F65" i="3"/>
  <c r="F7" i="3"/>
  <c r="AE59" i="2"/>
  <c r="AN55" i="2"/>
  <c r="AF9" i="2"/>
  <c r="AG9" i="2" s="1"/>
  <c r="AF15" i="2"/>
  <c r="AG15" i="2" s="1"/>
  <c r="AF21" i="2"/>
  <c r="AG21" i="2" s="1"/>
  <c r="AF27" i="2"/>
  <c r="AG27" i="2" s="1"/>
  <c r="AF33" i="2"/>
  <c r="AG33" i="2" s="1"/>
  <c r="AF39" i="2"/>
  <c r="AG39" i="2" s="1"/>
  <c r="AF45" i="2"/>
  <c r="AG45" i="2" s="1"/>
  <c r="AF51" i="2"/>
  <c r="AG51" i="2" s="1"/>
  <c r="AF57" i="2"/>
  <c r="AG57" i="2" s="1"/>
  <c r="AF63" i="2"/>
  <c r="AG63" i="2" s="1"/>
  <c r="AF69" i="2"/>
  <c r="AG69" i="2" s="1"/>
  <c r="AE35" i="2"/>
  <c r="AN43" i="2"/>
  <c r="O9" i="2"/>
  <c r="P9" i="2" s="1"/>
  <c r="Q9" i="2" s="1"/>
  <c r="O15" i="2"/>
  <c r="P15" i="2" s="1"/>
  <c r="Q15" i="2" s="1"/>
  <c r="O46" i="2"/>
  <c r="O58" i="2"/>
  <c r="P58" i="2" s="1"/>
  <c r="Q58" i="2" s="1"/>
  <c r="O70" i="2"/>
  <c r="AE4" i="2"/>
  <c r="AE10" i="2"/>
  <c r="AE16" i="2"/>
  <c r="AE22" i="2"/>
  <c r="AE28" i="2"/>
  <c r="AE34" i="2"/>
  <c r="AE40" i="2"/>
  <c r="AE46" i="2"/>
  <c r="AE52" i="2"/>
  <c r="AE58" i="2"/>
  <c r="AE64" i="2"/>
  <c r="AE70" i="2"/>
  <c r="W5" i="2"/>
  <c r="X5" i="2" s="1"/>
  <c r="W11" i="2"/>
  <c r="X11" i="2" s="1"/>
  <c r="W17" i="2"/>
  <c r="X17" i="2" s="1"/>
  <c r="W23" i="2"/>
  <c r="X23" i="2" s="1"/>
  <c r="W29" i="2"/>
  <c r="X29" i="2" s="1"/>
  <c r="W35" i="2"/>
  <c r="X35" i="2" s="1"/>
  <c r="W41" i="2"/>
  <c r="X41" i="2" s="1"/>
  <c r="W47" i="2"/>
  <c r="X47" i="2" s="1"/>
  <c r="W53" i="2"/>
  <c r="X53" i="2" s="1"/>
  <c r="W59" i="2"/>
  <c r="X59" i="2" s="1"/>
  <c r="W65" i="2"/>
  <c r="X65" i="2" s="1"/>
  <c r="W71" i="2"/>
  <c r="X71" i="2" s="1"/>
  <c r="AM5" i="2"/>
  <c r="AM11" i="2"/>
  <c r="AM17" i="2"/>
  <c r="AM23" i="2"/>
  <c r="AM29" i="2"/>
  <c r="AM35" i="2"/>
  <c r="AM41" i="2"/>
  <c r="AM47" i="2"/>
  <c r="AM53" i="2"/>
  <c r="AM59" i="2"/>
  <c r="AM65" i="2"/>
  <c r="AM71" i="2"/>
  <c r="AN67" i="2"/>
  <c r="AE23" i="2"/>
  <c r="AN68" i="2"/>
  <c r="AE11" i="2"/>
  <c r="AN19" i="2"/>
  <c r="X7" i="2"/>
  <c r="X13" i="2"/>
  <c r="X19" i="2"/>
  <c r="X25" i="2"/>
  <c r="X31" i="2"/>
  <c r="X37" i="2"/>
  <c r="X43" i="2"/>
  <c r="X49" i="2"/>
  <c r="X55" i="2"/>
  <c r="X61" i="2"/>
  <c r="X67" i="2"/>
  <c r="X73" i="2"/>
  <c r="AN8" i="2"/>
  <c r="AN20" i="2"/>
  <c r="AN32" i="2"/>
  <c r="AN44" i="2"/>
  <c r="AN56" i="2"/>
  <c r="O7" i="2"/>
  <c r="P7" i="2" s="1"/>
  <c r="Q7" i="2" s="1"/>
  <c r="O13" i="2"/>
  <c r="P13" i="2" s="1"/>
  <c r="Q13" i="2" s="1"/>
  <c r="O38" i="2"/>
  <c r="P38" i="2" s="1"/>
  <c r="Q38" i="2" s="1"/>
  <c r="O50" i="2"/>
  <c r="P50" i="2" s="1"/>
  <c r="Q50" i="2" s="1"/>
  <c r="O62" i="2"/>
  <c r="P62" i="2" s="1"/>
  <c r="Q62" i="2" s="1"/>
  <c r="AE47" i="2"/>
  <c r="AN7" i="2"/>
  <c r="AE71" i="2"/>
  <c r="AF68" i="2"/>
  <c r="AG68" i="2" s="1"/>
  <c r="AE9" i="2"/>
  <c r="AE21" i="2"/>
  <c r="AE33" i="2"/>
  <c r="AE45" i="2"/>
  <c r="AE57" i="2"/>
  <c r="AE69" i="2"/>
  <c r="W4" i="2"/>
  <c r="X4" i="2" s="1"/>
  <c r="W10" i="2"/>
  <c r="X10" i="2" s="1"/>
  <c r="W16" i="2"/>
  <c r="X16" i="2" s="1"/>
  <c r="W22" i="2"/>
  <c r="X22" i="2" s="1"/>
  <c r="W28" i="2"/>
  <c r="X28" i="2" s="1"/>
  <c r="W34" i="2"/>
  <c r="X34" i="2" s="1"/>
  <c r="W40" i="2"/>
  <c r="X40" i="2" s="1"/>
  <c r="W46" i="2"/>
  <c r="X46" i="2" s="1"/>
  <c r="W52" i="2"/>
  <c r="X52" i="2" s="1"/>
  <c r="W58" i="2"/>
  <c r="X58" i="2" s="1"/>
  <c r="W64" i="2"/>
  <c r="X64" i="2" s="1"/>
  <c r="W70" i="2"/>
  <c r="X70" i="2" s="1"/>
  <c r="AM10" i="2"/>
  <c r="AM22" i="2"/>
  <c r="AM34" i="2"/>
  <c r="AM46" i="2"/>
  <c r="AM58" i="2"/>
  <c r="AM70" i="2"/>
  <c r="AF34" i="2"/>
  <c r="AG34" i="2" s="1"/>
  <c r="AF10" i="2"/>
  <c r="AG10" i="2" s="1"/>
  <c r="AF22" i="2"/>
  <c r="AG22" i="2" s="1"/>
  <c r="AF46" i="2"/>
  <c r="AG46" i="2" s="1"/>
  <c r="AF58" i="2"/>
  <c r="AG58" i="2" s="1"/>
  <c r="AF64" i="2"/>
  <c r="AG64" i="2" s="1"/>
  <c r="W6" i="2"/>
  <c r="X6" i="2" s="1"/>
  <c r="W12" i="2"/>
  <c r="X12" i="2" s="1"/>
  <c r="W18" i="2"/>
  <c r="X18" i="2" s="1"/>
  <c r="W24" i="2"/>
  <c r="X24" i="2" s="1"/>
  <c r="W30" i="2"/>
  <c r="X30" i="2" s="1"/>
  <c r="W36" i="2"/>
  <c r="X36" i="2" s="1"/>
  <c r="W42" i="2"/>
  <c r="X42" i="2" s="1"/>
  <c r="W48" i="2"/>
  <c r="X48" i="2" s="1"/>
  <c r="W54" i="2"/>
  <c r="X54" i="2" s="1"/>
  <c r="W60" i="2"/>
  <c r="X60" i="2" s="1"/>
  <c r="W66" i="2"/>
  <c r="X66" i="2" s="1"/>
  <c r="W72" i="2"/>
  <c r="X72" i="2" s="1"/>
  <c r="AM6" i="2"/>
  <c r="AM18" i="2"/>
  <c r="AM30" i="2"/>
  <c r="AM42" i="2"/>
  <c r="AM54" i="2"/>
  <c r="AM66" i="2"/>
  <c r="P46" i="2"/>
  <c r="Q46" i="2" s="1"/>
  <c r="H4" i="2"/>
  <c r="H22" i="2"/>
  <c r="H40" i="2"/>
  <c r="H58" i="2"/>
  <c r="I58" i="2" s="1"/>
  <c r="P10" i="2"/>
  <c r="Q10" i="2" s="1"/>
  <c r="P35" i="2"/>
  <c r="Q35" i="2" s="1"/>
  <c r="P53" i="2"/>
  <c r="Q53" i="2" s="1"/>
  <c r="P65" i="2"/>
  <c r="Q65" i="2" s="1"/>
  <c r="AF24" i="2"/>
  <c r="AG24" i="2" s="1"/>
  <c r="AF48" i="2"/>
  <c r="AG48" i="2" s="1"/>
  <c r="P23" i="2"/>
  <c r="Q23" i="2" s="1"/>
  <c r="AF13" i="2"/>
  <c r="AG13" i="2" s="1"/>
  <c r="AF25" i="2"/>
  <c r="AG25" i="2" s="1"/>
  <c r="AF37" i="2"/>
  <c r="AG37" i="2" s="1"/>
  <c r="AF49" i="2"/>
  <c r="AG49" i="2" s="1"/>
  <c r="AF61" i="2"/>
  <c r="AG61" i="2" s="1"/>
  <c r="AF73" i="2"/>
  <c r="AG73" i="2" s="1"/>
  <c r="AM8" i="2"/>
  <c r="AM20" i="2"/>
  <c r="AM32" i="2"/>
  <c r="H16" i="2"/>
  <c r="I16" i="2" s="1"/>
  <c r="H34" i="2"/>
  <c r="I34" i="2" s="1"/>
  <c r="H52" i="2"/>
  <c r="H64" i="2"/>
  <c r="P41" i="2"/>
  <c r="Q41" i="2" s="1"/>
  <c r="P71" i="2"/>
  <c r="Q71" i="2" s="1"/>
  <c r="AF72" i="2"/>
  <c r="AG72" i="2" s="1"/>
  <c r="P29" i="2"/>
  <c r="Q29" i="2" s="1"/>
  <c r="P18" i="2"/>
  <c r="Q18" i="2" s="1"/>
  <c r="P30" i="2"/>
  <c r="Q30" i="2" s="1"/>
  <c r="P70" i="2"/>
  <c r="Q70" i="2" s="1"/>
  <c r="P34" i="2"/>
  <c r="Q34" i="2" s="1"/>
  <c r="H10" i="2"/>
  <c r="I10" i="2" s="1"/>
  <c r="H28" i="2"/>
  <c r="I28" i="2" s="1"/>
  <c r="H46" i="2"/>
  <c r="H70" i="2"/>
  <c r="P47" i="2"/>
  <c r="Q47" i="2" s="1"/>
  <c r="P59" i="2"/>
  <c r="Q59" i="2" s="1"/>
  <c r="AF12" i="2"/>
  <c r="AG12" i="2" s="1"/>
  <c r="AF36" i="2"/>
  <c r="AG36" i="2" s="1"/>
  <c r="AF60" i="2"/>
  <c r="AG60" i="2" s="1"/>
  <c r="P17" i="2"/>
  <c r="Q17" i="2" s="1"/>
  <c r="G6" i="2"/>
  <c r="H6" i="2" s="1"/>
  <c r="I6" i="2" s="1"/>
  <c r="G12" i="2"/>
  <c r="H12" i="2" s="1"/>
  <c r="I12" i="2" s="1"/>
  <c r="G18" i="2"/>
  <c r="H18" i="2" s="1"/>
  <c r="I18" i="2" s="1"/>
  <c r="G24" i="2"/>
  <c r="H24" i="2" s="1"/>
  <c r="G30" i="2"/>
  <c r="H30" i="2" s="1"/>
  <c r="I30" i="2" s="1"/>
  <c r="G36" i="2"/>
  <c r="G42" i="2"/>
  <c r="H42" i="2" s="1"/>
  <c r="G48" i="2"/>
  <c r="H48" i="2" s="1"/>
  <c r="I48" i="2" s="1"/>
  <c r="G54" i="2"/>
  <c r="H54" i="2" s="1"/>
  <c r="I54" i="2" s="1"/>
  <c r="G60" i="2"/>
  <c r="H60" i="2" s="1"/>
  <c r="G66" i="2"/>
  <c r="H66" i="2" s="1"/>
  <c r="I66" i="2" s="1"/>
  <c r="G72" i="2"/>
  <c r="H72" i="2" s="1"/>
  <c r="I72" i="2" s="1"/>
  <c r="O6" i="2"/>
  <c r="P6" i="2" s="1"/>
  <c r="Q6" i="2" s="1"/>
  <c r="O37" i="2"/>
  <c r="P37" i="2" s="1"/>
  <c r="Q37" i="2" s="1"/>
  <c r="O43" i="2"/>
  <c r="P43" i="2" s="1"/>
  <c r="Q43" i="2" s="1"/>
  <c r="O49" i="2"/>
  <c r="P49" i="2" s="1"/>
  <c r="Q49" i="2" s="1"/>
  <c r="O55" i="2"/>
  <c r="P55" i="2" s="1"/>
  <c r="Q55" i="2" s="1"/>
  <c r="O61" i="2"/>
  <c r="P61" i="2" s="1"/>
  <c r="Q61" i="2" s="1"/>
  <c r="O67" i="2"/>
  <c r="P67" i="2" s="1"/>
  <c r="Q67" i="2" s="1"/>
  <c r="O73" i="2"/>
  <c r="P73" i="2" s="1"/>
  <c r="Q73" i="2" s="1"/>
  <c r="AF14" i="2"/>
  <c r="AG14" i="2" s="1"/>
  <c r="AF26" i="2"/>
  <c r="AG26" i="2" s="1"/>
  <c r="AF38" i="2"/>
  <c r="AG38" i="2" s="1"/>
  <c r="AF50" i="2"/>
  <c r="AG50" i="2" s="1"/>
  <c r="AF62" i="2"/>
  <c r="AG62" i="2" s="1"/>
  <c r="AF74" i="2"/>
  <c r="AG74" i="2" s="1"/>
  <c r="AG3" i="2"/>
  <c r="AF4" i="2"/>
  <c r="AG4" i="2" s="1"/>
  <c r="AF16" i="2"/>
  <c r="AG16" i="2" s="1"/>
  <c r="AF28" i="2"/>
  <c r="AG28" i="2" s="1"/>
  <c r="AF40" i="2"/>
  <c r="AG40" i="2" s="1"/>
  <c r="AF52" i="2"/>
  <c r="AG52" i="2" s="1"/>
  <c r="AF53" i="2"/>
  <c r="AG53" i="2" s="1"/>
  <c r="AE27" i="2"/>
  <c r="AE51" i="2"/>
  <c r="AM4" i="2"/>
  <c r="AM16" i="2"/>
  <c r="AM28" i="2"/>
  <c r="AM52" i="2"/>
  <c r="AM64" i="2"/>
  <c r="AF5" i="2"/>
  <c r="AG5" i="2" s="1"/>
  <c r="AF17" i="2"/>
  <c r="AG17" i="2" s="1"/>
  <c r="AF29" i="2"/>
  <c r="AG29" i="2" s="1"/>
  <c r="AF41" i="2"/>
  <c r="AG41" i="2" s="1"/>
  <c r="AF65" i="2"/>
  <c r="AG65" i="2" s="1"/>
  <c r="AF6" i="2"/>
  <c r="AG6" i="2" s="1"/>
  <c r="AF18" i="2"/>
  <c r="AG18" i="2" s="1"/>
  <c r="AF30" i="2"/>
  <c r="AG30" i="2" s="1"/>
  <c r="AF42" i="2"/>
  <c r="AG42" i="2" s="1"/>
  <c r="AF54" i="2"/>
  <c r="AG54" i="2" s="1"/>
  <c r="AF66" i="2"/>
  <c r="AG66" i="2" s="1"/>
  <c r="O5" i="2"/>
  <c r="P5" i="2" s="1"/>
  <c r="Q5" i="2" s="1"/>
  <c r="O11" i="2"/>
  <c r="P11" i="2" s="1"/>
  <c r="Q11" i="2" s="1"/>
  <c r="O42" i="2"/>
  <c r="P42" i="2" s="1"/>
  <c r="Q42" i="2" s="1"/>
  <c r="O54" i="2"/>
  <c r="P54" i="2" s="1"/>
  <c r="Q54" i="2" s="1"/>
  <c r="O66" i="2"/>
  <c r="P66" i="2" s="1"/>
  <c r="Q66" i="2" s="1"/>
  <c r="AE5" i="2"/>
  <c r="AE17" i="2"/>
  <c r="AE29" i="2"/>
  <c r="AE41" i="2"/>
  <c r="AE53" i="2"/>
  <c r="AE65" i="2"/>
  <c r="AF7" i="2"/>
  <c r="AG7" i="2" s="1"/>
  <c r="AF19" i="2"/>
  <c r="AG19" i="2" s="1"/>
  <c r="AF31" i="2"/>
  <c r="AG31" i="2" s="1"/>
  <c r="AF43" i="2"/>
  <c r="AG43" i="2" s="1"/>
  <c r="AF55" i="2"/>
  <c r="AG55" i="2" s="1"/>
  <c r="AF67" i="2"/>
  <c r="AG67" i="2" s="1"/>
  <c r="AF70" i="2"/>
  <c r="AG70" i="2" s="1"/>
  <c r="AF71" i="2"/>
  <c r="AG71" i="2" s="1"/>
  <c r="AE39" i="2"/>
  <c r="AF20" i="2"/>
  <c r="AG20" i="2" s="1"/>
  <c r="AF56" i="2"/>
  <c r="AG56" i="2" s="1"/>
  <c r="AM24" i="2"/>
  <c r="AF11" i="2"/>
  <c r="AG11" i="2" s="1"/>
  <c r="AF23" i="2"/>
  <c r="AG23" i="2" s="1"/>
  <c r="AF47" i="2"/>
  <c r="AG47" i="2" s="1"/>
  <c r="AE7" i="2"/>
  <c r="AE19" i="2"/>
  <c r="AE31" i="2"/>
  <c r="AE43" i="2"/>
  <c r="AE55" i="2"/>
  <c r="AE67" i="2"/>
  <c r="X8" i="2"/>
  <c r="X14" i="2"/>
  <c r="X20" i="2"/>
  <c r="X26" i="2"/>
  <c r="X32" i="2"/>
  <c r="X38" i="2"/>
  <c r="X44" i="2"/>
  <c r="X50" i="2"/>
  <c r="X56" i="2"/>
  <c r="X62" i="2"/>
  <c r="X68" i="2"/>
  <c r="X74" i="2"/>
  <c r="AM26" i="2"/>
  <c r="AM50" i="2"/>
  <c r="AM40" i="2"/>
  <c r="AF8" i="2"/>
  <c r="AG8" i="2" s="1"/>
  <c r="AF32" i="2"/>
  <c r="AG32" i="2" s="1"/>
  <c r="AM12" i="2"/>
  <c r="AM36" i="2"/>
  <c r="AM60" i="2"/>
  <c r="AF59" i="2"/>
  <c r="AG59" i="2" s="1"/>
  <c r="O14" i="2"/>
  <c r="P14" i="2" s="1"/>
  <c r="Q14" i="2" s="1"/>
  <c r="O20" i="2"/>
  <c r="P20" i="2" s="1"/>
  <c r="Q20" i="2" s="1"/>
  <c r="O32" i="2"/>
  <c r="P32" i="2" s="1"/>
  <c r="Q32" i="2" s="1"/>
  <c r="O39" i="2"/>
  <c r="P39" i="2" s="1"/>
  <c r="Q39" i="2" s="1"/>
  <c r="O51" i="2"/>
  <c r="P51" i="2" s="1"/>
  <c r="Q51" i="2" s="1"/>
  <c r="O57" i="2"/>
  <c r="P57" i="2" s="1"/>
  <c r="Q57" i="2" s="1"/>
  <c r="O63" i="2"/>
  <c r="P63" i="2" s="1"/>
  <c r="Q63" i="2" s="1"/>
  <c r="O69" i="2"/>
  <c r="P69" i="2" s="1"/>
  <c r="Q69" i="2" s="1"/>
  <c r="AE8" i="2"/>
  <c r="AE14" i="2"/>
  <c r="AE20" i="2"/>
  <c r="AE26" i="2"/>
  <c r="AE32" i="2"/>
  <c r="AE38" i="2"/>
  <c r="AE44" i="2"/>
  <c r="AE50" i="2"/>
  <c r="AE56" i="2"/>
  <c r="AE62" i="2"/>
  <c r="AE68" i="2"/>
  <c r="AM44" i="2"/>
  <c r="AM56" i="2"/>
  <c r="AM68" i="2"/>
  <c r="AE15" i="2"/>
  <c r="AE63" i="2"/>
  <c r="O28" i="2"/>
  <c r="P28" i="2" s="1"/>
  <c r="Q28" i="2" s="1"/>
  <c r="AM48" i="2"/>
  <c r="AM72" i="2"/>
  <c r="AF35" i="2"/>
  <c r="AG35" i="2" s="1"/>
  <c r="O21" i="2"/>
  <c r="P21" i="2" s="1"/>
  <c r="Q21" i="2" s="1"/>
  <c r="O27" i="2"/>
  <c r="P27" i="2" s="1"/>
  <c r="Q27" i="2" s="1"/>
  <c r="O33" i="2"/>
  <c r="P33" i="2" s="1"/>
  <c r="Q33" i="2" s="1"/>
  <c r="AE74" i="2"/>
  <c r="W9" i="2"/>
  <c r="X9" i="2" s="1"/>
  <c r="W15" i="2"/>
  <c r="X15" i="2" s="1"/>
  <c r="W21" i="2"/>
  <c r="X21" i="2" s="1"/>
  <c r="W27" i="2"/>
  <c r="X27" i="2" s="1"/>
  <c r="W33" i="2"/>
  <c r="X33" i="2" s="1"/>
  <c r="W39" i="2"/>
  <c r="X39" i="2" s="1"/>
  <c r="W45" i="2"/>
  <c r="X45" i="2" s="1"/>
  <c r="W51" i="2"/>
  <c r="X51" i="2" s="1"/>
  <c r="W57" i="2"/>
  <c r="X57" i="2" s="1"/>
  <c r="W63" i="2"/>
  <c r="X63" i="2" s="1"/>
  <c r="W69" i="2"/>
  <c r="X69" i="2" s="1"/>
  <c r="AM3" i="2"/>
  <c r="AM9" i="2"/>
  <c r="AM15" i="2"/>
  <c r="AM21" i="2"/>
  <c r="AM27" i="2"/>
  <c r="AM33" i="2"/>
  <c r="AM39" i="2"/>
  <c r="AM45" i="2"/>
  <c r="AM51" i="2"/>
  <c r="AM57" i="2"/>
  <c r="AM63" i="2"/>
  <c r="AM69" i="2"/>
  <c r="O45" i="2"/>
  <c r="P45" i="2" s="1"/>
  <c r="Q45" i="2" s="1"/>
  <c r="O22" i="2"/>
  <c r="P22" i="2" s="1"/>
  <c r="Q22" i="2" s="1"/>
  <c r="O40" i="2"/>
  <c r="P40" i="2" s="1"/>
  <c r="Q40" i="2" s="1"/>
  <c r="O52" i="2"/>
  <c r="P52" i="2" s="1"/>
  <c r="Q52" i="2" s="1"/>
  <c r="O64" i="2"/>
  <c r="P64" i="2" s="1"/>
  <c r="Q64" i="2" s="1"/>
  <c r="O8" i="2"/>
  <c r="P8" i="2" s="1"/>
  <c r="Q8" i="2" s="1"/>
  <c r="O16" i="2"/>
  <c r="P16" i="2" s="1"/>
  <c r="Q16" i="2" s="1"/>
  <c r="I36" i="2"/>
  <c r="O4" i="2"/>
  <c r="P4" i="2" s="1"/>
  <c r="Q4" i="2" s="1"/>
  <c r="G8" i="2"/>
  <c r="H8" i="2" s="1"/>
  <c r="I8" i="2" s="1"/>
  <c r="G14" i="2"/>
  <c r="H14" i="2" s="1"/>
  <c r="I14" i="2" s="1"/>
  <c r="G20" i="2"/>
  <c r="H20" i="2" s="1"/>
  <c r="G26" i="2"/>
  <c r="H26" i="2" s="1"/>
  <c r="I26" i="2" s="1"/>
  <c r="G32" i="2"/>
  <c r="H32" i="2" s="1"/>
  <c r="I32" i="2" s="1"/>
  <c r="G38" i="2"/>
  <c r="H38" i="2" s="1"/>
  <c r="I38" i="2" s="1"/>
  <c r="G44" i="2"/>
  <c r="H44" i="2" s="1"/>
  <c r="I44" i="2" s="1"/>
  <c r="G50" i="2"/>
  <c r="H50" i="2" s="1"/>
  <c r="I50" i="2" s="1"/>
  <c r="G56" i="2"/>
  <c r="H56" i="2" s="1"/>
  <c r="I56" i="2" s="1"/>
  <c r="G62" i="2"/>
  <c r="H62" i="2" s="1"/>
  <c r="I62" i="2" s="1"/>
  <c r="G68" i="2"/>
  <c r="H68" i="2" s="1"/>
  <c r="I68" i="2" s="1"/>
  <c r="G74" i="2"/>
  <c r="H74" i="2" s="1"/>
  <c r="I74" i="2" s="1"/>
  <c r="O12" i="2"/>
  <c r="P12" i="2" s="1"/>
  <c r="Q12" i="2" s="1"/>
  <c r="O19" i="2"/>
  <c r="P19" i="2" s="1"/>
  <c r="Q19" i="2" s="1"/>
  <c r="O25" i="2"/>
  <c r="P25" i="2" s="1"/>
  <c r="Q25" i="2" s="1"/>
  <c r="O31" i="2"/>
  <c r="P31" i="2" s="1"/>
  <c r="Q31" i="2" s="1"/>
  <c r="H36" i="2"/>
  <c r="I42" i="2"/>
  <c r="I60" i="2"/>
  <c r="O36" i="2"/>
  <c r="P36" i="2" s="1"/>
  <c r="Q36" i="2" s="1"/>
  <c r="O60" i="2"/>
  <c r="P60" i="2" s="1"/>
  <c r="Q60" i="2" s="1"/>
  <c r="O24" i="2"/>
  <c r="P24" i="2" s="1"/>
  <c r="Q24" i="2" s="1"/>
  <c r="I24" i="2"/>
  <c r="O48" i="2"/>
  <c r="P48" i="2" s="1"/>
  <c r="Q48" i="2" s="1"/>
  <c r="O72" i="2"/>
  <c r="P72" i="2" s="1"/>
  <c r="Q72" i="2" s="1"/>
  <c r="G15" i="2"/>
  <c r="H15" i="2" s="1"/>
  <c r="I15" i="2" s="1"/>
  <c r="G27" i="2"/>
  <c r="H27" i="2" s="1"/>
  <c r="G39" i="2"/>
  <c r="H39" i="2" s="1"/>
  <c r="I39" i="2" s="1"/>
  <c r="O26" i="2"/>
  <c r="P26" i="2" s="1"/>
  <c r="Q26" i="2" s="1"/>
  <c r="O44" i="2"/>
  <c r="P44" i="2" s="1"/>
  <c r="Q44" i="2" s="1"/>
  <c r="O56" i="2"/>
  <c r="P56" i="2" s="1"/>
  <c r="Q56" i="2" s="1"/>
  <c r="O68" i="2"/>
  <c r="P68" i="2" s="1"/>
  <c r="Q68" i="2" s="1"/>
  <c r="O74" i="2"/>
  <c r="P74" i="2" s="1"/>
  <c r="Q74" i="2" s="1"/>
  <c r="I55" i="2"/>
  <c r="I19" i="2"/>
  <c r="I73" i="2"/>
  <c r="I20" i="2"/>
  <c r="I52" i="2"/>
  <c r="I70" i="2"/>
  <c r="I27" i="2"/>
  <c r="I4" i="2"/>
  <c r="I22" i="2"/>
  <c r="I40" i="2"/>
  <c r="I46" i="2"/>
  <c r="I64" i="2"/>
  <c r="G11" i="2"/>
  <c r="G23" i="2"/>
  <c r="G35" i="2"/>
  <c r="G47" i="2"/>
  <c r="G59" i="2"/>
  <c r="G71" i="2"/>
  <c r="G57" i="2"/>
  <c r="G33" i="2"/>
  <c r="G5" i="2"/>
  <c r="G17" i="2"/>
  <c r="G29" i="2"/>
  <c r="G41" i="2"/>
  <c r="G53" i="2"/>
  <c r="G65" i="2"/>
  <c r="G51" i="2"/>
  <c r="G69" i="2"/>
  <c r="G63" i="2"/>
  <c r="G9" i="2"/>
  <c r="G45" i="2"/>
  <c r="G21" i="2"/>
  <c r="G13" i="2"/>
  <c r="G25" i="2"/>
  <c r="G37" i="2"/>
  <c r="G49" i="2"/>
  <c r="G61" i="2"/>
  <c r="F19" i="3"/>
  <c r="F34" i="3"/>
  <c r="F58" i="3"/>
  <c r="F70" i="3"/>
  <c r="F23" i="3"/>
  <c r="F35" i="3"/>
  <c r="F49" i="3"/>
  <c r="W3" i="2"/>
  <c r="X3" i="2" s="1"/>
  <c r="AE3" i="2"/>
  <c r="O3" i="2"/>
  <c r="P3" i="2" s="1"/>
  <c r="Q3" i="2" s="1"/>
  <c r="G3" i="2"/>
  <c r="H63" i="2" l="1"/>
  <c r="I63" i="2" s="1"/>
  <c r="H59" i="2"/>
  <c r="I59" i="2" s="1"/>
  <c r="H47" i="2"/>
  <c r="I47" i="2" s="1"/>
  <c r="H35" i="2"/>
  <c r="I35" i="2" s="1"/>
  <c r="H37" i="2"/>
  <c r="I37" i="2" s="1"/>
  <c r="H61" i="2"/>
  <c r="I61" i="2" s="1"/>
  <c r="H25" i="2"/>
  <c r="I25" i="2" s="1"/>
  <c r="H13" i="2"/>
  <c r="I13" i="2" s="1"/>
  <c r="H41" i="2"/>
  <c r="I41" i="2" s="1"/>
  <c r="H3" i="2"/>
  <c r="I3" i="2" s="1"/>
  <c r="H29" i="2"/>
  <c r="I29" i="2" s="1"/>
  <c r="H69" i="2"/>
  <c r="I69" i="2" s="1"/>
  <c r="H51" i="2"/>
  <c r="I51" i="2" s="1"/>
  <c r="H53" i="2"/>
  <c r="I53" i="2" s="1"/>
  <c r="H21" i="2"/>
  <c r="I21" i="2" s="1"/>
  <c r="H17" i="2"/>
  <c r="I17" i="2" s="1"/>
  <c r="H49" i="2"/>
  <c r="I49" i="2" s="1"/>
  <c r="H5" i="2"/>
  <c r="I5" i="2" s="1"/>
  <c r="H23" i="2"/>
  <c r="I23" i="2" s="1"/>
  <c r="H33" i="2"/>
  <c r="I33" i="2" s="1"/>
  <c r="H11" i="2"/>
  <c r="I11" i="2" s="1"/>
  <c r="H45" i="2"/>
  <c r="I45" i="2" s="1"/>
  <c r="H57" i="2"/>
  <c r="I57" i="2" s="1"/>
  <c r="H65" i="2"/>
  <c r="I65" i="2" s="1"/>
  <c r="H9" i="2"/>
  <c r="I9" i="2" s="1"/>
  <c r="H71" i="2"/>
  <c r="I71" i="2" s="1"/>
</calcChain>
</file>

<file path=xl/sharedStrings.xml><?xml version="1.0" encoding="utf-8"?>
<sst xmlns="http://schemas.openxmlformats.org/spreadsheetml/2006/main" count="810" uniqueCount="234">
  <si>
    <t>SF ABF180_1_R1</t>
  </si>
  <si>
    <t>SF ABF180_1_R2</t>
  </si>
  <si>
    <t>SF ABF180_1_R3</t>
  </si>
  <si>
    <t>Line Name</t>
  </si>
  <si>
    <t>Omics Sample ID</t>
  </si>
  <si>
    <t>Strain (ICE)</t>
  </si>
  <si>
    <t>Genotype</t>
  </si>
  <si>
    <t>growth_rate</t>
  </si>
  <si>
    <t>glucose_uptake_rates (mmol/gDCW * hr)</t>
  </si>
  <si>
    <t>ABF_008340</t>
  </si>
  <si>
    <t>ABF_008343</t>
  </si>
  <si>
    <t>ABF_008345</t>
  </si>
  <si>
    <t>ABF_008348</t>
  </si>
  <si>
    <t>ABF_011231</t>
  </si>
  <si>
    <t>ABF_011232</t>
  </si>
  <si>
    <t>ABF_011233</t>
  </si>
  <si>
    <t>ABF_011234</t>
  </si>
  <si>
    <t>ABF_011236</t>
  </si>
  <si>
    <t>ABF_011239</t>
  </si>
  <si>
    <t>ABF_011240</t>
  </si>
  <si>
    <t>ABF_011241</t>
  </si>
  <si>
    <t>ABF_011242</t>
  </si>
  <si>
    <t>ABF_011243</t>
  </si>
  <si>
    <t>ABF_011244</t>
  </si>
  <si>
    <t>ABF_010216</t>
  </si>
  <si>
    <t>ABF_011245</t>
  </si>
  <si>
    <t>ABF_011249</t>
  </si>
  <si>
    <t>ABF_011250</t>
  </si>
  <si>
    <t>ABF_011253</t>
  </si>
  <si>
    <t>ABF_011254</t>
  </si>
  <si>
    <t>ABF_011255</t>
  </si>
  <si>
    <t>ABF_011256</t>
  </si>
  <si>
    <t>ABF_010214</t>
  </si>
  <si>
    <t>SF ABF180_2_R1</t>
  </si>
  <si>
    <t>SF ABF180_2_R2</t>
  </si>
  <si>
    <t>SF ABF180_2_R3</t>
  </si>
  <si>
    <t>SF ABF180_3_R1</t>
  </si>
  <si>
    <t>SF ABF180_3_R2</t>
  </si>
  <si>
    <t>SF ABF180_3_R3</t>
  </si>
  <si>
    <t>SF ABF180_4_R1</t>
  </si>
  <si>
    <t>SF ABF180_4_R2</t>
  </si>
  <si>
    <t>SF ABF180_4_R3</t>
  </si>
  <si>
    <t>SF ABF180_5_R1</t>
  </si>
  <si>
    <t>SF ABF180_5_R2</t>
  </si>
  <si>
    <t>SF ABF180_5_R3</t>
  </si>
  <si>
    <t>SF ABF180_6_R1</t>
  </si>
  <si>
    <t>SF ABF180_6_R2</t>
  </si>
  <si>
    <t>SF ABF180_6_R3</t>
  </si>
  <si>
    <t>SF ABF180_7_R1</t>
  </si>
  <si>
    <t>SF ABF180_7_R2</t>
  </si>
  <si>
    <t>SF ABF180_7_R3</t>
  </si>
  <si>
    <t>SF ABF180_8_R1</t>
  </si>
  <si>
    <t>SF ABF180_8_R2</t>
  </si>
  <si>
    <t>SF ABF180_8_R3</t>
  </si>
  <si>
    <t>SF ABF180_9_R1</t>
  </si>
  <si>
    <t>SF ABF180_9_R2</t>
  </si>
  <si>
    <t>SF ABF180_9_R3</t>
  </si>
  <si>
    <t>SF ABF180_10_R1</t>
  </si>
  <si>
    <t>SF ABF180_10_R2</t>
  </si>
  <si>
    <t>SF ABF180_10_R3</t>
  </si>
  <si>
    <t>SF ABF180_11_R1</t>
  </si>
  <si>
    <t>SF ABF180_11_R2</t>
  </si>
  <si>
    <t>SF ABF180_11_R3</t>
  </si>
  <si>
    <t>SF ABF180_12_R1</t>
  </si>
  <si>
    <t>SF ABF180_12_R2</t>
  </si>
  <si>
    <t>SF ABF180_12_R3</t>
  </si>
  <si>
    <t>SF ABF180_13_R1</t>
  </si>
  <si>
    <t>SF ABF180_13_R2</t>
  </si>
  <si>
    <t>SF ABF180_13_R3</t>
  </si>
  <si>
    <t>SF ABF180_14_R1</t>
  </si>
  <si>
    <t>SF ABF180_14_R2</t>
  </si>
  <si>
    <t>SF ABF180_14_R3</t>
  </si>
  <si>
    <t>SF ABF180_15_R1</t>
  </si>
  <si>
    <t>SF ABF180_15_R2</t>
  </si>
  <si>
    <t>SF ABF180_15_R3</t>
  </si>
  <si>
    <t>SF ABF180_16_R1</t>
  </si>
  <si>
    <t>SF ABF180_16_R2</t>
  </si>
  <si>
    <t>SF ABF180_16_R3</t>
  </si>
  <si>
    <t>SF ABF180_17_R1</t>
  </si>
  <si>
    <t>SF ABF180_17_R2</t>
  </si>
  <si>
    <t>SF ABF180_17_R3</t>
  </si>
  <si>
    <t>SF ABF180_18_R1</t>
  </si>
  <si>
    <t>SF ABF180_18_R2</t>
  </si>
  <si>
    <t>SF ABF180_18_R3</t>
  </si>
  <si>
    <t>SF ABF180_19_R1</t>
  </si>
  <si>
    <t>SF ABF180_19_R2</t>
  </si>
  <si>
    <t>SF ABF180_19_R3</t>
  </si>
  <si>
    <t>SF ABF180_20_R1</t>
  </si>
  <si>
    <t>SF ABF180_20_R2</t>
  </si>
  <si>
    <t>SF ABF180_20_R3</t>
  </si>
  <si>
    <t>SF ABF180_21_R1</t>
  </si>
  <si>
    <t>SF ABF180_21_R2</t>
  </si>
  <si>
    <t>SF ABF180_21_R3</t>
  </si>
  <si>
    <t>SF ABF180_22_R1</t>
  </si>
  <si>
    <t>SF ABF180_22_R2</t>
  </si>
  <si>
    <t>SF ABF180_22_R3</t>
  </si>
  <si>
    <t>SF ABF180_23_R1</t>
  </si>
  <si>
    <t>SF ABF180_23_R2</t>
  </si>
  <si>
    <t>SF ABF180_23_R3</t>
  </si>
  <si>
    <t>SF ABF180_24_R1</t>
  </si>
  <si>
    <t>SF ABF180_24_R2</t>
  </si>
  <si>
    <t>SF ABF180_24_R3</t>
  </si>
  <si>
    <t>SF ABF180_73</t>
  </si>
  <si>
    <t>SF ABF180_74</t>
  </si>
  <si>
    <t>SF ABF180_75</t>
  </si>
  <si>
    <t>SF ABF180_76</t>
  </si>
  <si>
    <t>SF ABF180_77</t>
  </si>
  <si>
    <t>SF ABF180_78</t>
  </si>
  <si>
    <t>SF ABF180_79</t>
  </si>
  <si>
    <t>SF ABF180_80</t>
  </si>
  <si>
    <t>SF ABF180_81</t>
  </si>
  <si>
    <t>SF ABF180_82</t>
  </si>
  <si>
    <t>SF ABF180_83</t>
  </si>
  <si>
    <t>SF ABF180_84</t>
  </si>
  <si>
    <t>SF ABF180_85</t>
  </si>
  <si>
    <t>SF ABF180_86</t>
  </si>
  <si>
    <t>SF ABF180_87</t>
  </si>
  <si>
    <t>SF ABF180_88</t>
  </si>
  <si>
    <t>SF ABF180_89</t>
  </si>
  <si>
    <t>SF ABF180_90</t>
  </si>
  <si>
    <t>SF ABF180_91</t>
  </si>
  <si>
    <t>SF ABF180_92</t>
  </si>
  <si>
    <t>SF ABF180_93</t>
  </si>
  <si>
    <t>SF ABF180_94</t>
  </si>
  <si>
    <t>SF ABF180_95</t>
  </si>
  <si>
    <t>SF ABF180_96</t>
  </si>
  <si>
    <t>SF ABF180_97</t>
  </si>
  <si>
    <t>SF ABF180_98</t>
  </si>
  <si>
    <t>SF ABF180_99</t>
  </si>
  <si>
    <t>SF ABF180_100</t>
  </si>
  <si>
    <t>SF ABF180_101</t>
  </si>
  <si>
    <t>SF ABF180_102</t>
  </si>
  <si>
    <t>SF ABF180_103</t>
  </si>
  <si>
    <t>SF ABF180_104</t>
  </si>
  <si>
    <t>SF ABF180_105</t>
  </si>
  <si>
    <t>SF ABF180_106</t>
  </si>
  <si>
    <t>SF ABF180_107</t>
  </si>
  <si>
    <t>SF ABF180_108</t>
  </si>
  <si>
    <t>SF ABF180_109</t>
  </si>
  <si>
    <t>SF ABF180_110</t>
  </si>
  <si>
    <t>SF ABF180_111</t>
  </si>
  <si>
    <t>SF ABF180_112</t>
  </si>
  <si>
    <t>SF ABF180_113</t>
  </si>
  <si>
    <t>SF ABF180_114</t>
  </si>
  <si>
    <t>SF ABF180_115</t>
  </si>
  <si>
    <t>SF ABF180_116</t>
  </si>
  <si>
    <t>SF ABF180_117</t>
  </si>
  <si>
    <t>SF ABF180_118</t>
  </si>
  <si>
    <t>SF ABF180_119</t>
  </si>
  <si>
    <t>SF ABF180_120</t>
  </si>
  <si>
    <t>SF ABF180_121</t>
  </si>
  <si>
    <t>SF ABF180_122</t>
  </si>
  <si>
    <t>SF ABF180_123</t>
  </si>
  <si>
    <t>SF ABF180_124</t>
  </si>
  <si>
    <t>SF ABF180_125</t>
  </si>
  <si>
    <t>SF ABF180_126</t>
  </si>
  <si>
    <t>SF ABF180_127</t>
  </si>
  <si>
    <t>SF ABF180_128</t>
  </si>
  <si>
    <t>SF ABF180_129</t>
  </si>
  <si>
    <t>SF ABF180_130</t>
  </si>
  <si>
    <t>SF ABF180_131</t>
  </si>
  <si>
    <t>SF ABF180_132</t>
  </si>
  <si>
    <t>SF ABF180_133</t>
  </si>
  <si>
    <t>SF ABF180_134</t>
  </si>
  <si>
    <t>SF ABF180_135</t>
  </si>
  <si>
    <t>SF ABF180_136</t>
  </si>
  <si>
    <t>SF ABF180_137</t>
  </si>
  <si>
    <t>SF ABF180_138</t>
  </si>
  <si>
    <t>SF ABF180_139</t>
  </si>
  <si>
    <t>SF ABF180_140</t>
  </si>
  <si>
    <t>SF ABF180_141</t>
  </si>
  <si>
    <t>SF ABF180_142</t>
  </si>
  <si>
    <t>SF ABF180_143</t>
  </si>
  <si>
    <t>SF ABF180_144</t>
  </si>
  <si>
    <t>wild-type</t>
  </si>
  <si>
    <t>(βAl-3HP)+</t>
  </si>
  <si>
    <t>(βAl-3HP)+, pyc2+</t>
  </si>
  <si>
    <t>(βAl-3HP)+, pyc2+, Δald6a</t>
  </si>
  <si>
    <t>(βAl-3HP)+, pyc2+, Δald6a, aat2(cy)+</t>
  </si>
  <si>
    <t>(βAl-3HP)+, pyc2+, Δald6a, aat2(mt)+</t>
  </si>
  <si>
    <t>(βAl-3HP)+, pyc2++, Δald6a</t>
  </si>
  <si>
    <t>(βAl-3HP)+, pyc2+, Δald6a, mdhA+</t>
  </si>
  <si>
    <t>(βAl-3HP)+, pyc2+, Δald6a, purU+</t>
  </si>
  <si>
    <t>(βAl-3HP)+, pyc2+, Δald6a, Δadh1</t>
  </si>
  <si>
    <t>(βAl-3HP)+, pyc2+, Δald6a, ΔiscA</t>
  </si>
  <si>
    <t>(βAl-3HP)+, pyc2+, Δald6a, ΔiscB</t>
  </si>
  <si>
    <t>(βAl-3HP)+, pyc2+, Δald6a, ΔscotA</t>
  </si>
  <si>
    <t>(βAl-3HP)+, pyc2+, Δald6a, Δech3</t>
  </si>
  <si>
    <t>(βAl-3HP)+, pyc2+, Δald6a, ΔcoaT</t>
  </si>
  <si>
    <t>(βAl-3HP)++, pyc2++, Δald6a</t>
  </si>
  <si>
    <t>(βAl-3HP)++, pyc2++, Δald6a+NeoR</t>
  </si>
  <si>
    <t xml:space="preserve">(βAl-3HP)++, pyc2++, Δald6a, ΔiscA, ΔoahA-C5 </t>
  </si>
  <si>
    <t>(βAl-3HP)++, pyc2++, Δald6a, ΔiscA, ΔoahA-C7</t>
  </si>
  <si>
    <t>(βAl-3HP)++, pyc2++, Δald6a, ΔiscA, ΔoahA, Δald3</t>
  </si>
  <si>
    <t>(βAl-3HP)++, pyc2++, Δald6a, ΔiscA, ΔoahA, Δald3, ΔcoaT</t>
  </si>
  <si>
    <t>(βAl-3HP)++, pyc2++, Δald6a, ΔiscA, ΔoahA, Dald6b, Δald3, ΔcoaT-4</t>
  </si>
  <si>
    <t>(βAl-3HP)++, pyc2++, Δald6a, ΔiscA, ΔoahA, Dald6b, Δald3, ΔcoaT-10</t>
  </si>
  <si>
    <t>(βAl-3HP)++, pyc2+, Δald6a</t>
  </si>
  <si>
    <t>Glucose  (g/L)</t>
  </si>
  <si>
    <t>rate_0_92</t>
  </si>
  <si>
    <t>rate_92_160</t>
  </si>
  <si>
    <t>avg_rate</t>
  </si>
  <si>
    <t>Glucose  (g/L*hr)</t>
  </si>
  <si>
    <t>3-Hydroxy-propionic Acid  (g/L)</t>
  </si>
  <si>
    <t>Ethanol (g/L)</t>
  </si>
  <si>
    <t>Erythritol (g/L)</t>
  </si>
  <si>
    <t>Citric Acid (g/L)</t>
  </si>
  <si>
    <t>3-Hydroxy-propionic Acid  (g/L * hr)</t>
  </si>
  <si>
    <t>Glucose  (g/L * hr)</t>
  </si>
  <si>
    <t>3hpacid_secretion_rates (mmol/gDCW * hr)</t>
  </si>
  <si>
    <t>Ethanol (g/L * hr)</t>
  </si>
  <si>
    <t>ethanol_uptake_rates (mmol/gDCW * hr)</t>
  </si>
  <si>
    <t>Erythritol (g/L * hr)</t>
  </si>
  <si>
    <t>Citric Acid (g/L * hr)</t>
  </si>
  <si>
    <t>citricacid_uptake_rates (mmol/gDCW * hr)</t>
  </si>
  <si>
    <t>g/mol</t>
  </si>
  <si>
    <t>g/mmol</t>
  </si>
  <si>
    <t>Glucose</t>
  </si>
  <si>
    <t xml:space="preserve">3-Hydroxy-propionic Acid </t>
  </si>
  <si>
    <t>Ethanol</t>
  </si>
  <si>
    <t>Erythritol</t>
  </si>
  <si>
    <t xml:space="preserve">Citric Acid </t>
  </si>
  <si>
    <t>glucose_rates (mmol/gDCW * hr)</t>
  </si>
  <si>
    <t xml:space="preserve">Glucose  (g/L)		</t>
  </si>
  <si>
    <t>DCW (g/L) @ 160h</t>
  </si>
  <si>
    <t>3hpacid_rates (mmol/gDCW * hr)</t>
  </si>
  <si>
    <t>ethanol_rates (mmol/gDCW * hr)</t>
  </si>
  <si>
    <t>erythritol_rates (mmol/gDCW * hr)</t>
  </si>
  <si>
    <t>citricacid_rates (mmol/gDCW * hr)</t>
  </si>
  <si>
    <t>Molecular mass:</t>
  </si>
  <si>
    <t xml:space="preserve">3-Hydroxy-propionic Acid  (g/L * hr)		</t>
  </si>
  <si>
    <t>erythritol_secretion_rates (mmol/gDCW * hr)</t>
  </si>
  <si>
    <t>ethanol_secretion_rates (mmol/gDCW * hr)</t>
  </si>
  <si>
    <t>citricacid_secretion_rates (mmol/gDCW *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</si>
</sst>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" fontId="3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3" fontId="2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0" fontId="0" fillId="0" borderId="4" xfId="0" applyBorder="1"/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0" fontId="0" fillId="0" borderId="10" xfId="0" applyBorder="1"/>
    <xf numFmtId="3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4" fontId="3" fillId="0" borderId="12" xfId="0" applyNumberFormat="1" applyFont="1" applyBorder="1" applyAlignment="1">
      <alignment horizontal="right"/>
    </xf>
    <xf numFmtId="4" fontId="3" fillId="0" borderId="13" xfId="0" applyNumberFormat="1" applyFont="1" applyBorder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2" xfId="0" applyBorder="1"/>
    <xf numFmtId="0" fontId="0" fillId="0" borderId="18" xfId="0" applyBorder="1"/>
    <xf numFmtId="0" fontId="0" fillId="0" borderId="13" xfId="0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4" xfId="0" applyFont="1" applyBorder="1"/>
    <xf numFmtId="0" fontId="0" fillId="0" borderId="23" xfId="0" applyBorder="1"/>
    <xf numFmtId="0" fontId="1" fillId="0" borderId="24" xfId="0" applyFont="1" applyBorder="1" applyAlignment="1">
      <alignment horizontal="center" vertical="center"/>
    </xf>
    <xf numFmtId="4" fontId="3" fillId="0" borderId="19" xfId="0" applyNumberFormat="1" applyFont="1" applyBorder="1" applyAlignment="1">
      <alignment horizontal="right"/>
    </xf>
    <xf numFmtId="4" fontId="3" fillId="0" borderId="21" xfId="0" applyNumberFormat="1" applyFont="1" applyBorder="1" applyAlignment="1">
      <alignment horizontal="right"/>
    </xf>
    <xf numFmtId="0" fontId="0" fillId="0" borderId="1" xfId="0" applyBorder="1"/>
    <xf numFmtId="4" fontId="2" fillId="0" borderId="1" xfId="0" applyNumberFormat="1" applyFont="1" applyBorder="1"/>
    <xf numFmtId="0" fontId="4" fillId="0" borderId="1" xfId="0" applyFont="1" applyBorder="1"/>
    <xf numFmtId="4" fontId="2" fillId="0" borderId="20" xfId="0" applyNumberFormat="1" applyFont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center"/>
    </xf>
    <xf numFmtId="4" fontId="2" fillId="0" borderId="24" xfId="0" applyNumberFormat="1" applyFont="1" applyBorder="1" applyAlignment="1">
      <alignment horizontal="center"/>
    </xf>
    <xf numFmtId="4" fontId="2" fillId="0" borderId="24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1EDB-32D3-8143-930E-AF424C534115}">
  <dimension ref="A1:J73"/>
  <sheetViews>
    <sheetView workbookViewId="0">
      <selection activeCell="D3" sqref="D3"/>
    </sheetView>
  </sheetViews>
  <sheetFormatPr baseColWidth="10" defaultRowHeight="16" x14ac:dyDescent="0.2"/>
  <cols>
    <col min="1" max="1" width="15.5" bestFit="1" customWidth="1"/>
    <col min="2" max="2" width="14.83203125" bestFit="1" customWidth="1"/>
    <col min="3" max="3" width="11.1640625" bestFit="1" customWidth="1"/>
    <col min="4" max="4" width="57.6640625" bestFit="1" customWidth="1"/>
    <col min="6" max="6" width="34.6640625" bestFit="1" customWidth="1"/>
    <col min="7" max="7" width="37.33203125" bestFit="1" customWidth="1"/>
    <col min="8" max="9" width="38.33203125" bestFit="1" customWidth="1"/>
    <col min="10" max="10" width="38.6640625" bestFit="1" customWidth="1"/>
    <col min="11" max="11" width="11.1640625" bestFit="1" customWidth="1"/>
    <col min="12" max="12" width="57.6640625" bestFit="1" customWidth="1"/>
    <col min="13" max="13" width="11.1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Rate_Calculations_include_0hr!I1</f>
        <v>glucose_uptake_rates (mmol/gDCW * hr)</v>
      </c>
      <c r="G1" t="str">
        <f>Rate_Calculations_include_0hr!Q1</f>
        <v>3hpacid_secretion_rates (mmol/gDCW * hr)</v>
      </c>
      <c r="H1" t="str">
        <f>Rate_Calculations_include_0hr!Y1</f>
        <v>ethanol_secretion_rates (mmol/gDCW * hr)</v>
      </c>
      <c r="I1" t="str">
        <f>Rate_Calculations_include_0hr!AG1</f>
        <v>erythritol_secretion_rates (mmol/gDCW * hr)</v>
      </c>
      <c r="J1" t="str">
        <f>Rate_Calculations_include_0hr!AO1</f>
        <v>citricacid_secretion_rates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Rate_Calculations_include_0hr!I3</f>
        <v>5.0359600404086109</v>
      </c>
      <c r="G2">
        <f>Rate_Calculations_include_0hr!Q3</f>
        <v>0</v>
      </c>
      <c r="H2">
        <f>Rate_Calculations_include_0hr!Y3</f>
        <v>0.12118615676275396</v>
      </c>
      <c r="I2">
        <f>Rate_Calculations_include_0hr!AG3</f>
        <v>3.4066635526845417E-3</v>
      </c>
      <c r="J2">
        <f>Rate_Calculations_include_0hr!AO3</f>
        <v>1.3740098186399909E-2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Rate_Calculations_include_0hr!I4</f>
        <v>4.7226202087438276</v>
      </c>
      <c r="G3">
        <f>Rate_Calculations_include_0hr!Q4</f>
        <v>0</v>
      </c>
      <c r="H3">
        <f>Rate_Calculations_include_0hr!Y4</f>
        <v>0.22366147101117273</v>
      </c>
      <c r="I3">
        <f>Rate_Calculations_include_0hr!AG4</f>
        <v>1.2109325646403052E-2</v>
      </c>
      <c r="J3">
        <f>Rate_Calculations_include_0hr!AO4</f>
        <v>9.9792540060924424E-3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Rate_Calculations_include_0hr!I5</f>
        <v>4.8644610815582601</v>
      </c>
      <c r="G4">
        <f>Rate_Calculations_include_0hr!Q5</f>
        <v>0</v>
      </c>
      <c r="H4">
        <f>Rate_Calculations_include_0hr!Y5</f>
        <v>5.0814296226922989E-2</v>
      </c>
      <c r="I4">
        <f>Rate_Calculations_include_0hr!AG5</f>
        <v>1.0233669816604694E-2</v>
      </c>
      <c r="J4">
        <f>Rate_Calculations_include_0hr!AO5</f>
        <v>9.554367395251737E-3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Rate_Calculations_include_0hr!I6</f>
        <v>8.0614639753267578</v>
      </c>
      <c r="G5">
        <f>Rate_Calculations_include_0hr!Q6</f>
        <v>2.2185355411277801</v>
      </c>
      <c r="H5">
        <f>Rate_Calculations_include_0hr!Y6</f>
        <v>0.45942149997239395</v>
      </c>
      <c r="I5">
        <f>Rate_Calculations_include_0hr!AG6</f>
        <v>2.2627729894437468E-2</v>
      </c>
      <c r="J5">
        <f>Rate_Calculations_include_0hr!AO6</f>
        <v>-1.3119387027008174E-3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Rate_Calculations_include_0hr!I7</f>
        <v>7.9691059995424238</v>
      </c>
      <c r="G6">
        <f>Rate_Calculations_include_0hr!Q7</f>
        <v>2.3044333058194999</v>
      </c>
      <c r="H6">
        <f>Rate_Calculations_include_0hr!Y7</f>
        <v>0.39569089218391057</v>
      </c>
      <c r="I6">
        <f>Rate_Calculations_include_0hr!AG7</f>
        <v>5.3081900199724403E-3</v>
      </c>
      <c r="J6">
        <f>Rate_Calculations_include_0hr!AO7</f>
        <v>-2.9345446974146016E-3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Rate_Calculations_include_0hr!I8</f>
        <v>8.2100592445061071</v>
      </c>
      <c r="G7">
        <f>Rate_Calculations_include_0hr!Q8</f>
        <v>2.2773860952878264</v>
      </c>
      <c r="H7">
        <f>Rate_Calculations_include_0hr!Y8</f>
        <v>0.55051726281085256</v>
      </c>
      <c r="I7">
        <f>Rate_Calculations_include_0hr!AG8</f>
        <v>1.8074119254838542E-2</v>
      </c>
      <c r="J7">
        <f>Rate_Calculations_include_0hr!AO8</f>
        <v>2.1340597211761151E-3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Rate_Calculations_include_0hr!I9</f>
        <v>8.8048926305475632</v>
      </c>
      <c r="G8">
        <f>Rate_Calculations_include_0hr!Q9</f>
        <v>4.2316643671494987</v>
      </c>
      <c r="H8">
        <f>Rate_Calculations_include_0hr!Y9</f>
        <v>-7.0776611118778948E-2</v>
      </c>
      <c r="I8">
        <f>Rate_Calculations_include_0hr!AG9</f>
        <v>3.5116948819320065E-2</v>
      </c>
      <c r="J8">
        <f>Rate_Calculations_include_0hr!AO9</f>
        <v>2.5140810391712721E-2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Rate_Calculations_include_0hr!I10</f>
        <v>8.7437020240820189</v>
      </c>
      <c r="G9">
        <f>Rate_Calculations_include_0hr!Q10</f>
        <v>4.0718576525728558</v>
      </c>
      <c r="H9">
        <f>Rate_Calculations_include_0hr!Y10</f>
        <v>-8.7866603614229211E-2</v>
      </c>
      <c r="I9">
        <f>Rate_Calculations_include_0hr!AG10</f>
        <v>4.4421482710177825E-2</v>
      </c>
      <c r="J9">
        <f>Rate_Calculations_include_0hr!AO10</f>
        <v>3.2356324114139239E-2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Rate_Calculations_include_0hr!I11</f>
        <v>8.3203739194738198</v>
      </c>
      <c r="G10">
        <f>Rate_Calculations_include_0hr!Q11</f>
        <v>3.8856477158108182</v>
      </c>
      <c r="H10">
        <f>Rate_Calculations_include_0hr!Y11</f>
        <v>-8.5117709642507838E-2</v>
      </c>
      <c r="I10">
        <f>Rate_Calculations_include_0hr!AG11</f>
        <v>5.4086227755201104E-2</v>
      </c>
      <c r="J10">
        <f>Rate_Calculations_include_0hr!AO11</f>
        <v>3.4380808362724932E-2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Rate_Calculations_include_0hr!I12</f>
        <v>9.5118868885951269</v>
      </c>
      <c r="G11">
        <f>Rate_Calculations_include_0hr!Q12</f>
        <v>5.6298206934564448</v>
      </c>
      <c r="H11">
        <f>Rate_Calculations_include_0hr!Y12</f>
        <v>-7.5608035586255257E-2</v>
      </c>
      <c r="I11">
        <f>Rate_Calculations_include_0hr!AG12</f>
        <v>7.4444851240722851E-2</v>
      </c>
      <c r="J11">
        <f>Rate_Calculations_include_0hr!AO12</f>
        <v>2.8448991951254079E-2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Rate_Calculations_include_0hr!I13</f>
        <v>9.3447366507001828</v>
      </c>
      <c r="G12">
        <f>Rate_Calculations_include_0hr!Q13</f>
        <v>5.2425155128701038</v>
      </c>
      <c r="H12">
        <f>Rate_Calculations_include_0hr!Y13</f>
        <v>-0.10037298830314074</v>
      </c>
      <c r="I12">
        <f>Rate_Calculations_include_0hr!AG13</f>
        <v>3.9471894250131465E-2</v>
      </c>
      <c r="J12">
        <f>Rate_Calculations_include_0hr!AO13</f>
        <v>3.6527749508983361E-2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Rate_Calculations_include_0hr!I14</f>
        <v>9.5061985278156769</v>
      </c>
      <c r="G13">
        <f>Rate_Calculations_include_0hr!Q14</f>
        <v>5.7615792143636035</v>
      </c>
      <c r="H13">
        <f>Rate_Calculations_include_0hr!Y14</f>
        <v>-0.10634552597032744</v>
      </c>
      <c r="I13">
        <f>Rate_Calculations_include_0hr!AG14</f>
        <v>8.748741326326856E-2</v>
      </c>
      <c r="J13">
        <f>Rate_Calculations_include_0hr!AO14</f>
        <v>2.5487303261574227E-2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Rate_Calculations_include_0hr!I15</f>
        <v>10.78081716289465</v>
      </c>
      <c r="G14">
        <f>Rate_Calculations_include_0hr!Q15</f>
        <v>6.2373842040169514</v>
      </c>
      <c r="H14">
        <f>Rate_Calculations_include_0hr!Y15</f>
        <v>-0.16138110228196945</v>
      </c>
      <c r="I14">
        <f>Rate_Calculations_include_0hr!AG15</f>
        <v>1.2941132714932821E-2</v>
      </c>
      <c r="J14">
        <f>Rate_Calculations_include_0hr!AO15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Rate_Calculations_include_0hr!I16</f>
        <v>10.474404033037121</v>
      </c>
      <c r="G15">
        <f>Rate_Calculations_include_0hr!Q16</f>
        <v>6.406752646681384</v>
      </c>
      <c r="H15">
        <f>Rate_Calculations_include_0hr!Y16</f>
        <v>-0.14039242068352931</v>
      </c>
      <c r="I15">
        <f>Rate_Calculations_include_0hr!AG16</f>
        <v>1.7277309229026809E-2</v>
      </c>
      <c r="J15">
        <f>Rate_Calculations_include_0hr!AO16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Rate_Calculations_include_0hr!I17</f>
        <v>11.286842408952289</v>
      </c>
      <c r="G16">
        <f>Rate_Calculations_include_0hr!Q17</f>
        <v>6.7872796914362095</v>
      </c>
      <c r="H16">
        <f>Rate_Calculations_include_0hr!Y17</f>
        <v>-0.15193955617423058</v>
      </c>
      <c r="I16">
        <f>Rate_Calculations_include_0hr!AG17</f>
        <v>2.3991812489562201E-2</v>
      </c>
      <c r="J16">
        <f>Rate_Calculations_include_0hr!AO17</f>
        <v>1.9880523244321477E-2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Rate_Calculations_include_0hr!I18</f>
        <v>8.0053702638939868</v>
      </c>
      <c r="G17">
        <f>Rate_Calculations_include_0hr!Q18</f>
        <v>4.0331107365211247</v>
      </c>
      <c r="H17">
        <f>Rate_Calculations_include_0hr!Y18</f>
        <v>-6.414566188121773E-2</v>
      </c>
      <c r="I17">
        <f>Rate_Calculations_include_0hr!AG18</f>
        <v>8.2393185229158492E-2</v>
      </c>
      <c r="J17">
        <f>Rate_Calculations_include_0hr!AO18</f>
        <v>1.0887329959125037E-3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Rate_Calculations_include_0hr!I19</f>
        <v>8.4919402434134437</v>
      </c>
      <c r="G18">
        <f>Rate_Calculations_include_0hr!Q19</f>
        <v>4.1590160222240717</v>
      </c>
      <c r="H18">
        <f>Rate_Calculations_include_0hr!Y19</f>
        <v>-6.4735172029511359E-2</v>
      </c>
      <c r="I18">
        <f>Rate_Calculations_include_0hr!AG19</f>
        <v>0.12814082267185292</v>
      </c>
      <c r="J18">
        <f>Rate_Calculations_include_0hr!AO19</f>
        <v>1.3127267146085192E-2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Rate_Calculations_include_0hr!I20</f>
        <v>8.4382699484720689</v>
      </c>
      <c r="G19">
        <f>Rate_Calculations_include_0hr!Q20</f>
        <v>3.9514736980084826</v>
      </c>
      <c r="H19">
        <f>Rate_Calculations_include_0hr!Y20</f>
        <v>-7.4304888524263923E-2</v>
      </c>
      <c r="I19">
        <f>Rate_Calculations_include_0hr!AG20</f>
        <v>8.7872384477389806E-2</v>
      </c>
      <c r="J19">
        <f>Rate_Calculations_include_0hr!AO20</f>
        <v>-1.6020494035807399E-3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Rate_Calculations_include_0hr!I21</f>
        <v>8.7512773705607447</v>
      </c>
      <c r="G20">
        <f>Rate_Calculations_include_0hr!Q21</f>
        <v>5.5637657777658065</v>
      </c>
      <c r="H20">
        <f>Rate_Calculations_include_0hr!Y21</f>
        <v>-7.8149042632822074E-2</v>
      </c>
      <c r="I20">
        <f>Rate_Calculations_include_0hr!AG21</f>
        <v>6.0219134117176734E-2</v>
      </c>
      <c r="J20">
        <f>Rate_Calculations_include_0hr!AO21</f>
        <v>3.6280824429691751E-2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Rate_Calculations_include_0hr!I22</f>
        <v>10.070903139420492</v>
      </c>
      <c r="G21">
        <f>Rate_Calculations_include_0hr!Q22</f>
        <v>6.6256934492385717</v>
      </c>
      <c r="H21">
        <f>Rate_Calculations_include_0hr!Y22</f>
        <v>-6.30837686282021E-2</v>
      </c>
      <c r="I21">
        <f>Rate_Calculations_include_0hr!AG22</f>
        <v>4.0290295126919978E-2</v>
      </c>
      <c r="J21">
        <f>Rate_Calculations_include_0hr!AO22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Rate_Calculations_include_0hr!I23</f>
        <v>9.3097342291546887</v>
      </c>
      <c r="G22">
        <f>Rate_Calculations_include_0hr!Q23</f>
        <v>5.8631087920999718</v>
      </c>
      <c r="H22">
        <f>Rate_Calculations_include_0hr!Y23</f>
        <v>-7.6109016252408027E-2</v>
      </c>
      <c r="I22">
        <f>Rate_Calculations_include_0hr!AG23</f>
        <v>3.8707233312953157E-2</v>
      </c>
      <c r="J22">
        <f>Rate_Calculations_include_0hr!AO23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Rate_Calculations_include_0hr!I24</f>
        <v>8.6863558079060663</v>
      </c>
      <c r="G23">
        <f>Rate_Calculations_include_0hr!Q24</f>
        <v>5.0727900349442443</v>
      </c>
      <c r="H23">
        <f>Rate_Calculations_include_0hr!Y24</f>
        <v>-6.5676205788952377E-2</v>
      </c>
      <c r="I23">
        <f>Rate_Calculations_include_0hr!AG24</f>
        <v>6.4939460493242201E-2</v>
      </c>
      <c r="J23">
        <f>Rate_Calculations_include_0hr!AO24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Rate_Calculations_include_0hr!I25</f>
        <v>8.3627955210914209</v>
      </c>
      <c r="G24">
        <f>Rate_Calculations_include_0hr!Q25</f>
        <v>4.8240197125360824</v>
      </c>
      <c r="H24">
        <f>Rate_Calculations_include_0hr!Y25</f>
        <v>-8.9165509995032463E-2</v>
      </c>
      <c r="I24">
        <f>Rate_Calculations_include_0hr!AG25</f>
        <v>5.5275093879612436E-2</v>
      </c>
      <c r="J24">
        <f>Rate_Calculations_include_0hr!AO25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Rate_Calculations_include_0hr!I26</f>
        <v>9.3527399606924426</v>
      </c>
      <c r="G25">
        <f>Rate_Calculations_include_0hr!Q26</f>
        <v>5.8828034006767815</v>
      </c>
      <c r="H25">
        <f>Rate_Calculations_include_0hr!Y26</f>
        <v>-0.12778020804344903</v>
      </c>
      <c r="I25">
        <f>Rate_Calculations_include_0hr!AG26</f>
        <v>8.7980830262074969E-2</v>
      </c>
      <c r="J25">
        <f>Rate_Calculations_include_0hr!AO26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Rate_Calculations_include_0hr!I27</f>
        <v>8.953090168661376</v>
      </c>
      <c r="G26">
        <f>Rate_Calculations_include_0hr!Q27</f>
        <v>4.9061070363698205</v>
      </c>
      <c r="H26">
        <f>Rate_Calculations_include_0hr!Y27</f>
        <v>-9.6327394098021379E-2</v>
      </c>
      <c r="I26">
        <f>Rate_Calculations_include_0hr!AG27</f>
        <v>7.4020761896182535E-2</v>
      </c>
      <c r="J26">
        <f>Rate_Calculations_include_0hr!AO27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Rate_Calculations_include_0hr!I28</f>
        <v>8.6621825287249123</v>
      </c>
      <c r="G27">
        <f>Rate_Calculations_include_0hr!Q28</f>
        <v>4.8797252717361186</v>
      </c>
      <c r="H27">
        <f>Rate_Calculations_include_0hr!Y28</f>
        <v>-0.12184377897021491</v>
      </c>
      <c r="I27">
        <f>Rate_Calculations_include_0hr!AG28</f>
        <v>8.0056097581274105E-2</v>
      </c>
      <c r="J27">
        <f>Rate_Calculations_include_0hr!AO28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Rate_Calculations_include_0hr!I29</f>
        <v>9.054582858796504</v>
      </c>
      <c r="G28">
        <f>Rate_Calculations_include_0hr!Q29</f>
        <v>4.9430934925125598</v>
      </c>
      <c r="H28">
        <f>Rate_Calculations_include_0hr!Y29</f>
        <v>-8.8878519076565521E-2</v>
      </c>
      <c r="I28">
        <f>Rate_Calculations_include_0hr!AG29</f>
        <v>6.5879063192727932E-2</v>
      </c>
      <c r="J28">
        <f>Rate_Calculations_include_0hr!AO29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Rate_Calculations_include_0hr!I30</f>
        <v>8.4484335190809432</v>
      </c>
      <c r="G29">
        <f>Rate_Calculations_include_0hr!Q30</f>
        <v>5.1810841070618894</v>
      </c>
      <c r="H29">
        <f>Rate_Calculations_include_0hr!Y30</f>
        <v>0</v>
      </c>
      <c r="I29">
        <f>Rate_Calculations_include_0hr!AG30</f>
        <v>5.7671544500875756E-2</v>
      </c>
      <c r="J29">
        <f>Rate_Calculations_include_0hr!AO30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Rate_Calculations_include_0hr!I31</f>
        <v>9.3840898930588654</v>
      </c>
      <c r="G30">
        <f>Rate_Calculations_include_0hr!Q31</f>
        <v>5.8436453592854471</v>
      </c>
      <c r="H30">
        <f>Rate_Calculations_include_0hr!Y31</f>
        <v>0</v>
      </c>
      <c r="I30">
        <f>Rate_Calculations_include_0hr!AG31</f>
        <v>5.6851966250388068E-2</v>
      </c>
      <c r="J30">
        <f>Rate_Calculations_include_0hr!AO31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Rate_Calculations_include_0hr!I32</f>
        <v>5.3718898355333016</v>
      </c>
      <c r="G31">
        <f>Rate_Calculations_include_0hr!Q32</f>
        <v>3.4825754743029278</v>
      </c>
      <c r="H31">
        <f>Rate_Calculations_include_0hr!Y32</f>
        <v>0</v>
      </c>
      <c r="I31">
        <f>Rate_Calculations_include_0hr!AG32</f>
        <v>4.3894828399151736E-2</v>
      </c>
      <c r="J31">
        <f>Rate_Calculations_include_0hr!AO32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Rate_Calculations_include_0hr!I33</f>
        <v>8.3103112653248772</v>
      </c>
      <c r="G32">
        <f>Rate_Calculations_include_0hr!Q33</f>
        <v>4.2924490748455009</v>
      </c>
      <c r="H32">
        <f>Rate_Calculations_include_0hr!Y33</f>
        <v>-5.3914211975552642E-2</v>
      </c>
      <c r="I32">
        <f>Rate_Calculations_include_0hr!AG33</f>
        <v>0.13532357884780788</v>
      </c>
      <c r="J32">
        <f>Rate_Calculations_include_0hr!AO33</f>
        <v>-1.7808988380582522E-2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Rate_Calculations_include_0hr!I34</f>
        <v>8.8837592258144458</v>
      </c>
      <c r="G33">
        <f>Rate_Calculations_include_0hr!Q34</f>
        <v>4.3174791050410022</v>
      </c>
      <c r="H33">
        <f>Rate_Calculations_include_0hr!Y34</f>
        <v>-6.5708115763122507E-2</v>
      </c>
      <c r="I33">
        <f>Rate_Calculations_include_0hr!AG34</f>
        <v>0.11198662101862476</v>
      </c>
      <c r="J33">
        <f>Rate_Calculations_include_0hr!AO34</f>
        <v>-2.0517958435900284E-2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Rate_Calculations_include_0hr!I35</f>
        <v>8.3880979097695239</v>
      </c>
      <c r="G34">
        <f>Rate_Calculations_include_0hr!Q35</f>
        <v>4.2573636657037568</v>
      </c>
      <c r="H34">
        <f>Rate_Calculations_include_0hr!Y35</f>
        <v>-6.667323679438357E-2</v>
      </c>
      <c r="I34">
        <f>Rate_Calculations_include_0hr!AG35</f>
        <v>7.0182413076004091E-2</v>
      </c>
      <c r="J34">
        <f>Rate_Calculations_include_0hr!AO35</f>
        <v>-1.8109390842001558E-2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Rate_Calculations_include_0hr!I36</f>
        <v>8.800331403750576</v>
      </c>
      <c r="G35">
        <f>Rate_Calculations_include_0hr!Q36</f>
        <v>4.2197950234786594</v>
      </c>
      <c r="H35">
        <f>Rate_Calculations_include_0hr!Y36</f>
        <v>-7.5772798040366754E-2</v>
      </c>
      <c r="I35">
        <f>Rate_Calculations_include_0hr!AG36</f>
        <v>0.12868124789464011</v>
      </c>
      <c r="J35">
        <f>Rate_Calculations_include_0hr!AO36</f>
        <v>-1.5698209799281326E-2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Rate_Calculations_include_0hr!I37</f>
        <v>8.829554097854313</v>
      </c>
      <c r="G36">
        <f>Rate_Calculations_include_0hr!Q37</f>
        <v>4.0014476554175316</v>
      </c>
      <c r="H36">
        <f>Rate_Calculations_include_0hr!Y37</f>
        <v>-5.6866707630891147E-2</v>
      </c>
      <c r="I36">
        <f>Rate_Calculations_include_0hr!AG37</f>
        <v>9.7872015689452821E-2</v>
      </c>
      <c r="J36">
        <f>Rate_Calculations_include_0hr!AO37</f>
        <v>-2.3048849890716393E-2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Rate_Calculations_include_0hr!I38</f>
        <v>8.7315362761311217</v>
      </c>
      <c r="G37">
        <f>Rate_Calculations_include_0hr!Q38</f>
        <v>3.8928174442004622</v>
      </c>
      <c r="H37">
        <f>Rate_Calculations_include_0hr!Y38</f>
        <v>-6.596012971862486E-2</v>
      </c>
      <c r="I37">
        <f>Rate_Calculations_include_0hr!AG38</f>
        <v>0.10232960616875457</v>
      </c>
      <c r="J37">
        <f>Rate_Calculations_include_0hr!AO38</f>
        <v>-1.9838637864705366E-2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Rate_Calculations_include_0hr!I39</f>
        <v>9.1571611641977722</v>
      </c>
      <c r="G38">
        <f>Rate_Calculations_include_0hr!Q39</f>
        <v>5.0444674111936774</v>
      </c>
      <c r="H38">
        <f>Rate_Calculations_include_0hr!Y39</f>
        <v>-7.1080278178245887E-2</v>
      </c>
      <c r="I38">
        <f>Rate_Calculations_include_0hr!AG39</f>
        <v>5.1863323208839289E-2</v>
      </c>
      <c r="J38">
        <f>Rate_Calculations_include_0hr!AO39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Rate_Calculations_include_0hr!I40</f>
        <v>9.8092677481857642</v>
      </c>
      <c r="G39">
        <f>Rate_Calculations_include_0hr!Q40</f>
        <v>5.4838642413332783</v>
      </c>
      <c r="H39">
        <f>Rate_Calculations_include_0hr!Y40</f>
        <v>-8.668864355811276E-2</v>
      </c>
      <c r="I39">
        <f>Rate_Calculations_include_0hr!AG40</f>
        <v>6.4560594416384162E-2</v>
      </c>
      <c r="J39">
        <f>Rate_Calculations_include_0hr!AO40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Rate_Calculations_include_0hr!I41</f>
        <v>9.5399722038439574</v>
      </c>
      <c r="G40">
        <f>Rate_Calculations_include_0hr!Q41</f>
        <v>5.3646800215910018</v>
      </c>
      <c r="H40">
        <f>Rate_Calculations_include_0hr!Y41</f>
        <v>-6.1931742093397489E-2</v>
      </c>
      <c r="I40">
        <f>Rate_Calculations_include_0hr!AG41</f>
        <v>5.2869522780127104E-2</v>
      </c>
      <c r="J40">
        <f>Rate_Calculations_include_0hr!AO41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Rate_Calculations_include_0hr!I42</f>
        <v>9.9336388217350269</v>
      </c>
      <c r="G41">
        <f>Rate_Calculations_include_0hr!Q42</f>
        <v>5.8004124878533236</v>
      </c>
      <c r="H41">
        <f>Rate_Calculations_include_0hr!Y42</f>
        <v>-6.9541234553616549E-2</v>
      </c>
      <c r="I41">
        <f>Rate_Calculations_include_0hr!AG42</f>
        <v>5.0740464300614879E-2</v>
      </c>
      <c r="J41">
        <f>Rate_Calculations_include_0hr!AO42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Rate_Calculations_include_0hr!I43</f>
        <v>10.077191602012062</v>
      </c>
      <c r="G42">
        <f>Rate_Calculations_include_0hr!Q43</f>
        <v>5.7930399007567779</v>
      </c>
      <c r="H42">
        <f>Rate_Calculations_include_0hr!Y43</f>
        <v>-7.0523072589387087E-2</v>
      </c>
      <c r="I42">
        <f>Rate_Calculations_include_0hr!AG43</f>
        <v>5.0215363596403863E-2</v>
      </c>
      <c r="J42">
        <f>Rate_Calculations_include_0hr!AO43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Rate_Calculations_include_0hr!I44</f>
        <v>9.4096358128740167</v>
      </c>
      <c r="G43">
        <f>Rate_Calculations_include_0hr!Q44</f>
        <v>5.3369069503857487</v>
      </c>
      <c r="H43">
        <f>Rate_Calculations_include_0hr!Y44</f>
        <v>-5.4695141679149552E-2</v>
      </c>
      <c r="I43">
        <f>Rate_Calculations_include_0hr!AG44</f>
        <v>4.0135098178097482E-2</v>
      </c>
      <c r="J43">
        <f>Rate_Calculations_include_0hr!AO44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Rate_Calculations_include_0hr!I45</f>
        <v>9.4024608120489468</v>
      </c>
      <c r="G44">
        <f>Rate_Calculations_include_0hr!Q45</f>
        <v>5.5052653703400889</v>
      </c>
      <c r="H44">
        <f>Rate_Calculations_include_0hr!Y45</f>
        <v>-7.7517509769855983E-2</v>
      </c>
      <c r="I44">
        <f>Rate_Calculations_include_0hr!AG45</f>
        <v>5.7609408627898671E-2</v>
      </c>
      <c r="J44">
        <f>Rate_Calculations_include_0hr!AO45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Rate_Calculations_include_0hr!I46</f>
        <v>9.8683736349759279</v>
      </c>
      <c r="G45">
        <f>Rate_Calculations_include_0hr!Q46</f>
        <v>5.9700660104646897</v>
      </c>
      <c r="H45">
        <f>Rate_Calculations_include_0hr!Y46</f>
        <v>-8.3941773508608528E-2</v>
      </c>
      <c r="I45">
        <f>Rate_Calculations_include_0hr!AG46</f>
        <v>7.3514195320185841E-2</v>
      </c>
      <c r="J45">
        <f>Rate_Calculations_include_0hr!AO46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Rate_Calculations_include_0hr!I47</f>
        <v>9.7159547093629151</v>
      </c>
      <c r="G46">
        <f>Rate_Calculations_include_0hr!Q47</f>
        <v>5.4106496812568894</v>
      </c>
      <c r="H46">
        <f>Rate_Calculations_include_0hr!Y47</f>
        <v>-7.3677938978203836E-2</v>
      </c>
      <c r="I46">
        <f>Rate_Calculations_include_0hr!AG47</f>
        <v>0.19263224782765198</v>
      </c>
      <c r="J46">
        <f>Rate_Calculations_include_0hr!AO47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Rate_Calculations_include_0hr!I48</f>
        <v>11.250102643667827</v>
      </c>
      <c r="G47">
        <f>Rate_Calculations_include_0hr!Q48</f>
        <v>6.9766697492088783</v>
      </c>
      <c r="H47">
        <f>Rate_Calculations_include_0hr!Y48</f>
        <v>0</v>
      </c>
      <c r="I47">
        <f>Rate_Calculations_include_0hr!AG48</f>
        <v>0.14579672303117341</v>
      </c>
      <c r="J47">
        <f>Rate_Calculations_include_0hr!AO48</f>
        <v>2.1111359452162266E-2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Rate_Calculations_include_0hr!I49</f>
        <v>11.99953551029971</v>
      </c>
      <c r="G48">
        <f>Rate_Calculations_include_0hr!Q49</f>
        <v>7.9992302324695386</v>
      </c>
      <c r="H48">
        <f>Rate_Calculations_include_0hr!Y49</f>
        <v>0</v>
      </c>
      <c r="I48">
        <f>Rate_Calculations_include_0hr!AG49</f>
        <v>0.18549795792822438</v>
      </c>
      <c r="J48">
        <f>Rate_Calculations_include_0hr!AO49</f>
        <v>1.9576482091408786E-2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Rate_Calculations_include_0hr!I50</f>
        <v>11.93244483613436</v>
      </c>
      <c r="G49">
        <f>Rate_Calculations_include_0hr!Q50</f>
        <v>7.4562949812614301</v>
      </c>
      <c r="H49">
        <f>Rate_Calculations_include_0hr!Y50</f>
        <v>0</v>
      </c>
      <c r="I49">
        <f>Rate_Calculations_include_0hr!AG50</f>
        <v>0.23782056160048215</v>
      </c>
      <c r="J49">
        <f>Rate_Calculations_include_0hr!AO50</f>
        <v>1.850367246999227E-2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Rate_Calculations_include_0hr!I51</f>
        <v>10.779288420834831</v>
      </c>
      <c r="G50">
        <f>Rate_Calculations_include_0hr!Q51</f>
        <v>8.0555657103598897</v>
      </c>
      <c r="H50">
        <f>Rate_Calculations_include_0hr!Y51</f>
        <v>-4.0406467970963159E-2</v>
      </c>
      <c r="I50">
        <f>Rate_Calculations_include_0hr!AG51</f>
        <v>0.21366092627489569</v>
      </c>
      <c r="J50">
        <f>Rate_Calculations_include_0hr!AO51</f>
        <v>1.2895643957857399E-2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Rate_Calculations_include_0hr!I52</f>
        <v>11.611238340394664</v>
      </c>
      <c r="G51">
        <f>Rate_Calculations_include_0hr!Q52</f>
        <v>8.9656399317054198</v>
      </c>
      <c r="H51">
        <f>Rate_Calculations_include_0hr!Y52</f>
        <v>0</v>
      </c>
      <c r="I51">
        <f>Rate_Calculations_include_0hr!AG52</f>
        <v>0.17001791316320036</v>
      </c>
      <c r="J51">
        <f>Rate_Calculations_include_0hr!AO52</f>
        <v>2.1938643926411518E-2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Rate_Calculations_include_0hr!I53</f>
        <v>12.024735061804815</v>
      </c>
      <c r="G52">
        <f>Rate_Calculations_include_0hr!Q53</f>
        <v>8.6440194376586099</v>
      </c>
      <c r="H52">
        <f>Rate_Calculations_include_0hr!Y53</f>
        <v>0</v>
      </c>
      <c r="I52">
        <f>Rate_Calculations_include_0hr!AG53</f>
        <v>0.17837381863581364</v>
      </c>
      <c r="J52">
        <f>Rate_Calculations_include_0hr!AO53</f>
        <v>2.7973353335965335E-2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Rate_Calculations_include_0hr!I54</f>
        <v>10.941563740958687</v>
      </c>
      <c r="G53">
        <f>Rate_Calculations_include_0hr!Q54</f>
        <v>6.7169943534939094</v>
      </c>
      <c r="H53">
        <f>Rate_Calculations_include_0hr!Y54</f>
        <v>0</v>
      </c>
      <c r="I53">
        <f>Rate_Calculations_include_0hr!AG54</f>
        <v>0.2427909737852296</v>
      </c>
      <c r="J53">
        <f>Rate_Calculations_include_0hr!AO54</f>
        <v>3.0734159733402648E-2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Rate_Calculations_include_0hr!I55</f>
        <v>9.3988727059846067</v>
      </c>
      <c r="G54">
        <f>Rate_Calculations_include_0hr!Q55</f>
        <v>5.6997515525390723</v>
      </c>
      <c r="H54">
        <f>Rate_Calculations_include_0hr!Y55</f>
        <v>0</v>
      </c>
      <c r="I54">
        <f>Rate_Calculations_include_0hr!AG55</f>
        <v>0.24650362875977228</v>
      </c>
      <c r="J54">
        <f>Rate_Calculations_include_0hr!AO55</f>
        <v>1.0092788295963766E-2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Rate_Calculations_include_0hr!I56</f>
        <v>9.4161263553750079</v>
      </c>
      <c r="G55">
        <f>Rate_Calculations_include_0hr!Q56</f>
        <v>5.9786718249612534</v>
      </c>
      <c r="H55">
        <f>Rate_Calculations_include_0hr!Y56</f>
        <v>0</v>
      </c>
      <c r="I55">
        <f>Rate_Calculations_include_0hr!AG56</f>
        <v>0.24982010687387723</v>
      </c>
      <c r="J55">
        <f>Rate_Calculations_include_0hr!AO56</f>
        <v>1.4419862101818171E-2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Rate_Calculations_include_0hr!I57</f>
        <v>10.139260058625728</v>
      </c>
      <c r="G56">
        <f>Rate_Calculations_include_0hr!Q57</f>
        <v>6.6831429883502285</v>
      </c>
      <c r="H56">
        <f>Rate_Calculations_include_0hr!Y57</f>
        <v>-4.2265309380458721E-2</v>
      </c>
      <c r="I56">
        <f>Rate_Calculations_include_0hr!AG57</f>
        <v>0.21890433967863332</v>
      </c>
      <c r="J56">
        <f>Rate_Calculations_include_0hr!AO57</f>
        <v>4.328643997682962E-2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Rate_Calculations_include_0hr!I58</f>
        <v>7.7238576312980651</v>
      </c>
      <c r="G57">
        <f>Rate_Calculations_include_0hr!Q58</f>
        <v>4.4339090641614192</v>
      </c>
      <c r="H57">
        <f>Rate_Calculations_include_0hr!Y58</f>
        <v>-4.7371340936819259E-2</v>
      </c>
      <c r="I57">
        <f>Rate_Calculations_include_0hr!AG58</f>
        <v>0.18822516373248391</v>
      </c>
      <c r="J57">
        <f>Rate_Calculations_include_0hr!AO58</f>
        <v>2.2638414620426414E-2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Rate_Calculations_include_0hr!I59</f>
        <v>9.6916013058611874</v>
      </c>
      <c r="G58">
        <f>Rate_Calculations_include_0hr!Q59</f>
        <v>6.5876979586094997</v>
      </c>
      <c r="H58">
        <f>Rate_Calculations_include_0hr!Y59</f>
        <v>-5.597376524766684E-2</v>
      </c>
      <c r="I58">
        <f>Rate_Calculations_include_0hr!AG59</f>
        <v>0.19906527176067215</v>
      </c>
      <c r="J58">
        <f>Rate_Calculations_include_0hr!AO59</f>
        <v>2.0261670031905214E-2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Rate_Calculations_include_0hr!I60</f>
        <v>10.175963662975509</v>
      </c>
      <c r="G59">
        <f>Rate_Calculations_include_0hr!Q60</f>
        <v>7.0576140800141616</v>
      </c>
      <c r="H59">
        <f>Rate_Calculations_include_0hr!Y60</f>
        <v>-0.10651720452123005</v>
      </c>
      <c r="I59">
        <f>Rate_Calculations_include_0hr!AG60</f>
        <v>0.19466873705093521</v>
      </c>
      <c r="J59">
        <f>Rate_Calculations_include_0hr!AO60</f>
        <v>1.1775103666604456E-2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Rate_Calculations_include_0hr!I61</f>
        <v>11.136592929158754</v>
      </c>
      <c r="G60">
        <f>Rate_Calculations_include_0hr!Q61</f>
        <v>7.3974252580957378</v>
      </c>
      <c r="H60">
        <f>Rate_Calculations_include_0hr!Y61</f>
        <v>-6.6032558232675717E-2</v>
      </c>
      <c r="I60">
        <f>Rate_Calculations_include_0hr!AG61</f>
        <v>0.11374321919913294</v>
      </c>
      <c r="J60">
        <f>Rate_Calculations_include_0hr!AO61</f>
        <v>2.6442031253554724E-2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Rate_Calculations_include_0hr!I62</f>
        <v>10.345897083212398</v>
      </c>
      <c r="G61">
        <f>Rate_Calculations_include_0hr!Q62</f>
        <v>6.4962553535671725</v>
      </c>
      <c r="H61">
        <f>Rate_Calculations_include_0hr!Y62</f>
        <v>-6.9508537058943498E-2</v>
      </c>
      <c r="I61">
        <f>Rate_Calculations_include_0hr!AG62</f>
        <v>0.13464022607395854</v>
      </c>
      <c r="J61">
        <f>Rate_Calculations_include_0hr!AO62</f>
        <v>3.5752855417491125E-2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Rate_Calculations_include_0hr!I63</f>
        <v>10.500443494496459</v>
      </c>
      <c r="G62">
        <f>Rate_Calculations_include_0hr!Q63</f>
        <v>7.3631828956542726</v>
      </c>
      <c r="H62">
        <f>Rate_Calculations_include_0hr!Y63</f>
        <v>-8.6233448501360291E-2</v>
      </c>
      <c r="I62">
        <f>Rate_Calculations_include_0hr!AG63</f>
        <v>0.19468787695785697</v>
      </c>
      <c r="J62">
        <f>Rate_Calculations_include_0hr!AO63</f>
        <v>1.8809625055478892E-2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Rate_Calculations_include_0hr!I64</f>
        <v>11.427307711532444</v>
      </c>
      <c r="G63">
        <f>Rate_Calculations_include_0hr!Q64</f>
        <v>7.6989433944139973</v>
      </c>
      <c r="H63">
        <f>Rate_Calculations_include_0hr!Y64</f>
        <v>-6.4881862851112485E-2</v>
      </c>
      <c r="I63">
        <f>Rate_Calculations_include_0hr!AG64</f>
        <v>0.15218528106677212</v>
      </c>
      <c r="J63">
        <f>Rate_Calculations_include_0hr!AO64</f>
        <v>2.2418722088560553E-2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Rate_Calculations_include_0hr!I65</f>
        <v>10.752251709398626</v>
      </c>
      <c r="G64">
        <f>Rate_Calculations_include_0hr!Q65</f>
        <v>7.6024434486853325</v>
      </c>
      <c r="H64">
        <f>Rate_Calculations_include_0hr!Y65</f>
        <v>-9.0689085828992128E-2</v>
      </c>
      <c r="I64">
        <f>Rate_Calculations_include_0hr!AG65</f>
        <v>0.16976280507272309</v>
      </c>
      <c r="J64">
        <f>Rate_Calculations_include_0hr!AO65</f>
        <v>3.9319568823586601E-2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Rate_Calculations_include_0hr!I66</f>
        <v>11.12173883020137</v>
      </c>
      <c r="G65">
        <f>Rate_Calculations_include_0hr!Q66</f>
        <v>7.1674872623425676</v>
      </c>
      <c r="H65">
        <f>Rate_Calculations_include_0hr!Y66</f>
        <v>-0.11574323266442078</v>
      </c>
      <c r="I65">
        <f>Rate_Calculations_include_0hr!AG66</f>
        <v>0.16024447787482518</v>
      </c>
      <c r="J65">
        <f>Rate_Calculations_include_0hr!AO66</f>
        <v>2.514588312574146E-2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Rate_Calculations_include_0hr!I67</f>
        <v>11.558999760821431</v>
      </c>
      <c r="G66">
        <f>Rate_Calculations_include_0hr!Q67</f>
        <v>7.934000919701802</v>
      </c>
      <c r="H66">
        <f>Rate_Calculations_include_0hr!Y67</f>
        <v>-9.591973889298383E-2</v>
      </c>
      <c r="I66">
        <f>Rate_Calculations_include_0hr!AG67</f>
        <v>0.21466080841639668</v>
      </c>
      <c r="J66">
        <f>Rate_Calculations_include_0hr!AO67</f>
        <v>3.739945862279756E-2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Rate_Calculations_include_0hr!I68</f>
        <v>12.31892423205964</v>
      </c>
      <c r="G67">
        <f>Rate_Calculations_include_0hr!Q68</f>
        <v>8.5708984915436677</v>
      </c>
      <c r="H67">
        <f>Rate_Calculations_include_0hr!Y68</f>
        <v>-0.10655927430187637</v>
      </c>
      <c r="I67">
        <f>Rate_Calculations_include_0hr!AG68</f>
        <v>0.17679298760589116</v>
      </c>
      <c r="J67">
        <f>Rate_Calculations_include_0hr!AO68</f>
        <v>1.651491078283765E-2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Rate_Calculations_include_0hr!I69</f>
        <v>8.9422627312912635</v>
      </c>
      <c r="G68">
        <f>Rate_Calculations_include_0hr!Q69</f>
        <v>3.1440642008801096</v>
      </c>
      <c r="H68">
        <f>Rate_Calculations_include_0hr!Y69</f>
        <v>0.2933386526938751</v>
      </c>
      <c r="I68">
        <f>Rate_Calculations_include_0hr!AG69</f>
        <v>6.7356931486895588E-2</v>
      </c>
      <c r="J68">
        <f>Rate_Calculations_include_0hr!AO69</f>
        <v>7.5069686455940957E-3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Rate_Calculations_include_0hr!I70</f>
        <v>8.7919616287299522</v>
      </c>
      <c r="G69">
        <f>Rate_Calculations_include_0hr!Q70</f>
        <v>3.3963126751367572</v>
      </c>
      <c r="H69">
        <f>Rate_Calculations_include_0hr!Y70</f>
        <v>0.25749721111210111</v>
      </c>
      <c r="I69">
        <f>Rate_Calculations_include_0hr!AG70</f>
        <v>8.1345353316172084E-2</v>
      </c>
      <c r="J69">
        <f>Rate_Calculations_include_0hr!AO70</f>
        <v>8.5364104457038535E-3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Rate_Calculations_include_0hr!I71</f>
        <v>9.0896576999546141</v>
      </c>
      <c r="G70">
        <f>Rate_Calculations_include_0hr!Q71</f>
        <v>3.4249044065184138</v>
      </c>
      <c r="H70">
        <f>Rate_Calculations_include_0hr!Y71</f>
        <v>0.25608510270963564</v>
      </c>
      <c r="I70">
        <f>Rate_Calculations_include_0hr!AG71</f>
        <v>8.6070548654003071E-2</v>
      </c>
      <c r="J70">
        <f>Rate_Calculations_include_0hr!AO71</f>
        <v>7.8756406192955937E-3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Rate_Calculations_include_0hr!I72</f>
        <v>10.380079398763874</v>
      </c>
      <c r="G71">
        <f>Rate_Calculations_include_0hr!Q72</f>
        <v>6.829131642006196</v>
      </c>
      <c r="H71">
        <f>Rate_Calculations_include_0hr!Y72</f>
        <v>-3.5899608867988313E-2</v>
      </c>
      <c r="I71">
        <f>Rate_Calculations_include_0hr!AG72</f>
        <v>0.15153138010968137</v>
      </c>
      <c r="J71">
        <f>Rate_Calculations_include_0hr!AO72</f>
        <v>1.6872099823377004E-2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Rate_Calculations_include_0hr!I73</f>
        <v>9.6095746882953019</v>
      </c>
      <c r="G72">
        <f>Rate_Calculations_include_0hr!Q73</f>
        <v>6.337761552227108</v>
      </c>
      <c r="H72">
        <f>Rate_Calculations_include_0hr!Y73</f>
        <v>-3.4880675159290872E-2</v>
      </c>
      <c r="I72">
        <f>Rate_Calculations_include_0hr!AG73</f>
        <v>0.19230016080546983</v>
      </c>
      <c r="J72">
        <f>Rate_Calculations_include_0hr!AO73</f>
        <v>1.5855600572709527E-2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Rate_Calculations_include_0hr!I74</f>
        <v>10.790428364455689</v>
      </c>
      <c r="G73">
        <f>Rate_Calculations_include_0hr!Q74</f>
        <v>7.0571278069379382</v>
      </c>
      <c r="H73">
        <f>Rate_Calculations_include_0hr!Y74</f>
        <v>0</v>
      </c>
      <c r="I73">
        <f>Rate_Calculations_include_0hr!AG74</f>
        <v>0.12732219619809718</v>
      </c>
      <c r="J73">
        <f>Rate_Calculations_include_0hr!AO74</f>
        <v>1.6068604166845888E-2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5407-870B-FA46-BC18-8ED60FDCCCDA}">
  <dimension ref="A1:J73"/>
  <sheetViews>
    <sheetView tabSelected="1" workbookViewId="0">
      <selection activeCell="F80" sqref="F80"/>
    </sheetView>
  </sheetViews>
  <sheetFormatPr baseColWidth="10" defaultRowHeight="16" x14ac:dyDescent="0.2"/>
  <cols>
    <col min="1" max="1" width="15.5" bestFit="1" customWidth="1"/>
    <col min="2" max="2" width="14.83203125" bestFit="1" customWidth="1"/>
    <col min="3" max="3" width="11.1640625" bestFit="1" customWidth="1"/>
    <col min="4" max="4" width="57.6640625" bestFit="1" customWidth="1"/>
    <col min="6" max="6" width="34.6640625" bestFit="1" customWidth="1"/>
    <col min="7" max="7" width="37.33203125" bestFit="1" customWidth="1"/>
    <col min="8" max="8" width="37" bestFit="1" customWidth="1"/>
    <col min="9" max="9" width="38.33203125" bestFit="1" customWidth="1"/>
    <col min="10" max="10" width="38.6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tr">
        <f>Rate_Calculations_exclude_0hr!F1</f>
        <v>glucose_uptake_rates (mmol/gDCW * hr)</v>
      </c>
      <c r="G1" t="str">
        <f>Rate_Calculations_exclude_0hr!K1</f>
        <v>3hpacid_secretion_rates (mmol/gDCW * hr)</v>
      </c>
      <c r="H1" t="str">
        <f>Rate_Calculations_exclude_0hr!P1</f>
        <v>ethanol_uptake_rates (mmol/gDCW * hr)</v>
      </c>
      <c r="I1" t="str">
        <f>Rate_Calculations_exclude_0hr!U1</f>
        <v>erythritol_secretion_rates (mmol/gDCW * hr)</v>
      </c>
      <c r="J1" t="str">
        <f>Rate_Calculations_exclude_0hr!Z1</f>
        <v>citricacid_uptake_rates (mmol/gDCW * hr)</v>
      </c>
    </row>
    <row r="2" spans="1:10" x14ac:dyDescent="0.2">
      <c r="A2" t="s">
        <v>0</v>
      </c>
      <c r="B2" t="s">
        <v>102</v>
      </c>
      <c r="C2" t="s">
        <v>9</v>
      </c>
      <c r="D2" t="s">
        <v>174</v>
      </c>
      <c r="F2">
        <f>Rate_Calculations_exclude_0hr!F3</f>
        <v>3.8249335954974004</v>
      </c>
      <c r="G2">
        <f>Rate_Calculations_exclude_0hr!K3</f>
        <v>0</v>
      </c>
      <c r="H2">
        <f>Rate_Calculations_exclude_0hr!P3</f>
        <v>0.79261610591939902</v>
      </c>
      <c r="I2">
        <f>Rate_Calculations_exclude_0hr!U3</f>
        <v>3.4066635526845417E-3</v>
      </c>
      <c r="J2">
        <f>Rate_Calculations_exclude_0hr!Z3</f>
        <v>1.3740098186399909E-2</v>
      </c>
    </row>
    <row r="3" spans="1:10" x14ac:dyDescent="0.2">
      <c r="A3" t="s">
        <v>1</v>
      </c>
      <c r="B3" t="s">
        <v>103</v>
      </c>
      <c r="C3" t="s">
        <v>9</v>
      </c>
      <c r="D3" t="s">
        <v>174</v>
      </c>
      <c r="F3">
        <f>Rate_Calculations_exclude_0hr!F4</f>
        <v>3.5572463211537357</v>
      </c>
      <c r="G3">
        <f>Rate_Calculations_exclude_0hr!K4</f>
        <v>0</v>
      </c>
      <c r="H3">
        <f>Rate_Calculations_exclude_0hr!P4</f>
        <v>0.67801162518914071</v>
      </c>
      <c r="I3">
        <f>Rate_Calculations_exclude_0hr!U4</f>
        <v>1.2109325646403052E-2</v>
      </c>
      <c r="J3">
        <f>Rate_Calculations_exclude_0hr!Z4</f>
        <v>9.9792540060924424E-3</v>
      </c>
    </row>
    <row r="4" spans="1:10" x14ac:dyDescent="0.2">
      <c r="A4" t="s">
        <v>2</v>
      </c>
      <c r="B4" t="s">
        <v>104</v>
      </c>
      <c r="C4" t="s">
        <v>9</v>
      </c>
      <c r="D4" t="s">
        <v>174</v>
      </c>
      <c r="F4">
        <f>Rate_Calculations_exclude_0hr!F5</f>
        <v>3.4154685467004753</v>
      </c>
      <c r="G4">
        <f>Rate_Calculations_exclude_0hr!K5</f>
        <v>0</v>
      </c>
      <c r="H4">
        <f>Rate_Calculations_exclude_0hr!P5</f>
        <v>1.0805347475246894</v>
      </c>
      <c r="I4">
        <f>Rate_Calculations_exclude_0hr!U5</f>
        <v>1.0233669816604694E-2</v>
      </c>
      <c r="J4">
        <f>Rate_Calculations_exclude_0hr!Z5</f>
        <v>9.554367395251737E-3</v>
      </c>
    </row>
    <row r="5" spans="1:10" x14ac:dyDescent="0.2">
      <c r="A5" t="s">
        <v>33</v>
      </c>
      <c r="B5" t="s">
        <v>105</v>
      </c>
      <c r="C5" t="s">
        <v>10</v>
      </c>
      <c r="D5" t="s">
        <v>175</v>
      </c>
      <c r="F5">
        <f>Rate_Calculations_exclude_0hr!F6</f>
        <v>5.9285386321398965</v>
      </c>
      <c r="G5">
        <f>Rate_Calculations_exclude_0hr!K6</f>
        <v>2.0403500510331205</v>
      </c>
      <c r="H5">
        <f>Rate_Calculations_exclude_0hr!P6</f>
        <v>0.35273926108634784</v>
      </c>
      <c r="I5">
        <f>Rate_Calculations_exclude_0hr!U6</f>
        <v>2.2627729894437468E-2</v>
      </c>
      <c r="J5">
        <f>Rate_Calculations_exclude_0hr!Z6</f>
        <v>-1.3119387027008174E-3</v>
      </c>
    </row>
    <row r="6" spans="1:10" x14ac:dyDescent="0.2">
      <c r="A6" t="s">
        <v>34</v>
      </c>
      <c r="B6" t="s">
        <v>106</v>
      </c>
      <c r="C6" t="s">
        <v>10</v>
      </c>
      <c r="D6" t="s">
        <v>175</v>
      </c>
      <c r="F6">
        <f>Rate_Calculations_exclude_0hr!F7</f>
        <v>5.7920727152589011</v>
      </c>
      <c r="G6">
        <f>Rate_Calculations_exclude_0hr!K7</f>
        <v>2.0992507583342737</v>
      </c>
      <c r="H6">
        <f>Rate_Calculations_exclude_0hr!P7</f>
        <v>0.53926527433622484</v>
      </c>
      <c r="I6">
        <f>Rate_Calculations_exclude_0hr!U7</f>
        <v>5.3081900199724403E-3</v>
      </c>
      <c r="J6">
        <f>Rate_Calculations_exclude_0hr!Z7</f>
        <v>-2.9345446974146016E-3</v>
      </c>
    </row>
    <row r="7" spans="1:10" x14ac:dyDescent="0.2">
      <c r="A7" t="s">
        <v>35</v>
      </c>
      <c r="B7" t="s">
        <v>107</v>
      </c>
      <c r="C7" t="s">
        <v>10</v>
      </c>
      <c r="D7" t="s">
        <v>175</v>
      </c>
      <c r="F7">
        <f>Rate_Calculations_exclude_0hr!F8</f>
        <v>6.361505960337027</v>
      </c>
      <c r="G7">
        <f>Rate_Calculations_exclude_0hr!K8</f>
        <v>2.1628425807471281</v>
      </c>
      <c r="H7">
        <f>Rate_Calculations_exclude_0hr!P8</f>
        <v>0.19048297467036909</v>
      </c>
      <c r="I7">
        <f>Rate_Calculations_exclude_0hr!U8</f>
        <v>1.8074119254838542E-2</v>
      </c>
      <c r="J7">
        <f>Rate_Calculations_exclude_0hr!Z8</f>
        <v>2.1340597211761151E-3</v>
      </c>
    </row>
    <row r="8" spans="1:10" x14ac:dyDescent="0.2">
      <c r="A8" t="s">
        <v>36</v>
      </c>
      <c r="B8" t="s">
        <v>108</v>
      </c>
      <c r="C8" t="s">
        <v>11</v>
      </c>
      <c r="D8" t="s">
        <v>176</v>
      </c>
      <c r="F8">
        <f>Rate_Calculations_exclude_0hr!F9</f>
        <v>6.0353892359087595</v>
      </c>
      <c r="G8">
        <f>Rate_Calculations_exclude_0hr!K9</f>
        <v>3.3785054525164018</v>
      </c>
      <c r="H8">
        <f>Rate_Calculations_exclude_0hr!P9</f>
        <v>0.54262068524397189</v>
      </c>
      <c r="I8">
        <f>Rate_Calculations_exclude_0hr!U9</f>
        <v>3.5116948819320065E-2</v>
      </c>
      <c r="J8">
        <f>Rate_Calculations_exclude_0hr!Z9</f>
        <v>2.5140810391712721E-2</v>
      </c>
    </row>
    <row r="9" spans="1:10" x14ac:dyDescent="0.2">
      <c r="A9" t="s">
        <v>37</v>
      </c>
      <c r="B9" t="s">
        <v>109</v>
      </c>
      <c r="C9" t="s">
        <v>11</v>
      </c>
      <c r="D9" t="s">
        <v>176</v>
      </c>
      <c r="F9">
        <f>Rate_Calculations_exclude_0hr!F10</f>
        <v>6.1509031663887557</v>
      </c>
      <c r="G9">
        <f>Rate_Calculations_exclude_0hr!K10</f>
        <v>3.0905572939331529</v>
      </c>
      <c r="H9">
        <f>Rate_Calculations_exclude_0hr!P10</f>
        <v>0.67364396104242386</v>
      </c>
      <c r="I9">
        <f>Rate_Calculations_exclude_0hr!U10</f>
        <v>4.4421482710177825E-2</v>
      </c>
      <c r="J9">
        <f>Rate_Calculations_exclude_0hr!Z10</f>
        <v>3.2356324114139239E-2</v>
      </c>
    </row>
    <row r="10" spans="1:10" x14ac:dyDescent="0.2">
      <c r="A10" t="s">
        <v>38</v>
      </c>
      <c r="B10" t="s">
        <v>110</v>
      </c>
      <c r="C10" t="s">
        <v>11</v>
      </c>
      <c r="D10" t="s">
        <v>176</v>
      </c>
      <c r="F10">
        <f>Rate_Calculations_exclude_0hr!F11</f>
        <v>5.683479104653558</v>
      </c>
      <c r="G10">
        <f>Rate_Calculations_exclude_0hr!K11</f>
        <v>2.9580889588585717</v>
      </c>
      <c r="H10">
        <f>Rate_Calculations_exclude_0hr!P11</f>
        <v>0.65256910725922646</v>
      </c>
      <c r="I10">
        <f>Rate_Calculations_exclude_0hr!U11</f>
        <v>5.4086227755201104E-2</v>
      </c>
      <c r="J10">
        <f>Rate_Calculations_exclude_0hr!Z11</f>
        <v>3.4380808362724932E-2</v>
      </c>
    </row>
    <row r="11" spans="1:10" x14ac:dyDescent="0.2">
      <c r="A11" t="s">
        <v>39</v>
      </c>
      <c r="B11" t="s">
        <v>111</v>
      </c>
      <c r="C11" t="s">
        <v>12</v>
      </c>
      <c r="D11" t="s">
        <v>177</v>
      </c>
      <c r="F11">
        <f>Rate_Calculations_exclude_0hr!F12</f>
        <v>7.5294919228493402</v>
      </c>
      <c r="G11">
        <f>Rate_Calculations_exclude_0hr!K12</f>
        <v>5.7370780615527162</v>
      </c>
      <c r="H11">
        <f>Rate_Calculations_exclude_0hr!P12</f>
        <v>0.57966160616129025</v>
      </c>
      <c r="I11">
        <f>Rate_Calculations_exclude_0hr!U12</f>
        <v>7.4444851240722851E-2</v>
      </c>
      <c r="J11">
        <f>Rate_Calculations_exclude_0hr!Z12</f>
        <v>2.8448991951254079E-2</v>
      </c>
    </row>
    <row r="12" spans="1:10" x14ac:dyDescent="0.2">
      <c r="A12" t="s">
        <v>40</v>
      </c>
      <c r="B12" t="s">
        <v>112</v>
      </c>
      <c r="C12" t="s">
        <v>12</v>
      </c>
      <c r="D12" t="s">
        <v>177</v>
      </c>
      <c r="F12">
        <f>Rate_Calculations_exclude_0hr!F13</f>
        <v>6.2857923104373441</v>
      </c>
      <c r="G12">
        <f>Rate_Calculations_exclude_0hr!K13</f>
        <v>4.6011682277601569</v>
      </c>
      <c r="H12">
        <f>Rate_Calculations_exclude_0hr!P13</f>
        <v>0.76952624365741229</v>
      </c>
      <c r="I12">
        <f>Rate_Calculations_exclude_0hr!U13</f>
        <v>3.9471894250131465E-2</v>
      </c>
      <c r="J12">
        <f>Rate_Calculations_exclude_0hr!Z13</f>
        <v>3.6527749508983361E-2</v>
      </c>
    </row>
    <row r="13" spans="1:10" x14ac:dyDescent="0.2">
      <c r="A13" t="s">
        <v>41</v>
      </c>
      <c r="B13" t="s">
        <v>113</v>
      </c>
      <c r="C13" t="s">
        <v>12</v>
      </c>
      <c r="D13" t="s">
        <v>177</v>
      </c>
      <c r="F13">
        <f>Rate_Calculations_exclude_0hr!F14</f>
        <v>6.4077350407691993</v>
      </c>
      <c r="G13">
        <f>Rate_Calculations_exclude_0hr!K14</f>
        <v>5.6336384793256675</v>
      </c>
      <c r="H13">
        <f>Rate_Calculations_exclude_0hr!P14</f>
        <v>0.81531569910584367</v>
      </c>
      <c r="I13">
        <f>Rate_Calculations_exclude_0hr!U14</f>
        <v>8.748741326326856E-2</v>
      </c>
      <c r="J13">
        <f>Rate_Calculations_exclude_0hr!Z14</f>
        <v>2.5487303261574227E-2</v>
      </c>
    </row>
    <row r="14" spans="1:10" x14ac:dyDescent="0.2">
      <c r="A14" t="s">
        <v>42</v>
      </c>
      <c r="B14" t="s">
        <v>114</v>
      </c>
      <c r="C14" t="s">
        <v>13</v>
      </c>
      <c r="D14" t="s">
        <v>178</v>
      </c>
      <c r="F14">
        <f>Rate_Calculations_exclude_0hr!F15</f>
        <v>7.9621068690271457</v>
      </c>
      <c r="G14">
        <f>Rate_Calculations_exclude_0hr!K15</f>
        <v>6.693842719429167</v>
      </c>
      <c r="H14">
        <f>Rate_Calculations_exclude_0hr!P15</f>
        <v>1.2372551174950996</v>
      </c>
      <c r="I14">
        <f>Rate_Calculations_exclude_0hr!U15</f>
        <v>1.2941132714932821E-2</v>
      </c>
      <c r="J14">
        <f>Rate_Calculations_exclude_0hr!Z15</f>
        <v>0</v>
      </c>
    </row>
    <row r="15" spans="1:10" x14ac:dyDescent="0.2">
      <c r="A15" t="s">
        <v>43</v>
      </c>
      <c r="B15" t="s">
        <v>115</v>
      </c>
      <c r="C15" t="s">
        <v>13</v>
      </c>
      <c r="D15" t="s">
        <v>178</v>
      </c>
      <c r="F15">
        <f>Rate_Calculations_exclude_0hr!F16</f>
        <v>6.6996774228751601</v>
      </c>
      <c r="G15">
        <f>Rate_Calculations_exclude_0hr!K16</f>
        <v>6.3714389815399537</v>
      </c>
      <c r="H15">
        <f>Rate_Calculations_exclude_0hr!P16</f>
        <v>1.0763418919070578</v>
      </c>
      <c r="I15">
        <f>Rate_Calculations_exclude_0hr!U16</f>
        <v>1.7277309229026809E-2</v>
      </c>
      <c r="J15">
        <f>Rate_Calculations_exclude_0hr!Z16</f>
        <v>0</v>
      </c>
    </row>
    <row r="16" spans="1:10" x14ac:dyDescent="0.2">
      <c r="A16" t="s">
        <v>44</v>
      </c>
      <c r="B16" t="s">
        <v>116</v>
      </c>
      <c r="C16" t="s">
        <v>13</v>
      </c>
      <c r="D16" t="s">
        <v>178</v>
      </c>
      <c r="F16">
        <f>Rate_Calculations_exclude_0hr!F17</f>
        <v>8.5629365344031765</v>
      </c>
      <c r="G16">
        <f>Rate_Calculations_exclude_0hr!K17</f>
        <v>7.2751500873421469</v>
      </c>
      <c r="H16">
        <f>Rate_Calculations_exclude_0hr!P17</f>
        <v>1.1648699306691013</v>
      </c>
      <c r="I16">
        <f>Rate_Calculations_exclude_0hr!U17</f>
        <v>2.3991812489562201E-2</v>
      </c>
      <c r="J16">
        <f>Rate_Calculations_exclude_0hr!Z17</f>
        <v>1.9880523244321477E-2</v>
      </c>
    </row>
    <row r="17" spans="1:10" x14ac:dyDescent="0.2">
      <c r="A17" t="s">
        <v>45</v>
      </c>
      <c r="B17" t="s">
        <v>117</v>
      </c>
      <c r="C17" t="s">
        <v>14</v>
      </c>
      <c r="D17" t="s">
        <v>179</v>
      </c>
      <c r="F17">
        <f>Rate_Calculations_exclude_0hr!F18</f>
        <v>4.6852978692189575</v>
      </c>
      <c r="G17">
        <f>Rate_Calculations_exclude_0hr!K18</f>
        <v>3.1050993208614215</v>
      </c>
      <c r="H17">
        <f>Rate_Calculations_exclude_0hr!P18</f>
        <v>0.4917834077560026</v>
      </c>
      <c r="I17">
        <f>Rate_Calculations_exclude_0hr!U18</f>
        <v>8.2393185229158492E-2</v>
      </c>
      <c r="J17">
        <f>Rate_Calculations_exclude_0hr!Z18</f>
        <v>1.0887329959125037E-3</v>
      </c>
    </row>
    <row r="18" spans="1:10" x14ac:dyDescent="0.2">
      <c r="A18" t="s">
        <v>46</v>
      </c>
      <c r="B18" t="s">
        <v>118</v>
      </c>
      <c r="C18" t="s">
        <v>14</v>
      </c>
      <c r="D18" t="s">
        <v>179</v>
      </c>
      <c r="F18">
        <f>Rate_Calculations_exclude_0hr!F19</f>
        <v>5.6182199259002878</v>
      </c>
      <c r="G18">
        <f>Rate_Calculations_exclude_0hr!K19</f>
        <v>3.1106071032172955</v>
      </c>
      <c r="H18">
        <f>Rate_Calculations_exclude_0hr!P19</f>
        <v>0.49630298555958702</v>
      </c>
      <c r="I18">
        <f>Rate_Calculations_exclude_0hr!U19</f>
        <v>0.12814082267185292</v>
      </c>
      <c r="J18">
        <f>Rate_Calculations_exclude_0hr!Z19</f>
        <v>1.3127267146085192E-2</v>
      </c>
    </row>
    <row r="19" spans="1:10" x14ac:dyDescent="0.2">
      <c r="A19" t="s">
        <v>47</v>
      </c>
      <c r="B19" t="s">
        <v>119</v>
      </c>
      <c r="C19" t="s">
        <v>14</v>
      </c>
      <c r="D19" t="s">
        <v>179</v>
      </c>
      <c r="F19">
        <f>Rate_Calculations_exclude_0hr!F20</f>
        <v>5.5427755495285336</v>
      </c>
      <c r="G19">
        <f>Rate_Calculations_exclude_0hr!K20</f>
        <v>2.7463610069728723</v>
      </c>
      <c r="H19">
        <f>Rate_Calculations_exclude_0hr!P20</f>
        <v>0.56967081201935676</v>
      </c>
      <c r="I19">
        <f>Rate_Calculations_exclude_0hr!U20</f>
        <v>8.7872384477389806E-2</v>
      </c>
      <c r="J19">
        <f>Rate_Calculations_exclude_0hr!Z20</f>
        <v>-1.6020494035807399E-3</v>
      </c>
    </row>
    <row r="20" spans="1:10" x14ac:dyDescent="0.2">
      <c r="A20" t="s">
        <v>48</v>
      </c>
      <c r="B20" t="s">
        <v>120</v>
      </c>
      <c r="C20" t="s">
        <v>15</v>
      </c>
      <c r="D20" t="s">
        <v>180</v>
      </c>
      <c r="F20">
        <f>Rate_Calculations_exclude_0hr!F21</f>
        <v>5.098403069672754</v>
      </c>
      <c r="G20">
        <f>Rate_Calculations_exclude_0hr!K21</f>
        <v>4.5861035949922799</v>
      </c>
      <c r="H20">
        <f>Rate_Calculations_exclude_0hr!P21</f>
        <v>0.59914266018496909</v>
      </c>
      <c r="I20">
        <f>Rate_Calculations_exclude_0hr!U21</f>
        <v>6.0219134117176734E-2</v>
      </c>
      <c r="J20">
        <f>Rate_Calculations_exclude_0hr!Z21</f>
        <v>3.6280824429691751E-2</v>
      </c>
    </row>
    <row r="21" spans="1:10" x14ac:dyDescent="0.2">
      <c r="A21" t="s">
        <v>49</v>
      </c>
      <c r="B21" t="s">
        <v>121</v>
      </c>
      <c r="C21" t="s">
        <v>15</v>
      </c>
      <c r="D21" t="s">
        <v>180</v>
      </c>
      <c r="F21">
        <f>Rate_Calculations_exclude_0hr!F22</f>
        <v>6.2740346563899898</v>
      </c>
      <c r="G21">
        <f>Rate_Calculations_exclude_0hr!K22</f>
        <v>5.9700229532178959</v>
      </c>
      <c r="H21">
        <f>Rate_Calculations_exclude_0hr!P22</f>
        <v>0.48364222614954927</v>
      </c>
      <c r="I21">
        <f>Rate_Calculations_exclude_0hr!U22</f>
        <v>4.0290295126919978E-2</v>
      </c>
      <c r="J21">
        <f>Rate_Calculations_exclude_0hr!Z22</f>
        <v>0</v>
      </c>
    </row>
    <row r="22" spans="1:10" x14ac:dyDescent="0.2">
      <c r="A22" t="s">
        <v>50</v>
      </c>
      <c r="B22" t="s">
        <v>122</v>
      </c>
      <c r="C22" t="s">
        <v>15</v>
      </c>
      <c r="D22" t="s">
        <v>180</v>
      </c>
      <c r="F22">
        <f>Rate_Calculations_exclude_0hr!F23</f>
        <v>5.7816734267778784</v>
      </c>
      <c r="G22">
        <f>Rate_Calculations_exclude_0hr!K23</f>
        <v>5.1875357114972891</v>
      </c>
      <c r="H22">
        <f>Rate_Calculations_exclude_0hr!P23</f>
        <v>0.58350245793512834</v>
      </c>
      <c r="I22">
        <f>Rate_Calculations_exclude_0hr!U23</f>
        <v>3.8707233312953157E-2</v>
      </c>
      <c r="J22">
        <f>Rate_Calculations_exclude_0hr!Z23</f>
        <v>0</v>
      </c>
    </row>
    <row r="23" spans="1:10" x14ac:dyDescent="0.2">
      <c r="A23" t="s">
        <v>51</v>
      </c>
      <c r="B23" t="s">
        <v>123</v>
      </c>
      <c r="C23" t="s">
        <v>16</v>
      </c>
      <c r="D23" t="s">
        <v>181</v>
      </c>
      <c r="F23">
        <f>Rate_Calculations_exclude_0hr!F24</f>
        <v>5.759327989357109</v>
      </c>
      <c r="G23">
        <f>Rate_Calculations_exclude_0hr!K24</f>
        <v>4.2270335139985002</v>
      </c>
      <c r="H23">
        <f>Rate_Calculations_exclude_0hr!P24</f>
        <v>0.50351757771530159</v>
      </c>
      <c r="I23">
        <f>Rate_Calculations_exclude_0hr!U24</f>
        <v>6.4939460493242201E-2</v>
      </c>
      <c r="J23">
        <f>Rate_Calculations_exclude_0hr!Z24</f>
        <v>0</v>
      </c>
    </row>
    <row r="24" spans="1:10" x14ac:dyDescent="0.2">
      <c r="A24" t="s">
        <v>52</v>
      </c>
      <c r="B24" t="s">
        <v>124</v>
      </c>
      <c r="C24" t="s">
        <v>16</v>
      </c>
      <c r="D24" t="s">
        <v>181</v>
      </c>
      <c r="F24">
        <f>Rate_Calculations_exclude_0hr!F25</f>
        <v>4.8754295881021452</v>
      </c>
      <c r="G24">
        <f>Rate_Calculations_exclude_0hr!K25</f>
        <v>3.8251616519762504</v>
      </c>
      <c r="H24">
        <f>Rate_Calculations_exclude_0hr!P25</f>
        <v>0.6836022432952491</v>
      </c>
      <c r="I24">
        <f>Rate_Calculations_exclude_0hr!U25</f>
        <v>5.5275093879612436E-2</v>
      </c>
      <c r="J24">
        <f>Rate_Calculations_exclude_0hr!Z25</f>
        <v>0</v>
      </c>
    </row>
    <row r="25" spans="1:10" x14ac:dyDescent="0.2">
      <c r="A25" t="s">
        <v>53</v>
      </c>
      <c r="B25" t="s">
        <v>125</v>
      </c>
      <c r="C25" t="s">
        <v>16</v>
      </c>
      <c r="D25" t="s">
        <v>181</v>
      </c>
      <c r="F25">
        <f>Rate_Calculations_exclude_0hr!F26</f>
        <v>5.9981487532506481</v>
      </c>
      <c r="G25">
        <f>Rate_Calculations_exclude_0hr!K26</f>
        <v>5.8655402879770895</v>
      </c>
      <c r="H25">
        <f>Rate_Calculations_exclude_0hr!P26</f>
        <v>0.97964826166644259</v>
      </c>
      <c r="I25">
        <f>Rate_Calculations_exclude_0hr!U26</f>
        <v>8.7980830262074969E-2</v>
      </c>
      <c r="J25">
        <f>Rate_Calculations_exclude_0hr!Z26</f>
        <v>0</v>
      </c>
    </row>
    <row r="26" spans="1:10" x14ac:dyDescent="0.2">
      <c r="A26" t="s">
        <v>54</v>
      </c>
      <c r="B26" t="s">
        <v>126</v>
      </c>
      <c r="C26" t="s">
        <v>17</v>
      </c>
      <c r="D26" t="s">
        <v>182</v>
      </c>
      <c r="F26">
        <f>Rate_Calculations_exclude_0hr!F27</f>
        <v>6.8019018280946657</v>
      </c>
      <c r="G26">
        <f>Rate_Calculations_exclude_0hr!K27</f>
        <v>4.3683874263782458</v>
      </c>
      <c r="H26">
        <f>Rate_Calculations_exclude_0hr!P27</f>
        <v>0.73851002141816369</v>
      </c>
      <c r="I26">
        <f>Rate_Calculations_exclude_0hr!U27</f>
        <v>7.4020761896182535E-2</v>
      </c>
      <c r="J26">
        <f>Rate_Calculations_exclude_0hr!Z27</f>
        <v>0</v>
      </c>
    </row>
    <row r="27" spans="1:10" x14ac:dyDescent="0.2">
      <c r="A27" t="s">
        <v>55</v>
      </c>
      <c r="B27" t="s">
        <v>127</v>
      </c>
      <c r="C27" t="s">
        <v>17</v>
      </c>
      <c r="D27" t="s">
        <v>182</v>
      </c>
      <c r="F27">
        <f>Rate_Calculations_exclude_0hr!F28</f>
        <v>5.2072252413021305</v>
      </c>
      <c r="G27">
        <f>Rate_Calculations_exclude_0hr!K28</f>
        <v>4.1001136105466873</v>
      </c>
      <c r="H27">
        <f>Rate_Calculations_exclude_0hr!P28</f>
        <v>0.9341356387716474</v>
      </c>
      <c r="I27">
        <f>Rate_Calculations_exclude_0hr!U28</f>
        <v>8.0056097581274105E-2</v>
      </c>
      <c r="J27">
        <f>Rate_Calculations_exclude_0hr!Z28</f>
        <v>0</v>
      </c>
    </row>
    <row r="28" spans="1:10" x14ac:dyDescent="0.2">
      <c r="A28" t="s">
        <v>56</v>
      </c>
      <c r="B28" t="s">
        <v>128</v>
      </c>
      <c r="C28" t="s">
        <v>17</v>
      </c>
      <c r="D28" t="s">
        <v>182</v>
      </c>
      <c r="F28">
        <f>Rate_Calculations_exclude_0hr!F29</f>
        <v>6.5727958998021725</v>
      </c>
      <c r="G28">
        <f>Rate_Calculations_exclude_0hr!K29</f>
        <v>4.2387246463404669</v>
      </c>
      <c r="H28">
        <f>Rate_Calculations_exclude_0hr!P29</f>
        <v>0.68140197958700244</v>
      </c>
      <c r="I28">
        <f>Rate_Calculations_exclude_0hr!U29</f>
        <v>6.5879063192727932E-2</v>
      </c>
      <c r="J28">
        <f>Rate_Calculations_exclude_0hr!Z29</f>
        <v>0</v>
      </c>
    </row>
    <row r="29" spans="1:10" x14ac:dyDescent="0.2">
      <c r="A29" t="s">
        <v>57</v>
      </c>
      <c r="B29" t="s">
        <v>129</v>
      </c>
      <c r="C29" t="s">
        <v>18</v>
      </c>
      <c r="D29" t="s">
        <v>183</v>
      </c>
      <c r="F29">
        <f>Rate_Calculations_exclude_0hr!F30</f>
        <v>5.6596029986536633</v>
      </c>
      <c r="G29">
        <f>Rate_Calculations_exclude_0hr!K30</f>
        <v>4.6397516258831581</v>
      </c>
      <c r="H29">
        <f>Rate_Calculations_exclude_0hr!P30</f>
        <v>0</v>
      </c>
      <c r="I29">
        <f>Rate_Calculations_exclude_0hr!U30</f>
        <v>5.7671544500875756E-2</v>
      </c>
      <c r="J29">
        <f>Rate_Calculations_exclude_0hr!Z30</f>
        <v>0</v>
      </c>
    </row>
    <row r="30" spans="1:10" x14ac:dyDescent="0.2">
      <c r="A30" t="s">
        <v>58</v>
      </c>
      <c r="B30" t="s">
        <v>130</v>
      </c>
      <c r="C30" t="s">
        <v>18</v>
      </c>
      <c r="D30" t="s">
        <v>183</v>
      </c>
      <c r="F30">
        <f>Rate_Calculations_exclude_0hr!F31</f>
        <v>7.3127321043669218</v>
      </c>
      <c r="G30">
        <f>Rate_Calculations_exclude_0hr!K31</f>
        <v>5.5973298872759818</v>
      </c>
      <c r="H30">
        <f>Rate_Calculations_exclude_0hr!P31</f>
        <v>0</v>
      </c>
      <c r="I30">
        <f>Rate_Calculations_exclude_0hr!U31</f>
        <v>5.6851966250388068E-2</v>
      </c>
      <c r="J30">
        <f>Rate_Calculations_exclude_0hr!Z31</f>
        <v>0</v>
      </c>
    </row>
    <row r="31" spans="1:10" x14ac:dyDescent="0.2">
      <c r="A31" t="s">
        <v>59</v>
      </c>
      <c r="B31" t="s">
        <v>131</v>
      </c>
      <c r="C31" t="s">
        <v>18</v>
      </c>
      <c r="D31" t="s">
        <v>183</v>
      </c>
      <c r="F31">
        <f>Rate_Calculations_exclude_0hr!F32</f>
        <v>3.4788222313052897</v>
      </c>
      <c r="G31">
        <f>Rate_Calculations_exclude_0hr!K32</f>
        <v>3.3795908003159063</v>
      </c>
      <c r="H31">
        <f>Rate_Calculations_exclude_0hr!P32</f>
        <v>0</v>
      </c>
      <c r="I31">
        <f>Rate_Calculations_exclude_0hr!U32</f>
        <v>4.3894828399151736E-2</v>
      </c>
      <c r="J31">
        <f>Rate_Calculations_exclude_0hr!Z32</f>
        <v>0</v>
      </c>
    </row>
    <row r="32" spans="1:10" x14ac:dyDescent="0.2">
      <c r="A32" t="s">
        <v>60</v>
      </c>
      <c r="B32" t="s">
        <v>132</v>
      </c>
      <c r="C32" t="s">
        <v>19</v>
      </c>
      <c r="D32" t="s">
        <v>184</v>
      </c>
      <c r="F32">
        <f>Rate_Calculations_exclude_0hr!F33</f>
        <v>6.5883678713897114</v>
      </c>
      <c r="G32">
        <f>Rate_Calculations_exclude_0hr!K33</f>
        <v>3.9105746648513611</v>
      </c>
      <c r="H32">
        <f>Rate_Calculations_exclude_0hr!P33</f>
        <v>0.41334229181257043</v>
      </c>
      <c r="I32">
        <f>Rate_Calculations_exclude_0hr!U33</f>
        <v>0.13532357884780788</v>
      </c>
      <c r="J32">
        <f>Rate_Calculations_exclude_0hr!Z33</f>
        <v>-1.7808988380582522E-2</v>
      </c>
    </row>
    <row r="33" spans="1:10" x14ac:dyDescent="0.2">
      <c r="A33" t="s">
        <v>61</v>
      </c>
      <c r="B33" t="s">
        <v>133</v>
      </c>
      <c r="C33" t="s">
        <v>19</v>
      </c>
      <c r="D33" t="s">
        <v>184</v>
      </c>
      <c r="F33">
        <f>Rate_Calculations_exclude_0hr!F34</f>
        <v>7.4547269277662283</v>
      </c>
      <c r="G33">
        <f>Rate_Calculations_exclude_0hr!K34</f>
        <v>3.5880637842858136</v>
      </c>
      <c r="H33">
        <f>Rate_Calculations_exclude_0hr!P34</f>
        <v>0.50376222085060596</v>
      </c>
      <c r="I33">
        <f>Rate_Calculations_exclude_0hr!U34</f>
        <v>0.11198662101862476</v>
      </c>
      <c r="J33">
        <f>Rate_Calculations_exclude_0hr!Z34</f>
        <v>-2.0517958435900284E-2</v>
      </c>
    </row>
    <row r="34" spans="1:10" x14ac:dyDescent="0.2">
      <c r="A34" t="s">
        <v>62</v>
      </c>
      <c r="B34" t="s">
        <v>134</v>
      </c>
      <c r="C34" t="s">
        <v>19</v>
      </c>
      <c r="D34" t="s">
        <v>184</v>
      </c>
      <c r="F34">
        <f>Rate_Calculations_exclude_0hr!F35</f>
        <v>7.0632561552006745</v>
      </c>
      <c r="G34">
        <f>Rate_Calculations_exclude_0hr!K35</f>
        <v>4.064556613130442</v>
      </c>
      <c r="H34">
        <f>Rate_Calculations_exclude_0hr!P35</f>
        <v>0.51116148209027423</v>
      </c>
      <c r="I34">
        <f>Rate_Calculations_exclude_0hr!U35</f>
        <v>7.0182413076004091E-2</v>
      </c>
      <c r="J34">
        <f>Rate_Calculations_exclude_0hr!Z35</f>
        <v>-1.8109390842001558E-2</v>
      </c>
    </row>
    <row r="35" spans="1:10" x14ac:dyDescent="0.2">
      <c r="A35" t="s">
        <v>63</v>
      </c>
      <c r="B35" t="s">
        <v>135</v>
      </c>
      <c r="C35" t="s">
        <v>20</v>
      </c>
      <c r="D35" t="s">
        <v>185</v>
      </c>
      <c r="F35">
        <f>Rate_Calculations_exclude_0hr!F36</f>
        <v>7.4609064787819479</v>
      </c>
      <c r="G35">
        <f>Rate_Calculations_exclude_0hr!K36</f>
        <v>3.8365734164769512</v>
      </c>
      <c r="H35">
        <f>Rate_Calculations_exclude_0hr!P36</f>
        <v>0.5809247849761453</v>
      </c>
      <c r="I35">
        <f>Rate_Calculations_exclude_0hr!U36</f>
        <v>0.12868124789464011</v>
      </c>
      <c r="J35">
        <f>Rate_Calculations_exclude_0hr!Z36</f>
        <v>-1.5698209799281326E-2</v>
      </c>
    </row>
    <row r="36" spans="1:10" x14ac:dyDescent="0.2">
      <c r="A36" t="s">
        <v>64</v>
      </c>
      <c r="B36" t="s">
        <v>136</v>
      </c>
      <c r="C36" t="s">
        <v>20</v>
      </c>
      <c r="D36" t="s">
        <v>185</v>
      </c>
      <c r="F36">
        <f>Rate_Calculations_exclude_0hr!F37</f>
        <v>7.8994440960998276</v>
      </c>
      <c r="G36">
        <f>Rate_Calculations_exclude_0hr!K37</f>
        <v>3.1343428883780207</v>
      </c>
      <c r="H36">
        <f>Rate_Calculations_exclude_0hr!P37</f>
        <v>0.43597809183683212</v>
      </c>
      <c r="I36">
        <f>Rate_Calculations_exclude_0hr!U37</f>
        <v>9.7872015689452821E-2</v>
      </c>
      <c r="J36">
        <f>Rate_Calculations_exclude_0hr!Z37</f>
        <v>-2.3048849890716393E-2</v>
      </c>
    </row>
    <row r="37" spans="1:10" x14ac:dyDescent="0.2">
      <c r="A37" t="s">
        <v>65</v>
      </c>
      <c r="B37" t="s">
        <v>137</v>
      </c>
      <c r="C37" t="s">
        <v>20</v>
      </c>
      <c r="D37" t="s">
        <v>185</v>
      </c>
      <c r="F37">
        <f>Rate_Calculations_exclude_0hr!F38</f>
        <v>7.039057522787453</v>
      </c>
      <c r="G37">
        <f>Rate_Calculations_exclude_0hr!K38</f>
        <v>3.0129611450984819</v>
      </c>
      <c r="H37">
        <f>Rate_Calculations_exclude_0hr!P38</f>
        <v>0.50569432784279067</v>
      </c>
      <c r="I37">
        <f>Rate_Calculations_exclude_0hr!U38</f>
        <v>0.10232960616875457</v>
      </c>
      <c r="J37">
        <f>Rate_Calculations_exclude_0hr!Z38</f>
        <v>-1.9838637864705366E-2</v>
      </c>
    </row>
    <row r="38" spans="1:10" x14ac:dyDescent="0.2">
      <c r="A38" t="s">
        <v>66</v>
      </c>
      <c r="B38" t="s">
        <v>138</v>
      </c>
      <c r="C38" t="s">
        <v>21</v>
      </c>
      <c r="D38" t="s">
        <v>186</v>
      </c>
      <c r="F38">
        <f>Rate_Calculations_exclude_0hr!F39</f>
        <v>6.7368402294783021</v>
      </c>
      <c r="G38">
        <f>Rate_Calculations_exclude_0hr!K39</f>
        <v>4.2860938607852299</v>
      </c>
      <c r="H38">
        <f>Rate_Calculations_exclude_0hr!P39</f>
        <v>0.54494879936655172</v>
      </c>
      <c r="I38">
        <f>Rate_Calculations_exclude_0hr!U39</f>
        <v>5.1863323208839289E-2</v>
      </c>
      <c r="J38">
        <f>Rate_Calculations_exclude_0hr!Z39</f>
        <v>0</v>
      </c>
    </row>
    <row r="39" spans="1:10" x14ac:dyDescent="0.2">
      <c r="A39" t="s">
        <v>67</v>
      </c>
      <c r="B39" t="s">
        <v>139</v>
      </c>
      <c r="C39" t="s">
        <v>21</v>
      </c>
      <c r="D39" t="s">
        <v>186</v>
      </c>
      <c r="F39">
        <f>Rate_Calculations_exclude_0hr!F40</f>
        <v>6.9967834203249026</v>
      </c>
      <c r="G39">
        <f>Rate_Calculations_exclude_0hr!K40</f>
        <v>4.6069243257960846</v>
      </c>
      <c r="H39">
        <f>Rate_Calculations_exclude_0hr!P40</f>
        <v>0.664612933945531</v>
      </c>
      <c r="I39">
        <f>Rate_Calculations_exclude_0hr!U40</f>
        <v>6.4560594416384162E-2</v>
      </c>
      <c r="J39">
        <f>Rate_Calculations_exclude_0hr!Z40</f>
        <v>0</v>
      </c>
    </row>
    <row r="40" spans="1:10" x14ac:dyDescent="0.2">
      <c r="A40" t="s">
        <v>68</v>
      </c>
      <c r="B40" t="s">
        <v>140</v>
      </c>
      <c r="C40" t="s">
        <v>21</v>
      </c>
      <c r="D40" t="s">
        <v>186</v>
      </c>
      <c r="F40">
        <f>Rate_Calculations_exclude_0hr!F41</f>
        <v>6.4954885844726133</v>
      </c>
      <c r="G40">
        <f>Rate_Calculations_exclude_0hr!K41</f>
        <v>4.4035443913774346</v>
      </c>
      <c r="H40">
        <f>Rate_Calculations_exclude_0hr!P41</f>
        <v>0.47481002271604761</v>
      </c>
      <c r="I40">
        <f>Rate_Calculations_exclude_0hr!U41</f>
        <v>5.2869522780127104E-2</v>
      </c>
      <c r="J40">
        <f>Rate_Calculations_exclude_0hr!Z41</f>
        <v>0</v>
      </c>
    </row>
    <row r="41" spans="1:10" x14ac:dyDescent="0.2">
      <c r="A41" t="s">
        <v>69</v>
      </c>
      <c r="B41" t="s">
        <v>141</v>
      </c>
      <c r="C41" t="s">
        <v>22</v>
      </c>
      <c r="D41" t="s">
        <v>187</v>
      </c>
      <c r="F41">
        <f>Rate_Calculations_exclude_0hr!F42</f>
        <v>7.0154045526495237</v>
      </c>
      <c r="G41">
        <f>Rate_Calculations_exclude_0hr!K42</f>
        <v>4.9145416035298002</v>
      </c>
      <c r="H41">
        <f>Rate_Calculations_exclude_0hr!P42</f>
        <v>0.53314946491106008</v>
      </c>
      <c r="I41">
        <f>Rate_Calculations_exclude_0hr!U42</f>
        <v>5.0740464300614879E-2</v>
      </c>
      <c r="J41">
        <f>Rate_Calculations_exclude_0hr!Z42</f>
        <v>0</v>
      </c>
    </row>
    <row r="42" spans="1:10" x14ac:dyDescent="0.2">
      <c r="A42" t="s">
        <v>70</v>
      </c>
      <c r="B42" t="s">
        <v>142</v>
      </c>
      <c r="C42" t="s">
        <v>22</v>
      </c>
      <c r="D42" t="s">
        <v>187</v>
      </c>
      <c r="F42">
        <f>Rate_Calculations_exclude_0hr!F43</f>
        <v>6.7280544585390398</v>
      </c>
      <c r="G42">
        <f>Rate_Calculations_exclude_0hr!K43</f>
        <v>4.7651653729359698</v>
      </c>
      <c r="H42">
        <f>Rate_Calculations_exclude_0hr!P43</f>
        <v>0.54067688985196771</v>
      </c>
      <c r="I42">
        <f>Rate_Calculations_exclude_0hr!U43</f>
        <v>5.0215363596403863E-2</v>
      </c>
      <c r="J42">
        <f>Rate_Calculations_exclude_0hr!Z43</f>
        <v>0</v>
      </c>
    </row>
    <row r="43" spans="1:10" x14ac:dyDescent="0.2">
      <c r="A43" t="s">
        <v>71</v>
      </c>
      <c r="B43" t="s">
        <v>143</v>
      </c>
      <c r="C43" t="s">
        <v>22</v>
      </c>
      <c r="D43" t="s">
        <v>187</v>
      </c>
      <c r="F43">
        <f>Rate_Calculations_exclude_0hr!F44</f>
        <v>6.9238952285598589</v>
      </c>
      <c r="G43">
        <f>Rate_Calculations_exclude_0hr!K44</f>
        <v>4.2181032435831218</v>
      </c>
      <c r="H43">
        <f>Rate_Calculations_exclude_0hr!P44</f>
        <v>0.41932941954014663</v>
      </c>
      <c r="I43">
        <f>Rate_Calculations_exclude_0hr!U44</f>
        <v>4.0135098178097482E-2</v>
      </c>
      <c r="J43">
        <f>Rate_Calculations_exclude_0hr!Z44</f>
        <v>0</v>
      </c>
    </row>
    <row r="44" spans="1:10" x14ac:dyDescent="0.2">
      <c r="A44" t="s">
        <v>72</v>
      </c>
      <c r="B44" t="s">
        <v>144</v>
      </c>
      <c r="C44" t="s">
        <v>23</v>
      </c>
      <c r="D44" t="s">
        <v>188</v>
      </c>
      <c r="F44">
        <f>Rate_Calculations_exclude_0hr!F45</f>
        <v>6.8842715681098605</v>
      </c>
      <c r="G44">
        <f>Rate_Calculations_exclude_0hr!K45</f>
        <v>4.8696094142560193</v>
      </c>
      <c r="H44">
        <f>Rate_Calculations_exclude_0hr!P45</f>
        <v>0.59430090823556236</v>
      </c>
      <c r="I44">
        <f>Rate_Calculations_exclude_0hr!U45</f>
        <v>5.7609408627898671E-2</v>
      </c>
      <c r="J44">
        <f>Rate_Calculations_exclude_0hr!Z45</f>
        <v>0</v>
      </c>
    </row>
    <row r="45" spans="1:10" x14ac:dyDescent="0.2">
      <c r="A45" t="s">
        <v>73</v>
      </c>
      <c r="B45" t="s">
        <v>145</v>
      </c>
      <c r="C45" t="s">
        <v>23</v>
      </c>
      <c r="D45" t="s">
        <v>188</v>
      </c>
      <c r="F45">
        <f>Rate_Calculations_exclude_0hr!F46</f>
        <v>6.4420905696537591</v>
      </c>
      <c r="G45">
        <f>Rate_Calculations_exclude_0hr!K46</f>
        <v>5.4549971215312896</v>
      </c>
      <c r="H45">
        <f>Rate_Calculations_exclude_0hr!P46</f>
        <v>0.64355359689933189</v>
      </c>
      <c r="I45">
        <f>Rate_Calculations_exclude_0hr!U46</f>
        <v>7.3514195320185841E-2</v>
      </c>
      <c r="J45">
        <f>Rate_Calculations_exclude_0hr!Z46</f>
        <v>0</v>
      </c>
    </row>
    <row r="46" spans="1:10" x14ac:dyDescent="0.2">
      <c r="A46" t="s">
        <v>74</v>
      </c>
      <c r="B46" t="s">
        <v>146</v>
      </c>
      <c r="C46" t="s">
        <v>23</v>
      </c>
      <c r="D46" t="s">
        <v>188</v>
      </c>
      <c r="F46">
        <f>Rate_Calculations_exclude_0hr!F47</f>
        <v>6.3831862313973371</v>
      </c>
      <c r="G46">
        <f>Rate_Calculations_exclude_0hr!K47</f>
        <v>4.1548527439743044</v>
      </c>
      <c r="H46">
        <f>Rate_Calculations_exclude_0hr!P47</f>
        <v>0.56486419883289585</v>
      </c>
      <c r="I46">
        <f>Rate_Calculations_exclude_0hr!U47</f>
        <v>0.19263224782765198</v>
      </c>
      <c r="J46">
        <f>Rate_Calculations_exclude_0hr!Z47</f>
        <v>0</v>
      </c>
    </row>
    <row r="47" spans="1:10" x14ac:dyDescent="0.2">
      <c r="A47" t="s">
        <v>75</v>
      </c>
      <c r="B47" t="s">
        <v>147</v>
      </c>
      <c r="C47" t="s">
        <v>24</v>
      </c>
      <c r="D47" t="s">
        <v>189</v>
      </c>
      <c r="F47">
        <f>Rate_Calculations_exclude_0hr!F48</f>
        <v>7.0426337851657843</v>
      </c>
      <c r="G47">
        <f>Rate_Calculations_exclude_0hr!K48</f>
        <v>4.7247728717982032</v>
      </c>
      <c r="H47">
        <f>Rate_Calculations_exclude_0hr!P48</f>
        <v>0</v>
      </c>
      <c r="I47">
        <f>Rate_Calculations_exclude_0hr!U48</f>
        <v>0.14579672303117341</v>
      </c>
      <c r="J47">
        <f>Rate_Calculations_exclude_0hr!Z48</f>
        <v>2.1111359452162266E-2</v>
      </c>
    </row>
    <row r="48" spans="1:10" x14ac:dyDescent="0.2">
      <c r="A48" t="s">
        <v>76</v>
      </c>
      <c r="B48" t="s">
        <v>148</v>
      </c>
      <c r="C48" t="s">
        <v>24</v>
      </c>
      <c r="D48" t="s">
        <v>189</v>
      </c>
      <c r="F48">
        <f>Rate_Calculations_exclude_0hr!F49</f>
        <v>7.5006980635821003</v>
      </c>
      <c r="G48">
        <f>Rate_Calculations_exclude_0hr!K49</f>
        <v>5.8874298185691831</v>
      </c>
      <c r="H48">
        <f>Rate_Calculations_exclude_0hr!P49</f>
        <v>0</v>
      </c>
      <c r="I48">
        <f>Rate_Calculations_exclude_0hr!U49</f>
        <v>0.18549795792822438</v>
      </c>
      <c r="J48">
        <f>Rate_Calculations_exclude_0hr!Z49</f>
        <v>1.9576482091408786E-2</v>
      </c>
    </row>
    <row r="49" spans="1:10" x14ac:dyDescent="0.2">
      <c r="A49" t="s">
        <v>77</v>
      </c>
      <c r="B49" t="s">
        <v>149</v>
      </c>
      <c r="C49" t="s">
        <v>24</v>
      </c>
      <c r="D49" t="s">
        <v>189</v>
      </c>
      <c r="F49">
        <f>Rate_Calculations_exclude_0hr!F50</f>
        <v>7.7777947672537167</v>
      </c>
      <c r="G49">
        <f>Rate_Calculations_exclude_0hr!K50</f>
        <v>5.2987868002787355</v>
      </c>
      <c r="H49">
        <f>Rate_Calculations_exclude_0hr!P50</f>
        <v>0</v>
      </c>
      <c r="I49">
        <f>Rate_Calculations_exclude_0hr!U50</f>
        <v>0.23782056160048215</v>
      </c>
      <c r="J49">
        <f>Rate_Calculations_exclude_0hr!Z50</f>
        <v>1.850367246999227E-2</v>
      </c>
    </row>
    <row r="50" spans="1:10" x14ac:dyDescent="0.2">
      <c r="A50" t="s">
        <v>78</v>
      </c>
      <c r="B50" t="s">
        <v>150</v>
      </c>
      <c r="C50" t="s">
        <v>25</v>
      </c>
      <c r="D50" t="s">
        <v>190</v>
      </c>
      <c r="F50">
        <f>Rate_Calculations_exclude_0hr!F51</f>
        <v>5.7528007062074069</v>
      </c>
      <c r="G50">
        <f>Rate_Calculations_exclude_0hr!K51</f>
        <v>7.0278009638321199</v>
      </c>
      <c r="H50">
        <f>Rate_Calculations_exclude_0hr!P51</f>
        <v>0.3097829211107177</v>
      </c>
      <c r="I50">
        <f>Rate_Calculations_exclude_0hr!U51</f>
        <v>0.21366092627489569</v>
      </c>
      <c r="J50">
        <f>Rate_Calculations_exclude_0hr!Z51</f>
        <v>1.2895643957857399E-2</v>
      </c>
    </row>
    <row r="51" spans="1:10" x14ac:dyDescent="0.2">
      <c r="A51" t="s">
        <v>79</v>
      </c>
      <c r="B51" t="s">
        <v>151</v>
      </c>
      <c r="C51" t="s">
        <v>25</v>
      </c>
      <c r="D51" t="s">
        <v>190</v>
      </c>
      <c r="F51">
        <f>Rate_Calculations_exclude_0hr!F52</f>
        <v>6.2771234535834193</v>
      </c>
      <c r="G51">
        <f>Rate_Calculations_exclude_0hr!K52</f>
        <v>7.6897447424555505</v>
      </c>
      <c r="H51">
        <f>Rate_Calculations_exclude_0hr!P52</f>
        <v>0</v>
      </c>
      <c r="I51">
        <f>Rate_Calculations_exclude_0hr!U52</f>
        <v>0.17001791316320036</v>
      </c>
      <c r="J51">
        <f>Rate_Calculations_exclude_0hr!Z52</f>
        <v>2.1938643926411518E-2</v>
      </c>
    </row>
    <row r="52" spans="1:10" x14ac:dyDescent="0.2">
      <c r="A52" t="s">
        <v>80</v>
      </c>
      <c r="B52" t="s">
        <v>152</v>
      </c>
      <c r="C52" t="s">
        <v>25</v>
      </c>
      <c r="D52" t="s">
        <v>190</v>
      </c>
      <c r="F52">
        <f>Rate_Calculations_exclude_0hr!F53</f>
        <v>7.9196362162199367</v>
      </c>
      <c r="G52">
        <f>Rate_Calculations_exclude_0hr!K53</f>
        <v>7.6550708437295576</v>
      </c>
      <c r="H52">
        <f>Rate_Calculations_exclude_0hr!P53</f>
        <v>0</v>
      </c>
      <c r="I52">
        <f>Rate_Calculations_exclude_0hr!U53</f>
        <v>0.17837381863581364</v>
      </c>
      <c r="J52">
        <f>Rate_Calculations_exclude_0hr!Z53</f>
        <v>2.7973353335965335E-2</v>
      </c>
    </row>
    <row r="53" spans="1:10" x14ac:dyDescent="0.2">
      <c r="A53" t="s">
        <v>81</v>
      </c>
      <c r="B53" t="s">
        <v>153</v>
      </c>
      <c r="C53" t="s">
        <v>26</v>
      </c>
      <c r="D53" t="s">
        <v>191</v>
      </c>
      <c r="F53">
        <f>Rate_Calculations_exclude_0hr!F54</f>
        <v>8.1940353574872145</v>
      </c>
      <c r="G53">
        <f>Rate_Calculations_exclude_0hr!K54</f>
        <v>6.2685234715037925</v>
      </c>
      <c r="H53">
        <f>Rate_Calculations_exclude_0hr!P54</f>
        <v>0</v>
      </c>
      <c r="I53">
        <f>Rate_Calculations_exclude_0hr!U54</f>
        <v>0.2427909737852296</v>
      </c>
      <c r="J53">
        <f>Rate_Calculations_exclude_0hr!Z54</f>
        <v>3.0734159733402648E-2</v>
      </c>
    </row>
    <row r="54" spans="1:10" x14ac:dyDescent="0.2">
      <c r="A54" t="s">
        <v>82</v>
      </c>
      <c r="B54" t="s">
        <v>154</v>
      </c>
      <c r="C54" t="s">
        <v>26</v>
      </c>
      <c r="D54" t="s">
        <v>191</v>
      </c>
      <c r="F54">
        <f>Rate_Calculations_exclude_0hr!F55</f>
        <v>6.6872969379065825</v>
      </c>
      <c r="G54">
        <f>Rate_Calculations_exclude_0hr!K55</f>
        <v>4.7298980418970382</v>
      </c>
      <c r="H54">
        <f>Rate_Calculations_exclude_0hr!P55</f>
        <v>0</v>
      </c>
      <c r="I54">
        <f>Rate_Calculations_exclude_0hr!U55</f>
        <v>0.24650362875977228</v>
      </c>
      <c r="J54">
        <f>Rate_Calculations_exclude_0hr!Z55</f>
        <v>1.0092788295963766E-2</v>
      </c>
    </row>
    <row r="55" spans="1:10" x14ac:dyDescent="0.2">
      <c r="A55" t="s">
        <v>83</v>
      </c>
      <c r="B55" t="s">
        <v>155</v>
      </c>
      <c r="C55" t="s">
        <v>26</v>
      </c>
      <c r="D55" t="s">
        <v>191</v>
      </c>
      <c r="F55">
        <f>Rate_Calculations_exclude_0hr!F56</f>
        <v>6.6257276663061546</v>
      </c>
      <c r="G55">
        <f>Rate_Calculations_exclude_0hr!K56</f>
        <v>5.328186361147937</v>
      </c>
      <c r="H55">
        <f>Rate_Calculations_exclude_0hr!P56</f>
        <v>0</v>
      </c>
      <c r="I55">
        <f>Rate_Calculations_exclude_0hr!U56</f>
        <v>0.24982010687387723</v>
      </c>
      <c r="J55">
        <f>Rate_Calculations_exclude_0hr!Z56</f>
        <v>1.4419862101818171E-2</v>
      </c>
    </row>
    <row r="56" spans="1:10" x14ac:dyDescent="0.2">
      <c r="A56" t="s">
        <v>84</v>
      </c>
      <c r="B56" t="s">
        <v>156</v>
      </c>
      <c r="C56" t="s">
        <v>27</v>
      </c>
      <c r="D56" t="s">
        <v>192</v>
      </c>
      <c r="F56">
        <f>Rate_Calculations_exclude_0hr!F57</f>
        <v>8.0631084401598461</v>
      </c>
      <c r="G56">
        <f>Rate_Calculations_exclude_0hr!K57</f>
        <v>6.7561550979231688</v>
      </c>
      <c r="H56">
        <f>Rate_Calculations_exclude_0hr!P57</f>
        <v>0.32403403858351681</v>
      </c>
      <c r="I56">
        <f>Rate_Calculations_exclude_0hr!U57</f>
        <v>0.21890433967863332</v>
      </c>
      <c r="J56">
        <f>Rate_Calculations_exclude_0hr!Z57</f>
        <v>4.328643997682962E-2</v>
      </c>
    </row>
    <row r="57" spans="1:10" x14ac:dyDescent="0.2">
      <c r="A57" t="s">
        <v>85</v>
      </c>
      <c r="B57" t="s">
        <v>157</v>
      </c>
      <c r="C57" t="s">
        <v>27</v>
      </c>
      <c r="D57" t="s">
        <v>192</v>
      </c>
      <c r="F57">
        <f>Rate_Calculations_exclude_0hr!F58</f>
        <v>5.9180472180900479</v>
      </c>
      <c r="G57">
        <f>Rate_Calculations_exclude_0hr!K58</f>
        <v>3.8819081428795252</v>
      </c>
      <c r="H57">
        <f>Rate_Calculations_exclude_0hr!P58</f>
        <v>0.3631802805156143</v>
      </c>
      <c r="I57">
        <f>Rate_Calculations_exclude_0hr!U58</f>
        <v>0.18822516373248391</v>
      </c>
      <c r="J57">
        <f>Rate_Calculations_exclude_0hr!Z58</f>
        <v>2.2638414620426414E-2</v>
      </c>
    </row>
    <row r="58" spans="1:10" x14ac:dyDescent="0.2">
      <c r="A58" t="s">
        <v>86</v>
      </c>
      <c r="B58" t="s">
        <v>158</v>
      </c>
      <c r="C58" t="s">
        <v>27</v>
      </c>
      <c r="D58" t="s">
        <v>192</v>
      </c>
      <c r="F58">
        <f>Rate_Calculations_exclude_0hr!F59</f>
        <v>6.1690271711060918</v>
      </c>
      <c r="G58">
        <f>Rate_Calculations_exclude_0hr!K59</f>
        <v>6.5833987174078468</v>
      </c>
      <c r="H58">
        <f>Rate_Calculations_exclude_0hr!P59</f>
        <v>0.42913220023211235</v>
      </c>
      <c r="I58">
        <f>Rate_Calculations_exclude_0hr!U59</f>
        <v>0.19906527176067215</v>
      </c>
      <c r="J58">
        <f>Rate_Calculations_exclude_0hr!Z59</f>
        <v>2.0261670031905214E-2</v>
      </c>
    </row>
    <row r="59" spans="1:10" x14ac:dyDescent="0.2">
      <c r="A59" t="s">
        <v>87</v>
      </c>
      <c r="B59" t="s">
        <v>159</v>
      </c>
      <c r="C59" t="s">
        <v>28</v>
      </c>
      <c r="D59" t="s">
        <v>193</v>
      </c>
      <c r="F59">
        <f>Rate_Calculations_exclude_0hr!F60</f>
        <v>6.3250033560070031</v>
      </c>
      <c r="G59">
        <f>Rate_Calculations_exclude_0hr!K60</f>
        <v>6.7850467579817231</v>
      </c>
      <c r="H59">
        <f>Rate_Calculations_exclude_0hr!P60</f>
        <v>0.81663190132943053</v>
      </c>
      <c r="I59">
        <f>Rate_Calculations_exclude_0hr!U60</f>
        <v>0.19466873705093521</v>
      </c>
      <c r="J59">
        <f>Rate_Calculations_exclude_0hr!Z60</f>
        <v>1.1775103666604456E-2</v>
      </c>
    </row>
    <row r="60" spans="1:10" x14ac:dyDescent="0.2">
      <c r="A60" t="s">
        <v>88</v>
      </c>
      <c r="B60" t="s">
        <v>160</v>
      </c>
      <c r="C60" t="s">
        <v>28</v>
      </c>
      <c r="D60" t="s">
        <v>193</v>
      </c>
      <c r="F60">
        <f>Rate_Calculations_exclude_0hr!F61</f>
        <v>8.2032280983402366</v>
      </c>
      <c r="G60">
        <f>Rate_Calculations_exclude_0hr!K61</f>
        <v>7.0824654451361564</v>
      </c>
      <c r="H60">
        <f>Rate_Calculations_exclude_0hr!P61</f>
        <v>0.50624961311718053</v>
      </c>
      <c r="I60">
        <f>Rate_Calculations_exclude_0hr!U61</f>
        <v>0.11374321919913294</v>
      </c>
      <c r="J60">
        <f>Rate_Calculations_exclude_0hr!Z61</f>
        <v>2.6442031253554724E-2</v>
      </c>
    </row>
    <row r="61" spans="1:10" x14ac:dyDescent="0.2">
      <c r="A61" t="s">
        <v>89</v>
      </c>
      <c r="B61" t="s">
        <v>161</v>
      </c>
      <c r="C61" t="s">
        <v>28</v>
      </c>
      <c r="D61" t="s">
        <v>193</v>
      </c>
      <c r="F61">
        <f>Rate_Calculations_exclude_0hr!F62</f>
        <v>7.812432795236683</v>
      </c>
      <c r="G61">
        <f>Rate_Calculations_exclude_0hr!K62</f>
        <v>6.1236152435900904</v>
      </c>
      <c r="H61">
        <f>Rate_Calculations_exclude_0hr!P62</f>
        <v>0.53289878411856695</v>
      </c>
      <c r="I61">
        <f>Rate_Calculations_exclude_0hr!U62</f>
        <v>0.13464022607395854</v>
      </c>
      <c r="J61">
        <f>Rate_Calculations_exclude_0hr!Z62</f>
        <v>3.5752855417491125E-2</v>
      </c>
    </row>
    <row r="62" spans="1:10" x14ac:dyDescent="0.2">
      <c r="A62" t="s">
        <v>90</v>
      </c>
      <c r="B62" t="s">
        <v>162</v>
      </c>
      <c r="C62" t="s">
        <v>29</v>
      </c>
      <c r="D62" t="s">
        <v>194</v>
      </c>
      <c r="F62">
        <f>Rate_Calculations_exclude_0hr!F63</f>
        <v>6.4224477599750198</v>
      </c>
      <c r="G62">
        <f>Rate_Calculations_exclude_0hr!K63</f>
        <v>7.0212864728975379</v>
      </c>
      <c r="H62">
        <f>Rate_Calculations_exclude_0hr!P63</f>
        <v>0.66112310517709583</v>
      </c>
      <c r="I62">
        <f>Rate_Calculations_exclude_0hr!U63</f>
        <v>0.19468787695785697</v>
      </c>
      <c r="J62">
        <f>Rate_Calculations_exclude_0hr!Z63</f>
        <v>1.8809625055478892E-2</v>
      </c>
    </row>
    <row r="63" spans="1:10" x14ac:dyDescent="0.2">
      <c r="A63" t="s">
        <v>91</v>
      </c>
      <c r="B63" t="s">
        <v>163</v>
      </c>
      <c r="C63" t="s">
        <v>29</v>
      </c>
      <c r="D63" t="s">
        <v>194</v>
      </c>
      <c r="F63">
        <f>Rate_Calculations_exclude_0hr!F64</f>
        <v>8.07740945102951</v>
      </c>
      <c r="G63">
        <f>Rate_Calculations_exclude_0hr!K64</f>
        <v>7.2377118980152089</v>
      </c>
      <c r="H63">
        <f>Rate_Calculations_exclude_0hr!P64</f>
        <v>0.49742761519186218</v>
      </c>
      <c r="I63">
        <f>Rate_Calculations_exclude_0hr!U64</f>
        <v>0.15218528106677212</v>
      </c>
      <c r="J63">
        <f>Rate_Calculations_exclude_0hr!Z64</f>
        <v>2.2418722088560553E-2</v>
      </c>
    </row>
    <row r="64" spans="1:10" x14ac:dyDescent="0.2">
      <c r="A64" t="s">
        <v>92</v>
      </c>
      <c r="B64" t="s">
        <v>164</v>
      </c>
      <c r="C64" t="s">
        <v>29</v>
      </c>
      <c r="D64" t="s">
        <v>194</v>
      </c>
      <c r="F64">
        <f>Rate_Calculations_exclude_0hr!F65</f>
        <v>7.0274056518002954</v>
      </c>
      <c r="G64">
        <f>Rate_Calculations_exclude_0hr!K65</f>
        <v>7.4223919709151751</v>
      </c>
      <c r="H64">
        <f>Rate_Calculations_exclude_0hr!P65</f>
        <v>0.69528299135560634</v>
      </c>
      <c r="I64">
        <f>Rate_Calculations_exclude_0hr!U65</f>
        <v>0.16976280507272309</v>
      </c>
      <c r="J64">
        <f>Rate_Calculations_exclude_0hr!Z65</f>
        <v>3.9319568823586601E-2</v>
      </c>
    </row>
    <row r="65" spans="1:10" x14ac:dyDescent="0.2">
      <c r="A65" t="s">
        <v>93</v>
      </c>
      <c r="B65" t="s">
        <v>165</v>
      </c>
      <c r="C65" t="s">
        <v>30</v>
      </c>
      <c r="D65" t="s">
        <v>195</v>
      </c>
      <c r="F65">
        <f>Rate_Calculations_exclude_0hr!F66</f>
        <v>7.8921778848903212</v>
      </c>
      <c r="G65">
        <f>Rate_Calculations_exclude_0hr!K66</f>
        <v>7.5286566728290634</v>
      </c>
      <c r="H65">
        <f>Rate_Calculations_exclude_0hr!P66</f>
        <v>0.88736478376055905</v>
      </c>
      <c r="I65">
        <f>Rate_Calculations_exclude_0hr!U66</f>
        <v>0.16024447787482518</v>
      </c>
      <c r="J65">
        <f>Rate_Calculations_exclude_0hr!Z66</f>
        <v>2.514588312574146E-2</v>
      </c>
    </row>
    <row r="66" spans="1:10" x14ac:dyDescent="0.2">
      <c r="A66" t="s">
        <v>94</v>
      </c>
      <c r="B66" t="s">
        <v>166</v>
      </c>
      <c r="C66" t="s">
        <v>30</v>
      </c>
      <c r="D66" t="s">
        <v>195</v>
      </c>
      <c r="F66">
        <f>Rate_Calculations_exclude_0hr!F67</f>
        <v>8.1019419663599148</v>
      </c>
      <c r="G66">
        <f>Rate_Calculations_exclude_0hr!K67</f>
        <v>8.4761770861498302</v>
      </c>
      <c r="H66">
        <f>Rate_Calculations_exclude_0hr!P67</f>
        <v>0.73538466484620935</v>
      </c>
      <c r="I66">
        <f>Rate_Calculations_exclude_0hr!U67</f>
        <v>0.21466080841639668</v>
      </c>
      <c r="J66">
        <f>Rate_Calculations_exclude_0hr!Z67</f>
        <v>3.739945862279756E-2</v>
      </c>
    </row>
    <row r="67" spans="1:10" x14ac:dyDescent="0.2">
      <c r="A67" t="s">
        <v>95</v>
      </c>
      <c r="B67" t="s">
        <v>167</v>
      </c>
      <c r="C67" t="s">
        <v>30</v>
      </c>
      <c r="D67" t="s">
        <v>195</v>
      </c>
      <c r="F67">
        <f>Rate_Calculations_exclude_0hr!F68</f>
        <v>7.8613795623433536</v>
      </c>
      <c r="G67">
        <f>Rate_Calculations_exclude_0hr!K68</f>
        <v>8.7220190539145754</v>
      </c>
      <c r="H67">
        <f>Rate_Calculations_exclude_0hr!P68</f>
        <v>0.81695443631438547</v>
      </c>
      <c r="I67">
        <f>Rate_Calculations_exclude_0hr!U68</f>
        <v>0.17679298760589116</v>
      </c>
      <c r="J67">
        <f>Rate_Calculations_exclude_0hr!Z68</f>
        <v>1.651491078283765E-2</v>
      </c>
    </row>
    <row r="68" spans="1:10" x14ac:dyDescent="0.2">
      <c r="A68" t="s">
        <v>96</v>
      </c>
      <c r="B68" t="s">
        <v>168</v>
      </c>
      <c r="C68" t="s">
        <v>31</v>
      </c>
      <c r="D68" t="s">
        <v>196</v>
      </c>
      <c r="F68">
        <f>Rate_Calculations_exclude_0hr!F69</f>
        <v>6.5552553368373658</v>
      </c>
      <c r="G68">
        <f>Rate_Calculations_exclude_0hr!K69</f>
        <v>2.3092729731159345</v>
      </c>
      <c r="H68">
        <f>Rate_Calculations_exclude_0hr!P69</f>
        <v>0.56987233027429629</v>
      </c>
      <c r="I68">
        <f>Rate_Calculations_exclude_0hr!U69</f>
        <v>6.7356931486895588E-2</v>
      </c>
      <c r="J68">
        <f>Rate_Calculations_exclude_0hr!Z69</f>
        <v>7.5069686455940957E-3</v>
      </c>
    </row>
    <row r="69" spans="1:10" x14ac:dyDescent="0.2">
      <c r="A69" t="s">
        <v>97</v>
      </c>
      <c r="B69" t="s">
        <v>169</v>
      </c>
      <c r="C69" t="s">
        <v>31</v>
      </c>
      <c r="D69" t="s">
        <v>196</v>
      </c>
      <c r="F69">
        <f>Rate_Calculations_exclude_0hr!F70</f>
        <v>6.2089128214718006</v>
      </c>
      <c r="G69">
        <f>Rate_Calculations_exclude_0hr!K70</f>
        <v>3.0060933329065587</v>
      </c>
      <c r="H69">
        <f>Rate_Calculations_exclude_0hr!P70</f>
        <v>0.76063153348685075</v>
      </c>
      <c r="I69">
        <f>Rate_Calculations_exclude_0hr!U70</f>
        <v>8.1345353316172084E-2</v>
      </c>
      <c r="J69">
        <f>Rate_Calculations_exclude_0hr!Z70</f>
        <v>8.5364104457038535E-3</v>
      </c>
    </row>
    <row r="70" spans="1:10" x14ac:dyDescent="0.2">
      <c r="A70" t="s">
        <v>98</v>
      </c>
      <c r="B70" t="s">
        <v>170</v>
      </c>
      <c r="C70" t="s">
        <v>31</v>
      </c>
      <c r="D70" t="s">
        <v>196</v>
      </c>
      <c r="F70">
        <f>Rate_Calculations_exclude_0hr!F71</f>
        <v>7.1406186017106483</v>
      </c>
      <c r="G70">
        <f>Rate_Calculations_exclude_0hr!K71</f>
        <v>3.5416221866230928</v>
      </c>
      <c r="H70">
        <f>Rate_Calculations_exclude_0hr!P71</f>
        <v>0.94318974689204405</v>
      </c>
      <c r="I70">
        <f>Rate_Calculations_exclude_0hr!U71</f>
        <v>8.6070548654003071E-2</v>
      </c>
      <c r="J70">
        <f>Rate_Calculations_exclude_0hr!Z71</f>
        <v>7.8756406192955937E-3</v>
      </c>
    </row>
    <row r="71" spans="1:10" x14ac:dyDescent="0.2">
      <c r="A71" t="s">
        <v>99</v>
      </c>
      <c r="B71" t="s">
        <v>171</v>
      </c>
      <c r="C71" t="s">
        <v>32</v>
      </c>
      <c r="D71" t="s">
        <v>197</v>
      </c>
      <c r="F71">
        <f>Rate_Calculations_exclude_0hr!F72</f>
        <v>7.0611131957887823</v>
      </c>
      <c r="G71">
        <f>Rate_Calculations_exclude_0hr!K72</f>
        <v>5.9596419918815755</v>
      </c>
      <c r="H71">
        <f>Rate_Calculations_exclude_0hr!P72</f>
        <v>0.27523033465457714</v>
      </c>
      <c r="I71">
        <f>Rate_Calculations_exclude_0hr!U72</f>
        <v>0.15153138010968137</v>
      </c>
      <c r="J71">
        <f>Rate_Calculations_exclude_0hr!Z72</f>
        <v>1.6872099823377004E-2</v>
      </c>
    </row>
    <row r="72" spans="1:10" x14ac:dyDescent="0.2">
      <c r="A72" t="s">
        <v>100</v>
      </c>
      <c r="B72" t="s">
        <v>172</v>
      </c>
      <c r="C72" t="s">
        <v>32</v>
      </c>
      <c r="D72" t="s">
        <v>197</v>
      </c>
      <c r="F72">
        <f>Rate_Calculations_exclude_0hr!F73</f>
        <v>5.1017813221884536</v>
      </c>
      <c r="G72">
        <f>Rate_Calculations_exclude_0hr!K73</f>
        <v>4.4216205129290511</v>
      </c>
      <c r="H72">
        <f>Rate_Calculations_exclude_0hr!P73</f>
        <v>0.26741850955456331</v>
      </c>
      <c r="I72">
        <f>Rate_Calculations_exclude_0hr!U73</f>
        <v>0.19230016080546983</v>
      </c>
      <c r="J72">
        <f>Rate_Calculations_exclude_0hr!Z73</f>
        <v>1.5855600572709527E-2</v>
      </c>
    </row>
    <row r="73" spans="1:10" x14ac:dyDescent="0.2">
      <c r="A73" t="s">
        <v>101</v>
      </c>
      <c r="B73" t="s">
        <v>173</v>
      </c>
      <c r="C73" t="s">
        <v>32</v>
      </c>
      <c r="D73" t="s">
        <v>197</v>
      </c>
      <c r="F73">
        <f>Rate_Calculations_exclude_0hr!F74</f>
        <v>6.5311952617815043</v>
      </c>
      <c r="G73">
        <f>Rate_Calculations_exclude_0hr!K74</f>
        <v>5.0229257854029745</v>
      </c>
      <c r="H73">
        <f>Rate_Calculations_exclude_0hr!P74</f>
        <v>0</v>
      </c>
      <c r="I73">
        <f>Rate_Calculations_exclude_0hr!U74</f>
        <v>0.12732219619809718</v>
      </c>
      <c r="J73">
        <f>Rate_Calculations_exclude_0hr!Z74</f>
        <v>1.6068604166845888E-2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EB0C-4B18-4643-B657-56CE12D9940B}">
  <dimension ref="A1:AX74"/>
  <sheetViews>
    <sheetView topLeftCell="Z1" workbookViewId="0">
      <selection activeCell="AO1" sqref="AO1:AO1048576"/>
    </sheetView>
  </sheetViews>
  <sheetFormatPr baseColWidth="10" defaultRowHeight="16" x14ac:dyDescent="0.2"/>
  <cols>
    <col min="1" max="1" width="15.5" bestFit="1" customWidth="1"/>
    <col min="7" max="7" width="10.83203125" style="3"/>
    <col min="8" max="8" width="29.1640625" style="3" bestFit="1" customWidth="1"/>
    <col min="9" max="9" width="34.6640625" style="3" bestFit="1" customWidth="1"/>
    <col min="10" max="10" width="10.83203125" style="3"/>
    <col min="16" max="17" width="37.33203125" bestFit="1" customWidth="1"/>
    <col min="24" max="24" width="34.6640625" bestFit="1" customWidth="1"/>
    <col min="25" max="25" width="37.83203125" bestFit="1" customWidth="1"/>
    <col min="29" max="31" width="12.1640625" bestFit="1" customWidth="1"/>
    <col min="32" max="32" width="37" bestFit="1" customWidth="1"/>
    <col min="33" max="33" width="39.1640625" bestFit="1" customWidth="1"/>
    <col min="37" max="39" width="12.1640625" bestFit="1" customWidth="1"/>
    <col min="40" max="41" width="37" bestFit="1" customWidth="1"/>
    <col min="42" max="42" width="15.1640625" bestFit="1" customWidth="1"/>
    <col min="46" max="46" width="13.83203125" bestFit="1" customWidth="1"/>
    <col min="47" max="47" width="29.33203125" bestFit="1" customWidth="1"/>
    <col min="48" max="48" width="14.5" bestFit="1" customWidth="1"/>
    <col min="49" max="49" width="15.5" bestFit="1" customWidth="1"/>
    <col min="50" max="50" width="17.1640625" bestFit="1" customWidth="1"/>
  </cols>
  <sheetData>
    <row r="1" spans="1:50" s="32" customFormat="1" x14ac:dyDescent="0.2">
      <c r="A1" t="s">
        <v>3</v>
      </c>
      <c r="B1" s="8" t="s">
        <v>198</v>
      </c>
      <c r="C1" s="9"/>
      <c r="D1" s="10"/>
      <c r="E1" s="9" t="s">
        <v>208</v>
      </c>
      <c r="F1" s="9"/>
      <c r="G1" s="9"/>
      <c r="H1" s="44" t="s">
        <v>222</v>
      </c>
      <c r="I1" s="26" t="s">
        <v>8</v>
      </c>
      <c r="J1" s="27" t="s">
        <v>203</v>
      </c>
      <c r="K1" s="28"/>
      <c r="L1" s="29"/>
      <c r="M1" s="30" t="s">
        <v>207</v>
      </c>
      <c r="N1" s="28"/>
      <c r="O1" s="29"/>
      <c r="P1" s="31" t="s">
        <v>225</v>
      </c>
      <c r="Q1" s="31" t="s">
        <v>209</v>
      </c>
      <c r="R1" s="27" t="s">
        <v>204</v>
      </c>
      <c r="S1" s="28"/>
      <c r="T1" s="29"/>
      <c r="U1" s="28" t="s">
        <v>210</v>
      </c>
      <c r="V1" s="28"/>
      <c r="W1" s="28"/>
      <c r="X1" s="31" t="s">
        <v>226</v>
      </c>
      <c r="Y1" s="26" t="s">
        <v>232</v>
      </c>
      <c r="Z1" s="27" t="s">
        <v>205</v>
      </c>
      <c r="AA1" s="28"/>
      <c r="AB1" s="28"/>
      <c r="AC1" s="30" t="s">
        <v>212</v>
      </c>
      <c r="AD1" s="28"/>
      <c r="AE1" s="29"/>
      <c r="AF1" s="44" t="s">
        <v>227</v>
      </c>
      <c r="AG1" s="26" t="s">
        <v>231</v>
      </c>
      <c r="AH1" s="27" t="s">
        <v>206</v>
      </c>
      <c r="AI1" s="28"/>
      <c r="AJ1" s="29"/>
      <c r="AK1" s="28" t="s">
        <v>213</v>
      </c>
      <c r="AL1" s="28"/>
      <c r="AM1" s="28"/>
      <c r="AN1" s="44" t="s">
        <v>228</v>
      </c>
      <c r="AO1" s="26" t="s">
        <v>233</v>
      </c>
      <c r="AP1" s="50" t="s">
        <v>224</v>
      </c>
      <c r="AQ1"/>
      <c r="AR1"/>
      <c r="AS1" t="s">
        <v>229</v>
      </c>
      <c r="AT1"/>
      <c r="AU1"/>
      <c r="AV1"/>
      <c r="AW1"/>
      <c r="AX1"/>
    </row>
    <row r="2" spans="1:50" s="32" customFormat="1" x14ac:dyDescent="0.2">
      <c r="A2"/>
      <c r="B2" s="11">
        <v>0</v>
      </c>
      <c r="C2" s="2">
        <v>92</v>
      </c>
      <c r="D2" s="5">
        <v>160</v>
      </c>
      <c r="E2" s="33" t="s">
        <v>199</v>
      </c>
      <c r="F2" s="33" t="s">
        <v>200</v>
      </c>
      <c r="G2" s="33" t="s">
        <v>201</v>
      </c>
      <c r="H2" s="39"/>
      <c r="I2" s="34"/>
      <c r="J2" s="35">
        <v>0</v>
      </c>
      <c r="K2" s="33">
        <v>92</v>
      </c>
      <c r="L2" s="36">
        <v>160</v>
      </c>
      <c r="M2" s="37" t="s">
        <v>199</v>
      </c>
      <c r="N2" s="33" t="s">
        <v>200</v>
      </c>
      <c r="O2" s="36" t="s">
        <v>201</v>
      </c>
      <c r="P2" s="38"/>
      <c r="Q2" s="38"/>
      <c r="R2" s="35">
        <v>0</v>
      </c>
      <c r="S2" s="33">
        <v>92</v>
      </c>
      <c r="T2" s="36">
        <v>160</v>
      </c>
      <c r="U2" s="33" t="s">
        <v>199</v>
      </c>
      <c r="V2" s="33" t="s">
        <v>200</v>
      </c>
      <c r="W2" s="33" t="s">
        <v>201</v>
      </c>
      <c r="X2" s="38"/>
      <c r="Y2" s="34"/>
      <c r="Z2" s="35">
        <v>0</v>
      </c>
      <c r="AA2" s="33">
        <v>92</v>
      </c>
      <c r="AB2" s="33">
        <v>160</v>
      </c>
      <c r="AC2" s="37" t="s">
        <v>199</v>
      </c>
      <c r="AD2" s="33" t="s">
        <v>200</v>
      </c>
      <c r="AE2" s="36" t="s">
        <v>201</v>
      </c>
      <c r="AF2" s="39"/>
      <c r="AG2" s="34"/>
      <c r="AH2" s="35">
        <v>0</v>
      </c>
      <c r="AI2" s="33">
        <v>92</v>
      </c>
      <c r="AJ2" s="36">
        <v>160</v>
      </c>
      <c r="AK2" s="33" t="s">
        <v>199</v>
      </c>
      <c r="AL2" s="33" t="s">
        <v>200</v>
      </c>
      <c r="AM2" s="33" t="s">
        <v>201</v>
      </c>
      <c r="AN2" s="39"/>
      <c r="AO2" s="34"/>
      <c r="AP2" s="51"/>
      <c r="AQ2"/>
      <c r="AR2"/>
      <c r="AS2" s="47"/>
      <c r="AT2" s="48" t="s">
        <v>217</v>
      </c>
      <c r="AU2" s="49" t="s">
        <v>218</v>
      </c>
      <c r="AV2" s="49" t="s">
        <v>219</v>
      </c>
      <c r="AW2" s="49" t="s">
        <v>220</v>
      </c>
      <c r="AX2" s="49" t="s">
        <v>221</v>
      </c>
    </row>
    <row r="3" spans="1:50" x14ac:dyDescent="0.2">
      <c r="A3" t="s">
        <v>0</v>
      </c>
      <c r="B3" s="13">
        <v>120</v>
      </c>
      <c r="C3" s="1">
        <v>48.588632392500003</v>
      </c>
      <c r="D3" s="6">
        <v>16.270833869047614</v>
      </c>
      <c r="E3" s="3">
        <f>(C3-B3)/(C$2-B$2)</f>
        <v>-0.7762105174728261</v>
      </c>
      <c r="F3" s="3">
        <f>(D3-C3)/(D$2-C$2)</f>
        <v>-0.4752617429919469</v>
      </c>
      <c r="G3" s="3">
        <f>(E3+F3)/2</f>
        <v>-0.6257361302323865</v>
      </c>
      <c r="H3" s="7">
        <f>G3/$AP3/$AT$4</f>
        <v>-5.0359600404086109</v>
      </c>
      <c r="I3" s="20">
        <f>-1*H3</f>
        <v>5.0359600404086109</v>
      </c>
      <c r="J3" s="19">
        <v>0</v>
      </c>
      <c r="K3" s="3">
        <v>0</v>
      </c>
      <c r="L3" s="4">
        <v>0</v>
      </c>
      <c r="M3" s="3">
        <f>(K3-J3)/(K$2-J$2)</f>
        <v>0</v>
      </c>
      <c r="N3" s="3">
        <f>(L3-K3)/(L$2-K$2)</f>
        <v>0</v>
      </c>
      <c r="O3" s="3">
        <f>(M3+N3)/2</f>
        <v>0</v>
      </c>
      <c r="P3" s="7">
        <f>O3/$AP3/$AU$4</f>
        <v>0</v>
      </c>
      <c r="Q3" s="23">
        <f>P3</f>
        <v>0</v>
      </c>
      <c r="R3" s="19">
        <v>0</v>
      </c>
      <c r="S3" s="3">
        <v>3.0254006925000003</v>
      </c>
      <c r="T3" s="4">
        <v>1.3128974999999996</v>
      </c>
      <c r="U3" s="3">
        <f>(S3-R3)/(S$2-R$2)</f>
        <v>3.288479013586957E-2</v>
      </c>
      <c r="V3" s="3">
        <f>(T3-S3)/(T$2-S$2)</f>
        <v>-2.5183870477941187E-2</v>
      </c>
      <c r="W3" s="3">
        <f>(U3+V3)/2</f>
        <v>3.8504598289641912E-3</v>
      </c>
      <c r="X3" s="7">
        <f>W3/$AP3/$AV$4</f>
        <v>0.12118615676275396</v>
      </c>
      <c r="Y3" s="12">
        <f>X3</f>
        <v>0.12118615676275396</v>
      </c>
      <c r="Z3" s="19">
        <v>0</v>
      </c>
      <c r="AA3" s="3">
        <v>0.56238326999999999</v>
      </c>
      <c r="AB3" s="3">
        <v>0.58189452380952367</v>
      </c>
      <c r="AC3" s="23">
        <f>(AA3-Z3)/(AA$2-Z$2)</f>
        <v>6.1128616304347823E-3</v>
      </c>
      <c r="AD3" s="3">
        <f>(AB3-AA3)/(AB$2-AA$2)</f>
        <v>2.8693020308123056E-4</v>
      </c>
      <c r="AE3" s="4">
        <f>(AC3+AD3)/2</f>
        <v>3.1998959167580067E-3</v>
      </c>
      <c r="AF3" s="7">
        <f>AD3/$AP3/$AW$4</f>
        <v>3.4066635526845417E-3</v>
      </c>
      <c r="AG3" s="12">
        <f>AF3</f>
        <v>3.4066635526845417E-3</v>
      </c>
      <c r="AH3" s="19">
        <v>0</v>
      </c>
      <c r="AI3" s="3">
        <v>0.32351966999999998</v>
      </c>
      <c r="AJ3" s="4">
        <v>0.44732535714285698</v>
      </c>
      <c r="AK3" s="23">
        <f>(AI3-AH3)/(AI$2-AH$2)</f>
        <v>3.516518152173913E-3</v>
      </c>
      <c r="AL3" s="3">
        <f>(AJ3-AI3)/(AJ$2-AI$2)</f>
        <v>1.820671869747897E-3</v>
      </c>
      <c r="AM3" s="4">
        <f>(AK3+AL3)/2</f>
        <v>2.6685950109609051E-3</v>
      </c>
      <c r="AN3" s="7">
        <f>AL3/$AP3/$AX$4</f>
        <v>1.3740098186399909E-2</v>
      </c>
      <c r="AO3" s="12">
        <f>AN3</f>
        <v>1.3740098186399909E-2</v>
      </c>
      <c r="AP3" s="45">
        <v>0.68969999999999931</v>
      </c>
      <c r="AS3" s="47" t="s">
        <v>215</v>
      </c>
      <c r="AT3" s="47">
        <v>180.15600000000001</v>
      </c>
      <c r="AU3" s="47">
        <v>90.08</v>
      </c>
      <c r="AV3" s="47">
        <v>46.067999999999998</v>
      </c>
      <c r="AW3" s="47">
        <v>122.12</v>
      </c>
      <c r="AX3" s="47">
        <v>192.124</v>
      </c>
    </row>
    <row r="4" spans="1:50" x14ac:dyDescent="0.2">
      <c r="A4" t="s">
        <v>1</v>
      </c>
      <c r="B4" s="13">
        <v>120</v>
      </c>
      <c r="C4" s="1">
        <v>47.764113885</v>
      </c>
      <c r="D4" s="6">
        <v>15.507359821428567</v>
      </c>
      <c r="E4" s="3">
        <f t="shared" ref="E4:E67" si="0">(C4-B4)/(C$2-B$2)</f>
        <v>-0.78517267516304345</v>
      </c>
      <c r="F4" s="3">
        <f t="shared" ref="F4:F67" si="1">(D4-C4)/(D$2-C$2)</f>
        <v>-0.47436403034663877</v>
      </c>
      <c r="G4" s="3">
        <f t="shared" ref="G4:G67" si="2">(E4+F4)/2</f>
        <v>-0.62976835275484111</v>
      </c>
      <c r="H4" s="7">
        <f>G4/$AP4/$AT$4</f>
        <v>-4.7226202087438276</v>
      </c>
      <c r="I4" s="20">
        <f t="shared" ref="I4:I67" si="3">-1*H4</f>
        <v>4.7226202087438276</v>
      </c>
      <c r="J4" s="19">
        <v>0</v>
      </c>
      <c r="K4" s="3">
        <v>0</v>
      </c>
      <c r="L4" s="4">
        <v>0</v>
      </c>
      <c r="M4" s="3">
        <f t="shared" ref="M4:M67" si="4">(K4-J4)/(K$2-J$2)</f>
        <v>0</v>
      </c>
      <c r="N4" s="3">
        <f t="shared" ref="N4:N67" si="5">(L4-K4)/(L$2-K$2)</f>
        <v>0</v>
      </c>
      <c r="O4" s="3">
        <f t="shared" ref="O4:O67" si="6">(M4+N4)/2</f>
        <v>0</v>
      </c>
      <c r="P4" s="23">
        <f>O4/$AP4/$AU$4</f>
        <v>0</v>
      </c>
      <c r="Q4" s="23">
        <f t="shared" ref="Q4:Q67" si="7">P4</f>
        <v>0</v>
      </c>
      <c r="R4" s="19">
        <v>0</v>
      </c>
      <c r="S4" s="3">
        <v>3.5303513174999996</v>
      </c>
      <c r="T4" s="4">
        <v>1.9581994642857139</v>
      </c>
      <c r="U4" s="3">
        <f t="shared" ref="U4:U67" si="8">(S4-R4)/(S$2-R$2)</f>
        <v>3.8373383885869562E-2</v>
      </c>
      <c r="V4" s="3">
        <f t="shared" ref="V4:V67" si="9">(T4-S4)/(T$2-S$2)</f>
        <v>-2.311988019432773E-2</v>
      </c>
      <c r="W4" s="3">
        <f t="shared" ref="W4:W67" si="10">(U4+V4)/2</f>
        <v>7.6267518457709162E-3</v>
      </c>
      <c r="X4" s="23">
        <f>W4/$AP4/$AV$4</f>
        <v>0.22366147101117273</v>
      </c>
      <c r="Y4" s="12">
        <f t="shared" ref="Y4:Y67" si="11">X4</f>
        <v>0.22366147101117273</v>
      </c>
      <c r="Z4" s="19">
        <v>0</v>
      </c>
      <c r="AA4" s="3">
        <v>0.50503844249999996</v>
      </c>
      <c r="AB4" s="3">
        <v>0.57947130952380943</v>
      </c>
      <c r="AC4" s="23">
        <f t="shared" ref="AC4:AC67" si="12">(AA4-Z4)/(AA$2-Z$2)</f>
        <v>5.4895482880434774E-3</v>
      </c>
      <c r="AD4" s="3">
        <f t="shared" ref="AD4:AD67" si="13">(AB4-AA4)/(AB$2-AA$2)</f>
        <v>1.0946009856442568E-3</v>
      </c>
      <c r="AE4" s="4">
        <f t="shared" ref="AE4:AE67" si="14">(AC4+AD4)/2</f>
        <v>3.292074636843867E-3</v>
      </c>
      <c r="AF4" s="7">
        <f>AD4/$AP4/$AW$4</f>
        <v>1.2109325646403052E-2</v>
      </c>
      <c r="AG4" s="12">
        <f t="shared" ref="AG4:AG67" si="15">AF4</f>
        <v>1.2109325646403052E-2</v>
      </c>
      <c r="AH4" s="19">
        <v>0</v>
      </c>
      <c r="AI4" s="3">
        <v>0.2540560275</v>
      </c>
      <c r="AJ4" s="4">
        <v>0.35055833333333325</v>
      </c>
      <c r="AK4" s="23">
        <f t="shared" ref="AK4:AK67" si="16">(AI4-AH4)/(AI$2-AH$2)</f>
        <v>2.7614785597826087E-3</v>
      </c>
      <c r="AL4" s="3">
        <f t="shared" ref="AL4:AL67" si="17">(AJ4-AI4)/(AJ$2-AI$2)</f>
        <v>1.4191515563725476E-3</v>
      </c>
      <c r="AM4" s="4">
        <f t="shared" ref="AM4:AM67" si="18">(AK4+AL4)/2</f>
        <v>2.090315058077578E-3</v>
      </c>
      <c r="AN4" s="7">
        <f>AL4/$AP4/$AX$4</f>
        <v>9.9792540060924424E-3</v>
      </c>
      <c r="AO4" s="12">
        <f t="shared" ref="AO4:AO67" si="19">AN4</f>
        <v>9.9792540060924424E-3</v>
      </c>
      <c r="AP4" s="45">
        <v>0.74020000000000064</v>
      </c>
      <c r="AS4" s="47" t="s">
        <v>216</v>
      </c>
      <c r="AT4" s="47">
        <f>AT3*0.001</f>
        <v>0.18015600000000001</v>
      </c>
      <c r="AU4" s="47">
        <f t="shared" ref="AU4:AX4" si="20">AU3*0.001</f>
        <v>9.0079999999999993E-2</v>
      </c>
      <c r="AV4" s="47">
        <f t="shared" si="20"/>
        <v>4.6067999999999998E-2</v>
      </c>
      <c r="AW4" s="47">
        <f t="shared" si="20"/>
        <v>0.12212000000000001</v>
      </c>
      <c r="AX4" s="47">
        <f t="shared" si="20"/>
        <v>0.19212399999999999</v>
      </c>
    </row>
    <row r="5" spans="1:50" x14ac:dyDescent="0.2">
      <c r="A5" t="s">
        <v>2</v>
      </c>
      <c r="B5" s="13">
        <v>120</v>
      </c>
      <c r="C5" s="1">
        <v>45.913886977499999</v>
      </c>
      <c r="D5" s="6">
        <v>16.290058035714281</v>
      </c>
      <c r="E5" s="3">
        <f t="shared" si="0"/>
        <v>-0.80528383720108698</v>
      </c>
      <c r="F5" s="3">
        <f t="shared" si="1"/>
        <v>-0.43564454326155466</v>
      </c>
      <c r="G5" s="3">
        <f t="shared" si="2"/>
        <v>-0.62046419023132082</v>
      </c>
      <c r="H5" s="7">
        <f>G5/$AP5/$AT$4</f>
        <v>-4.8644610815582601</v>
      </c>
      <c r="I5" s="20">
        <f t="shared" si="3"/>
        <v>4.8644610815582601</v>
      </c>
      <c r="J5" s="19">
        <v>0</v>
      </c>
      <c r="K5" s="3">
        <v>0</v>
      </c>
      <c r="L5" s="4">
        <v>0</v>
      </c>
      <c r="M5" s="3">
        <f t="shared" si="4"/>
        <v>0</v>
      </c>
      <c r="N5" s="3">
        <f t="shared" si="5"/>
        <v>0</v>
      </c>
      <c r="O5" s="3">
        <f t="shared" si="6"/>
        <v>0</v>
      </c>
      <c r="P5" s="23">
        <f>O5/$AP5/$AU$4</f>
        <v>0</v>
      </c>
      <c r="Q5" s="23">
        <f t="shared" si="7"/>
        <v>0</v>
      </c>
      <c r="R5" s="19">
        <v>0</v>
      </c>
      <c r="S5" s="3">
        <v>3.5473000950000007</v>
      </c>
      <c r="T5" s="4">
        <v>1.1507844642857141</v>
      </c>
      <c r="U5" s="3">
        <f t="shared" si="8"/>
        <v>3.8557609728260875E-2</v>
      </c>
      <c r="V5" s="3">
        <f t="shared" si="9"/>
        <v>-3.524287692226892E-2</v>
      </c>
      <c r="W5" s="3">
        <f t="shared" si="10"/>
        <v>1.6573664029959773E-3</v>
      </c>
      <c r="X5" s="23">
        <f>W5/$AP5/$AV$4</f>
        <v>5.0814296226922989E-2</v>
      </c>
      <c r="Y5" s="12">
        <f t="shared" si="11"/>
        <v>5.0814296226922989E-2</v>
      </c>
      <c r="Z5" s="19">
        <v>0</v>
      </c>
      <c r="AA5" s="3">
        <v>0.490548555</v>
      </c>
      <c r="AB5" s="3">
        <v>0.55071583333333329</v>
      </c>
      <c r="AC5" s="23">
        <f t="shared" si="12"/>
        <v>5.3320495108695656E-3</v>
      </c>
      <c r="AD5" s="3">
        <f t="shared" si="13"/>
        <v>8.8481291666666609E-4</v>
      </c>
      <c r="AE5" s="4">
        <f t="shared" si="14"/>
        <v>3.1084312137681157E-3</v>
      </c>
      <c r="AF5" s="7">
        <f>AD5/$AP5/$AW$4</f>
        <v>1.0233669816604694E-2</v>
      </c>
      <c r="AG5" s="12">
        <f t="shared" si="15"/>
        <v>1.0233669816604694E-2</v>
      </c>
      <c r="AH5" s="19">
        <v>0</v>
      </c>
      <c r="AI5" s="3">
        <v>0.2607301575</v>
      </c>
      <c r="AJ5" s="4">
        <v>0.34910440476190469</v>
      </c>
      <c r="AK5" s="23">
        <f t="shared" si="16"/>
        <v>2.8340234510869566E-3</v>
      </c>
      <c r="AL5" s="3">
        <f t="shared" si="17"/>
        <v>1.2996212832633042E-3</v>
      </c>
      <c r="AM5" s="4">
        <f t="shared" si="18"/>
        <v>2.0668223671751304E-3</v>
      </c>
      <c r="AN5" s="7">
        <f>AL5/$AP5/$AX$4</f>
        <v>9.554367395251737E-3</v>
      </c>
      <c r="AO5" s="12">
        <f t="shared" si="19"/>
        <v>9.554367395251737E-3</v>
      </c>
      <c r="AP5" s="45">
        <v>0.70800000000000018</v>
      </c>
    </row>
    <row r="6" spans="1:50" x14ac:dyDescent="0.2">
      <c r="A6" t="s">
        <v>33</v>
      </c>
      <c r="B6" s="13">
        <v>120</v>
      </c>
      <c r="C6" s="1">
        <v>48.426257835000008</v>
      </c>
      <c r="D6" s="6">
        <v>17.660951130952377</v>
      </c>
      <c r="E6" s="3">
        <f t="shared" si="0"/>
        <v>-0.77797545831521742</v>
      </c>
      <c r="F6" s="3">
        <f t="shared" si="1"/>
        <v>-0.45243098094187695</v>
      </c>
      <c r="G6" s="3">
        <f t="shared" si="2"/>
        <v>-0.61520321962854718</v>
      </c>
      <c r="H6" s="7">
        <f>G6/$AP6/$AT$4</f>
        <v>-8.0614639753267578</v>
      </c>
      <c r="I6" s="20">
        <f t="shared" si="3"/>
        <v>8.0614639753267578</v>
      </c>
      <c r="J6" s="19">
        <v>0</v>
      </c>
      <c r="K6" s="3">
        <v>8.4137507662500006</v>
      </c>
      <c r="L6" s="4">
        <v>13.7079212797619</v>
      </c>
      <c r="M6" s="3">
        <f t="shared" si="4"/>
        <v>9.1453812676630442E-2</v>
      </c>
      <c r="N6" s="3">
        <f t="shared" si="5"/>
        <v>7.7855448728116158E-2</v>
      </c>
      <c r="O6" s="3">
        <f t="shared" si="6"/>
        <v>8.4654630702373307E-2</v>
      </c>
      <c r="P6" s="23">
        <f>O6/$AP6/$AU$4</f>
        <v>2.2185355411277801</v>
      </c>
      <c r="Q6" s="23">
        <f t="shared" si="7"/>
        <v>2.2185355411277801</v>
      </c>
      <c r="R6" s="19">
        <v>0</v>
      </c>
      <c r="S6" s="3">
        <v>2.2829037300000001</v>
      </c>
      <c r="T6" s="4">
        <v>1.8148259523809518</v>
      </c>
      <c r="U6" s="3">
        <f t="shared" si="8"/>
        <v>2.4814170978260872E-2</v>
      </c>
      <c r="V6" s="3">
        <f t="shared" si="9"/>
        <v>-6.883496729691887E-3</v>
      </c>
      <c r="W6" s="3">
        <f t="shared" si="10"/>
        <v>8.9653371242844927E-3</v>
      </c>
      <c r="X6" s="23">
        <f>W6/$AP6/$AV$4</f>
        <v>0.45942149997239395</v>
      </c>
      <c r="Y6" s="12">
        <f t="shared" si="11"/>
        <v>0.45942149997239395</v>
      </c>
      <c r="Z6" s="19">
        <v>0</v>
      </c>
      <c r="AA6" s="3">
        <v>0.42354380250000001</v>
      </c>
      <c r="AB6" s="3">
        <v>0.50314005952380936</v>
      </c>
      <c r="AC6" s="23">
        <f t="shared" si="12"/>
        <v>4.6037369836956525E-3</v>
      </c>
      <c r="AD6" s="3">
        <f t="shared" si="13"/>
        <v>1.170533191526608E-3</v>
      </c>
      <c r="AE6" s="4">
        <f t="shared" si="14"/>
        <v>2.88713508761113E-3</v>
      </c>
      <c r="AF6" s="7">
        <f>AD6/$AP6/$AW$4</f>
        <v>2.2627729894437468E-2</v>
      </c>
      <c r="AG6" s="12">
        <f t="shared" si="15"/>
        <v>2.2627729894437468E-2</v>
      </c>
      <c r="AH6" s="19">
        <v>0</v>
      </c>
      <c r="AI6" s="3">
        <v>0.2073371175</v>
      </c>
      <c r="AJ6" s="4">
        <v>0.20007672619047615</v>
      </c>
      <c r="AK6" s="23">
        <f t="shared" si="16"/>
        <v>2.2536643206521739E-3</v>
      </c>
      <c r="AL6" s="3">
        <f t="shared" si="17"/>
        <v>-1.0677046043417436E-4</v>
      </c>
      <c r="AM6" s="4">
        <f t="shared" si="18"/>
        <v>1.0734469301089998E-3</v>
      </c>
      <c r="AN6" s="7">
        <f>AL6/$AP6/$AX$4</f>
        <v>-1.3119387027008174E-3</v>
      </c>
      <c r="AO6" s="12">
        <f t="shared" si="19"/>
        <v>-1.3119387027008174E-3</v>
      </c>
      <c r="AP6" s="45">
        <v>0.42360000000000042</v>
      </c>
    </row>
    <row r="7" spans="1:50" x14ac:dyDescent="0.2">
      <c r="A7" t="s">
        <v>34</v>
      </c>
      <c r="B7" s="13">
        <v>120</v>
      </c>
      <c r="C7" s="1">
        <v>50.379406852500004</v>
      </c>
      <c r="D7" s="6">
        <v>21.003452142857139</v>
      </c>
      <c r="E7" s="3">
        <f t="shared" si="0"/>
        <v>-0.75674557769021722</v>
      </c>
      <c r="F7" s="3">
        <f t="shared" si="1"/>
        <v>-0.43199933396533624</v>
      </c>
      <c r="G7" s="3">
        <f t="shared" si="2"/>
        <v>-0.59437245582777676</v>
      </c>
      <c r="H7" s="7">
        <f>G7/$AP7/$AT$4</f>
        <v>-7.9691059995424238</v>
      </c>
      <c r="I7" s="20">
        <f t="shared" si="3"/>
        <v>7.9691059995424238</v>
      </c>
      <c r="J7" s="19">
        <v>0</v>
      </c>
      <c r="K7" s="3">
        <v>8.6104092757500013</v>
      </c>
      <c r="L7" s="4">
        <v>13.933966785714281</v>
      </c>
      <c r="M7" s="3">
        <f t="shared" si="4"/>
        <v>9.3591405171195671E-2</v>
      </c>
      <c r="N7" s="3">
        <f t="shared" si="5"/>
        <v>7.8287610440651176E-2</v>
      </c>
      <c r="O7" s="3">
        <f t="shared" si="6"/>
        <v>8.5939507805923424E-2</v>
      </c>
      <c r="P7" s="23">
        <f>O7/$AP7/$AU$4</f>
        <v>2.3044333058194999</v>
      </c>
      <c r="Q7" s="23">
        <f t="shared" si="7"/>
        <v>2.3044333058194999</v>
      </c>
      <c r="R7" s="19">
        <v>0</v>
      </c>
      <c r="S7" s="3">
        <v>2.3348038725000002</v>
      </c>
      <c r="T7" s="4">
        <v>1.6354273214285711</v>
      </c>
      <c r="U7" s="3">
        <f t="shared" si="8"/>
        <v>2.5378302961956523E-2</v>
      </c>
      <c r="V7" s="3">
        <f t="shared" si="9"/>
        <v>-1.0284949280462193E-2</v>
      </c>
      <c r="W7" s="3">
        <f t="shared" si="10"/>
        <v>7.546676840747165E-3</v>
      </c>
      <c r="X7" s="23">
        <f>W7/$AP7/$AV$4</f>
        <v>0.39569089218391057</v>
      </c>
      <c r="Y7" s="12">
        <f t="shared" si="11"/>
        <v>0.39569089218391057</v>
      </c>
      <c r="Z7" s="19">
        <v>0</v>
      </c>
      <c r="AA7" s="3">
        <v>0.44418091500000006</v>
      </c>
      <c r="AB7" s="3">
        <v>0.46243005952380939</v>
      </c>
      <c r="AC7" s="23">
        <f t="shared" si="12"/>
        <v>4.8280534239130441E-3</v>
      </c>
      <c r="AD7" s="3">
        <f t="shared" si="13"/>
        <v>2.6836977240896065E-4</v>
      </c>
      <c r="AE7" s="4">
        <f t="shared" si="14"/>
        <v>2.5482115981610024E-3</v>
      </c>
      <c r="AF7" s="7">
        <f>AD7/$AP7/$AW$4</f>
        <v>5.3081900199724403E-3</v>
      </c>
      <c r="AG7" s="12">
        <f t="shared" si="15"/>
        <v>5.3081900199724403E-3</v>
      </c>
      <c r="AH7" s="19">
        <v>0</v>
      </c>
      <c r="AI7" s="3">
        <v>0.16263801</v>
      </c>
      <c r="AJ7" s="4">
        <v>0.14676601190476185</v>
      </c>
      <c r="AK7" s="23">
        <f t="shared" si="16"/>
        <v>1.767804456521739E-3</v>
      </c>
      <c r="AL7" s="3">
        <f t="shared" si="17"/>
        <v>-2.3341173669467867E-4</v>
      </c>
      <c r="AM7" s="4">
        <f t="shared" si="18"/>
        <v>7.6719635991353012E-4</v>
      </c>
      <c r="AN7" s="7">
        <f>AL7/$AP7/$AX$4</f>
        <v>-2.9345446974146016E-3</v>
      </c>
      <c r="AO7" s="12">
        <f t="shared" si="19"/>
        <v>-2.9345446974146016E-3</v>
      </c>
      <c r="AP7" s="45">
        <v>0.41400000000000059</v>
      </c>
    </row>
    <row r="8" spans="1:50" x14ac:dyDescent="0.2">
      <c r="A8" t="s">
        <v>35</v>
      </c>
      <c r="B8" s="13">
        <v>120</v>
      </c>
      <c r="C8" s="1">
        <v>50.563208880000005</v>
      </c>
      <c r="D8" s="6">
        <v>18.10439934523809</v>
      </c>
      <c r="E8" s="3">
        <f t="shared" si="0"/>
        <v>-0.7547477295652173</v>
      </c>
      <c r="F8" s="3">
        <f t="shared" si="1"/>
        <v>-0.47733543433473402</v>
      </c>
      <c r="G8" s="3">
        <f t="shared" si="2"/>
        <v>-0.6160415819499756</v>
      </c>
      <c r="H8" s="7">
        <f>G8/$AP8/$AT$4</f>
        <v>-8.2100592445061071</v>
      </c>
      <c r="I8" s="20">
        <f t="shared" si="3"/>
        <v>8.2100592445061071</v>
      </c>
      <c r="J8" s="19">
        <v>0</v>
      </c>
      <c r="K8" s="3">
        <v>8.2561886077499995</v>
      </c>
      <c r="L8" s="4">
        <v>13.774131571428569</v>
      </c>
      <c r="M8" s="3">
        <f t="shared" si="4"/>
        <v>8.9741180519021732E-2</v>
      </c>
      <c r="N8" s="3">
        <f t="shared" si="5"/>
        <v>8.1146220054096607E-2</v>
      </c>
      <c r="O8" s="3">
        <f t="shared" si="6"/>
        <v>8.5443700286559177E-2</v>
      </c>
      <c r="P8" s="23">
        <f>O8/$AP8/$AU$4</f>
        <v>2.2773860952878264</v>
      </c>
      <c r="Q8" s="23">
        <f t="shared" si="7"/>
        <v>2.2773860952878264</v>
      </c>
      <c r="R8" s="19">
        <v>0</v>
      </c>
      <c r="S8" s="3">
        <v>2.2798301175</v>
      </c>
      <c r="T8" s="4">
        <v>2.0312997619047612</v>
      </c>
      <c r="U8" s="3">
        <f t="shared" si="8"/>
        <v>2.4780762146739129E-2</v>
      </c>
      <c r="V8" s="3">
        <f t="shared" si="9"/>
        <v>-3.6548581705182167E-3</v>
      </c>
      <c r="W8" s="3">
        <f t="shared" si="10"/>
        <v>1.0562951988110456E-2</v>
      </c>
      <c r="X8" s="23">
        <f>W8/$AP8/$AV$4</f>
        <v>0.55051726281085256</v>
      </c>
      <c r="Y8" s="12">
        <f t="shared" si="11"/>
        <v>0.55051726281085256</v>
      </c>
      <c r="Z8" s="19">
        <v>0</v>
      </c>
      <c r="AA8" s="3">
        <v>0.43109610750000005</v>
      </c>
      <c r="AB8" s="3">
        <v>0.49360874999999987</v>
      </c>
      <c r="AC8" s="23">
        <f t="shared" si="12"/>
        <v>4.6858272554347827E-3</v>
      </c>
      <c r="AD8" s="3">
        <f t="shared" si="13"/>
        <v>9.1930356617646802E-4</v>
      </c>
      <c r="AE8" s="4">
        <f t="shared" si="14"/>
        <v>2.8025654108056255E-3</v>
      </c>
      <c r="AF8" s="7">
        <f>AD8/$AP8/$AW$4</f>
        <v>1.8074119254838542E-2</v>
      </c>
      <c r="AG8" s="12">
        <f t="shared" si="15"/>
        <v>1.8074119254838542E-2</v>
      </c>
      <c r="AH8" s="19">
        <v>0</v>
      </c>
      <c r="AI8" s="3">
        <v>0.14726994750000003</v>
      </c>
      <c r="AJ8" s="4">
        <v>0.15888208333333328</v>
      </c>
      <c r="AK8" s="23">
        <f t="shared" si="16"/>
        <v>1.6007602989130437E-3</v>
      </c>
      <c r="AL8" s="3">
        <f t="shared" si="17"/>
        <v>1.7076670343137146E-4</v>
      </c>
      <c r="AM8" s="4">
        <f t="shared" si="18"/>
        <v>8.857635011722076E-4</v>
      </c>
      <c r="AN8" s="7">
        <f>AL8/$AP8/$AX$4</f>
        <v>2.1340597211761151E-3</v>
      </c>
      <c r="AO8" s="12">
        <f t="shared" si="19"/>
        <v>2.1340597211761151E-3</v>
      </c>
      <c r="AP8" s="45">
        <v>0.41650000000000009</v>
      </c>
    </row>
    <row r="9" spans="1:50" x14ac:dyDescent="0.2">
      <c r="A9" t="s">
        <v>36</v>
      </c>
      <c r="B9" s="13">
        <v>120</v>
      </c>
      <c r="C9" s="1">
        <v>50.554602764999998</v>
      </c>
      <c r="D9" s="6">
        <v>23.78934083333333</v>
      </c>
      <c r="E9" s="3">
        <f t="shared" si="0"/>
        <v>-0.75484127429347825</v>
      </c>
      <c r="F9" s="3">
        <f t="shared" si="1"/>
        <v>-0.3936067931127451</v>
      </c>
      <c r="G9" s="3">
        <f t="shared" si="2"/>
        <v>-0.5742240337031117</v>
      </c>
      <c r="H9" s="7">
        <f>G9/$AP9/$AT$4</f>
        <v>-8.8048926305475632</v>
      </c>
      <c r="I9" s="20">
        <f t="shared" si="3"/>
        <v>8.8048926305475632</v>
      </c>
      <c r="J9" s="19">
        <v>0</v>
      </c>
      <c r="K9" s="3">
        <v>15.25459350825</v>
      </c>
      <c r="L9" s="4">
        <v>22.746122851190471</v>
      </c>
      <c r="M9" s="3">
        <f t="shared" si="4"/>
        <v>0.16581079900271739</v>
      </c>
      <c r="N9" s="3">
        <f t="shared" si="5"/>
        <v>0.11016954916088928</v>
      </c>
      <c r="O9" s="3">
        <f t="shared" si="6"/>
        <v>0.13799017408180334</v>
      </c>
      <c r="P9" s="23">
        <f>O9/$AP9/$AU$4</f>
        <v>4.2316643671494987</v>
      </c>
      <c r="Q9" s="23">
        <f t="shared" si="7"/>
        <v>4.2316643671494987</v>
      </c>
      <c r="R9" s="19">
        <v>0</v>
      </c>
      <c r="S9" s="3">
        <v>0.61533722249999989</v>
      </c>
      <c r="T9" s="4">
        <v>0</v>
      </c>
      <c r="U9" s="3">
        <f t="shared" si="8"/>
        <v>6.688448070652173E-3</v>
      </c>
      <c r="V9" s="3">
        <f t="shared" si="9"/>
        <v>-9.0490768014705875E-3</v>
      </c>
      <c r="W9" s="3">
        <f t="shared" si="10"/>
        <v>-1.1803143654092072E-3</v>
      </c>
      <c r="X9" s="23">
        <f>W9/$AP9/$AV$4</f>
        <v>-7.0776611118778948E-2</v>
      </c>
      <c r="Y9" s="12">
        <f t="shared" si="11"/>
        <v>-7.0776611118778948E-2</v>
      </c>
      <c r="Z9" s="19">
        <v>0</v>
      </c>
      <c r="AA9" s="3">
        <v>0.46130532750000003</v>
      </c>
      <c r="AB9" s="3">
        <v>0.56687059523809513</v>
      </c>
      <c r="AC9" s="23">
        <f t="shared" si="12"/>
        <v>5.0141883423913047E-3</v>
      </c>
      <c r="AD9" s="3">
        <f t="shared" si="13"/>
        <v>1.5524304079131634E-3</v>
      </c>
      <c r="AE9" s="4">
        <f t="shared" si="14"/>
        <v>3.2833093751522338E-3</v>
      </c>
      <c r="AF9" s="7">
        <f>AD9/$AP9/$AW$4</f>
        <v>3.5116948819320065E-2</v>
      </c>
      <c r="AG9" s="12">
        <f t="shared" si="15"/>
        <v>3.5116948819320065E-2</v>
      </c>
      <c r="AH9" s="19">
        <v>0</v>
      </c>
      <c r="AI9" s="3">
        <v>0</v>
      </c>
      <c r="AJ9" s="4">
        <v>0.11889904761904758</v>
      </c>
      <c r="AK9" s="23">
        <f t="shared" si="16"/>
        <v>0</v>
      </c>
      <c r="AL9" s="3">
        <f t="shared" si="17"/>
        <v>1.7485154061624645E-3</v>
      </c>
      <c r="AM9" s="4">
        <f t="shared" si="18"/>
        <v>8.7425770308123226E-4</v>
      </c>
      <c r="AN9" s="7">
        <f>AL9/$AP9/$AX$4</f>
        <v>2.5140810391712721E-2</v>
      </c>
      <c r="AO9" s="12">
        <f t="shared" si="19"/>
        <v>2.5140810391712721E-2</v>
      </c>
      <c r="AP9" s="45">
        <v>0.3620000000000001</v>
      </c>
    </row>
    <row r="10" spans="1:50" x14ac:dyDescent="0.2">
      <c r="A10" t="s">
        <v>37</v>
      </c>
      <c r="B10" s="13">
        <v>120</v>
      </c>
      <c r="C10" s="1">
        <v>50.347265647500009</v>
      </c>
      <c r="D10" s="6">
        <v>22.414166726190469</v>
      </c>
      <c r="E10" s="3">
        <f t="shared" si="0"/>
        <v>-0.75709493861413035</v>
      </c>
      <c r="F10" s="3">
        <f t="shared" si="1"/>
        <v>-0.41078086648984619</v>
      </c>
      <c r="G10" s="3">
        <f t="shared" si="2"/>
        <v>-0.5839379025519883</v>
      </c>
      <c r="H10" s="7">
        <f>G10/$AP10/$AT$4</f>
        <v>-8.7437020240820189</v>
      </c>
      <c r="I10" s="20">
        <f t="shared" si="3"/>
        <v>8.7437020240820189</v>
      </c>
      <c r="J10" s="19">
        <v>0</v>
      </c>
      <c r="K10" s="3">
        <v>15.523929780750001</v>
      </c>
      <c r="L10" s="4">
        <v>22.54166010714285</v>
      </c>
      <c r="M10" s="3">
        <f t="shared" si="4"/>
        <v>0.16873836718206522</v>
      </c>
      <c r="N10" s="3">
        <f t="shared" si="5"/>
        <v>0.10320191656460072</v>
      </c>
      <c r="O10" s="3">
        <f t="shared" si="6"/>
        <v>0.13597014187333298</v>
      </c>
      <c r="P10" s="23">
        <f>O10/$AP10/$AU$4</f>
        <v>4.0718576525728558</v>
      </c>
      <c r="Q10" s="23">
        <f t="shared" si="7"/>
        <v>4.0718576525728558</v>
      </c>
      <c r="R10" s="19">
        <v>0</v>
      </c>
      <c r="S10" s="3">
        <v>0.78227829000000004</v>
      </c>
      <c r="T10" s="4">
        <v>0</v>
      </c>
      <c r="U10" s="3">
        <f t="shared" si="8"/>
        <v>8.5030248913043477E-3</v>
      </c>
      <c r="V10" s="3">
        <f t="shared" si="9"/>
        <v>-1.15040925E-2</v>
      </c>
      <c r="W10" s="3">
        <f t="shared" si="10"/>
        <v>-1.5005338043478263E-3</v>
      </c>
      <c r="X10" s="23">
        <f>W10/$AP10/$AV$4</f>
        <v>-8.7866603614229211E-2</v>
      </c>
      <c r="Y10" s="12">
        <f t="shared" si="11"/>
        <v>-8.7866603614229211E-2</v>
      </c>
      <c r="Z10" s="19">
        <v>0</v>
      </c>
      <c r="AA10" s="3">
        <v>0.47237033249999999</v>
      </c>
      <c r="AB10" s="3">
        <v>0.60911529761904748</v>
      </c>
      <c r="AC10" s="23">
        <f t="shared" si="12"/>
        <v>5.1344601358695651E-3</v>
      </c>
      <c r="AD10" s="3">
        <f t="shared" si="13"/>
        <v>2.0109553693977572E-3</v>
      </c>
      <c r="AE10" s="4">
        <f t="shared" si="14"/>
        <v>3.5727077526336612E-3</v>
      </c>
      <c r="AF10" s="7">
        <f>AD10/$AP10/$AW$4</f>
        <v>4.4421482710177825E-2</v>
      </c>
      <c r="AG10" s="12">
        <f t="shared" si="15"/>
        <v>4.4421482710177825E-2</v>
      </c>
      <c r="AH10" s="19">
        <v>0</v>
      </c>
      <c r="AI10" s="3">
        <v>0</v>
      </c>
      <c r="AJ10" s="4">
        <v>0.15670119047619044</v>
      </c>
      <c r="AK10" s="23">
        <f t="shared" si="16"/>
        <v>0</v>
      </c>
      <c r="AL10" s="3">
        <f t="shared" si="17"/>
        <v>2.3044292717086831E-3</v>
      </c>
      <c r="AM10" s="4">
        <f t="shared" si="18"/>
        <v>1.1522146358543415E-3</v>
      </c>
      <c r="AN10" s="7">
        <f>AL10/$AP10/$AX$4</f>
        <v>3.2356324114139239E-2</v>
      </c>
      <c r="AO10" s="12">
        <f t="shared" si="19"/>
        <v>3.2356324114139239E-2</v>
      </c>
      <c r="AP10" s="45">
        <v>0.37070000000000025</v>
      </c>
    </row>
    <row r="11" spans="1:50" x14ac:dyDescent="0.2">
      <c r="A11" t="s">
        <v>38</v>
      </c>
      <c r="B11" s="13">
        <v>120</v>
      </c>
      <c r="C11" s="1">
        <v>50.534316922500004</v>
      </c>
      <c r="D11" s="6">
        <v>23.902343392857137</v>
      </c>
      <c r="E11" s="3">
        <f t="shared" si="0"/>
        <v>-0.75506177258152163</v>
      </c>
      <c r="F11" s="3">
        <f t="shared" si="1"/>
        <v>-0.39164666955357158</v>
      </c>
      <c r="G11" s="3">
        <f t="shared" si="2"/>
        <v>-0.57335422106754663</v>
      </c>
      <c r="H11" s="7">
        <f>G11/$AP11/$AT$4</f>
        <v>-8.3203739194738198</v>
      </c>
      <c r="I11" s="20">
        <f t="shared" si="3"/>
        <v>8.3203739194738198</v>
      </c>
      <c r="J11" s="19">
        <v>0</v>
      </c>
      <c r="K11" s="3">
        <v>15.257456358750002</v>
      </c>
      <c r="L11" s="4">
        <v>22.188201994047613</v>
      </c>
      <c r="M11" s="3">
        <f t="shared" si="4"/>
        <v>0.16584191694293479</v>
      </c>
      <c r="N11" s="3">
        <f t="shared" si="5"/>
        <v>0.10192272993084724</v>
      </c>
      <c r="O11" s="3">
        <f t="shared" si="6"/>
        <v>0.13388232343689102</v>
      </c>
      <c r="P11" s="23">
        <f>O11/$AP11/$AU$4</f>
        <v>3.8856477158108182</v>
      </c>
      <c r="Q11" s="23">
        <f t="shared" si="7"/>
        <v>3.8856477158108182</v>
      </c>
      <c r="R11" s="19">
        <v>0</v>
      </c>
      <c r="S11" s="3">
        <v>0.78192702000000003</v>
      </c>
      <c r="T11" s="4">
        <v>0</v>
      </c>
      <c r="U11" s="3">
        <f t="shared" si="8"/>
        <v>8.4992067391304344E-3</v>
      </c>
      <c r="V11" s="3">
        <f t="shared" si="9"/>
        <v>-1.1498926764705883E-2</v>
      </c>
      <c r="W11" s="3">
        <f t="shared" si="10"/>
        <v>-1.4998600127877244E-3</v>
      </c>
      <c r="X11" s="23">
        <f>W11/$AP11/$AV$4</f>
        <v>-8.5117709642507838E-2</v>
      </c>
      <c r="Y11" s="12">
        <f t="shared" si="11"/>
        <v>-8.5117709642507838E-2</v>
      </c>
      <c r="Z11" s="19">
        <v>0</v>
      </c>
      <c r="AA11" s="3">
        <v>0.43013011500000004</v>
      </c>
      <c r="AB11" s="3">
        <v>0.60192642857142853</v>
      </c>
      <c r="AC11" s="23">
        <f t="shared" si="12"/>
        <v>4.6753273369565225E-3</v>
      </c>
      <c r="AD11" s="3">
        <f t="shared" si="13"/>
        <v>2.5264163760504192E-3</v>
      </c>
      <c r="AE11" s="4">
        <f t="shared" si="14"/>
        <v>3.6008718565034709E-3</v>
      </c>
      <c r="AF11" s="7">
        <f>AD11/$AP11/$AW$4</f>
        <v>5.4086227755201104E-2</v>
      </c>
      <c r="AG11" s="12">
        <f t="shared" si="15"/>
        <v>5.4086227755201104E-2</v>
      </c>
      <c r="AH11" s="19">
        <v>0</v>
      </c>
      <c r="AI11" s="3">
        <v>0</v>
      </c>
      <c r="AJ11" s="4">
        <v>0.17180589285714282</v>
      </c>
      <c r="AK11" s="23">
        <f t="shared" si="16"/>
        <v>0</v>
      </c>
      <c r="AL11" s="3">
        <f t="shared" si="17"/>
        <v>2.5265572478991591E-3</v>
      </c>
      <c r="AM11" s="4">
        <f t="shared" si="18"/>
        <v>1.2632786239495796E-3</v>
      </c>
      <c r="AN11" s="7">
        <f>AL11/$AP11/$AX$4</f>
        <v>3.4380808362724932E-2</v>
      </c>
      <c r="AO11" s="12">
        <f t="shared" si="19"/>
        <v>3.4380808362724932E-2</v>
      </c>
      <c r="AP11" s="45">
        <v>0.3824999999999994</v>
      </c>
    </row>
    <row r="12" spans="1:50" x14ac:dyDescent="0.2">
      <c r="A12" t="s">
        <v>39</v>
      </c>
      <c r="B12" s="13">
        <v>120</v>
      </c>
      <c r="C12" s="1">
        <v>53.092791967500006</v>
      </c>
      <c r="D12" s="6">
        <v>20.697804047619044</v>
      </c>
      <c r="E12" s="3">
        <f t="shared" si="0"/>
        <v>-0.72725226122282605</v>
      </c>
      <c r="F12" s="3">
        <f t="shared" si="1"/>
        <v>-0.47639688117472001</v>
      </c>
      <c r="G12" s="3">
        <f t="shared" si="2"/>
        <v>-0.60182457119877308</v>
      </c>
      <c r="H12" s="7">
        <f>G12/$AP12/$AT$4</f>
        <v>-9.5118868885951269</v>
      </c>
      <c r="I12" s="20">
        <f t="shared" si="3"/>
        <v>9.5118868885951269</v>
      </c>
      <c r="J12" s="19">
        <v>0</v>
      </c>
      <c r="K12" s="3">
        <v>16.073535604499998</v>
      </c>
      <c r="L12" s="4">
        <v>28.415450761904754</v>
      </c>
      <c r="M12" s="3">
        <f t="shared" si="4"/>
        <v>0.17471234352717388</v>
      </c>
      <c r="N12" s="3">
        <f t="shared" si="5"/>
        <v>0.18149875231477583</v>
      </c>
      <c r="O12" s="3">
        <f t="shared" si="6"/>
        <v>0.17810554792097485</v>
      </c>
      <c r="P12" s="23">
        <f>O12/$AP12/$AU$4</f>
        <v>5.6298206934564448</v>
      </c>
      <c r="Q12" s="23">
        <f t="shared" si="7"/>
        <v>5.6298206934564448</v>
      </c>
      <c r="R12" s="19">
        <v>0</v>
      </c>
      <c r="S12" s="3">
        <v>0.63773068500000007</v>
      </c>
      <c r="T12" s="4">
        <v>0</v>
      </c>
      <c r="U12" s="3">
        <f t="shared" si="8"/>
        <v>6.931855271739131E-3</v>
      </c>
      <c r="V12" s="3">
        <f t="shared" si="9"/>
        <v>-9.378392426470589E-3</v>
      </c>
      <c r="W12" s="3">
        <f t="shared" si="10"/>
        <v>-1.223268577365729E-3</v>
      </c>
      <c r="X12" s="23">
        <f>W12/$AP12/$AV$4</f>
        <v>-7.5608035586255257E-2</v>
      </c>
      <c r="Y12" s="12">
        <f t="shared" si="11"/>
        <v>-7.5608035586255257E-2</v>
      </c>
      <c r="Z12" s="19">
        <v>0</v>
      </c>
      <c r="AA12" s="3">
        <v>0.46736473500000003</v>
      </c>
      <c r="AB12" s="3">
        <v>0.68447726190476166</v>
      </c>
      <c r="AC12" s="23">
        <f t="shared" si="12"/>
        <v>5.0800514673913048E-3</v>
      </c>
      <c r="AD12" s="3">
        <f t="shared" si="13"/>
        <v>3.1928312780112006E-3</v>
      </c>
      <c r="AE12" s="4">
        <f t="shared" si="14"/>
        <v>4.1364413727012529E-3</v>
      </c>
      <c r="AF12" s="7">
        <f>AD12/$AP12/$AW$4</f>
        <v>7.4444851240722851E-2</v>
      </c>
      <c r="AG12" s="12">
        <f t="shared" si="15"/>
        <v>7.4444851240722851E-2</v>
      </c>
      <c r="AH12" s="19">
        <v>0</v>
      </c>
      <c r="AI12" s="3">
        <v>0</v>
      </c>
      <c r="AJ12" s="4">
        <v>0.13053047619047617</v>
      </c>
      <c r="AK12" s="23">
        <f t="shared" si="16"/>
        <v>0</v>
      </c>
      <c r="AL12" s="3">
        <f t="shared" si="17"/>
        <v>1.9195658263305318E-3</v>
      </c>
      <c r="AM12" s="4">
        <f t="shared" si="18"/>
        <v>9.597829131652659E-4</v>
      </c>
      <c r="AN12" s="7">
        <f>AL12/$AP12/$AX$4</f>
        <v>2.8448991951254079E-2</v>
      </c>
      <c r="AO12" s="12">
        <f t="shared" si="19"/>
        <v>2.8448991951254079E-2</v>
      </c>
      <c r="AP12" s="45">
        <v>0.3512000000000004</v>
      </c>
    </row>
    <row r="13" spans="1:50" x14ac:dyDescent="0.2">
      <c r="A13" t="s">
        <v>40</v>
      </c>
      <c r="B13" s="13">
        <v>120</v>
      </c>
      <c r="C13" s="1">
        <v>49.361689845000001</v>
      </c>
      <c r="D13" s="6">
        <v>22.902848273809521</v>
      </c>
      <c r="E13" s="3">
        <f t="shared" si="0"/>
        <v>-0.76780771907608691</v>
      </c>
      <c r="F13" s="3">
        <f t="shared" si="1"/>
        <v>-0.38910061134103646</v>
      </c>
      <c r="G13" s="3">
        <f t="shared" si="2"/>
        <v>-0.57845416520856174</v>
      </c>
      <c r="H13" s="7">
        <f>G13/$AP13/$AT$4</f>
        <v>-9.3447366507001828</v>
      </c>
      <c r="I13" s="20">
        <f t="shared" si="3"/>
        <v>9.3447366507001828</v>
      </c>
      <c r="J13" s="19">
        <v>0</v>
      </c>
      <c r="K13" s="3">
        <v>16.754516408250002</v>
      </c>
      <c r="L13" s="4">
        <v>26.438600624999996</v>
      </c>
      <c r="M13" s="3">
        <f t="shared" si="4"/>
        <v>0.18211430878532611</v>
      </c>
      <c r="N13" s="3">
        <f t="shared" si="5"/>
        <v>0.14241300318749991</v>
      </c>
      <c r="O13" s="3">
        <f t="shared" si="6"/>
        <v>0.16226365598641301</v>
      </c>
      <c r="P13" s="23">
        <f>O13/$AP13/$AU$4</f>
        <v>5.2425155128701038</v>
      </c>
      <c r="Q13" s="23">
        <f t="shared" si="7"/>
        <v>5.2425155128701038</v>
      </c>
      <c r="R13" s="19">
        <v>0</v>
      </c>
      <c r="S13" s="3">
        <v>0.82829466000000007</v>
      </c>
      <c r="T13" s="4">
        <v>0</v>
      </c>
      <c r="U13" s="3">
        <f t="shared" si="8"/>
        <v>9.0032028260869576E-3</v>
      </c>
      <c r="V13" s="3">
        <f t="shared" si="9"/>
        <v>-1.2180803823529414E-2</v>
      </c>
      <c r="W13" s="3">
        <f t="shared" si="10"/>
        <v>-1.588800498721228E-3</v>
      </c>
      <c r="X13" s="23">
        <f>W13/$AP13/$AV$4</f>
        <v>-0.10037298830314074</v>
      </c>
      <c r="Y13" s="12">
        <f t="shared" si="11"/>
        <v>-0.10037298830314074</v>
      </c>
      <c r="Z13" s="19">
        <v>0</v>
      </c>
      <c r="AA13" s="3">
        <v>0.54850810500000002</v>
      </c>
      <c r="AB13" s="3">
        <v>0.66113363095238076</v>
      </c>
      <c r="AC13" s="23">
        <f t="shared" si="12"/>
        <v>5.9620446195652174E-3</v>
      </c>
      <c r="AD13" s="3">
        <f t="shared" si="13"/>
        <v>1.6562577345938343E-3</v>
      </c>
      <c r="AE13" s="4">
        <f t="shared" si="14"/>
        <v>3.8091511770795257E-3</v>
      </c>
      <c r="AF13" s="7">
        <f>AD13/$AP13/$AW$4</f>
        <v>3.9471894250131465E-2</v>
      </c>
      <c r="AG13" s="12">
        <f t="shared" si="15"/>
        <v>3.9471894250131465E-2</v>
      </c>
      <c r="AH13" s="19">
        <v>0</v>
      </c>
      <c r="AI13" s="3">
        <v>0</v>
      </c>
      <c r="AJ13" s="4">
        <v>0.16397083333333329</v>
      </c>
      <c r="AK13" s="23">
        <f t="shared" si="16"/>
        <v>0</v>
      </c>
      <c r="AL13" s="3">
        <f t="shared" si="17"/>
        <v>2.4113357843137248E-3</v>
      </c>
      <c r="AM13" s="4">
        <f t="shared" si="18"/>
        <v>1.2056678921568624E-3</v>
      </c>
      <c r="AN13" s="7">
        <f>AL13/$AP13/$AX$4</f>
        <v>3.6527749508983361E-2</v>
      </c>
      <c r="AO13" s="12">
        <f t="shared" si="19"/>
        <v>3.6527749508983361E-2</v>
      </c>
      <c r="AP13" s="45">
        <v>0.34360000000000035</v>
      </c>
    </row>
    <row r="14" spans="1:50" x14ac:dyDescent="0.2">
      <c r="A14" t="s">
        <v>41</v>
      </c>
      <c r="B14" s="13">
        <v>120</v>
      </c>
      <c r="C14" s="1">
        <v>49.303466842500001</v>
      </c>
      <c r="D14" s="6">
        <v>22.739523630952377</v>
      </c>
      <c r="E14" s="3">
        <f t="shared" si="0"/>
        <v>-0.76844057779891306</v>
      </c>
      <c r="F14" s="3">
        <f t="shared" si="1"/>
        <v>-0.39064622369922974</v>
      </c>
      <c r="G14" s="3">
        <f t="shared" si="2"/>
        <v>-0.5795434007490714</v>
      </c>
      <c r="H14" s="7">
        <f>G14/$AP14/$AT$4</f>
        <v>-9.5061985278156769</v>
      </c>
      <c r="I14" s="20">
        <f t="shared" si="3"/>
        <v>9.5061985278156769</v>
      </c>
      <c r="J14" s="19">
        <v>0</v>
      </c>
      <c r="K14" s="3">
        <v>16.516820781</v>
      </c>
      <c r="L14" s="4">
        <v>28.19450208333333</v>
      </c>
      <c r="M14" s="3">
        <f t="shared" si="4"/>
        <v>0.17953066066304349</v>
      </c>
      <c r="N14" s="3">
        <f t="shared" si="5"/>
        <v>0.17173060738725485</v>
      </c>
      <c r="O14" s="3">
        <f t="shared" si="6"/>
        <v>0.17563063402514917</v>
      </c>
      <c r="P14" s="23">
        <f>O14/$AP14/$AU$4</f>
        <v>5.7615792143636035</v>
      </c>
      <c r="Q14" s="23">
        <f t="shared" si="7"/>
        <v>5.7615792143636035</v>
      </c>
      <c r="R14" s="19">
        <v>0</v>
      </c>
      <c r="S14" s="3">
        <v>0.86429983499999996</v>
      </c>
      <c r="T14" s="4">
        <v>0</v>
      </c>
      <c r="U14" s="3">
        <f t="shared" si="8"/>
        <v>9.3945634239130434E-3</v>
      </c>
      <c r="V14" s="3">
        <f t="shared" si="9"/>
        <v>-1.2710291691176471E-2</v>
      </c>
      <c r="W14" s="3">
        <f t="shared" si="10"/>
        <v>-1.6578641336317135E-3</v>
      </c>
      <c r="X14" s="23">
        <f>W14/$AP14/$AV$4</f>
        <v>-0.10634552597032744</v>
      </c>
      <c r="Y14" s="12">
        <f t="shared" si="11"/>
        <v>-0.10634552597032744</v>
      </c>
      <c r="Z14" s="19">
        <v>0</v>
      </c>
      <c r="AA14" s="3">
        <v>0.49678359750000001</v>
      </c>
      <c r="AB14" s="3">
        <v>0.74263440476190457</v>
      </c>
      <c r="AC14" s="23">
        <f t="shared" si="12"/>
        <v>5.3998217119565215E-3</v>
      </c>
      <c r="AD14" s="3">
        <f t="shared" si="13"/>
        <v>3.6154530479691849E-3</v>
      </c>
      <c r="AE14" s="4">
        <f t="shared" si="14"/>
        <v>4.5076373799628529E-3</v>
      </c>
      <c r="AF14" s="7">
        <f>AD14/$AP14/$AW$4</f>
        <v>8.748741326326856E-2</v>
      </c>
      <c r="AG14" s="12">
        <f t="shared" si="15"/>
        <v>8.748741326326856E-2</v>
      </c>
      <c r="AH14" s="19">
        <v>0</v>
      </c>
      <c r="AI14" s="3">
        <v>0</v>
      </c>
      <c r="AJ14" s="4">
        <v>0.11267946428571426</v>
      </c>
      <c r="AK14" s="23">
        <f t="shared" si="16"/>
        <v>0</v>
      </c>
      <c r="AL14" s="3">
        <f t="shared" si="17"/>
        <v>1.657050945378151E-3</v>
      </c>
      <c r="AM14" s="4">
        <f t="shared" si="18"/>
        <v>8.2852547268907548E-4</v>
      </c>
      <c r="AN14" s="7">
        <f>AL14/$AP14/$AX$4</f>
        <v>2.5487303261574227E-2</v>
      </c>
      <c r="AO14" s="12">
        <f t="shared" si="19"/>
        <v>2.5487303261574227E-2</v>
      </c>
      <c r="AP14" s="45">
        <v>0.33840000000000003</v>
      </c>
    </row>
    <row r="15" spans="1:50" x14ac:dyDescent="0.2">
      <c r="A15" t="s">
        <v>42</v>
      </c>
      <c r="B15" s="13">
        <v>120</v>
      </c>
      <c r="C15" s="1">
        <v>57.044842920000001</v>
      </c>
      <c r="D15" s="6">
        <v>29.801739345238087</v>
      </c>
      <c r="E15" s="3">
        <f t="shared" si="0"/>
        <v>-0.68429518565217395</v>
      </c>
      <c r="F15" s="3">
        <f t="shared" si="1"/>
        <v>-0.4006338760994399</v>
      </c>
      <c r="G15" s="3">
        <f t="shared" si="2"/>
        <v>-0.54246453087580693</v>
      </c>
      <c r="H15" s="7">
        <f>G15/$AP15/$AT$4</f>
        <v>-10.78081716289465</v>
      </c>
      <c r="I15" s="20">
        <f t="shared" si="3"/>
        <v>10.78081716289465</v>
      </c>
      <c r="J15" s="19">
        <v>0</v>
      </c>
      <c r="K15" s="3">
        <v>13.380875419500001</v>
      </c>
      <c r="L15" s="4">
        <v>24.832938452380947</v>
      </c>
      <c r="M15" s="3">
        <f t="shared" si="4"/>
        <v>0.14544429803804348</v>
      </c>
      <c r="N15" s="3">
        <f t="shared" si="5"/>
        <v>0.16841269166001394</v>
      </c>
      <c r="O15" s="3">
        <f t="shared" si="6"/>
        <v>0.15692849484902871</v>
      </c>
      <c r="P15" s="23">
        <f>O15/$AP15/$AU$4</f>
        <v>6.2373842040169514</v>
      </c>
      <c r="Q15" s="23">
        <f t="shared" si="7"/>
        <v>6.2373842040169514</v>
      </c>
      <c r="R15" s="19">
        <v>0</v>
      </c>
      <c r="S15" s="3">
        <v>1.0825263225000001</v>
      </c>
      <c r="T15" s="4">
        <v>0</v>
      </c>
      <c r="U15" s="3">
        <f t="shared" si="8"/>
        <v>1.1766590461956524E-2</v>
      </c>
      <c r="V15" s="3">
        <f t="shared" si="9"/>
        <v>-1.5919504742647059E-2</v>
      </c>
      <c r="W15" s="3">
        <f t="shared" si="10"/>
        <v>-2.0764571403452678E-3</v>
      </c>
      <c r="X15" s="23">
        <f>W15/$AP15/$AV$4</f>
        <v>-0.16138110228196945</v>
      </c>
      <c r="Y15" s="12">
        <f t="shared" si="11"/>
        <v>-0.16138110228196945</v>
      </c>
      <c r="Z15" s="19">
        <v>0</v>
      </c>
      <c r="AA15" s="3">
        <v>0.39315894750000002</v>
      </c>
      <c r="AB15" s="3">
        <v>0.42317398809523804</v>
      </c>
      <c r="AC15" s="23">
        <f t="shared" si="12"/>
        <v>4.2734668206521739E-3</v>
      </c>
      <c r="AD15" s="3">
        <f t="shared" si="13"/>
        <v>4.4139765581232377E-4</v>
      </c>
      <c r="AE15" s="4">
        <f t="shared" si="14"/>
        <v>2.3574322382322486E-3</v>
      </c>
      <c r="AF15" s="7">
        <f>AD15/$AP15/$AW$4</f>
        <v>1.2941132714932821E-2</v>
      </c>
      <c r="AG15" s="12">
        <f t="shared" si="15"/>
        <v>1.2941132714932821E-2</v>
      </c>
      <c r="AH15" s="19">
        <v>0</v>
      </c>
      <c r="AI15" s="3">
        <v>0</v>
      </c>
      <c r="AJ15" s="4">
        <v>0</v>
      </c>
      <c r="AK15" s="23">
        <f t="shared" si="16"/>
        <v>0</v>
      </c>
      <c r="AL15" s="3">
        <f t="shared" si="17"/>
        <v>0</v>
      </c>
      <c r="AM15" s="4">
        <f t="shared" si="18"/>
        <v>0</v>
      </c>
      <c r="AN15" s="7">
        <f>AL15/$AP15/$AX$4</f>
        <v>0</v>
      </c>
      <c r="AO15" s="12">
        <f t="shared" si="19"/>
        <v>0</v>
      </c>
      <c r="AP15" s="45">
        <v>0.2793000000000001</v>
      </c>
    </row>
    <row r="16" spans="1:50" x14ac:dyDescent="0.2">
      <c r="A16" t="s">
        <v>43</v>
      </c>
      <c r="B16" s="13">
        <v>120</v>
      </c>
      <c r="C16" s="1">
        <v>56.423007202499996</v>
      </c>
      <c r="D16" s="6">
        <v>34.328384404761891</v>
      </c>
      <c r="E16" s="3">
        <f t="shared" si="0"/>
        <v>-0.6910542695380435</v>
      </c>
      <c r="F16" s="3">
        <f t="shared" si="1"/>
        <v>-0.32492092349614859</v>
      </c>
      <c r="G16" s="3">
        <f t="shared" si="2"/>
        <v>-0.50798759651709602</v>
      </c>
      <c r="H16" s="7">
        <f>G16/$AP16/$AT$4</f>
        <v>-10.474404033037121</v>
      </c>
      <c r="I16" s="20">
        <f t="shared" si="3"/>
        <v>10.474404033037121</v>
      </c>
      <c r="J16" s="19">
        <v>0</v>
      </c>
      <c r="K16" s="3">
        <v>14.371974942750001</v>
      </c>
      <c r="L16" s="4">
        <v>24.878276791666661</v>
      </c>
      <c r="M16" s="3">
        <f>(K16-J16)/(K$2-J$2)</f>
        <v>0.1562171189429348</v>
      </c>
      <c r="N16" s="3">
        <f t="shared" si="5"/>
        <v>0.15450443895465676</v>
      </c>
      <c r="O16" s="3">
        <f t="shared" si="6"/>
        <v>0.1553607789487958</v>
      </c>
      <c r="P16" s="23">
        <f>O16/$AP16/$AU$4</f>
        <v>6.406752646681384</v>
      </c>
      <c r="Q16" s="23">
        <f t="shared" si="7"/>
        <v>6.406752646681384</v>
      </c>
      <c r="R16" s="19">
        <v>0</v>
      </c>
      <c r="S16" s="3">
        <v>0.90768167999999994</v>
      </c>
      <c r="T16" s="4">
        <v>0</v>
      </c>
      <c r="U16" s="3">
        <f t="shared" si="8"/>
        <v>9.8661052173913029E-3</v>
      </c>
      <c r="V16" s="3">
        <f t="shared" si="9"/>
        <v>-1.3348259999999999E-2</v>
      </c>
      <c r="W16" s="3">
        <f t="shared" si="10"/>
        <v>-1.741077391304348E-3</v>
      </c>
      <c r="X16" s="23">
        <f>W16/$AP16/$AV$4</f>
        <v>-0.14039242068352931</v>
      </c>
      <c r="Y16" s="12">
        <f t="shared" si="11"/>
        <v>-0.14039242068352931</v>
      </c>
      <c r="Z16" s="19">
        <v>0</v>
      </c>
      <c r="AA16" s="3">
        <v>0.39157823250000001</v>
      </c>
      <c r="AB16" s="3">
        <v>0.43020130952380936</v>
      </c>
      <c r="AC16" s="23">
        <f t="shared" si="12"/>
        <v>4.256285135869565E-3</v>
      </c>
      <c r="AD16" s="3">
        <f t="shared" si="13"/>
        <v>5.6798642682072571E-4</v>
      </c>
      <c r="AE16" s="4">
        <f t="shared" si="14"/>
        <v>2.4121357813451454E-3</v>
      </c>
      <c r="AF16" s="7">
        <f>AD16/$AP16/$AW$4</f>
        <v>1.7277309229026809E-2</v>
      </c>
      <c r="AG16" s="12">
        <f t="shared" si="15"/>
        <v>1.7277309229026809E-2</v>
      </c>
      <c r="AH16" s="19">
        <v>0</v>
      </c>
      <c r="AI16" s="3">
        <v>0</v>
      </c>
      <c r="AJ16" s="4">
        <v>0</v>
      </c>
      <c r="AK16" s="23">
        <f t="shared" si="16"/>
        <v>0</v>
      </c>
      <c r="AL16" s="3">
        <f t="shared" si="17"/>
        <v>0</v>
      </c>
      <c r="AM16" s="4">
        <f t="shared" si="18"/>
        <v>0</v>
      </c>
      <c r="AN16" s="7">
        <f>AL16/$AP16/$AX$4</f>
        <v>0</v>
      </c>
      <c r="AO16" s="12">
        <f t="shared" si="19"/>
        <v>0</v>
      </c>
      <c r="AP16" s="45">
        <v>0.26920000000000055</v>
      </c>
    </row>
    <row r="17" spans="1:42" x14ac:dyDescent="0.2">
      <c r="A17" t="s">
        <v>44</v>
      </c>
      <c r="B17" s="13">
        <v>120</v>
      </c>
      <c r="C17" s="1">
        <v>58.252948267499995</v>
      </c>
      <c r="D17" s="6">
        <v>30.359724821428564</v>
      </c>
      <c r="E17" s="3">
        <f t="shared" si="0"/>
        <v>-0.67116360578804357</v>
      </c>
      <c r="F17" s="3">
        <f t="shared" si="1"/>
        <v>-0.4101944624422269</v>
      </c>
      <c r="G17" s="3">
        <f t="shared" si="2"/>
        <v>-0.54067903411513529</v>
      </c>
      <c r="H17" s="7">
        <f>G17/$AP17/$AT$4</f>
        <v>-11.286842408952289</v>
      </c>
      <c r="I17" s="20">
        <f t="shared" si="3"/>
        <v>11.286842408952289</v>
      </c>
      <c r="J17" s="19">
        <v>0</v>
      </c>
      <c r="K17" s="3">
        <v>13.881435169500001</v>
      </c>
      <c r="L17" s="4">
        <v>25.730868583333326</v>
      </c>
      <c r="M17" s="3">
        <f t="shared" si="4"/>
        <v>0.15088516488586959</v>
      </c>
      <c r="N17" s="3">
        <f t="shared" si="5"/>
        <v>0.174256373732843</v>
      </c>
      <c r="O17" s="3">
        <f t="shared" si="6"/>
        <v>0.16257076930935629</v>
      </c>
      <c r="P17" s="23">
        <f>O17/$AP17/$AU$4</f>
        <v>6.7872796914362095</v>
      </c>
      <c r="Q17" s="23">
        <f t="shared" si="7"/>
        <v>6.7872796914362095</v>
      </c>
      <c r="R17" s="19">
        <v>0</v>
      </c>
      <c r="S17" s="3">
        <v>0.97029555750000007</v>
      </c>
      <c r="T17" s="4">
        <v>0</v>
      </c>
      <c r="U17" s="3">
        <f t="shared" si="8"/>
        <v>1.0546690842391305E-2</v>
      </c>
      <c r="V17" s="3">
        <f t="shared" si="9"/>
        <v>-1.4269052316176471E-2</v>
      </c>
      <c r="W17" s="3">
        <f t="shared" si="10"/>
        <v>-1.861180736892583E-3</v>
      </c>
      <c r="X17" s="23">
        <f>W17/$AP17/$AV$4</f>
        <v>-0.15193955617423058</v>
      </c>
      <c r="Y17" s="12">
        <f t="shared" si="11"/>
        <v>-0.15193955617423058</v>
      </c>
      <c r="Z17" s="19">
        <v>0</v>
      </c>
      <c r="AA17" s="3">
        <v>0.36268627500000006</v>
      </c>
      <c r="AB17" s="3">
        <v>0.41566202380952366</v>
      </c>
      <c r="AC17" s="23">
        <f t="shared" si="12"/>
        <v>3.9422421195652183E-3</v>
      </c>
      <c r="AD17" s="3">
        <f t="shared" si="13"/>
        <v>7.7905512955181769E-4</v>
      </c>
      <c r="AE17" s="4">
        <f t="shared" si="14"/>
        <v>2.3606486245585181E-3</v>
      </c>
      <c r="AF17" s="7">
        <f>AD17/$AP17/$AW$4</f>
        <v>2.3991812489562201E-2</v>
      </c>
      <c r="AG17" s="12">
        <f t="shared" si="15"/>
        <v>2.3991812489562201E-2</v>
      </c>
      <c r="AH17" s="19">
        <v>0</v>
      </c>
      <c r="AI17" s="3">
        <v>0</v>
      </c>
      <c r="AJ17" s="4">
        <v>6.9061607142857126E-2</v>
      </c>
      <c r="AK17" s="23">
        <f t="shared" si="16"/>
        <v>0</v>
      </c>
      <c r="AL17" s="3">
        <f t="shared" si="17"/>
        <v>1.0156118697478989E-3</v>
      </c>
      <c r="AM17" s="4">
        <f t="shared" si="18"/>
        <v>5.0780593487394947E-4</v>
      </c>
      <c r="AN17" s="7">
        <f>AL17/$AP17/$AX$4</f>
        <v>1.9880523244321477E-2</v>
      </c>
      <c r="AO17" s="12">
        <f t="shared" si="19"/>
        <v>1.9880523244321477E-2</v>
      </c>
      <c r="AP17" s="45">
        <v>0.26590000000000025</v>
      </c>
    </row>
    <row r="18" spans="1:42" x14ac:dyDescent="0.2">
      <c r="A18" t="s">
        <v>45</v>
      </c>
      <c r="B18" s="13">
        <v>120</v>
      </c>
      <c r="C18" s="1">
        <v>48.875971252499994</v>
      </c>
      <c r="D18" s="6">
        <v>27.127964702380943</v>
      </c>
      <c r="E18" s="3">
        <f t="shared" si="0"/>
        <v>-0.77308726899456526</v>
      </c>
      <c r="F18" s="3">
        <f t="shared" si="1"/>
        <v>-0.31982362573704487</v>
      </c>
      <c r="G18" s="3">
        <f t="shared" si="2"/>
        <v>-0.54645544736580509</v>
      </c>
      <c r="H18" s="7">
        <f>G18/$AP18/$AT$4</f>
        <v>-8.0053702638939868</v>
      </c>
      <c r="I18" s="20">
        <f t="shared" si="3"/>
        <v>8.0053702638939868</v>
      </c>
      <c r="J18" s="19">
        <v>0</v>
      </c>
      <c r="K18" s="3">
        <v>15.57832394025</v>
      </c>
      <c r="L18" s="4">
        <v>22.785039672619043</v>
      </c>
      <c r="M18" s="3">
        <f t="shared" si="4"/>
        <v>0.16932960804619565</v>
      </c>
      <c r="N18" s="3">
        <f t="shared" si="5"/>
        <v>0.10598111371130946</v>
      </c>
      <c r="O18" s="3">
        <f t="shared" si="6"/>
        <v>0.13765536087875255</v>
      </c>
      <c r="P18" s="23">
        <f>O18/$AP18/$AU$4</f>
        <v>4.0331107365211247</v>
      </c>
      <c r="Q18" s="23">
        <f t="shared" si="7"/>
        <v>4.0331107365211247</v>
      </c>
      <c r="R18" s="19">
        <v>0</v>
      </c>
      <c r="S18" s="3">
        <v>0.58372292250000013</v>
      </c>
      <c r="T18" s="4">
        <v>0</v>
      </c>
      <c r="U18" s="3">
        <f t="shared" si="8"/>
        <v>6.3448143750000014E-3</v>
      </c>
      <c r="V18" s="3">
        <f t="shared" si="9"/>
        <v>-8.5841606250000018E-3</v>
      </c>
      <c r="W18" s="3">
        <f t="shared" si="10"/>
        <v>-1.1196731250000002E-3</v>
      </c>
      <c r="X18" s="23">
        <f>W18/$AP18/$AV$4</f>
        <v>-6.414566188121773E-2</v>
      </c>
      <c r="Y18" s="12">
        <f t="shared" si="11"/>
        <v>-6.414566188121773E-2</v>
      </c>
      <c r="Z18" s="19">
        <v>0</v>
      </c>
      <c r="AA18" s="3">
        <v>0.58758689250000007</v>
      </c>
      <c r="AB18" s="3">
        <v>0.84683261904761886</v>
      </c>
      <c r="AC18" s="23">
        <f t="shared" si="12"/>
        <v>6.386814048913044E-3</v>
      </c>
      <c r="AD18" s="3">
        <f t="shared" si="13"/>
        <v>3.812437155112041E-3</v>
      </c>
      <c r="AE18" s="4">
        <f t="shared" si="14"/>
        <v>5.0996256020125422E-3</v>
      </c>
      <c r="AF18" s="7">
        <f>AD18/$AP18/$AW$4</f>
        <v>8.2393185229158492E-2</v>
      </c>
      <c r="AG18" s="12">
        <f t="shared" si="15"/>
        <v>8.2393185229158492E-2</v>
      </c>
      <c r="AH18" s="19">
        <v>0</v>
      </c>
      <c r="AI18" s="3">
        <v>0.16140856500000003</v>
      </c>
      <c r="AJ18" s="4">
        <v>0.16679791666666663</v>
      </c>
      <c r="AK18" s="23">
        <f t="shared" si="16"/>
        <v>1.7544409239130438E-3</v>
      </c>
      <c r="AL18" s="3">
        <f t="shared" si="17"/>
        <v>7.9255171568626438E-5</v>
      </c>
      <c r="AM18" s="4">
        <f t="shared" si="18"/>
        <v>9.168480477408351E-4</v>
      </c>
      <c r="AN18" s="7">
        <f>AL18/$AP18/$AX$4</f>
        <v>1.0887329959125037E-3</v>
      </c>
      <c r="AO18" s="12">
        <f t="shared" si="19"/>
        <v>1.0887329959125037E-3</v>
      </c>
      <c r="AP18" s="45">
        <v>0.37890000000000068</v>
      </c>
    </row>
    <row r="19" spans="1:42" x14ac:dyDescent="0.2">
      <c r="A19" t="s">
        <v>46</v>
      </c>
      <c r="B19" s="13">
        <v>120</v>
      </c>
      <c r="C19" s="1">
        <v>51.241862520000005</v>
      </c>
      <c r="D19" s="6">
        <v>26.120149880952376</v>
      </c>
      <c r="E19" s="3">
        <f t="shared" si="0"/>
        <v>-0.74737105956521721</v>
      </c>
      <c r="F19" s="3">
        <f t="shared" si="1"/>
        <v>-0.36943695057422987</v>
      </c>
      <c r="G19" s="3">
        <f t="shared" si="2"/>
        <v>-0.55840400506972354</v>
      </c>
      <c r="H19" s="7">
        <f>G19/$AP19/$AT$4</f>
        <v>-8.4919402434134437</v>
      </c>
      <c r="I19" s="20">
        <f t="shared" si="3"/>
        <v>8.4919402434134437</v>
      </c>
      <c r="J19" s="19">
        <v>0</v>
      </c>
      <c r="K19" s="3">
        <v>15.751868883749999</v>
      </c>
      <c r="L19" s="4">
        <v>22.706519452380945</v>
      </c>
      <c r="M19" s="3">
        <f t="shared" si="4"/>
        <v>0.17121596612771739</v>
      </c>
      <c r="N19" s="3">
        <f t="shared" si="5"/>
        <v>0.10227427306810215</v>
      </c>
      <c r="O19" s="3">
        <f t="shared" si="6"/>
        <v>0.13674511959790978</v>
      </c>
      <c r="P19" s="23">
        <f>O19/$AP19/$AU$4</f>
        <v>4.1590160222240717</v>
      </c>
      <c r="Q19" s="23">
        <f t="shared" si="7"/>
        <v>4.1590160222240717</v>
      </c>
      <c r="R19" s="19">
        <v>0</v>
      </c>
      <c r="S19" s="3">
        <v>0.56747668500000004</v>
      </c>
      <c r="T19" s="4">
        <v>0</v>
      </c>
      <c r="U19" s="3">
        <f t="shared" si="8"/>
        <v>6.1682248369565222E-3</v>
      </c>
      <c r="V19" s="3">
        <f t="shared" si="9"/>
        <v>-8.3452453676470598E-3</v>
      </c>
      <c r="W19" s="3">
        <f t="shared" si="10"/>
        <v>-1.0885102653452688E-3</v>
      </c>
      <c r="X19" s="23">
        <f>W19/$AP19/$AV$4</f>
        <v>-6.4735172029511359E-2</v>
      </c>
      <c r="Y19" s="12">
        <f t="shared" si="11"/>
        <v>-6.4735172029511359E-2</v>
      </c>
      <c r="Z19" s="19">
        <v>0</v>
      </c>
      <c r="AA19" s="3">
        <v>0.55140608250000001</v>
      </c>
      <c r="AB19" s="3">
        <v>0.93980327380952355</v>
      </c>
      <c r="AC19" s="23">
        <f t="shared" si="12"/>
        <v>5.9935443749999998E-3</v>
      </c>
      <c r="AD19" s="3">
        <f t="shared" si="13"/>
        <v>5.7117234016106407E-3</v>
      </c>
      <c r="AE19" s="4">
        <f t="shared" si="14"/>
        <v>5.8526338883053202E-3</v>
      </c>
      <c r="AF19" s="7">
        <f>AD19/$AP19/$AW$4</f>
        <v>0.12814082267185292</v>
      </c>
      <c r="AG19" s="12">
        <f t="shared" si="15"/>
        <v>0.12814082267185292</v>
      </c>
      <c r="AH19" s="19">
        <v>0</v>
      </c>
      <c r="AI19" s="3">
        <v>0.11785108499999999</v>
      </c>
      <c r="AJ19" s="4">
        <v>0.18044869047619042</v>
      </c>
      <c r="AK19" s="23">
        <f t="shared" si="16"/>
        <v>1.280990054347826E-3</v>
      </c>
      <c r="AL19" s="3">
        <f t="shared" si="17"/>
        <v>9.2055302170868266E-4</v>
      </c>
      <c r="AM19" s="4">
        <f t="shared" si="18"/>
        <v>1.1007715380282543E-3</v>
      </c>
      <c r="AN19" s="7">
        <f>AL19/$AP19/$AX$4</f>
        <v>1.3127267146085192E-2</v>
      </c>
      <c r="AO19" s="12">
        <f t="shared" si="19"/>
        <v>1.3127267146085192E-2</v>
      </c>
      <c r="AP19" s="45">
        <v>0.36500000000000021</v>
      </c>
    </row>
    <row r="20" spans="1:42" x14ac:dyDescent="0.2">
      <c r="A20" t="s">
        <v>47</v>
      </c>
      <c r="B20" s="13">
        <v>120</v>
      </c>
      <c r="C20" s="1">
        <v>49.838099782500002</v>
      </c>
      <c r="D20" s="6">
        <v>24.476564404761898</v>
      </c>
      <c r="E20" s="3">
        <f t="shared" si="0"/>
        <v>-0.76262935019021749</v>
      </c>
      <c r="F20" s="3">
        <f t="shared" si="1"/>
        <v>-0.37296375555497213</v>
      </c>
      <c r="G20" s="3">
        <f t="shared" si="2"/>
        <v>-0.56779655287259478</v>
      </c>
      <c r="H20" s="7">
        <f>G20/$AP20/$AT$4</f>
        <v>-8.4382699484720689</v>
      </c>
      <c r="I20" s="20">
        <f t="shared" si="3"/>
        <v>8.4382699484720689</v>
      </c>
      <c r="J20" s="19">
        <v>0</v>
      </c>
      <c r="K20" s="3">
        <v>15.961331184750001</v>
      </c>
      <c r="L20" s="4">
        <v>22.244598267857139</v>
      </c>
      <c r="M20" s="3">
        <f t="shared" si="4"/>
        <v>0.17349273026902176</v>
      </c>
      <c r="N20" s="3">
        <f t="shared" si="5"/>
        <v>9.2400986516281439E-2</v>
      </c>
      <c r="O20" s="3">
        <f t="shared" si="6"/>
        <v>0.13294685839265161</v>
      </c>
      <c r="P20" s="23">
        <f>O20/$AP20/$AU$4</f>
        <v>3.9514736980084826</v>
      </c>
      <c r="Q20" s="23">
        <f t="shared" si="7"/>
        <v>3.9514736980084826</v>
      </c>
      <c r="R20" s="19">
        <v>0</v>
      </c>
      <c r="S20" s="3">
        <v>0.66653482499999994</v>
      </c>
      <c r="T20" s="4">
        <v>0</v>
      </c>
      <c r="U20" s="3">
        <f t="shared" si="8"/>
        <v>7.244943749999999E-3</v>
      </c>
      <c r="V20" s="3">
        <f t="shared" si="9"/>
        <v>-9.8019827205882339E-3</v>
      </c>
      <c r="W20" s="3">
        <f t="shared" si="10"/>
        <v>-1.2785194852941175E-3</v>
      </c>
      <c r="X20" s="23">
        <f>W20/$AP20/$AV$4</f>
        <v>-7.4304888524263923E-2</v>
      </c>
      <c r="Y20" s="12">
        <f t="shared" si="11"/>
        <v>-7.4304888524263923E-2</v>
      </c>
      <c r="Z20" s="19">
        <v>0</v>
      </c>
      <c r="AA20" s="3">
        <v>0.52549992000000001</v>
      </c>
      <c r="AB20" s="3">
        <v>0.79804523809523786</v>
      </c>
      <c r="AC20" s="23">
        <f t="shared" si="12"/>
        <v>5.7119556521739133E-3</v>
      </c>
      <c r="AD20" s="3">
        <f t="shared" si="13"/>
        <v>4.0080193837534975E-3</v>
      </c>
      <c r="AE20" s="4">
        <f t="shared" si="14"/>
        <v>4.8599875179637054E-3</v>
      </c>
      <c r="AF20" s="7">
        <f>AD20/$AP20/$AW$4</f>
        <v>8.7872384477389806E-2</v>
      </c>
      <c r="AG20" s="12">
        <f t="shared" si="15"/>
        <v>8.7872384477389806E-2</v>
      </c>
      <c r="AH20" s="19">
        <v>0</v>
      </c>
      <c r="AI20" s="3">
        <v>0.13875165000000003</v>
      </c>
      <c r="AJ20" s="4">
        <v>0.13093434523809519</v>
      </c>
      <c r="AK20" s="23">
        <f t="shared" si="16"/>
        <v>1.5081701086956526E-3</v>
      </c>
      <c r="AL20" s="3">
        <f t="shared" si="17"/>
        <v>-1.1496036414565944E-4</v>
      </c>
      <c r="AM20" s="4">
        <f t="shared" si="18"/>
        <v>6.9660487227499656E-4</v>
      </c>
      <c r="AN20" s="7">
        <f>AL20/$AP20/$AX$4</f>
        <v>-1.6020494035807399E-3</v>
      </c>
      <c r="AO20" s="12">
        <f t="shared" si="19"/>
        <v>-1.6020494035807399E-3</v>
      </c>
      <c r="AP20" s="45">
        <v>0.37349999999999994</v>
      </c>
    </row>
    <row r="21" spans="1:42" x14ac:dyDescent="0.2">
      <c r="A21" t="s">
        <v>48</v>
      </c>
      <c r="B21" s="13">
        <v>120</v>
      </c>
      <c r="C21" s="1">
        <v>47.056392652500001</v>
      </c>
      <c r="D21" s="6">
        <v>24.896103571428565</v>
      </c>
      <c r="E21" s="3">
        <f t="shared" si="0"/>
        <v>-0.79286529725543486</v>
      </c>
      <c r="F21" s="3">
        <f t="shared" si="1"/>
        <v>-0.32588660413340348</v>
      </c>
      <c r="G21" s="3">
        <f t="shared" si="2"/>
        <v>-0.55937595069441914</v>
      </c>
      <c r="H21" s="7">
        <f>G21/$AP21/$AT$4</f>
        <v>-8.7512773705607447</v>
      </c>
      <c r="I21" s="20">
        <f t="shared" si="3"/>
        <v>8.7512773705607447</v>
      </c>
      <c r="J21" s="19">
        <v>0</v>
      </c>
      <c r="K21" s="3">
        <v>19.234122556500001</v>
      </c>
      <c r="L21" s="4">
        <v>29.201129529761896</v>
      </c>
      <c r="M21" s="3">
        <f t="shared" si="4"/>
        <v>0.20906654952717393</v>
      </c>
      <c r="N21" s="3">
        <f t="shared" si="5"/>
        <v>0.14657363195973375</v>
      </c>
      <c r="O21" s="3">
        <f t="shared" si="6"/>
        <v>0.17782009074345384</v>
      </c>
      <c r="P21" s="23">
        <f>O21/$AP21/$AU$4</f>
        <v>5.5637657777658065</v>
      </c>
      <c r="Q21" s="23">
        <f t="shared" si="7"/>
        <v>5.5637657777658065</v>
      </c>
      <c r="R21" s="19">
        <v>0</v>
      </c>
      <c r="S21" s="3">
        <v>0.6659201025</v>
      </c>
      <c r="T21" s="4">
        <v>0</v>
      </c>
      <c r="U21" s="3">
        <f t="shared" si="8"/>
        <v>7.238261983695652E-3</v>
      </c>
      <c r="V21" s="3">
        <f t="shared" si="9"/>
        <v>-9.7929426838235297E-3</v>
      </c>
      <c r="W21" s="3">
        <f t="shared" si="10"/>
        <v>-1.2773403500639388E-3</v>
      </c>
      <c r="X21" s="23">
        <f>W21/$AP21/$AV$4</f>
        <v>-7.8149042632822074E-2</v>
      </c>
      <c r="Y21" s="12">
        <f t="shared" si="11"/>
        <v>-7.8149042632822074E-2</v>
      </c>
      <c r="Z21" s="19">
        <v>0</v>
      </c>
      <c r="AA21" s="3">
        <v>0.49792522499999997</v>
      </c>
      <c r="AB21" s="3">
        <v>0.67534982142857136</v>
      </c>
      <c r="AC21" s="23">
        <f t="shared" si="12"/>
        <v>5.4122307065217392E-3</v>
      </c>
      <c r="AD21" s="3">
        <f t="shared" si="13"/>
        <v>2.6091852415966381E-3</v>
      </c>
      <c r="AE21" s="4">
        <f t="shared" si="14"/>
        <v>4.0107079740591889E-3</v>
      </c>
      <c r="AF21" s="7">
        <f>AD21/$AP21/$AW$4</f>
        <v>6.0219134117176734E-2</v>
      </c>
      <c r="AG21" s="12">
        <f t="shared" si="15"/>
        <v>6.0219134117176734E-2</v>
      </c>
      <c r="AH21" s="19">
        <v>0</v>
      </c>
      <c r="AI21" s="3">
        <v>0</v>
      </c>
      <c r="AJ21" s="4">
        <v>0.16817107142857141</v>
      </c>
      <c r="AK21" s="23">
        <f t="shared" si="16"/>
        <v>0</v>
      </c>
      <c r="AL21" s="3">
        <f t="shared" si="17"/>
        <v>2.4731039915966385E-3</v>
      </c>
      <c r="AM21" s="4">
        <f t="shared" si="18"/>
        <v>1.2365519957983193E-3</v>
      </c>
      <c r="AN21" s="7">
        <f>AL21/$AP21/$AX$4</f>
        <v>3.6280824429691751E-2</v>
      </c>
      <c r="AO21" s="12">
        <f t="shared" si="19"/>
        <v>3.6280824429691751E-2</v>
      </c>
      <c r="AP21" s="45">
        <v>0.3548</v>
      </c>
    </row>
    <row r="22" spans="1:42" x14ac:dyDescent="0.2">
      <c r="A22" t="s">
        <v>49</v>
      </c>
      <c r="B22" s="13">
        <v>120</v>
      </c>
      <c r="C22" s="1">
        <v>45.712697085000002</v>
      </c>
      <c r="D22" s="6">
        <v>20.871306190476183</v>
      </c>
      <c r="E22" s="3">
        <f t="shared" si="0"/>
        <v>-0.80747068385869558</v>
      </c>
      <c r="F22" s="3">
        <f t="shared" si="1"/>
        <v>-0.36531457197829148</v>
      </c>
      <c r="G22" s="3">
        <f t="shared" si="2"/>
        <v>-0.58639262791849356</v>
      </c>
      <c r="H22" s="7">
        <f>G22/$AP22/$AT$4</f>
        <v>-10.070903139420492</v>
      </c>
      <c r="I22" s="20">
        <f t="shared" si="3"/>
        <v>10.070903139420492</v>
      </c>
      <c r="J22" s="19">
        <v>0</v>
      </c>
      <c r="K22" s="3">
        <v>19.5029494875</v>
      </c>
      <c r="L22" s="4">
        <v>31.322055910714276</v>
      </c>
      <c r="M22" s="3">
        <f t="shared" si="4"/>
        <v>0.21198858138586957</v>
      </c>
      <c r="N22" s="3">
        <f t="shared" si="5"/>
        <v>0.17381038857668052</v>
      </c>
      <c r="O22" s="3">
        <f t="shared" si="6"/>
        <v>0.19289948498127504</v>
      </c>
      <c r="P22" s="23">
        <f>O22/$AP22/$AU$4</f>
        <v>6.6256934492385717</v>
      </c>
      <c r="Q22" s="23">
        <f t="shared" si="7"/>
        <v>6.6256934492385717</v>
      </c>
      <c r="R22" s="19">
        <v>0</v>
      </c>
      <c r="S22" s="3">
        <v>0.48967038000000002</v>
      </c>
      <c r="T22" s="4">
        <v>0</v>
      </c>
      <c r="U22" s="3">
        <f t="shared" si="8"/>
        <v>5.3225041304347824E-3</v>
      </c>
      <c r="V22" s="3">
        <f t="shared" si="9"/>
        <v>-7.2010350000000006E-3</v>
      </c>
      <c r="W22" s="3">
        <f t="shared" si="10"/>
        <v>-9.3926543478260911E-4</v>
      </c>
      <c r="X22" s="23">
        <f>W22/$AP22/$AV$4</f>
        <v>-6.30837686282021E-2</v>
      </c>
      <c r="Y22" s="12">
        <f t="shared" si="11"/>
        <v>-6.30837686282021E-2</v>
      </c>
      <c r="Z22" s="19">
        <v>0</v>
      </c>
      <c r="AA22" s="3">
        <v>0.51083439750000004</v>
      </c>
      <c r="AB22" s="3">
        <v>0.61896970238095217</v>
      </c>
      <c r="AC22" s="23">
        <f t="shared" si="12"/>
        <v>5.5525477989130439E-3</v>
      </c>
      <c r="AD22" s="3">
        <f t="shared" si="13"/>
        <v>1.5902250717787078E-3</v>
      </c>
      <c r="AE22" s="4">
        <f t="shared" si="14"/>
        <v>3.5713864353458758E-3</v>
      </c>
      <c r="AF22" s="7">
        <f>AD22/$AP22/$AW$4</f>
        <v>4.0290295126919978E-2</v>
      </c>
      <c r="AG22" s="12">
        <f t="shared" si="15"/>
        <v>4.0290295126919978E-2</v>
      </c>
      <c r="AH22" s="19">
        <v>0</v>
      </c>
      <c r="AI22" s="3">
        <v>0</v>
      </c>
      <c r="AJ22" s="4">
        <v>0</v>
      </c>
      <c r="AK22" s="23">
        <f t="shared" si="16"/>
        <v>0</v>
      </c>
      <c r="AL22" s="3">
        <f t="shared" si="17"/>
        <v>0</v>
      </c>
      <c r="AM22" s="4">
        <f t="shared" si="18"/>
        <v>0</v>
      </c>
      <c r="AN22" s="7">
        <f>AL22/$AP22/$AX$4</f>
        <v>0</v>
      </c>
      <c r="AO22" s="12">
        <f t="shared" si="19"/>
        <v>0</v>
      </c>
      <c r="AP22" s="45">
        <v>0.32319999999999993</v>
      </c>
    </row>
    <row r="23" spans="1:42" x14ac:dyDescent="0.2">
      <c r="A23" t="s">
        <v>50</v>
      </c>
      <c r="B23" s="13">
        <v>120</v>
      </c>
      <c r="C23" s="1">
        <v>45.825542572500005</v>
      </c>
      <c r="D23" s="6">
        <v>21.134548035714278</v>
      </c>
      <c r="E23" s="3">
        <f t="shared" si="0"/>
        <v>-0.80624410247282596</v>
      </c>
      <c r="F23" s="3">
        <f t="shared" si="1"/>
        <v>-0.3631028608350842</v>
      </c>
      <c r="G23" s="3">
        <f t="shared" si="2"/>
        <v>-0.58467348165395505</v>
      </c>
      <c r="H23" s="7">
        <f>G23/$AP23/$AT$4</f>
        <v>-9.3097342291546887</v>
      </c>
      <c r="I23" s="20">
        <f t="shared" si="3"/>
        <v>9.3097342291546887</v>
      </c>
      <c r="J23" s="19">
        <v>0</v>
      </c>
      <c r="K23" s="3">
        <v>18.890079936750002</v>
      </c>
      <c r="L23" s="4">
        <v>29.967172184523804</v>
      </c>
      <c r="M23" s="3">
        <f t="shared" si="4"/>
        <v>0.20532695583423916</v>
      </c>
      <c r="N23" s="3">
        <f t="shared" si="5"/>
        <v>0.16289841540843827</v>
      </c>
      <c r="O23" s="3">
        <f t="shared" si="6"/>
        <v>0.1841126856213387</v>
      </c>
      <c r="P23" s="23">
        <f>O23/$AP23/$AU$4</f>
        <v>5.8631087920999718</v>
      </c>
      <c r="Q23" s="23">
        <f t="shared" si="7"/>
        <v>5.8631087920999718</v>
      </c>
      <c r="R23" s="19">
        <v>0</v>
      </c>
      <c r="S23" s="3">
        <v>0.63720378</v>
      </c>
      <c r="T23" s="4">
        <v>0</v>
      </c>
      <c r="U23" s="3">
        <f t="shared" si="8"/>
        <v>6.9261280434782611E-3</v>
      </c>
      <c r="V23" s="3">
        <f t="shared" si="9"/>
        <v>-9.370643823529411E-3</v>
      </c>
      <c r="W23" s="3">
        <f t="shared" si="10"/>
        <v>-1.222257890025575E-3</v>
      </c>
      <c r="X23" s="23">
        <f>W23/$AP23/$AV$4</f>
        <v>-7.6109016252408027E-2</v>
      </c>
      <c r="Y23" s="12">
        <f t="shared" si="11"/>
        <v>-7.6109016252408027E-2</v>
      </c>
      <c r="Z23" s="19">
        <v>0</v>
      </c>
      <c r="AA23" s="3">
        <v>0.49625669249999999</v>
      </c>
      <c r="AB23" s="3">
        <v>0.60830755952380933</v>
      </c>
      <c r="AC23" s="23">
        <f t="shared" si="12"/>
        <v>5.3940944836956524E-3</v>
      </c>
      <c r="AD23" s="3">
        <f t="shared" si="13"/>
        <v>1.6478068679971962E-3</v>
      </c>
      <c r="AE23" s="4">
        <f t="shared" si="14"/>
        <v>3.5209506758464241E-3</v>
      </c>
      <c r="AF23" s="7">
        <f>AD23/$AP23/$AW$4</f>
        <v>3.8707233312953157E-2</v>
      </c>
      <c r="AG23" s="12">
        <f t="shared" si="15"/>
        <v>3.8707233312953157E-2</v>
      </c>
      <c r="AH23" s="19">
        <v>0</v>
      </c>
      <c r="AI23" s="3">
        <v>0</v>
      </c>
      <c r="AJ23" s="4">
        <v>0</v>
      </c>
      <c r="AK23" s="23">
        <f t="shared" si="16"/>
        <v>0</v>
      </c>
      <c r="AL23" s="3">
        <f t="shared" si="17"/>
        <v>0</v>
      </c>
      <c r="AM23" s="4">
        <f t="shared" si="18"/>
        <v>0</v>
      </c>
      <c r="AN23" s="7">
        <f>AL23/$AP23/$AX$4</f>
        <v>0</v>
      </c>
      <c r="AO23" s="12">
        <f t="shared" si="19"/>
        <v>0</v>
      </c>
      <c r="AP23" s="45">
        <v>0.34860000000000024</v>
      </c>
    </row>
    <row r="24" spans="1:42" x14ac:dyDescent="0.2">
      <c r="A24" t="s">
        <v>51</v>
      </c>
      <c r="B24" s="13">
        <v>120</v>
      </c>
      <c r="C24" s="1">
        <v>46.066777244999997</v>
      </c>
      <c r="D24" s="6">
        <v>18.966498214285711</v>
      </c>
      <c r="E24" s="3">
        <f t="shared" si="0"/>
        <v>-0.80362198646739136</v>
      </c>
      <c r="F24" s="3">
        <f t="shared" si="1"/>
        <v>-0.39853351515756302</v>
      </c>
      <c r="G24" s="3">
        <f t="shared" si="2"/>
        <v>-0.60107775081247716</v>
      </c>
      <c r="H24" s="7">
        <f>G24/$AP24/$AT$4</f>
        <v>-8.6863558079060663</v>
      </c>
      <c r="I24" s="20">
        <f t="shared" si="3"/>
        <v>8.6863558079060663</v>
      </c>
      <c r="J24" s="19">
        <v>0</v>
      </c>
      <c r="K24" s="3">
        <v>18.839769291000003</v>
      </c>
      <c r="L24" s="4">
        <v>28.785055559523801</v>
      </c>
      <c r="M24" s="3">
        <f t="shared" si="4"/>
        <v>0.20478010098913046</v>
      </c>
      <c r="N24" s="3">
        <f t="shared" si="5"/>
        <v>0.14625420983123233</v>
      </c>
      <c r="O24" s="3">
        <f t="shared" si="6"/>
        <v>0.1755171554101814</v>
      </c>
      <c r="P24" s="23">
        <f>O24/$AP24/$AU$4</f>
        <v>5.0727900349442443</v>
      </c>
      <c r="Q24" s="23">
        <f t="shared" si="7"/>
        <v>5.0727900349442443</v>
      </c>
      <c r="R24" s="19">
        <v>0</v>
      </c>
      <c r="S24" s="3">
        <v>0.60585293249999994</v>
      </c>
      <c r="T24" s="4">
        <v>0</v>
      </c>
      <c r="U24" s="3">
        <f t="shared" si="8"/>
        <v>6.5853579619565214E-3</v>
      </c>
      <c r="V24" s="3">
        <f t="shared" si="9"/>
        <v>-8.9096019485294109E-3</v>
      </c>
      <c r="W24" s="3">
        <f t="shared" si="10"/>
        <v>-1.1621219932864447E-3</v>
      </c>
      <c r="X24" s="23">
        <f>W24/$AP24/$AV$4</f>
        <v>-6.5676205788952377E-2</v>
      </c>
      <c r="Y24" s="12">
        <f t="shared" si="11"/>
        <v>-6.5676205788952377E-2</v>
      </c>
      <c r="Z24" s="19">
        <v>0</v>
      </c>
      <c r="AA24" s="3">
        <v>0.54042889500000002</v>
      </c>
      <c r="AB24" s="3">
        <v>0.74756160714285691</v>
      </c>
      <c r="AC24" s="23">
        <f t="shared" si="12"/>
        <v>5.8742271195652172E-3</v>
      </c>
      <c r="AD24" s="3">
        <f t="shared" si="13"/>
        <v>3.0460692962184835E-3</v>
      </c>
      <c r="AE24" s="4">
        <f t="shared" si="14"/>
        <v>4.4601482078918502E-3</v>
      </c>
      <c r="AF24" s="7">
        <f>AD24/$AP24/$AW$4</f>
        <v>6.4939460493242201E-2</v>
      </c>
      <c r="AG24" s="12">
        <f t="shared" si="15"/>
        <v>6.4939460493242201E-2</v>
      </c>
      <c r="AH24" s="19">
        <v>0</v>
      </c>
      <c r="AI24" s="3">
        <v>0</v>
      </c>
      <c r="AJ24" s="4">
        <v>0</v>
      </c>
      <c r="AK24" s="23">
        <f t="shared" si="16"/>
        <v>0</v>
      </c>
      <c r="AL24" s="3">
        <f t="shared" si="17"/>
        <v>0</v>
      </c>
      <c r="AM24" s="4">
        <f t="shared" si="18"/>
        <v>0</v>
      </c>
      <c r="AN24" s="7">
        <f>AL24/$AP24/$AX$4</f>
        <v>0</v>
      </c>
      <c r="AO24" s="12">
        <f t="shared" si="19"/>
        <v>0</v>
      </c>
      <c r="AP24" s="45">
        <v>0.38410000000000011</v>
      </c>
    </row>
    <row r="25" spans="1:42" x14ac:dyDescent="0.2">
      <c r="A25" t="s">
        <v>52</v>
      </c>
      <c r="B25" s="13">
        <v>120</v>
      </c>
      <c r="C25" s="1">
        <v>47.132354790000001</v>
      </c>
      <c r="D25" s="6">
        <v>24.973646428571421</v>
      </c>
      <c r="E25" s="3">
        <f t="shared" si="0"/>
        <v>-0.79203962184782617</v>
      </c>
      <c r="F25" s="3">
        <f t="shared" si="1"/>
        <v>-0.32586335825630264</v>
      </c>
      <c r="G25" s="3">
        <f t="shared" si="2"/>
        <v>-0.55895149005206446</v>
      </c>
      <c r="H25" s="7">
        <f>G25/$AP25/$AT$4</f>
        <v>-8.3627955210914209</v>
      </c>
      <c r="I25" s="20">
        <f t="shared" si="3"/>
        <v>8.3627955210914209</v>
      </c>
      <c r="J25" s="19">
        <v>0</v>
      </c>
      <c r="K25" s="3">
        <v>17.903081490750001</v>
      </c>
      <c r="L25" s="4">
        <v>26.595907619047612</v>
      </c>
      <c r="M25" s="3">
        <f t="shared" si="4"/>
        <v>0.19459871185597827</v>
      </c>
      <c r="N25" s="3">
        <f t="shared" si="5"/>
        <v>0.12783567835731779</v>
      </c>
      <c r="O25" s="3">
        <f t="shared" si="6"/>
        <v>0.16121719510664803</v>
      </c>
      <c r="P25" s="23">
        <f>O25/$AP25/$AU$4</f>
        <v>4.8240197125360824</v>
      </c>
      <c r="Q25" s="23">
        <f t="shared" si="7"/>
        <v>4.8240197125360824</v>
      </c>
      <c r="R25" s="19">
        <v>0</v>
      </c>
      <c r="S25" s="3">
        <v>0.79448492250000002</v>
      </c>
      <c r="T25" s="4">
        <v>0</v>
      </c>
      <c r="U25" s="3">
        <f t="shared" si="8"/>
        <v>8.6357056793478267E-3</v>
      </c>
      <c r="V25" s="3">
        <f t="shared" si="9"/>
        <v>-1.1683601801470588E-2</v>
      </c>
      <c r="W25" s="3">
        <f t="shared" si="10"/>
        <v>-1.5239480610613806E-3</v>
      </c>
      <c r="X25" s="23">
        <f>W25/$AP25/$AV$4</f>
        <v>-8.9165509995032463E-2</v>
      </c>
      <c r="Y25" s="12">
        <f t="shared" si="11"/>
        <v>-8.9165509995032463E-2</v>
      </c>
      <c r="Z25" s="19">
        <v>0</v>
      </c>
      <c r="AA25" s="3">
        <v>0.48914347499999999</v>
      </c>
      <c r="AB25" s="3">
        <v>0.6594373809523808</v>
      </c>
      <c r="AC25" s="23">
        <f t="shared" si="12"/>
        <v>5.3167769021739133E-3</v>
      </c>
      <c r="AD25" s="3">
        <f t="shared" si="13"/>
        <v>2.5043221463585414E-3</v>
      </c>
      <c r="AE25" s="4">
        <f t="shared" si="14"/>
        <v>3.9105495242662269E-3</v>
      </c>
      <c r="AF25" s="7">
        <f>AD25/$AP25/$AW$4</f>
        <v>5.5275093879612436E-2</v>
      </c>
      <c r="AG25" s="12">
        <f t="shared" si="15"/>
        <v>5.5275093879612436E-2</v>
      </c>
      <c r="AH25" s="19">
        <v>0</v>
      </c>
      <c r="AI25" s="3">
        <v>0</v>
      </c>
      <c r="AJ25" s="4">
        <v>0</v>
      </c>
      <c r="AK25" s="23">
        <f t="shared" si="16"/>
        <v>0</v>
      </c>
      <c r="AL25" s="3">
        <f t="shared" si="17"/>
        <v>0</v>
      </c>
      <c r="AM25" s="4">
        <f t="shared" si="18"/>
        <v>0</v>
      </c>
      <c r="AN25" s="7">
        <f>AL25/$AP25/$AX$4</f>
        <v>0</v>
      </c>
      <c r="AO25" s="12">
        <f t="shared" si="19"/>
        <v>0</v>
      </c>
      <c r="AP25" s="45">
        <v>0.37100000000000044</v>
      </c>
    </row>
    <row r="26" spans="1:42" x14ac:dyDescent="0.2">
      <c r="A26" t="s">
        <v>53</v>
      </c>
      <c r="B26" s="13">
        <v>120</v>
      </c>
      <c r="C26" s="1">
        <v>45.905368680000002</v>
      </c>
      <c r="D26" s="6">
        <v>20.054763749999992</v>
      </c>
      <c r="E26" s="3">
        <f t="shared" si="0"/>
        <v>-0.80537642739130422</v>
      </c>
      <c r="F26" s="3">
        <f t="shared" si="1"/>
        <v>-0.38015595485294135</v>
      </c>
      <c r="G26" s="3">
        <f t="shared" si="2"/>
        <v>-0.59276619112212281</v>
      </c>
      <c r="H26" s="7">
        <f>G26/$AP26/$AT$4</f>
        <v>-9.3527399606924426</v>
      </c>
      <c r="I26" s="20">
        <f t="shared" si="3"/>
        <v>9.3527399606924426</v>
      </c>
      <c r="J26" s="19">
        <v>0</v>
      </c>
      <c r="K26" s="3">
        <v>17.201604082500001</v>
      </c>
      <c r="L26" s="4">
        <v>29.841431595238088</v>
      </c>
      <c r="M26" s="3">
        <f t="shared" si="4"/>
        <v>0.18697395741847828</v>
      </c>
      <c r="N26" s="3">
        <f t="shared" si="5"/>
        <v>0.18587981636379539</v>
      </c>
      <c r="O26" s="3">
        <f t="shared" si="6"/>
        <v>0.18642688689113684</v>
      </c>
      <c r="P26" s="23">
        <f>O26/$AP26/$AU$4</f>
        <v>5.8828034006767815</v>
      </c>
      <c r="Q26" s="23">
        <f t="shared" si="7"/>
        <v>5.8828034006767815</v>
      </c>
      <c r="R26" s="19">
        <v>0</v>
      </c>
      <c r="S26" s="3">
        <v>1.0796283450000002</v>
      </c>
      <c r="T26" s="4">
        <v>0</v>
      </c>
      <c r="U26" s="3">
        <f t="shared" si="8"/>
        <v>1.1735090706521741E-2</v>
      </c>
      <c r="V26" s="3">
        <f t="shared" si="9"/>
        <v>-1.5876887426470591E-2</v>
      </c>
      <c r="W26" s="3">
        <f t="shared" si="10"/>
        <v>-2.0708983599744251E-3</v>
      </c>
      <c r="X26" s="23">
        <f>W26/$AP26/$AV$4</f>
        <v>-0.12778020804344903</v>
      </c>
      <c r="Y26" s="12">
        <f t="shared" si="11"/>
        <v>-0.12778020804344903</v>
      </c>
      <c r="Z26" s="19">
        <v>0</v>
      </c>
      <c r="AA26" s="3">
        <v>0.47324850750000008</v>
      </c>
      <c r="AB26" s="3">
        <v>0.73027601190476177</v>
      </c>
      <c r="AC26" s="23">
        <f t="shared" si="12"/>
        <v>5.1440055163043483E-3</v>
      </c>
      <c r="AD26" s="3">
        <f t="shared" si="13"/>
        <v>3.7798162412464955E-3</v>
      </c>
      <c r="AE26" s="4">
        <f t="shared" si="14"/>
        <v>4.4619108787754217E-3</v>
      </c>
      <c r="AF26" s="7">
        <f>AD26/$AP26/$AW$4</f>
        <v>8.7980830262074969E-2</v>
      </c>
      <c r="AG26" s="12">
        <f t="shared" si="15"/>
        <v>8.7980830262074969E-2</v>
      </c>
      <c r="AH26" s="19">
        <v>0</v>
      </c>
      <c r="AI26" s="3">
        <v>0</v>
      </c>
      <c r="AJ26" s="4">
        <v>0</v>
      </c>
      <c r="AK26" s="23">
        <f t="shared" si="16"/>
        <v>0</v>
      </c>
      <c r="AL26" s="3">
        <f t="shared" si="17"/>
        <v>0</v>
      </c>
      <c r="AM26" s="4">
        <f t="shared" si="18"/>
        <v>0</v>
      </c>
      <c r="AN26" s="7">
        <f>AL26/$AP26/$AX$4</f>
        <v>0</v>
      </c>
      <c r="AO26" s="12">
        <f t="shared" si="19"/>
        <v>0</v>
      </c>
      <c r="AP26" s="45">
        <v>0.35179999999999989</v>
      </c>
    </row>
    <row r="27" spans="1:42" x14ac:dyDescent="0.2">
      <c r="A27" t="s">
        <v>54</v>
      </c>
      <c r="B27" s="13">
        <v>120</v>
      </c>
      <c r="C27" s="1">
        <v>48.866135692500002</v>
      </c>
      <c r="D27" s="6">
        <v>16.66008285714285</v>
      </c>
      <c r="E27" s="3">
        <f t="shared" si="0"/>
        <v>-0.77319417725543482</v>
      </c>
      <c r="F27" s="3">
        <f t="shared" si="1"/>
        <v>-0.47361842404936993</v>
      </c>
      <c r="G27" s="3">
        <f t="shared" si="2"/>
        <v>-0.62340630065240243</v>
      </c>
      <c r="H27" s="7">
        <f>G27/$AP27/$AT$4</f>
        <v>-8.953090168661376</v>
      </c>
      <c r="I27" s="20">
        <f t="shared" si="3"/>
        <v>8.953090168661376</v>
      </c>
      <c r="J27" s="19">
        <v>0</v>
      </c>
      <c r="K27" s="3">
        <v>17.436928637249999</v>
      </c>
      <c r="L27" s="4">
        <v>27.7790096845238</v>
      </c>
      <c r="M27" s="3">
        <f t="shared" si="4"/>
        <v>0.18953183301358695</v>
      </c>
      <c r="N27" s="3">
        <f t="shared" si="5"/>
        <v>0.15208942716579119</v>
      </c>
      <c r="O27" s="3">
        <f t="shared" si="6"/>
        <v>0.17081063008968905</v>
      </c>
      <c r="P27" s="23">
        <f>O27/$AP27/$AU$4</f>
        <v>4.9061070363698205</v>
      </c>
      <c r="Q27" s="23">
        <f t="shared" si="7"/>
        <v>4.9061070363698205</v>
      </c>
      <c r="R27" s="19">
        <v>0</v>
      </c>
      <c r="S27" s="3">
        <v>0.89415778499999998</v>
      </c>
      <c r="T27" s="4">
        <v>0</v>
      </c>
      <c r="U27" s="3">
        <f t="shared" si="8"/>
        <v>9.7191063586956512E-3</v>
      </c>
      <c r="V27" s="3">
        <f t="shared" si="9"/>
        <v>-1.314937919117647E-2</v>
      </c>
      <c r="W27" s="3">
        <f t="shared" si="10"/>
        <v>-1.7151364162404092E-3</v>
      </c>
      <c r="X27" s="23">
        <f>W27/$AP27/$AV$4</f>
        <v>-9.6327394098021379E-2</v>
      </c>
      <c r="Y27" s="12">
        <f t="shared" si="11"/>
        <v>-9.6327394098021379E-2</v>
      </c>
      <c r="Z27" s="19">
        <v>0</v>
      </c>
      <c r="AA27" s="3">
        <v>0.50934150000000011</v>
      </c>
      <c r="AB27" s="3">
        <v>0.7469154166666665</v>
      </c>
      <c r="AC27" s="23">
        <f t="shared" si="12"/>
        <v>5.5363206521739147E-3</v>
      </c>
      <c r="AD27" s="3">
        <f t="shared" si="13"/>
        <v>3.4937340686274467E-3</v>
      </c>
      <c r="AE27" s="4">
        <f t="shared" si="14"/>
        <v>4.5150273604006811E-3</v>
      </c>
      <c r="AF27" s="7">
        <f>AD27/$AP27/$AW$4</f>
        <v>7.4020761896182535E-2</v>
      </c>
      <c r="AG27" s="12">
        <f t="shared" si="15"/>
        <v>7.4020761896182535E-2</v>
      </c>
      <c r="AH27" s="19">
        <v>0</v>
      </c>
      <c r="AI27" s="3">
        <v>0</v>
      </c>
      <c r="AJ27" s="4">
        <v>0</v>
      </c>
      <c r="AK27" s="23">
        <f t="shared" si="16"/>
        <v>0</v>
      </c>
      <c r="AL27" s="3">
        <f t="shared" si="17"/>
        <v>0</v>
      </c>
      <c r="AM27" s="4">
        <f t="shared" si="18"/>
        <v>0</v>
      </c>
      <c r="AN27" s="7">
        <f>AL27/$AP27/$AX$4</f>
        <v>0</v>
      </c>
      <c r="AO27" s="12">
        <f t="shared" si="19"/>
        <v>0</v>
      </c>
      <c r="AP27" s="45">
        <v>0.38650000000000073</v>
      </c>
    </row>
    <row r="28" spans="1:42" x14ac:dyDescent="0.2">
      <c r="A28" t="s">
        <v>55</v>
      </c>
      <c r="B28" s="13">
        <v>120</v>
      </c>
      <c r="C28" s="1">
        <v>46.073100105000002</v>
      </c>
      <c r="D28" s="6">
        <v>22.59138446428571</v>
      </c>
      <c r="E28" s="3">
        <f t="shared" si="0"/>
        <v>-0.80355325972826075</v>
      </c>
      <c r="F28" s="3">
        <f t="shared" si="1"/>
        <v>-0.34531934765756311</v>
      </c>
      <c r="G28" s="3">
        <f t="shared" si="2"/>
        <v>-0.57443630369291188</v>
      </c>
      <c r="H28" s="7">
        <f>G28/$AP28/$AT$4</f>
        <v>-8.6621825287249123</v>
      </c>
      <c r="I28" s="20">
        <f t="shared" si="3"/>
        <v>8.6621825287249123</v>
      </c>
      <c r="J28" s="19">
        <v>0</v>
      </c>
      <c r="K28" s="3">
        <v>17.264244305250003</v>
      </c>
      <c r="L28" s="4">
        <v>26.509075773809517</v>
      </c>
      <c r="M28" s="3">
        <f t="shared" si="4"/>
        <v>0.18765482940489134</v>
      </c>
      <c r="N28" s="3">
        <f t="shared" si="5"/>
        <v>0.13595340394940461</v>
      </c>
      <c r="O28" s="3">
        <f t="shared" si="6"/>
        <v>0.16180411667714797</v>
      </c>
      <c r="P28" s="23">
        <f>O28/$AP28/$AU$4</f>
        <v>4.8797252717361186</v>
      </c>
      <c r="Q28" s="23">
        <f t="shared" si="7"/>
        <v>4.8797252717361186</v>
      </c>
      <c r="R28" s="19">
        <v>0</v>
      </c>
      <c r="S28" s="3">
        <v>1.0771694550000002</v>
      </c>
      <c r="T28" s="4">
        <v>0</v>
      </c>
      <c r="U28" s="3">
        <f t="shared" si="8"/>
        <v>1.1708363641304349E-2</v>
      </c>
      <c r="V28" s="3">
        <f t="shared" si="9"/>
        <v>-1.5840727279411767E-2</v>
      </c>
      <c r="W28" s="3">
        <f t="shared" si="10"/>
        <v>-2.0661818190537088E-3</v>
      </c>
      <c r="X28" s="23">
        <f>W28/$AP28/$AV$4</f>
        <v>-0.12184377897021491</v>
      </c>
      <c r="Y28" s="12">
        <f t="shared" si="11"/>
        <v>-0.12184377897021491</v>
      </c>
      <c r="Z28" s="19">
        <v>0</v>
      </c>
      <c r="AA28" s="3">
        <v>0.48378660749999997</v>
      </c>
      <c r="AB28" s="3">
        <v>0.72849898809523794</v>
      </c>
      <c r="AC28" s="23">
        <f t="shared" si="12"/>
        <v>5.2585500815217389E-3</v>
      </c>
      <c r="AD28" s="3">
        <f t="shared" si="13"/>
        <v>3.5987114793417348E-3</v>
      </c>
      <c r="AE28" s="4">
        <f t="shared" si="14"/>
        <v>4.4286307804317368E-3</v>
      </c>
      <c r="AF28" s="7">
        <f>AD28/$AP28/$AW$4</f>
        <v>8.0056097581274105E-2</v>
      </c>
      <c r="AG28" s="12">
        <f t="shared" si="15"/>
        <v>8.0056097581274105E-2</v>
      </c>
      <c r="AH28" s="19">
        <v>0</v>
      </c>
      <c r="AI28" s="3">
        <v>0</v>
      </c>
      <c r="AJ28" s="4">
        <v>0</v>
      </c>
      <c r="AK28" s="23">
        <f t="shared" si="16"/>
        <v>0</v>
      </c>
      <c r="AL28" s="3">
        <f t="shared" si="17"/>
        <v>0</v>
      </c>
      <c r="AM28" s="4">
        <f t="shared" si="18"/>
        <v>0</v>
      </c>
      <c r="AN28" s="7">
        <f>AL28/$AP28/$AX$4</f>
        <v>0</v>
      </c>
      <c r="AO28" s="12">
        <f t="shared" si="19"/>
        <v>0</v>
      </c>
      <c r="AP28" s="45">
        <v>0.36810000000000009</v>
      </c>
    </row>
    <row r="29" spans="1:42" x14ac:dyDescent="0.2">
      <c r="A29" t="s">
        <v>56</v>
      </c>
      <c r="B29" s="13">
        <v>120</v>
      </c>
      <c r="C29" s="1">
        <v>47.991122122500009</v>
      </c>
      <c r="D29" s="6">
        <v>17.667009166666663</v>
      </c>
      <c r="E29" s="3">
        <f t="shared" si="0"/>
        <v>-0.78270519432065211</v>
      </c>
      <c r="F29" s="3">
        <f t="shared" si="1"/>
        <v>-0.44594283758578451</v>
      </c>
      <c r="G29" s="3">
        <f t="shared" si="2"/>
        <v>-0.61432401595321828</v>
      </c>
      <c r="H29" s="7">
        <f>G29/$AP29/$AT$4</f>
        <v>-9.054582858796504</v>
      </c>
      <c r="I29" s="20">
        <f t="shared" si="3"/>
        <v>9.054582858796504</v>
      </c>
      <c r="J29" s="19">
        <v>0</v>
      </c>
      <c r="K29" s="3">
        <v>17.625841643249998</v>
      </c>
      <c r="L29" s="4">
        <v>27.403904190476187</v>
      </c>
      <c r="M29" s="3">
        <f t="shared" si="4"/>
        <v>0.19158523525271737</v>
      </c>
      <c r="N29" s="3">
        <f t="shared" si="5"/>
        <v>0.14379503745920866</v>
      </c>
      <c r="O29" s="3">
        <f t="shared" si="6"/>
        <v>0.16769013635596303</v>
      </c>
      <c r="P29" s="23">
        <f>O29/$AP29/$AU$4</f>
        <v>4.9430934925125598</v>
      </c>
      <c r="Q29" s="23">
        <f t="shared" si="7"/>
        <v>4.9430934925125598</v>
      </c>
      <c r="R29" s="19">
        <v>0</v>
      </c>
      <c r="S29" s="3">
        <v>0.803881395</v>
      </c>
      <c r="T29" s="4">
        <v>0</v>
      </c>
      <c r="U29" s="3">
        <f t="shared" si="8"/>
        <v>8.7378412499999995E-3</v>
      </c>
      <c r="V29" s="3">
        <f t="shared" si="9"/>
        <v>-1.1821785220588235E-2</v>
      </c>
      <c r="W29" s="3">
        <f t="shared" si="10"/>
        <v>-1.5419719852941176E-3</v>
      </c>
      <c r="X29" s="23">
        <f>W29/$AP29/$AV$4</f>
        <v>-8.8878519076565521E-2</v>
      </c>
      <c r="Y29" s="12">
        <f t="shared" si="11"/>
        <v>-8.8878519076565521E-2</v>
      </c>
      <c r="Z29" s="19">
        <v>0</v>
      </c>
      <c r="AA29" s="3">
        <v>0.52400702250000009</v>
      </c>
      <c r="AB29" s="3">
        <v>0.73003369047619038</v>
      </c>
      <c r="AC29" s="23">
        <f t="shared" si="12"/>
        <v>5.6957285054347832E-3</v>
      </c>
      <c r="AD29" s="3">
        <f t="shared" si="13"/>
        <v>3.0298039408263276E-3</v>
      </c>
      <c r="AE29" s="4">
        <f t="shared" si="14"/>
        <v>4.3627662231305554E-3</v>
      </c>
      <c r="AF29" s="7">
        <f>AD29/$AP29/$AW$4</f>
        <v>6.5879063192727932E-2</v>
      </c>
      <c r="AG29" s="12">
        <f t="shared" si="15"/>
        <v>6.5879063192727932E-2</v>
      </c>
      <c r="AH29" s="19">
        <v>0</v>
      </c>
      <c r="AI29" s="3">
        <v>0</v>
      </c>
      <c r="AJ29" s="4">
        <v>0</v>
      </c>
      <c r="AK29" s="23">
        <f t="shared" si="16"/>
        <v>0</v>
      </c>
      <c r="AL29" s="3">
        <f t="shared" si="17"/>
        <v>0</v>
      </c>
      <c r="AM29" s="4">
        <f t="shared" si="18"/>
        <v>0</v>
      </c>
      <c r="AN29" s="7">
        <f>AL29/$AP29/$AX$4</f>
        <v>0</v>
      </c>
      <c r="AO29" s="12">
        <f t="shared" si="19"/>
        <v>0</v>
      </c>
      <c r="AP29" s="45">
        <v>0.37659999999999982</v>
      </c>
    </row>
    <row r="30" spans="1:42" x14ac:dyDescent="0.2">
      <c r="A30" t="s">
        <v>57</v>
      </c>
      <c r="B30" s="13">
        <v>120</v>
      </c>
      <c r="C30" s="1">
        <v>46.710479520000007</v>
      </c>
      <c r="D30" s="6">
        <v>19.427716666666662</v>
      </c>
      <c r="E30" s="3">
        <f t="shared" si="0"/>
        <v>-0.79662522260869562</v>
      </c>
      <c r="F30" s="3">
        <f t="shared" si="1"/>
        <v>-0.40121710078431388</v>
      </c>
      <c r="G30" s="3">
        <f t="shared" si="2"/>
        <v>-0.59892116169650478</v>
      </c>
      <c r="H30" s="7">
        <f>G30/$AP30/$AT$4</f>
        <v>-8.4484335190809432</v>
      </c>
      <c r="I30" s="20">
        <f t="shared" si="3"/>
        <v>8.4484335190809432</v>
      </c>
      <c r="J30" s="19">
        <v>0</v>
      </c>
      <c r="K30" s="3">
        <v>18.661236313500002</v>
      </c>
      <c r="L30" s="4">
        <v>29.844711011904757</v>
      </c>
      <c r="M30" s="3">
        <f t="shared" si="4"/>
        <v>0.20283952514673914</v>
      </c>
      <c r="N30" s="3">
        <f t="shared" si="5"/>
        <v>0.16446286321183462</v>
      </c>
      <c r="O30" s="3">
        <f t="shared" si="6"/>
        <v>0.18365119417928688</v>
      </c>
      <c r="P30" s="23">
        <f>O30/$AP30/$AU$4</f>
        <v>5.1810841070618894</v>
      </c>
      <c r="Q30" s="23">
        <f t="shared" si="7"/>
        <v>5.1810841070618894</v>
      </c>
      <c r="R30" s="19">
        <v>0</v>
      </c>
      <c r="S30" s="3">
        <v>0</v>
      </c>
      <c r="T30" s="4"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  <c r="X30" s="23">
        <f>W30/$AP30/$AV$4</f>
        <v>0</v>
      </c>
      <c r="Y30" s="12">
        <f t="shared" si="11"/>
        <v>0</v>
      </c>
      <c r="Z30" s="19">
        <v>0</v>
      </c>
      <c r="AA30" s="3">
        <v>0.49537851750000006</v>
      </c>
      <c r="AB30" s="3">
        <v>0.68383107142857125</v>
      </c>
      <c r="AC30" s="23">
        <f t="shared" si="12"/>
        <v>5.3845491032608701E-3</v>
      </c>
      <c r="AD30" s="3">
        <f t="shared" si="13"/>
        <v>2.7713610871848704E-3</v>
      </c>
      <c r="AE30" s="4">
        <f t="shared" si="14"/>
        <v>4.0779550952228707E-3</v>
      </c>
      <c r="AF30" s="7">
        <f>AD30/$AP30/$AW$4</f>
        <v>5.7671544500875756E-2</v>
      </c>
      <c r="AG30" s="12">
        <f t="shared" si="15"/>
        <v>5.7671544500875756E-2</v>
      </c>
      <c r="AH30" s="19">
        <v>0</v>
      </c>
      <c r="AI30" s="3">
        <v>0</v>
      </c>
      <c r="AJ30" s="4">
        <v>0</v>
      </c>
      <c r="AK30" s="23">
        <f t="shared" si="16"/>
        <v>0</v>
      </c>
      <c r="AL30" s="3">
        <f t="shared" si="17"/>
        <v>0</v>
      </c>
      <c r="AM30" s="4">
        <f t="shared" si="18"/>
        <v>0</v>
      </c>
      <c r="AN30" s="7">
        <f>AL30/$AP30/$AX$4</f>
        <v>0</v>
      </c>
      <c r="AO30" s="12">
        <f t="shared" si="19"/>
        <v>0</v>
      </c>
      <c r="AP30" s="45">
        <v>0.39349999999999952</v>
      </c>
    </row>
    <row r="31" spans="1:42" x14ac:dyDescent="0.2">
      <c r="A31" t="s">
        <v>58</v>
      </c>
      <c r="B31" s="13">
        <v>120</v>
      </c>
      <c r="C31" s="1">
        <v>50.451856290000002</v>
      </c>
      <c r="D31" s="6">
        <v>17.636718988095232</v>
      </c>
      <c r="E31" s="3">
        <f t="shared" si="0"/>
        <v>-0.75595808380434792</v>
      </c>
      <c r="F31" s="3">
        <f t="shared" si="1"/>
        <v>-0.48257554855742307</v>
      </c>
      <c r="G31" s="3">
        <f t="shared" si="2"/>
        <v>-0.61926681618088553</v>
      </c>
      <c r="H31" s="7">
        <f>G31/$AP31/$AT$4</f>
        <v>-9.3840898930588654</v>
      </c>
      <c r="I31" s="20">
        <f t="shared" si="3"/>
        <v>9.3840898930588654</v>
      </c>
      <c r="J31" s="19">
        <v>0</v>
      </c>
      <c r="K31" s="3">
        <v>18.487050302250001</v>
      </c>
      <c r="L31" s="4">
        <v>31.046051803571419</v>
      </c>
      <c r="M31" s="3">
        <f t="shared" si="4"/>
        <v>0.20094619893750001</v>
      </c>
      <c r="N31" s="3">
        <f t="shared" si="5"/>
        <v>0.18469119854884439</v>
      </c>
      <c r="O31" s="3">
        <f t="shared" si="6"/>
        <v>0.1928186987431722</v>
      </c>
      <c r="P31" s="23">
        <f>O31/$AP31/$AU$4</f>
        <v>5.8436453592854471</v>
      </c>
      <c r="Q31" s="23">
        <f t="shared" si="7"/>
        <v>5.8436453592854471</v>
      </c>
      <c r="R31" s="19">
        <v>0</v>
      </c>
      <c r="S31" s="3">
        <v>0</v>
      </c>
      <c r="T31" s="4"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  <c r="X31" s="23">
        <f>W31/$AP31/$AV$4</f>
        <v>0</v>
      </c>
      <c r="Y31" s="12">
        <f t="shared" si="11"/>
        <v>0</v>
      </c>
      <c r="Z31" s="19">
        <v>0</v>
      </c>
      <c r="AA31" s="3">
        <v>0.48141553500000006</v>
      </c>
      <c r="AB31" s="3">
        <v>0.65434863095238083</v>
      </c>
      <c r="AC31" s="23">
        <f t="shared" si="12"/>
        <v>5.2327775543478264E-3</v>
      </c>
      <c r="AD31" s="3">
        <f t="shared" si="13"/>
        <v>2.5431337640055996E-3</v>
      </c>
      <c r="AE31" s="4">
        <f t="shared" si="14"/>
        <v>3.887955659176713E-3</v>
      </c>
      <c r="AF31" s="7">
        <f>AD31/$AP31/$AW$4</f>
        <v>5.6851966250388068E-2</v>
      </c>
      <c r="AG31" s="12">
        <f t="shared" si="15"/>
        <v>5.6851966250388068E-2</v>
      </c>
      <c r="AH31" s="19">
        <v>0</v>
      </c>
      <c r="AI31" s="3">
        <v>0</v>
      </c>
      <c r="AJ31" s="4">
        <v>0</v>
      </c>
      <c r="AK31" s="23">
        <f t="shared" si="16"/>
        <v>0</v>
      </c>
      <c r="AL31" s="3">
        <f t="shared" si="17"/>
        <v>0</v>
      </c>
      <c r="AM31" s="4">
        <f t="shared" si="18"/>
        <v>0</v>
      </c>
      <c r="AN31" s="7">
        <f>AL31/$AP31/$AX$4</f>
        <v>0</v>
      </c>
      <c r="AO31" s="12">
        <f t="shared" si="19"/>
        <v>0</v>
      </c>
      <c r="AP31" s="45">
        <v>0.36630000000000074</v>
      </c>
    </row>
    <row r="32" spans="1:42" x14ac:dyDescent="0.2">
      <c r="A32" t="s">
        <v>59</v>
      </c>
      <c r="B32" s="13">
        <v>120</v>
      </c>
      <c r="C32" s="1">
        <v>46.464414884999997</v>
      </c>
      <c r="D32" s="6">
        <v>20.437793154761902</v>
      </c>
      <c r="E32" s="3">
        <f t="shared" si="0"/>
        <v>-0.79929983820652173</v>
      </c>
      <c r="F32" s="3">
        <f t="shared" si="1"/>
        <v>-0.38274443720938373</v>
      </c>
      <c r="G32" s="3">
        <f t="shared" si="2"/>
        <v>-0.59102213770795275</v>
      </c>
      <c r="H32" s="7">
        <f>G32/$AP32/$AT$4</f>
        <v>-5.3718898355333016</v>
      </c>
      <c r="I32" s="20">
        <f t="shared" si="3"/>
        <v>5.3718898355333016</v>
      </c>
      <c r="J32" s="19">
        <v>0</v>
      </c>
      <c r="K32" s="3">
        <v>18.14684530725</v>
      </c>
      <c r="L32" s="4">
        <v>30.78923955357142</v>
      </c>
      <c r="M32" s="3">
        <f t="shared" si="4"/>
        <v>0.19724831855706523</v>
      </c>
      <c r="N32" s="3">
        <f t="shared" si="5"/>
        <v>0.18591756244590324</v>
      </c>
      <c r="O32" s="3">
        <f t="shared" si="6"/>
        <v>0.19158294050148422</v>
      </c>
      <c r="P32" s="23">
        <f>O32/$AP32/$AU$4</f>
        <v>3.4825754743029278</v>
      </c>
      <c r="Q32" s="23">
        <f t="shared" si="7"/>
        <v>3.4825754743029278</v>
      </c>
      <c r="R32" s="19">
        <v>0</v>
      </c>
      <c r="S32" s="3">
        <v>0</v>
      </c>
      <c r="T32" s="4"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  <c r="X32" s="23">
        <f>W32/$AP32/$AV$4</f>
        <v>0</v>
      </c>
      <c r="Y32" s="12">
        <f t="shared" si="11"/>
        <v>0</v>
      </c>
      <c r="Z32" s="19">
        <v>0</v>
      </c>
      <c r="AA32" s="3">
        <v>0.46332513000000008</v>
      </c>
      <c r="AB32" s="3">
        <v>0.68593119047619022</v>
      </c>
      <c r="AC32" s="23">
        <f t="shared" si="12"/>
        <v>5.0361427173913056E-3</v>
      </c>
      <c r="AD32" s="3">
        <f t="shared" si="13"/>
        <v>3.273618536414561E-3</v>
      </c>
      <c r="AE32" s="4">
        <f t="shared" si="14"/>
        <v>4.1548806269029338E-3</v>
      </c>
      <c r="AF32" s="7">
        <f>AD32/$AP32/$AW$4</f>
        <v>4.3894828399151736E-2</v>
      </c>
      <c r="AG32" s="12">
        <f t="shared" si="15"/>
        <v>4.3894828399151736E-2</v>
      </c>
      <c r="AH32" s="19">
        <v>0</v>
      </c>
      <c r="AI32" s="3">
        <v>0</v>
      </c>
      <c r="AJ32" s="4">
        <v>0</v>
      </c>
      <c r="AK32" s="23">
        <f t="shared" si="16"/>
        <v>0</v>
      </c>
      <c r="AL32" s="3">
        <f t="shared" si="17"/>
        <v>0</v>
      </c>
      <c r="AM32" s="4">
        <f t="shared" si="18"/>
        <v>0</v>
      </c>
      <c r="AN32" s="7">
        <f>AL32/$AP32/$AX$4</f>
        <v>0</v>
      </c>
      <c r="AO32" s="12">
        <f t="shared" si="19"/>
        <v>0</v>
      </c>
      <c r="AP32" s="45">
        <v>0.61069999999999958</v>
      </c>
    </row>
    <row r="33" spans="1:42" x14ac:dyDescent="0.2">
      <c r="A33" t="s">
        <v>60</v>
      </c>
      <c r="B33" s="13">
        <v>120</v>
      </c>
      <c r="C33" s="1">
        <v>51.277252972500001</v>
      </c>
      <c r="D33" s="6">
        <v>17.919184999999999</v>
      </c>
      <c r="E33" s="3">
        <f t="shared" si="0"/>
        <v>-0.74698638073369561</v>
      </c>
      <c r="F33" s="3">
        <f t="shared" si="1"/>
        <v>-0.49055982312500002</v>
      </c>
      <c r="G33" s="3">
        <f t="shared" si="2"/>
        <v>-0.61877310192934787</v>
      </c>
      <c r="H33" s="7">
        <f>G33/$AP33/$AT$4</f>
        <v>-8.3103112653248772</v>
      </c>
      <c r="I33" s="20">
        <f t="shared" si="3"/>
        <v>8.3103112653248772</v>
      </c>
      <c r="J33" s="19">
        <v>0</v>
      </c>
      <c r="K33" s="3">
        <v>16.010333349749999</v>
      </c>
      <c r="L33" s="4">
        <v>25.91051761309523</v>
      </c>
      <c r="M33" s="3">
        <f t="shared" si="4"/>
        <v>0.17402536249728259</v>
      </c>
      <c r="N33" s="3">
        <f t="shared" si="5"/>
        <v>0.14559094504919456</v>
      </c>
      <c r="O33" s="3">
        <f t="shared" si="6"/>
        <v>0.15980815377323859</v>
      </c>
      <c r="P33" s="23">
        <f>O33/$AP33/$AU$4</f>
        <v>4.2924490748455009</v>
      </c>
      <c r="Q33" s="23">
        <f t="shared" si="7"/>
        <v>4.2924490748455009</v>
      </c>
      <c r="R33" s="19">
        <v>0</v>
      </c>
      <c r="S33" s="3">
        <v>0.53515984500000002</v>
      </c>
      <c r="T33" s="4">
        <v>0</v>
      </c>
      <c r="U33" s="3">
        <f t="shared" si="8"/>
        <v>5.8169548369565224E-3</v>
      </c>
      <c r="V33" s="3">
        <f t="shared" si="9"/>
        <v>-7.869997720588235E-3</v>
      </c>
      <c r="W33" s="3">
        <f t="shared" si="10"/>
        <v>-1.0265214418158563E-3</v>
      </c>
      <c r="X33" s="23">
        <f>W33/$AP33/$AV$4</f>
        <v>-5.3914211975552642E-2</v>
      </c>
      <c r="Y33" s="12">
        <f t="shared" si="11"/>
        <v>-5.3914211975552642E-2</v>
      </c>
      <c r="Z33" s="19">
        <v>0</v>
      </c>
      <c r="AA33" s="3">
        <v>0.48343533750000001</v>
      </c>
      <c r="AB33" s="3">
        <v>0.94788065476190453</v>
      </c>
      <c r="AC33" s="23">
        <f t="shared" si="12"/>
        <v>5.2547319293478265E-3</v>
      </c>
      <c r="AD33" s="3">
        <f t="shared" si="13"/>
        <v>6.8300781950280075E-3</v>
      </c>
      <c r="AE33" s="4">
        <f t="shared" si="14"/>
        <v>6.042405062187917E-3</v>
      </c>
      <c r="AF33" s="7">
        <f>AD33/$AP33/$AW$4</f>
        <v>0.13532357884780788</v>
      </c>
      <c r="AG33" s="12">
        <f t="shared" si="15"/>
        <v>0.13532357884780788</v>
      </c>
      <c r="AH33" s="19">
        <v>0</v>
      </c>
      <c r="AI33" s="3">
        <v>9.6160162500000007E-2</v>
      </c>
      <c r="AJ33" s="4">
        <v>0</v>
      </c>
      <c r="AK33" s="23">
        <f t="shared" si="16"/>
        <v>1.0452191576086956E-3</v>
      </c>
      <c r="AL33" s="3">
        <f t="shared" si="17"/>
        <v>-1.4141200367647059E-3</v>
      </c>
      <c r="AM33" s="4">
        <f t="shared" si="18"/>
        <v>-1.8445043957800514E-4</v>
      </c>
      <c r="AN33" s="7">
        <f>AL33/$AP33/$AX$4</f>
        <v>-1.7808988380582522E-2</v>
      </c>
      <c r="AO33" s="12">
        <f t="shared" si="19"/>
        <v>-1.7808988380582522E-2</v>
      </c>
      <c r="AP33" s="45">
        <v>0.41329999999999956</v>
      </c>
    </row>
    <row r="34" spans="1:42" x14ac:dyDescent="0.2">
      <c r="A34" t="s">
        <v>61</v>
      </c>
      <c r="B34" s="13">
        <v>120</v>
      </c>
      <c r="C34" s="1">
        <v>53.474885910000005</v>
      </c>
      <c r="D34" s="6">
        <v>17.931220297619046</v>
      </c>
      <c r="E34" s="3">
        <f t="shared" si="0"/>
        <v>-0.72309906619565201</v>
      </c>
      <c r="F34" s="3">
        <f t="shared" si="1"/>
        <v>-0.52270096488795537</v>
      </c>
      <c r="G34" s="3">
        <f t="shared" si="2"/>
        <v>-0.62290001554180363</v>
      </c>
      <c r="H34" s="7">
        <f>G34/$AP34/$AT$4</f>
        <v>-8.8837592258144458</v>
      </c>
      <c r="I34" s="20">
        <f t="shared" si="3"/>
        <v>8.8837592258144458</v>
      </c>
      <c r="J34" s="19">
        <v>0</v>
      </c>
      <c r="K34" s="3">
        <v>16.27845774075</v>
      </c>
      <c r="L34" s="4">
        <v>24.832478041666661</v>
      </c>
      <c r="M34" s="3">
        <f t="shared" si="4"/>
        <v>0.17693975805163042</v>
      </c>
      <c r="N34" s="3">
        <f>(L34-K34)/(L$2-K$2)</f>
        <v>0.12579441618995091</v>
      </c>
      <c r="O34" s="3">
        <f>(M34+N34)/2</f>
        <v>0.15136708712079067</v>
      </c>
      <c r="P34" s="23">
        <f>O34/$AP34/$AU$4</f>
        <v>4.3174791050410022</v>
      </c>
      <c r="Q34" s="23">
        <f t="shared" si="7"/>
        <v>4.3174791050410022</v>
      </c>
      <c r="R34" s="19">
        <v>0</v>
      </c>
      <c r="S34" s="3">
        <v>0.61419559500000009</v>
      </c>
      <c r="T34" s="4">
        <v>0</v>
      </c>
      <c r="U34" s="3">
        <f t="shared" si="8"/>
        <v>6.6760390760869578E-3</v>
      </c>
      <c r="V34" s="3">
        <f t="shared" si="9"/>
        <v>-9.032288161764707E-3</v>
      </c>
      <c r="W34" s="3">
        <f t="shared" si="10"/>
        <v>-1.1781245428388746E-3</v>
      </c>
      <c r="X34" s="23">
        <f>W34/$AP34/$AV$4</f>
        <v>-6.5708115763122507E-2</v>
      </c>
      <c r="Y34" s="12">
        <f t="shared" si="11"/>
        <v>-6.5708115763122507E-2</v>
      </c>
      <c r="Z34" s="19">
        <v>0</v>
      </c>
      <c r="AA34" s="3">
        <v>0.52075777499999998</v>
      </c>
      <c r="AB34" s="3">
        <v>0.8826961904761903</v>
      </c>
      <c r="AC34" s="23">
        <f t="shared" si="12"/>
        <v>5.6604105978260866E-3</v>
      </c>
      <c r="AD34" s="3">
        <f t="shared" si="13"/>
        <v>5.3226237570027993E-3</v>
      </c>
      <c r="AE34" s="4">
        <f t="shared" si="14"/>
        <v>5.491517177414443E-3</v>
      </c>
      <c r="AF34" s="7">
        <f>AD34/$AP34/$AW$4</f>
        <v>0.11198662101862476</v>
      </c>
      <c r="AG34" s="12">
        <f t="shared" si="15"/>
        <v>0.11198662101862476</v>
      </c>
      <c r="AH34" s="19">
        <v>0</v>
      </c>
      <c r="AI34" s="3">
        <v>0.10432719</v>
      </c>
      <c r="AJ34" s="4">
        <v>0</v>
      </c>
      <c r="AK34" s="23">
        <f t="shared" si="16"/>
        <v>1.1339911956521739E-3</v>
      </c>
      <c r="AL34" s="3">
        <f t="shared" si="17"/>
        <v>-1.5342233823529411E-3</v>
      </c>
      <c r="AM34" s="4">
        <f t="shared" si="18"/>
        <v>-2.001160933503836E-4</v>
      </c>
      <c r="AN34" s="7">
        <f>AL34/$AP34/$AX$4</f>
        <v>-2.0517958435900284E-2</v>
      </c>
      <c r="AO34" s="12">
        <f t="shared" si="19"/>
        <v>-2.0517958435900284E-2</v>
      </c>
      <c r="AP34" s="45">
        <v>0.38919999999999977</v>
      </c>
    </row>
    <row r="35" spans="1:42" x14ac:dyDescent="0.2">
      <c r="A35" t="s">
        <v>62</v>
      </c>
      <c r="B35" s="13">
        <v>120</v>
      </c>
      <c r="C35" s="1">
        <v>54.2695464675</v>
      </c>
      <c r="D35" s="6">
        <v>18.939681309523806</v>
      </c>
      <c r="E35" s="3">
        <f t="shared" si="0"/>
        <v>-0.71446145144021744</v>
      </c>
      <c r="F35" s="3">
        <f t="shared" si="1"/>
        <v>-0.5195568405584734</v>
      </c>
      <c r="G35" s="3">
        <f t="shared" si="2"/>
        <v>-0.61700914599934542</v>
      </c>
      <c r="H35" s="7">
        <f>G35/$AP35/$AT$4</f>
        <v>-8.3880979097695239</v>
      </c>
      <c r="I35" s="20">
        <f t="shared" si="3"/>
        <v>8.3880979097695239</v>
      </c>
      <c r="J35" s="19">
        <v>0</v>
      </c>
      <c r="K35" s="3">
        <v>15.058172106000002</v>
      </c>
      <c r="L35" s="4">
        <v>25.223697910714279</v>
      </c>
      <c r="M35" s="3">
        <f t="shared" si="4"/>
        <v>0.16367578376086958</v>
      </c>
      <c r="N35" s="3">
        <f t="shared" si="5"/>
        <v>0.14949302653991584</v>
      </c>
      <c r="O35" s="3">
        <f t="shared" si="6"/>
        <v>0.15658440515039271</v>
      </c>
      <c r="P35" s="23">
        <f>O35/$AP35/$AU$4</f>
        <v>4.2573636657037568</v>
      </c>
      <c r="Q35" s="23">
        <f t="shared" si="7"/>
        <v>4.2573636657037568</v>
      </c>
      <c r="R35" s="19">
        <v>0</v>
      </c>
      <c r="S35" s="3">
        <v>0.65380128750000011</v>
      </c>
      <c r="T35" s="4">
        <v>0</v>
      </c>
      <c r="U35" s="3">
        <f t="shared" si="8"/>
        <v>7.1065357336956535E-3</v>
      </c>
      <c r="V35" s="3">
        <f t="shared" si="9"/>
        <v>-9.6147248161764717E-3</v>
      </c>
      <c r="W35" s="3">
        <f t="shared" si="10"/>
        <v>-1.2540945412404091E-3</v>
      </c>
      <c r="X35" s="23">
        <f>W35/$AP35/$AV$4</f>
        <v>-6.667323679438357E-2</v>
      </c>
      <c r="Y35" s="12">
        <f t="shared" si="11"/>
        <v>-6.667323679438357E-2</v>
      </c>
      <c r="Z35" s="19">
        <v>0</v>
      </c>
      <c r="AA35" s="3">
        <v>0.6978856725</v>
      </c>
      <c r="AB35" s="3">
        <v>0.93584535714285699</v>
      </c>
      <c r="AC35" s="23">
        <f t="shared" si="12"/>
        <v>7.5857138315217395E-3</v>
      </c>
      <c r="AD35" s="3">
        <f t="shared" si="13"/>
        <v>3.4994071271008381E-3</v>
      </c>
      <c r="AE35" s="4">
        <f t="shared" si="14"/>
        <v>5.5425604793112888E-3</v>
      </c>
      <c r="AF35" s="7">
        <f>AD35/$AP35/$AW$4</f>
        <v>7.0182413076004091E-2</v>
      </c>
      <c r="AG35" s="12">
        <f t="shared" si="15"/>
        <v>7.0182413076004091E-2</v>
      </c>
      <c r="AH35" s="19">
        <v>0</v>
      </c>
      <c r="AI35" s="3">
        <v>9.6599249999999998E-2</v>
      </c>
      <c r="AJ35" s="4">
        <v>0</v>
      </c>
      <c r="AK35" s="23">
        <f t="shared" si="16"/>
        <v>1.049991847826087E-3</v>
      </c>
      <c r="AL35" s="3">
        <f t="shared" si="17"/>
        <v>-1.420577205882353E-3</v>
      </c>
      <c r="AM35" s="4">
        <f t="shared" si="18"/>
        <v>-1.8529267902813297E-4</v>
      </c>
      <c r="AN35" s="7">
        <f>AL35/$AP35/$AX$4</f>
        <v>-1.8109390842001558E-2</v>
      </c>
      <c r="AO35" s="12">
        <f t="shared" si="19"/>
        <v>-1.8109390842001558E-2</v>
      </c>
      <c r="AP35" s="45">
        <v>0.40830000000000055</v>
      </c>
    </row>
    <row r="36" spans="1:42" x14ac:dyDescent="0.2">
      <c r="A36" t="s">
        <v>63</v>
      </c>
      <c r="B36" s="13">
        <v>120</v>
      </c>
      <c r="C36" s="1">
        <v>54.658314539999999</v>
      </c>
      <c r="D36" s="6">
        <v>19.121745476190469</v>
      </c>
      <c r="E36" s="3">
        <f t="shared" si="0"/>
        <v>-0.71023571152173925</v>
      </c>
      <c r="F36" s="3">
        <f t="shared" si="1"/>
        <v>-0.52259660387955187</v>
      </c>
      <c r="G36" s="3">
        <f t="shared" si="2"/>
        <v>-0.61641615770064551</v>
      </c>
      <c r="H36" s="7">
        <f>G36/$AP36/$AT$4</f>
        <v>-8.800331403750576</v>
      </c>
      <c r="I36" s="20">
        <f t="shared" si="3"/>
        <v>8.800331403750576</v>
      </c>
      <c r="J36" s="19">
        <v>0</v>
      </c>
      <c r="K36" s="3">
        <v>14.831497575</v>
      </c>
      <c r="L36" s="4">
        <v>23.96856983928571</v>
      </c>
      <c r="M36" s="3">
        <f t="shared" si="4"/>
        <v>0.16121193016304347</v>
      </c>
      <c r="N36" s="3">
        <f t="shared" si="5"/>
        <v>0.1343687097689075</v>
      </c>
      <c r="O36" s="3">
        <f t="shared" si="6"/>
        <v>0.14779031996597547</v>
      </c>
      <c r="P36" s="23">
        <f>O36/$AP36/$AU$4</f>
        <v>4.2197950234786594</v>
      </c>
      <c r="Q36" s="23">
        <f t="shared" si="7"/>
        <v>4.2197950234786594</v>
      </c>
      <c r="R36" s="19">
        <v>0</v>
      </c>
      <c r="S36" s="3">
        <v>0.70754559750000012</v>
      </c>
      <c r="T36" s="4">
        <v>0</v>
      </c>
      <c r="U36" s="3">
        <f t="shared" si="8"/>
        <v>7.6907130163043494E-3</v>
      </c>
      <c r="V36" s="3">
        <f t="shared" si="9"/>
        <v>-1.0405082316176472E-2</v>
      </c>
      <c r="W36" s="3">
        <f t="shared" si="10"/>
        <v>-1.3571846499360611E-3</v>
      </c>
      <c r="X36" s="23">
        <f>W36/$AP36/$AV$4</f>
        <v>-7.5772798040366754E-2</v>
      </c>
      <c r="Y36" s="12">
        <f t="shared" si="11"/>
        <v>-7.5772798040366754E-2</v>
      </c>
      <c r="Z36" s="19">
        <v>0</v>
      </c>
      <c r="AA36" s="3">
        <v>0.47070180000000006</v>
      </c>
      <c r="AB36" s="3">
        <v>0.88616946428571408</v>
      </c>
      <c r="AC36" s="23">
        <f t="shared" si="12"/>
        <v>5.1163239130434792E-3</v>
      </c>
      <c r="AD36" s="3">
        <f t="shared" si="13"/>
        <v>6.1098185924369705E-3</v>
      </c>
      <c r="AE36" s="4">
        <f t="shared" si="14"/>
        <v>5.6130712527402253E-3</v>
      </c>
      <c r="AF36" s="7">
        <f>AD36/$AP36/$AW$4</f>
        <v>0.12868124789464011</v>
      </c>
      <c r="AG36" s="12">
        <f t="shared" si="15"/>
        <v>0.12868124789464011</v>
      </c>
      <c r="AH36" s="19">
        <v>0</v>
      </c>
      <c r="AI36" s="3">
        <v>7.9738289999999989E-2</v>
      </c>
      <c r="AJ36" s="4">
        <v>0</v>
      </c>
      <c r="AK36" s="23">
        <f t="shared" si="16"/>
        <v>8.6672054347826074E-4</v>
      </c>
      <c r="AL36" s="3">
        <f t="shared" si="17"/>
        <v>-1.1726219117647058E-3</v>
      </c>
      <c r="AM36" s="4">
        <f t="shared" si="18"/>
        <v>-1.5295068414322255E-4</v>
      </c>
      <c r="AN36" s="7">
        <f>AL36/$AP36/$AX$4</f>
        <v>-1.5698209799281326E-2</v>
      </c>
      <c r="AO36" s="12">
        <f t="shared" si="19"/>
        <v>-1.5698209799281326E-2</v>
      </c>
      <c r="AP36" s="45">
        <v>0.38879999999999981</v>
      </c>
    </row>
    <row r="37" spans="1:42" x14ac:dyDescent="0.2">
      <c r="A37" t="s">
        <v>64</v>
      </c>
      <c r="B37" s="13">
        <v>120</v>
      </c>
      <c r="C37" s="1">
        <v>55.700356995</v>
      </c>
      <c r="D37" s="6">
        <v>17.233092261904758</v>
      </c>
      <c r="E37" s="3">
        <f t="shared" si="0"/>
        <v>-0.69890916309782614</v>
      </c>
      <c r="F37" s="3">
        <f t="shared" si="1"/>
        <v>-0.56569506960434179</v>
      </c>
      <c r="G37" s="3">
        <f t="shared" si="2"/>
        <v>-0.63230211635108402</v>
      </c>
      <c r="H37" s="7">
        <f>G37/$AP37/$AT$4</f>
        <v>-8.829554097854313</v>
      </c>
      <c r="I37" s="20">
        <f t="shared" si="3"/>
        <v>8.829554097854313</v>
      </c>
      <c r="J37" s="19">
        <v>0</v>
      </c>
      <c r="K37" s="3">
        <v>16.038110025000002</v>
      </c>
      <c r="L37" s="4">
        <v>23.66980367261904</v>
      </c>
      <c r="M37" s="3">
        <f t="shared" si="4"/>
        <v>0.17432728288043481</v>
      </c>
      <c r="N37" s="3">
        <f t="shared" si="5"/>
        <v>0.11223078893557409</v>
      </c>
      <c r="O37" s="3">
        <f t="shared" si="6"/>
        <v>0.14327903590800445</v>
      </c>
      <c r="P37" s="23">
        <f>O37/$AP37/$AU$4</f>
        <v>4.0014476554175316</v>
      </c>
      <c r="Q37" s="23">
        <f t="shared" si="7"/>
        <v>4.0014476554175316</v>
      </c>
      <c r="R37" s="19">
        <v>0</v>
      </c>
      <c r="S37" s="3">
        <v>0.54288778500000001</v>
      </c>
      <c r="T37" s="4">
        <v>0</v>
      </c>
      <c r="U37" s="3">
        <f t="shared" si="8"/>
        <v>5.9009541847826084E-3</v>
      </c>
      <c r="V37" s="3">
        <f t="shared" si="9"/>
        <v>-7.9836438970588234E-3</v>
      </c>
      <c r="W37" s="3">
        <f t="shared" si="10"/>
        <v>-1.0413448561381075E-3</v>
      </c>
      <c r="X37" s="23">
        <f>W37/$AP37/$AV$4</f>
        <v>-5.6866707630891147E-2</v>
      </c>
      <c r="Y37" s="12">
        <f t="shared" si="11"/>
        <v>-5.6866707630891147E-2</v>
      </c>
      <c r="Z37" s="19">
        <v>0</v>
      </c>
      <c r="AA37" s="3">
        <v>0.53208623249999998</v>
      </c>
      <c r="AB37" s="3">
        <v>0.85515232142857123</v>
      </c>
      <c r="AC37" s="23">
        <f t="shared" si="12"/>
        <v>5.7835460054347825E-3</v>
      </c>
      <c r="AD37" s="3">
        <f t="shared" si="13"/>
        <v>4.7509718960084008E-3</v>
      </c>
      <c r="AE37" s="4">
        <f t="shared" si="14"/>
        <v>5.2672589507215921E-3</v>
      </c>
      <c r="AF37" s="7">
        <f>AD37/$AP37/$AW$4</f>
        <v>9.7872015689452821E-2</v>
      </c>
      <c r="AG37" s="12">
        <f t="shared" si="15"/>
        <v>9.7872015689452821E-2</v>
      </c>
      <c r="AH37" s="19">
        <v>0</v>
      </c>
      <c r="AI37" s="3">
        <v>0.11969525250000002</v>
      </c>
      <c r="AJ37" s="4">
        <v>0</v>
      </c>
      <c r="AK37" s="23">
        <f t="shared" si="16"/>
        <v>1.3010353532608696E-3</v>
      </c>
      <c r="AL37" s="3">
        <f t="shared" si="17"/>
        <v>-1.7602243014705884E-3</v>
      </c>
      <c r="AM37" s="4">
        <f t="shared" si="18"/>
        <v>-2.2959447410485939E-4</v>
      </c>
      <c r="AN37" s="7">
        <f>AL37/$AP37/$AX$4</f>
        <v>-2.3048849890716393E-2</v>
      </c>
      <c r="AO37" s="12">
        <f t="shared" si="19"/>
        <v>-2.3048849890716393E-2</v>
      </c>
      <c r="AP37" s="45">
        <v>0.39749999999999996</v>
      </c>
    </row>
    <row r="38" spans="1:42" x14ac:dyDescent="0.2">
      <c r="A38" t="s">
        <v>65</v>
      </c>
      <c r="B38" s="13">
        <v>120</v>
      </c>
      <c r="C38" s="1">
        <v>51.098807812500006</v>
      </c>
      <c r="D38" s="6">
        <v>16.709193333333328</v>
      </c>
      <c r="E38" s="3">
        <f t="shared" si="0"/>
        <v>-0.74892600203804338</v>
      </c>
      <c r="F38" s="3">
        <f t="shared" si="1"/>
        <v>-0.5057296246936277</v>
      </c>
      <c r="G38" s="3">
        <f t="shared" si="2"/>
        <v>-0.62732781336583554</v>
      </c>
      <c r="H38" s="7">
        <f>G38/$AP38/$AT$4</f>
        <v>-8.7315362761311217</v>
      </c>
      <c r="I38" s="20">
        <f t="shared" si="3"/>
        <v>8.7315362761311217</v>
      </c>
      <c r="J38" s="19">
        <v>0</v>
      </c>
      <c r="K38" s="3">
        <v>15.773682750750002</v>
      </c>
      <c r="L38" s="4">
        <v>23.133820982142854</v>
      </c>
      <c r="M38" s="3">
        <f t="shared" si="4"/>
        <v>0.1714530733777174</v>
      </c>
      <c r="N38" s="3">
        <f t="shared" si="5"/>
        <v>0.10823732693224783</v>
      </c>
      <c r="O38" s="3">
        <f t="shared" si="6"/>
        <v>0.13984520015498261</v>
      </c>
      <c r="P38" s="23">
        <f>O38/$AP38/$AU$4</f>
        <v>3.8928174442004622</v>
      </c>
      <c r="Q38" s="23">
        <f t="shared" si="7"/>
        <v>3.8928174442004622</v>
      </c>
      <c r="R38" s="19">
        <v>0</v>
      </c>
      <c r="S38" s="3">
        <v>0.63175909500000005</v>
      </c>
      <c r="T38" s="4">
        <v>0</v>
      </c>
      <c r="U38" s="3">
        <f t="shared" si="8"/>
        <v>6.8669466847826096E-3</v>
      </c>
      <c r="V38" s="3">
        <f t="shared" si="9"/>
        <v>-9.2905749264705888E-3</v>
      </c>
      <c r="W38" s="3">
        <f t="shared" si="10"/>
        <v>-1.2118141208439896E-3</v>
      </c>
      <c r="X38" s="23">
        <f>W38/$AP38/$AV$4</f>
        <v>-6.596012971862486E-2</v>
      </c>
      <c r="Y38" s="12">
        <f t="shared" si="11"/>
        <v>-6.596012971862486E-2</v>
      </c>
      <c r="Z38" s="19">
        <v>0</v>
      </c>
      <c r="AA38" s="3">
        <v>0.49599324</v>
      </c>
      <c r="AB38" s="3">
        <v>0.83487809523809486</v>
      </c>
      <c r="AC38" s="23">
        <f t="shared" si="12"/>
        <v>5.391230869565217E-3</v>
      </c>
      <c r="AD38" s="3">
        <f t="shared" si="13"/>
        <v>4.9836008123249247E-3</v>
      </c>
      <c r="AE38" s="4">
        <f t="shared" si="14"/>
        <v>5.1874158409450713E-3</v>
      </c>
      <c r="AF38" s="7">
        <f>AD38/$AP38/$AW$4</f>
        <v>0.10232960616875457</v>
      </c>
      <c r="AG38" s="12">
        <f t="shared" si="15"/>
        <v>0.10232960616875457</v>
      </c>
      <c r="AH38" s="19">
        <v>0</v>
      </c>
      <c r="AI38" s="3">
        <v>0.1033611975</v>
      </c>
      <c r="AJ38" s="4">
        <v>0</v>
      </c>
      <c r="AK38" s="23">
        <f t="shared" si="16"/>
        <v>1.1234912771739131E-3</v>
      </c>
      <c r="AL38" s="3">
        <f t="shared" si="17"/>
        <v>-1.5200176102941176E-3</v>
      </c>
      <c r="AM38" s="4">
        <f t="shared" si="18"/>
        <v>-1.9826316656010225E-4</v>
      </c>
      <c r="AN38" s="7">
        <f>AL38/$AP38/$AX$4</f>
        <v>-1.9838637864705366E-2</v>
      </c>
      <c r="AO38" s="12">
        <f t="shared" si="19"/>
        <v>-1.9838637864705366E-2</v>
      </c>
      <c r="AP38" s="45">
        <v>0.3987999999999996</v>
      </c>
    </row>
    <row r="39" spans="1:42" x14ac:dyDescent="0.2">
      <c r="A39" t="s">
        <v>66</v>
      </c>
      <c r="B39" s="13">
        <v>120</v>
      </c>
      <c r="C39" s="1">
        <v>48.118281862500005</v>
      </c>
      <c r="D39" s="6">
        <v>17.202398214285711</v>
      </c>
      <c r="E39" s="3">
        <f t="shared" si="0"/>
        <v>-0.78132302323369562</v>
      </c>
      <c r="F39" s="3">
        <f t="shared" si="1"/>
        <v>-0.45464534776785726</v>
      </c>
      <c r="G39" s="3">
        <f t="shared" si="2"/>
        <v>-0.61798418550077638</v>
      </c>
      <c r="H39" s="7">
        <f>G39/$AP39/$AT$4</f>
        <v>-9.1571611641977722</v>
      </c>
      <c r="I39" s="20">
        <f t="shared" si="3"/>
        <v>9.1571611641977722</v>
      </c>
      <c r="J39" s="19">
        <v>0</v>
      </c>
      <c r="K39" s="3">
        <v>18.014600934000001</v>
      </c>
      <c r="L39" s="4">
        <v>27.849428291666662</v>
      </c>
      <c r="M39" s="3">
        <f t="shared" si="4"/>
        <v>0.19581087971739131</v>
      </c>
      <c r="N39" s="3">
        <f t="shared" si="5"/>
        <v>0.14462981408333325</v>
      </c>
      <c r="O39" s="3">
        <f t="shared" si="6"/>
        <v>0.17022034690036228</v>
      </c>
      <c r="P39" s="23">
        <f>O39/$AP39/$AU$4</f>
        <v>5.0444674111936774</v>
      </c>
      <c r="Q39" s="23">
        <f t="shared" si="7"/>
        <v>5.0444674111936774</v>
      </c>
      <c r="R39" s="19">
        <v>0</v>
      </c>
      <c r="S39" s="3">
        <v>0.63948703500000004</v>
      </c>
      <c r="T39" s="4">
        <v>0</v>
      </c>
      <c r="U39" s="3">
        <f t="shared" si="8"/>
        <v>6.9509460326086956E-3</v>
      </c>
      <c r="V39" s="3">
        <f t="shared" si="9"/>
        <v>-9.4042211029411772E-3</v>
      </c>
      <c r="W39" s="3">
        <f t="shared" si="10"/>
        <v>-1.2266375351662408E-3</v>
      </c>
      <c r="X39" s="23">
        <f>W39/$AP39/$AV$4</f>
        <v>-7.1080278178245887E-2</v>
      </c>
      <c r="Y39" s="12">
        <f t="shared" si="11"/>
        <v>-7.1080278178245887E-2</v>
      </c>
      <c r="Z39" s="19">
        <v>0</v>
      </c>
      <c r="AA39" s="3">
        <v>0.49713486750000008</v>
      </c>
      <c r="AB39" s="3">
        <v>0.65846809523809502</v>
      </c>
      <c r="AC39" s="23">
        <f t="shared" si="12"/>
        <v>5.4036398641304356E-3</v>
      </c>
      <c r="AD39" s="3">
        <f t="shared" si="13"/>
        <v>2.3725474667366901E-3</v>
      </c>
      <c r="AE39" s="4">
        <f t="shared" si="14"/>
        <v>3.8880936654335629E-3</v>
      </c>
      <c r="AF39" s="7">
        <f>AD39/$AP39/$AW$4</f>
        <v>5.1863323208839289E-2</v>
      </c>
      <c r="AG39" s="12">
        <f t="shared" si="15"/>
        <v>5.1863323208839289E-2</v>
      </c>
      <c r="AH39" s="19">
        <v>0</v>
      </c>
      <c r="AI39" s="3">
        <v>0</v>
      </c>
      <c r="AJ39" s="4">
        <v>0</v>
      </c>
      <c r="AK39" s="23">
        <f t="shared" si="16"/>
        <v>0</v>
      </c>
      <c r="AL39" s="3">
        <f t="shared" si="17"/>
        <v>0</v>
      </c>
      <c r="AM39" s="4">
        <f t="shared" si="18"/>
        <v>0</v>
      </c>
      <c r="AN39" s="7">
        <f>AL39/$AP39/$AX$4</f>
        <v>0</v>
      </c>
      <c r="AO39" s="12">
        <f t="shared" si="19"/>
        <v>0</v>
      </c>
      <c r="AP39" s="45">
        <v>0.37460000000000004</v>
      </c>
    </row>
    <row r="40" spans="1:42" x14ac:dyDescent="0.2">
      <c r="A40" t="s">
        <v>67</v>
      </c>
      <c r="B40" s="13">
        <v>120</v>
      </c>
      <c r="C40" s="1">
        <v>47.0528799525</v>
      </c>
      <c r="D40" s="6">
        <v>17.164111428571424</v>
      </c>
      <c r="E40" s="3">
        <f t="shared" si="0"/>
        <v>-0.79290347877717382</v>
      </c>
      <c r="F40" s="3">
        <f t="shared" si="1"/>
        <v>-0.43954071358718494</v>
      </c>
      <c r="G40" s="3">
        <f t="shared" si="2"/>
        <v>-0.61622209618217938</v>
      </c>
      <c r="H40" s="7">
        <f>G40/$AP40/$AT$4</f>
        <v>-9.8092677481857642</v>
      </c>
      <c r="I40" s="20">
        <f t="shared" si="3"/>
        <v>9.8092677481857642</v>
      </c>
      <c r="J40" s="19">
        <v>0</v>
      </c>
      <c r="K40" s="3">
        <v>18.381467321999999</v>
      </c>
      <c r="L40" s="4">
        <v>28.221585541666663</v>
      </c>
      <c r="M40" s="3">
        <f t="shared" si="4"/>
        <v>0.19979855784782607</v>
      </c>
      <c r="N40" s="3">
        <f t="shared" si="5"/>
        <v>0.14470762087745093</v>
      </c>
      <c r="O40" s="3">
        <f t="shared" si="6"/>
        <v>0.1722530893626385</v>
      </c>
      <c r="P40" s="23">
        <f>O40/$AP40/$AU$4</f>
        <v>5.4838642413332783</v>
      </c>
      <c r="Q40" s="23">
        <f t="shared" si="7"/>
        <v>5.4838642413332783</v>
      </c>
      <c r="R40" s="19">
        <v>0</v>
      </c>
      <c r="S40" s="3">
        <v>0.72598727250000006</v>
      </c>
      <c r="T40" s="4">
        <v>0</v>
      </c>
      <c r="U40" s="3">
        <f t="shared" si="8"/>
        <v>7.8911660054347826E-3</v>
      </c>
      <c r="V40" s="3">
        <f t="shared" si="9"/>
        <v>-1.0676283419117649E-2</v>
      </c>
      <c r="W40" s="3">
        <f t="shared" si="10"/>
        <v>-1.3925587068414329E-3</v>
      </c>
      <c r="X40" s="23">
        <f>W40/$AP40/$AV$4</f>
        <v>-8.668864355811276E-2</v>
      </c>
      <c r="Y40" s="12">
        <f t="shared" si="11"/>
        <v>-8.668864355811276E-2</v>
      </c>
      <c r="Z40" s="19">
        <v>0</v>
      </c>
      <c r="AA40" s="3">
        <v>0.49704704999999999</v>
      </c>
      <c r="AB40" s="3">
        <v>0.68399261904761888</v>
      </c>
      <c r="AC40" s="23">
        <f t="shared" si="12"/>
        <v>5.402685326086956E-3</v>
      </c>
      <c r="AD40" s="3">
        <f t="shared" si="13"/>
        <v>2.7491995448179246E-3</v>
      </c>
      <c r="AE40" s="4">
        <f t="shared" si="14"/>
        <v>4.0759424354524405E-3</v>
      </c>
      <c r="AF40" s="7">
        <f>AD40/$AP40/$AW$4</f>
        <v>6.4560594416384162E-2</v>
      </c>
      <c r="AG40" s="12">
        <f t="shared" si="15"/>
        <v>6.4560594416384162E-2</v>
      </c>
      <c r="AH40" s="19">
        <v>0</v>
      </c>
      <c r="AI40" s="3">
        <v>0</v>
      </c>
      <c r="AJ40" s="4">
        <v>0</v>
      </c>
      <c r="AK40" s="23">
        <f t="shared" si="16"/>
        <v>0</v>
      </c>
      <c r="AL40" s="3">
        <f t="shared" si="17"/>
        <v>0</v>
      </c>
      <c r="AM40" s="4">
        <f t="shared" si="18"/>
        <v>0</v>
      </c>
      <c r="AN40" s="7">
        <f>AL40/$AP40/$AX$4</f>
        <v>0</v>
      </c>
      <c r="AO40" s="12">
        <f t="shared" si="19"/>
        <v>0</v>
      </c>
      <c r="AP40" s="45">
        <v>0.34870000000000001</v>
      </c>
    </row>
    <row r="41" spans="1:42" x14ac:dyDescent="0.2">
      <c r="A41" t="s">
        <v>68</v>
      </c>
      <c r="B41" s="13">
        <v>120</v>
      </c>
      <c r="C41" s="1">
        <v>45.015777405000001</v>
      </c>
      <c r="D41" s="6">
        <v>16.409037857142856</v>
      </c>
      <c r="E41" s="3">
        <f t="shared" si="0"/>
        <v>-0.81504589777173919</v>
      </c>
      <c r="F41" s="3">
        <f t="shared" si="1"/>
        <v>-0.42068734629201687</v>
      </c>
      <c r="G41" s="3">
        <f t="shared" si="2"/>
        <v>-0.61786662203187803</v>
      </c>
      <c r="H41" s="7">
        <f>G41/$AP41/$AT$4</f>
        <v>-9.5399722038439574</v>
      </c>
      <c r="I41" s="20">
        <f t="shared" si="3"/>
        <v>9.5399722038439574</v>
      </c>
      <c r="J41" s="19">
        <v>0</v>
      </c>
      <c r="K41" s="3">
        <v>18.84654002025</v>
      </c>
      <c r="L41" s="4">
        <v>28.543566101190468</v>
      </c>
      <c r="M41" s="3">
        <f t="shared" si="4"/>
        <v>0.20485369587228261</v>
      </c>
      <c r="N41" s="3">
        <f t="shared" si="5"/>
        <v>0.14260332471971277</v>
      </c>
      <c r="O41" s="3">
        <f t="shared" si="6"/>
        <v>0.17372851029599767</v>
      </c>
      <c r="P41" s="23">
        <f>O41/$AP41/$AU$4</f>
        <v>5.3646800215910018</v>
      </c>
      <c r="Q41" s="23">
        <f t="shared" si="7"/>
        <v>5.3646800215910018</v>
      </c>
      <c r="R41" s="19">
        <v>0</v>
      </c>
      <c r="S41" s="3">
        <v>0.53472075750000003</v>
      </c>
      <c r="T41" s="4">
        <v>0</v>
      </c>
      <c r="U41" s="3">
        <f t="shared" si="8"/>
        <v>5.8121821467391312E-3</v>
      </c>
      <c r="V41" s="3">
        <f t="shared" si="9"/>
        <v>-7.8635405514705884E-3</v>
      </c>
      <c r="W41" s="3">
        <f t="shared" si="10"/>
        <v>-1.0256792023657286E-3</v>
      </c>
      <c r="X41" s="23">
        <f>W41/$AP41/$AV$4</f>
        <v>-6.1931742093397489E-2</v>
      </c>
      <c r="Y41" s="12">
        <f t="shared" si="11"/>
        <v>-6.1931742093397489E-2</v>
      </c>
      <c r="Z41" s="19">
        <v>0</v>
      </c>
      <c r="AA41" s="3">
        <v>0.51961614750000007</v>
      </c>
      <c r="AB41" s="3">
        <v>0.67744994047619034</v>
      </c>
      <c r="AC41" s="23">
        <f t="shared" si="12"/>
        <v>5.6480016032608707E-3</v>
      </c>
      <c r="AD41" s="3">
        <f t="shared" si="13"/>
        <v>2.3210851908263275E-3</v>
      </c>
      <c r="AE41" s="4">
        <f t="shared" si="14"/>
        <v>3.9845433970435995E-3</v>
      </c>
      <c r="AF41" s="7">
        <f>AD41/$AP41/$AW$4</f>
        <v>5.2869522780127104E-2</v>
      </c>
      <c r="AG41" s="12">
        <f t="shared" si="15"/>
        <v>5.2869522780127104E-2</v>
      </c>
      <c r="AH41" s="19">
        <v>0</v>
      </c>
      <c r="AI41" s="3">
        <v>0</v>
      </c>
      <c r="AJ41" s="4">
        <v>0</v>
      </c>
      <c r="AK41" s="23">
        <f t="shared" si="16"/>
        <v>0</v>
      </c>
      <c r="AL41" s="3">
        <f t="shared" si="17"/>
        <v>0</v>
      </c>
      <c r="AM41" s="4">
        <f t="shared" si="18"/>
        <v>0</v>
      </c>
      <c r="AN41" s="7">
        <f>AL41/$AP41/$AX$4</f>
        <v>0</v>
      </c>
      <c r="AO41" s="12">
        <f t="shared" si="19"/>
        <v>0</v>
      </c>
      <c r="AP41" s="45">
        <v>0.35949999999999971</v>
      </c>
    </row>
    <row r="42" spans="1:42" x14ac:dyDescent="0.2">
      <c r="A42" t="s">
        <v>69</v>
      </c>
      <c r="B42" s="13">
        <v>120</v>
      </c>
      <c r="C42" s="1">
        <v>48.598555770000004</v>
      </c>
      <c r="D42" s="6">
        <v>19.790471845238091</v>
      </c>
      <c r="E42" s="3">
        <f t="shared" si="0"/>
        <v>-0.77610265467391304</v>
      </c>
      <c r="F42" s="3">
        <f t="shared" si="1"/>
        <v>-0.4236482930112046</v>
      </c>
      <c r="G42" s="3">
        <f t="shared" si="2"/>
        <v>-0.59987547384255879</v>
      </c>
      <c r="H42" s="7">
        <f>G42/$AP42/$AT$4</f>
        <v>-9.9336388217350269</v>
      </c>
      <c r="I42" s="20">
        <f t="shared" si="3"/>
        <v>9.9336388217350269</v>
      </c>
      <c r="J42" s="19">
        <v>0</v>
      </c>
      <c r="K42" s="3">
        <v>18.5739808455</v>
      </c>
      <c r="L42" s="4">
        <v>28.664751047619038</v>
      </c>
      <c r="M42" s="3">
        <f t="shared" si="4"/>
        <v>0.20189109614673911</v>
      </c>
      <c r="N42" s="3">
        <f t="shared" si="5"/>
        <v>0.14839367944292703</v>
      </c>
      <c r="O42" s="3">
        <f t="shared" si="6"/>
        <v>0.17514238779483307</v>
      </c>
      <c r="P42" s="23">
        <f>O42/$AP42/$AU$4</f>
        <v>5.8004124878533236</v>
      </c>
      <c r="Q42" s="23">
        <f t="shared" si="7"/>
        <v>5.8004124878533236</v>
      </c>
      <c r="R42" s="19">
        <v>0</v>
      </c>
      <c r="S42" s="3">
        <v>0.55983656250000002</v>
      </c>
      <c r="T42" s="4">
        <v>0</v>
      </c>
      <c r="U42" s="3">
        <f t="shared" si="8"/>
        <v>6.0851800271739132E-3</v>
      </c>
      <c r="V42" s="3">
        <f t="shared" si="9"/>
        <v>-8.2328906250000011E-3</v>
      </c>
      <c r="W42" s="3">
        <f t="shared" si="10"/>
        <v>-1.0738552989130439E-3</v>
      </c>
      <c r="X42" s="23">
        <f>W42/$AP42/$AV$4</f>
        <v>-6.9541234553616549E-2</v>
      </c>
      <c r="Y42" s="12">
        <f t="shared" si="11"/>
        <v>-6.9541234553616549E-2</v>
      </c>
      <c r="Z42" s="19">
        <v>0</v>
      </c>
      <c r="AA42" s="3">
        <v>0.49388562000000003</v>
      </c>
      <c r="AB42" s="3">
        <v>0.63512446428571412</v>
      </c>
      <c r="AC42" s="23">
        <f t="shared" si="12"/>
        <v>5.3683219565217391E-3</v>
      </c>
      <c r="AD42" s="3">
        <f t="shared" si="13"/>
        <v>2.0770418277310898E-3</v>
      </c>
      <c r="AE42" s="4">
        <f t="shared" si="14"/>
        <v>3.7226818921264147E-3</v>
      </c>
      <c r="AF42" s="7">
        <f>AD42/$AP42/$AW$4</f>
        <v>5.0740464300614879E-2</v>
      </c>
      <c r="AG42" s="12">
        <f t="shared" si="15"/>
        <v>5.0740464300614879E-2</v>
      </c>
      <c r="AH42" s="19">
        <v>0</v>
      </c>
      <c r="AI42" s="3">
        <v>0</v>
      </c>
      <c r="AJ42" s="4">
        <v>0</v>
      </c>
      <c r="AK42" s="23">
        <f t="shared" si="16"/>
        <v>0</v>
      </c>
      <c r="AL42" s="3">
        <f t="shared" si="17"/>
        <v>0</v>
      </c>
      <c r="AM42" s="4">
        <f t="shared" si="18"/>
        <v>0</v>
      </c>
      <c r="AN42" s="7">
        <f>AL42/$AP42/$AX$4</f>
        <v>0</v>
      </c>
      <c r="AO42" s="12">
        <f t="shared" si="19"/>
        <v>0</v>
      </c>
      <c r="AP42" s="45">
        <v>0.3351999999999995</v>
      </c>
    </row>
    <row r="43" spans="1:42" x14ac:dyDescent="0.2">
      <c r="A43" t="s">
        <v>70</v>
      </c>
      <c r="B43" s="13">
        <v>120</v>
      </c>
      <c r="C43" s="1">
        <v>46.653222509999999</v>
      </c>
      <c r="D43" s="6">
        <v>19.486681547619042</v>
      </c>
      <c r="E43" s="3">
        <f t="shared" si="0"/>
        <v>-0.79724758141304342</v>
      </c>
      <c r="F43" s="3">
        <f t="shared" si="1"/>
        <v>-0.39950795532913169</v>
      </c>
      <c r="G43" s="3">
        <f t="shared" si="2"/>
        <v>-0.59837776837108758</v>
      </c>
      <c r="H43" s="7">
        <f>G43/$AP43/$AT$4</f>
        <v>-10.077191602012062</v>
      </c>
      <c r="I43" s="20">
        <f t="shared" si="3"/>
        <v>10.077191602012062</v>
      </c>
      <c r="J43" s="19">
        <v>0</v>
      </c>
      <c r="K43" s="3">
        <v>18.631422272249999</v>
      </c>
      <c r="L43" s="4">
        <v>28.252029190476183</v>
      </c>
      <c r="M43" s="3">
        <f t="shared" si="4"/>
        <v>0.20251545948097824</v>
      </c>
      <c r="N43" s="3">
        <f t="shared" si="5"/>
        <v>0.14147951350332622</v>
      </c>
      <c r="O43" s="3">
        <f t="shared" si="6"/>
        <v>0.17199748649215224</v>
      </c>
      <c r="P43" s="23">
        <f>O43/$AP43/$AU$4</f>
        <v>5.7930399007567779</v>
      </c>
      <c r="Q43" s="23">
        <f t="shared" si="7"/>
        <v>5.7930399007567779</v>
      </c>
      <c r="R43" s="19">
        <v>0</v>
      </c>
      <c r="S43" s="3">
        <v>0.55825584750000001</v>
      </c>
      <c r="T43" s="4">
        <v>0</v>
      </c>
      <c r="U43" s="3">
        <f t="shared" si="8"/>
        <v>6.0679983423913043E-3</v>
      </c>
      <c r="V43" s="3">
        <f t="shared" si="9"/>
        <v>-8.2096448161764705E-3</v>
      </c>
      <c r="W43" s="3">
        <f t="shared" si="10"/>
        <v>-1.0708232368925831E-3</v>
      </c>
      <c r="X43" s="23">
        <f>W43/$AP43/$AV$4</f>
        <v>-7.0523072589387087E-2</v>
      </c>
      <c r="Y43" s="12">
        <f t="shared" si="11"/>
        <v>-7.0523072589387087E-2</v>
      </c>
      <c r="Z43" s="19">
        <v>0</v>
      </c>
      <c r="AA43" s="3">
        <v>0.49590542250000003</v>
      </c>
      <c r="AB43" s="3">
        <v>0.63334744047619029</v>
      </c>
      <c r="AC43" s="23">
        <f t="shared" si="12"/>
        <v>5.3902763315217391E-3</v>
      </c>
      <c r="AD43" s="3">
        <f t="shared" si="13"/>
        <v>2.0212061467086806E-3</v>
      </c>
      <c r="AE43" s="4">
        <f t="shared" si="14"/>
        <v>3.7057412391152096E-3</v>
      </c>
      <c r="AF43" s="7">
        <f>AD43/$AP43/$AW$4</f>
        <v>5.0215363596403863E-2</v>
      </c>
      <c r="AG43" s="12">
        <f t="shared" si="15"/>
        <v>5.0215363596403863E-2</v>
      </c>
      <c r="AH43" s="19">
        <v>0</v>
      </c>
      <c r="AI43" s="3">
        <v>0</v>
      </c>
      <c r="AJ43" s="4">
        <v>0</v>
      </c>
      <c r="AK43" s="23">
        <f t="shared" si="16"/>
        <v>0</v>
      </c>
      <c r="AL43" s="3">
        <f t="shared" si="17"/>
        <v>0</v>
      </c>
      <c r="AM43" s="4">
        <f t="shared" si="18"/>
        <v>0</v>
      </c>
      <c r="AN43" s="7">
        <f>AL43/$AP43/$AX$4</f>
        <v>0</v>
      </c>
      <c r="AO43" s="12">
        <f t="shared" si="19"/>
        <v>0</v>
      </c>
      <c r="AP43" s="45">
        <v>0.32960000000000012</v>
      </c>
    </row>
    <row r="44" spans="1:42" x14ac:dyDescent="0.2">
      <c r="A44" t="s">
        <v>71</v>
      </c>
      <c r="B44" s="13">
        <v>120</v>
      </c>
      <c r="C44" s="1">
        <v>49.062495622500009</v>
      </c>
      <c r="D44" s="6">
        <v>18.543566547619044</v>
      </c>
      <c r="E44" s="3">
        <f t="shared" si="0"/>
        <v>-0.77105983019021729</v>
      </c>
      <c r="F44" s="3">
        <f t="shared" si="1"/>
        <v>-0.44880778051295539</v>
      </c>
      <c r="G44" s="3">
        <f t="shared" si="2"/>
        <v>-0.60993380535158637</v>
      </c>
      <c r="H44" s="7">
        <f>G44/$AP44/$AT$4</f>
        <v>-9.4096358128740167</v>
      </c>
      <c r="I44" s="20">
        <f t="shared" si="3"/>
        <v>9.4096358128740167</v>
      </c>
      <c r="J44" s="19">
        <v>0</v>
      </c>
      <c r="K44" s="3">
        <v>19.249587218249999</v>
      </c>
      <c r="L44" s="4">
        <v>28.546005470238089</v>
      </c>
      <c r="M44" s="3">
        <f t="shared" si="4"/>
        <v>0.20923464367663042</v>
      </c>
      <c r="N44" s="3">
        <f t="shared" si="5"/>
        <v>0.1367120331174719</v>
      </c>
      <c r="O44" s="3">
        <f t="shared" si="6"/>
        <v>0.17297333839705115</v>
      </c>
      <c r="P44" s="23">
        <f>O44/$AP44/$AU$4</f>
        <v>5.3369069503857487</v>
      </c>
      <c r="Q44" s="23">
        <f t="shared" si="7"/>
        <v>5.3369069503857487</v>
      </c>
      <c r="R44" s="19">
        <v>0</v>
      </c>
      <c r="S44" s="3">
        <v>0.47263378500000003</v>
      </c>
      <c r="T44" s="4">
        <v>0</v>
      </c>
      <c r="U44" s="3">
        <f t="shared" si="8"/>
        <v>5.1373237500000005E-3</v>
      </c>
      <c r="V44" s="3">
        <f t="shared" si="9"/>
        <v>-6.9504968382352941E-3</v>
      </c>
      <c r="W44" s="3">
        <f t="shared" si="10"/>
        <v>-9.065865441176468E-4</v>
      </c>
      <c r="X44" s="23">
        <f>W44/$AP44/$AV$4</f>
        <v>-5.4695141679149552E-2</v>
      </c>
      <c r="Y44" s="12">
        <f t="shared" si="11"/>
        <v>-5.4695141679149552E-2</v>
      </c>
      <c r="Z44" s="19">
        <v>0</v>
      </c>
      <c r="AA44" s="3">
        <v>0.52910043750000002</v>
      </c>
      <c r="AB44" s="3">
        <v>0.64901755952380946</v>
      </c>
      <c r="AC44" s="23">
        <f t="shared" si="12"/>
        <v>5.7510917119565222E-3</v>
      </c>
      <c r="AD44" s="3">
        <f t="shared" si="13"/>
        <v>1.763487088585433E-3</v>
      </c>
      <c r="AE44" s="4">
        <f t="shared" si="14"/>
        <v>3.7572894002709774E-3</v>
      </c>
      <c r="AF44" s="7">
        <f>AD44/$AP44/$AW$4</f>
        <v>4.0135098178097482E-2</v>
      </c>
      <c r="AG44" s="12">
        <f t="shared" si="15"/>
        <v>4.0135098178097482E-2</v>
      </c>
      <c r="AH44" s="19">
        <v>0</v>
      </c>
      <c r="AI44" s="3">
        <v>0</v>
      </c>
      <c r="AJ44" s="4">
        <v>0</v>
      </c>
      <c r="AK44" s="23">
        <f t="shared" si="16"/>
        <v>0</v>
      </c>
      <c r="AL44" s="3">
        <f t="shared" si="17"/>
        <v>0</v>
      </c>
      <c r="AM44" s="4">
        <f t="shared" si="18"/>
        <v>0</v>
      </c>
      <c r="AN44" s="7">
        <f>AL44/$AP44/$AX$4</f>
        <v>0</v>
      </c>
      <c r="AO44" s="12">
        <f t="shared" si="19"/>
        <v>0</v>
      </c>
      <c r="AP44" s="45">
        <v>0.3597999999999999</v>
      </c>
    </row>
    <row r="45" spans="1:42" x14ac:dyDescent="0.2">
      <c r="A45" t="s">
        <v>72</v>
      </c>
      <c r="B45" s="13">
        <v>120</v>
      </c>
      <c r="C45" s="1">
        <v>48.536380979999997</v>
      </c>
      <c r="D45" s="6">
        <v>18.031864464285711</v>
      </c>
      <c r="E45" s="3">
        <f t="shared" si="0"/>
        <v>-0.77677846760869573</v>
      </c>
      <c r="F45" s="3">
        <f t="shared" si="1"/>
        <v>-0.44859583111344536</v>
      </c>
      <c r="G45" s="3">
        <f t="shared" si="2"/>
        <v>-0.6126871493610706</v>
      </c>
      <c r="H45" s="7">
        <f>G45/$AP45/$AT$4</f>
        <v>-9.4024608120489468</v>
      </c>
      <c r="I45" s="20">
        <f t="shared" si="3"/>
        <v>9.4024608120489468</v>
      </c>
      <c r="J45" s="19">
        <v>0</v>
      </c>
      <c r="K45" s="3">
        <v>18.40764571875</v>
      </c>
      <c r="L45" s="4">
        <v>29.196614273809519</v>
      </c>
      <c r="M45" s="3">
        <f t="shared" si="4"/>
        <v>0.20008310563858697</v>
      </c>
      <c r="N45" s="3">
        <f t="shared" si="5"/>
        <v>0.15866130228028705</v>
      </c>
      <c r="O45" s="3">
        <f t="shared" si="6"/>
        <v>0.17937220395943701</v>
      </c>
      <c r="P45" s="23">
        <f>O45/$AP45/$AU$4</f>
        <v>5.5052653703400889</v>
      </c>
      <c r="Q45" s="23">
        <f t="shared" si="7"/>
        <v>5.5052653703400889</v>
      </c>
      <c r="R45" s="19">
        <v>0</v>
      </c>
      <c r="S45" s="3">
        <v>0.67338458999999995</v>
      </c>
      <c r="T45" s="4">
        <v>0</v>
      </c>
      <c r="U45" s="3">
        <f t="shared" si="8"/>
        <v>7.3193977173913035E-3</v>
      </c>
      <c r="V45" s="3">
        <f t="shared" si="9"/>
        <v>-9.9027145588235291E-3</v>
      </c>
      <c r="W45" s="3">
        <f t="shared" si="10"/>
        <v>-1.2916584207161128E-3</v>
      </c>
      <c r="X45" s="23">
        <f>W45/$AP45/$AV$4</f>
        <v>-7.7517509769855983E-2</v>
      </c>
      <c r="Y45" s="12">
        <f t="shared" si="11"/>
        <v>-7.7517509769855983E-2</v>
      </c>
      <c r="Z45" s="19">
        <v>0</v>
      </c>
      <c r="AA45" s="3">
        <v>0.49019728500000004</v>
      </c>
      <c r="AB45" s="3">
        <v>0.66323374999999984</v>
      </c>
      <c r="AC45" s="23">
        <f t="shared" si="12"/>
        <v>5.3282313586956523E-3</v>
      </c>
      <c r="AD45" s="3">
        <f t="shared" si="13"/>
        <v>2.5446538970588205E-3</v>
      </c>
      <c r="AE45" s="4">
        <f t="shared" si="14"/>
        <v>3.9364426278772364E-3</v>
      </c>
      <c r="AF45" s="7">
        <f>AD45/$AP45/$AW$4</f>
        <v>5.7609408627898671E-2</v>
      </c>
      <c r="AG45" s="12">
        <f t="shared" si="15"/>
        <v>5.7609408627898671E-2</v>
      </c>
      <c r="AH45" s="19">
        <v>0</v>
      </c>
      <c r="AI45" s="3">
        <v>0</v>
      </c>
      <c r="AJ45" s="4">
        <v>0</v>
      </c>
      <c r="AK45" s="23">
        <f t="shared" si="16"/>
        <v>0</v>
      </c>
      <c r="AL45" s="3">
        <f t="shared" si="17"/>
        <v>0</v>
      </c>
      <c r="AM45" s="4">
        <f t="shared" si="18"/>
        <v>0</v>
      </c>
      <c r="AN45" s="7">
        <f>AL45/$AP45/$AX$4</f>
        <v>0</v>
      </c>
      <c r="AO45" s="12">
        <f t="shared" si="19"/>
        <v>0</v>
      </c>
      <c r="AP45" s="45">
        <v>0.36169999999999991</v>
      </c>
    </row>
    <row r="46" spans="1:42" x14ac:dyDescent="0.2">
      <c r="A46" t="s">
        <v>73</v>
      </c>
      <c r="B46" s="13">
        <v>120</v>
      </c>
      <c r="C46" s="1">
        <v>45.47752182</v>
      </c>
      <c r="D46" s="6">
        <v>18.786938035714282</v>
      </c>
      <c r="E46" s="3">
        <f t="shared" si="0"/>
        <v>-0.81002693673913051</v>
      </c>
      <c r="F46" s="3">
        <f t="shared" si="1"/>
        <v>-0.39250858506302527</v>
      </c>
      <c r="G46" s="3">
        <f t="shared" si="2"/>
        <v>-0.60126776090107792</v>
      </c>
      <c r="H46" s="7">
        <f>G46/$AP46/$AT$4</f>
        <v>-9.8683736349759279</v>
      </c>
      <c r="I46" s="20">
        <f t="shared" si="3"/>
        <v>9.8683736349759279</v>
      </c>
      <c r="J46" s="19">
        <v>0</v>
      </c>
      <c r="K46" s="3">
        <v>18.176439804750004</v>
      </c>
      <c r="L46" s="4">
        <v>29.477141714285708</v>
      </c>
      <c r="M46" s="3">
        <f t="shared" si="4"/>
        <v>0.19756999787771742</v>
      </c>
      <c r="N46" s="3">
        <f t="shared" si="5"/>
        <v>0.16618679278728976</v>
      </c>
      <c r="O46" s="3">
        <f t="shared" si="6"/>
        <v>0.18187839533250361</v>
      </c>
      <c r="P46" s="23">
        <f>O46/$AP46/$AU$4</f>
        <v>5.9700660104646897</v>
      </c>
      <c r="Q46" s="23">
        <f t="shared" si="7"/>
        <v>5.9700660104646897</v>
      </c>
      <c r="R46" s="19">
        <v>0</v>
      </c>
      <c r="S46" s="3">
        <v>0.68181506999999997</v>
      </c>
      <c r="T46" s="4">
        <v>0</v>
      </c>
      <c r="U46" s="3">
        <f t="shared" si="8"/>
        <v>7.411033369565217E-3</v>
      </c>
      <c r="V46" s="3">
        <f t="shared" si="9"/>
        <v>-1.0026692205882353E-2</v>
      </c>
      <c r="W46" s="3">
        <f t="shared" si="10"/>
        <v>-1.307829418158568E-3</v>
      </c>
      <c r="X46" s="23">
        <f>W46/$AP46/$AV$4</f>
        <v>-8.3941773508608528E-2</v>
      </c>
      <c r="Y46" s="12">
        <f t="shared" si="11"/>
        <v>-8.3941773508608528E-2</v>
      </c>
      <c r="Z46" s="19">
        <v>0</v>
      </c>
      <c r="AA46" s="3">
        <v>0.47728811250000003</v>
      </c>
      <c r="AB46" s="3">
        <v>0.68375029761904749</v>
      </c>
      <c r="AC46" s="23">
        <f t="shared" si="12"/>
        <v>5.1879142663043484E-3</v>
      </c>
      <c r="AD46" s="3">
        <f t="shared" si="13"/>
        <v>3.0362086046918746E-3</v>
      </c>
      <c r="AE46" s="4">
        <f t="shared" si="14"/>
        <v>4.1120614354981117E-3</v>
      </c>
      <c r="AF46" s="7">
        <f>AD46/$AP46/$AW$4</f>
        <v>7.3514195320185841E-2</v>
      </c>
      <c r="AG46" s="12">
        <f t="shared" si="15"/>
        <v>7.3514195320185841E-2</v>
      </c>
      <c r="AH46" s="19">
        <v>0</v>
      </c>
      <c r="AI46" s="3">
        <v>0</v>
      </c>
      <c r="AJ46" s="4">
        <v>0</v>
      </c>
      <c r="AK46" s="23">
        <f t="shared" si="16"/>
        <v>0</v>
      </c>
      <c r="AL46" s="3">
        <f t="shared" si="17"/>
        <v>0</v>
      </c>
      <c r="AM46" s="4">
        <f t="shared" si="18"/>
        <v>0</v>
      </c>
      <c r="AN46" s="7">
        <f>AL46/$AP46/$AX$4</f>
        <v>0</v>
      </c>
      <c r="AO46" s="12">
        <f t="shared" si="19"/>
        <v>0</v>
      </c>
      <c r="AP46" s="45">
        <v>0.3382000000000005</v>
      </c>
    </row>
    <row r="47" spans="1:42" x14ac:dyDescent="0.2">
      <c r="A47" t="s">
        <v>74</v>
      </c>
      <c r="B47" s="13">
        <v>120</v>
      </c>
      <c r="C47" s="1">
        <v>46.380285720000003</v>
      </c>
      <c r="D47" s="6">
        <v>19.761716369047612</v>
      </c>
      <c r="E47" s="3">
        <f t="shared" si="0"/>
        <v>-0.8002142856521739</v>
      </c>
      <c r="F47" s="3">
        <f t="shared" si="1"/>
        <v>-0.39144954927871162</v>
      </c>
      <c r="G47" s="3">
        <f t="shared" si="2"/>
        <v>-0.59583191746544273</v>
      </c>
      <c r="H47" s="7">
        <f>G47/$AP47/$AT$4</f>
        <v>-9.7159547093629151</v>
      </c>
      <c r="I47" s="20">
        <f t="shared" si="3"/>
        <v>9.7159547093629151</v>
      </c>
      <c r="J47" s="19">
        <v>0</v>
      </c>
      <c r="K47" s="3">
        <v>18.80616153375</v>
      </c>
      <c r="L47" s="4">
        <v>27.469444059523802</v>
      </c>
      <c r="M47" s="3">
        <f t="shared" si="4"/>
        <v>0.20441479927989131</v>
      </c>
      <c r="N47" s="3">
        <f t="shared" si="5"/>
        <v>0.12740121361432061</v>
      </c>
      <c r="O47" s="3">
        <f t="shared" si="6"/>
        <v>0.16590800644710596</v>
      </c>
      <c r="P47" s="23">
        <f>O47/$AP47/$AU$4</f>
        <v>5.4106496812568894</v>
      </c>
      <c r="Q47" s="23">
        <f t="shared" si="7"/>
        <v>5.4106496812568894</v>
      </c>
      <c r="R47" s="19">
        <v>0</v>
      </c>
      <c r="S47" s="3">
        <v>0.60234023250000002</v>
      </c>
      <c r="T47" s="4">
        <v>0</v>
      </c>
      <c r="U47" s="3">
        <f t="shared" si="8"/>
        <v>6.5471764402173912E-3</v>
      </c>
      <c r="V47" s="3">
        <f t="shared" si="9"/>
        <v>-8.8579445955882363E-3</v>
      </c>
      <c r="W47" s="3">
        <f t="shared" si="10"/>
        <v>-1.1553840776854225E-3</v>
      </c>
      <c r="X47" s="23">
        <f>W47/$AP47/$AV$4</f>
        <v>-7.3677938978203836E-2</v>
      </c>
      <c r="Y47" s="12">
        <f t="shared" si="11"/>
        <v>-7.3677938978203836E-2</v>
      </c>
      <c r="Z47" s="19">
        <v>0</v>
      </c>
      <c r="AA47" s="3">
        <v>0.51329328750000003</v>
      </c>
      <c r="AB47" s="3">
        <v>1.0578138095238092</v>
      </c>
      <c r="AC47" s="23">
        <f t="shared" si="12"/>
        <v>5.5792748641304351E-3</v>
      </c>
      <c r="AD47" s="3">
        <f t="shared" si="13"/>
        <v>8.0076547356442533E-3</v>
      </c>
      <c r="AE47" s="4">
        <f t="shared" si="14"/>
        <v>6.7934647998873447E-3</v>
      </c>
      <c r="AF47" s="7">
        <f>AD47/$AP47/$AW$4</f>
        <v>0.19263224782765198</v>
      </c>
      <c r="AG47" s="12">
        <f t="shared" si="15"/>
        <v>0.19263224782765198</v>
      </c>
      <c r="AH47" s="19">
        <v>0</v>
      </c>
      <c r="AI47" s="3">
        <v>0</v>
      </c>
      <c r="AJ47" s="4">
        <v>0</v>
      </c>
      <c r="AK47" s="23">
        <f t="shared" si="16"/>
        <v>0</v>
      </c>
      <c r="AL47" s="3">
        <f t="shared" si="17"/>
        <v>0</v>
      </c>
      <c r="AM47" s="4">
        <f t="shared" si="18"/>
        <v>0</v>
      </c>
      <c r="AN47" s="7">
        <f>AL47/$AP47/$AX$4</f>
        <v>0</v>
      </c>
      <c r="AO47" s="12">
        <f t="shared" si="19"/>
        <v>0</v>
      </c>
      <c r="AP47" s="45">
        <v>0.34039999999999981</v>
      </c>
    </row>
    <row r="48" spans="1:42" x14ac:dyDescent="0.2">
      <c r="A48" t="s">
        <v>75</v>
      </c>
      <c r="B48" s="13">
        <v>120</v>
      </c>
      <c r="C48" s="1">
        <v>44.293127197500006</v>
      </c>
      <c r="D48" s="6">
        <v>18.798407916666662</v>
      </c>
      <c r="E48" s="3">
        <f t="shared" si="0"/>
        <v>-0.82290079133152161</v>
      </c>
      <c r="F48" s="3">
        <f t="shared" si="1"/>
        <v>-0.37492234236519623</v>
      </c>
      <c r="G48" s="3">
        <f t="shared" si="2"/>
        <v>-0.59891156684835889</v>
      </c>
      <c r="H48" s="7">
        <f>G48/$AP48/$AT$4</f>
        <v>-11.250102643667827</v>
      </c>
      <c r="I48" s="20">
        <f t="shared" si="3"/>
        <v>11.250102643667827</v>
      </c>
      <c r="J48" s="19">
        <v>0</v>
      </c>
      <c r="K48" s="3">
        <v>22.599974133</v>
      </c>
      <c r="L48" s="4">
        <v>31.152132047619041</v>
      </c>
      <c r="M48" s="3">
        <f t="shared" si="4"/>
        <v>0.24565189274999999</v>
      </c>
      <c r="N48" s="3">
        <f t="shared" si="5"/>
        <v>0.12576702815616236</v>
      </c>
      <c r="O48" s="3">
        <f t="shared" si="6"/>
        <v>0.18570946045308118</v>
      </c>
      <c r="P48" s="23">
        <f>O48/$AP48/$AU$4</f>
        <v>6.9766697492088783</v>
      </c>
      <c r="Q48" s="23">
        <f t="shared" si="7"/>
        <v>6.9766697492088783</v>
      </c>
      <c r="R48" s="19">
        <v>0</v>
      </c>
      <c r="S48" s="3">
        <v>0</v>
      </c>
      <c r="T48" s="4">
        <v>0</v>
      </c>
      <c r="U48" s="3">
        <f t="shared" si="8"/>
        <v>0</v>
      </c>
      <c r="V48" s="3">
        <f t="shared" si="9"/>
        <v>0</v>
      </c>
      <c r="W48" s="3">
        <f t="shared" si="10"/>
        <v>0</v>
      </c>
      <c r="X48" s="23">
        <f>W48/$AP48/$AV$4</f>
        <v>0</v>
      </c>
      <c r="Y48" s="12">
        <f t="shared" si="11"/>
        <v>0</v>
      </c>
      <c r="Z48" s="19">
        <v>0</v>
      </c>
      <c r="AA48" s="3">
        <v>0.79430928750000007</v>
      </c>
      <c r="AB48" s="3">
        <v>1.1520768452380949</v>
      </c>
      <c r="AC48" s="23">
        <f t="shared" si="12"/>
        <v>8.6337966032608709E-3</v>
      </c>
      <c r="AD48" s="3">
        <f t="shared" si="13"/>
        <v>5.2612876137955126E-3</v>
      </c>
      <c r="AE48" s="4">
        <f t="shared" si="14"/>
        <v>6.9475421085281918E-3</v>
      </c>
      <c r="AF48" s="7">
        <f>AD48/$AP48/$AW$4</f>
        <v>0.14579672303117341</v>
      </c>
      <c r="AG48" s="12">
        <f t="shared" si="15"/>
        <v>0.14579672303117341</v>
      </c>
      <c r="AH48" s="19">
        <v>0</v>
      </c>
      <c r="AI48" s="3">
        <v>0.15306590250000002</v>
      </c>
      <c r="AJ48" s="4">
        <v>0.23456714285714278</v>
      </c>
      <c r="AK48" s="23">
        <f t="shared" si="16"/>
        <v>1.6637598097826089E-3</v>
      </c>
      <c r="AL48" s="3">
        <f t="shared" si="17"/>
        <v>1.1985476523109231E-3</v>
      </c>
      <c r="AM48" s="4">
        <f t="shared" si="18"/>
        <v>1.431153731046766E-3</v>
      </c>
      <c r="AN48" s="7">
        <f>AL48/$AP48/$AX$4</f>
        <v>2.1111359452162266E-2</v>
      </c>
      <c r="AO48" s="12">
        <f t="shared" si="19"/>
        <v>2.1111359452162266E-2</v>
      </c>
      <c r="AP48" s="45">
        <v>0.29549999999999965</v>
      </c>
    </row>
    <row r="49" spans="1:42" x14ac:dyDescent="0.2">
      <c r="A49" t="s">
        <v>76</v>
      </c>
      <c r="B49" s="13">
        <v>120</v>
      </c>
      <c r="C49" s="1">
        <v>45.184123552499997</v>
      </c>
      <c r="D49" s="6">
        <v>20.043536190476186</v>
      </c>
      <c r="E49" s="3">
        <f t="shared" si="0"/>
        <v>-0.81321604834239136</v>
      </c>
      <c r="F49" s="3">
        <f t="shared" si="1"/>
        <v>-0.36971452002976196</v>
      </c>
      <c r="G49" s="3">
        <f t="shared" si="2"/>
        <v>-0.59146528418607669</v>
      </c>
      <c r="H49" s="7">
        <f>G49/$AP49/$AT$4</f>
        <v>-11.99953551029971</v>
      </c>
      <c r="I49" s="20">
        <f t="shared" si="3"/>
        <v>11.99953551029971</v>
      </c>
      <c r="J49" s="19">
        <v>0</v>
      </c>
      <c r="K49" s="3">
        <v>22.925970256500001</v>
      </c>
      <c r="L49" s="4">
        <v>32.792833898809519</v>
      </c>
      <c r="M49" s="3">
        <f t="shared" si="4"/>
        <v>0.24919532887500001</v>
      </c>
      <c r="N49" s="3">
        <f t="shared" si="5"/>
        <v>0.14510093591631645</v>
      </c>
      <c r="O49" s="3">
        <f t="shared" si="6"/>
        <v>0.19714813239565823</v>
      </c>
      <c r="P49" s="23">
        <f>O49/$AP49/$AU$4</f>
        <v>7.9992302324695386</v>
      </c>
      <c r="Q49" s="23">
        <f t="shared" si="7"/>
        <v>7.9992302324695386</v>
      </c>
      <c r="R49" s="19">
        <v>0</v>
      </c>
      <c r="S49" s="3">
        <v>0</v>
      </c>
      <c r="T49" s="4">
        <v>0</v>
      </c>
      <c r="U49" s="3">
        <f t="shared" si="8"/>
        <v>0</v>
      </c>
      <c r="V49" s="3">
        <f t="shared" si="9"/>
        <v>0</v>
      </c>
      <c r="W49" s="3">
        <f t="shared" si="10"/>
        <v>0</v>
      </c>
      <c r="X49" s="23">
        <f>W49/$AP49/$AV$4</f>
        <v>0</v>
      </c>
      <c r="Y49" s="12">
        <f t="shared" si="11"/>
        <v>0</v>
      </c>
      <c r="Z49" s="19">
        <v>0</v>
      </c>
      <c r="AA49" s="3">
        <v>0.7686665775</v>
      </c>
      <c r="AB49" s="3">
        <v>1.1901213095238092</v>
      </c>
      <c r="AC49" s="23">
        <f t="shared" si="12"/>
        <v>8.3550714945652173E-3</v>
      </c>
      <c r="AD49" s="3">
        <f t="shared" si="13"/>
        <v>6.1978637062324888E-3</v>
      </c>
      <c r="AE49" s="4">
        <f t="shared" si="14"/>
        <v>7.276467600398853E-3</v>
      </c>
      <c r="AF49" s="7">
        <f>AD49/$AP49/$AW$4</f>
        <v>0.18549795792822438</v>
      </c>
      <c r="AG49" s="12">
        <f t="shared" si="15"/>
        <v>0.18549795792822438</v>
      </c>
      <c r="AH49" s="19">
        <v>0</v>
      </c>
      <c r="AI49" s="3">
        <v>0.18599746500000003</v>
      </c>
      <c r="AJ49" s="4">
        <v>0.25597220238095231</v>
      </c>
      <c r="AK49" s="23">
        <f t="shared" si="16"/>
        <v>2.021711576086957E-3</v>
      </c>
      <c r="AL49" s="3">
        <f t="shared" si="17"/>
        <v>1.0290402556022394E-3</v>
      </c>
      <c r="AM49" s="4">
        <f t="shared" si="18"/>
        <v>1.5253759158445983E-3</v>
      </c>
      <c r="AN49" s="7">
        <f>AL49/$AP49/$AX$4</f>
        <v>1.9576482091408786E-2</v>
      </c>
      <c r="AO49" s="12">
        <f t="shared" si="19"/>
        <v>1.9576482091408786E-2</v>
      </c>
      <c r="AP49" s="45">
        <v>0.27360000000000007</v>
      </c>
    </row>
    <row r="50" spans="1:42" x14ac:dyDescent="0.2">
      <c r="A50" t="s">
        <v>77</v>
      </c>
      <c r="B50" s="13">
        <v>120</v>
      </c>
      <c r="C50" s="1">
        <v>46.4625707175</v>
      </c>
      <c r="D50" s="6">
        <v>20.18359797619047</v>
      </c>
      <c r="E50" s="3">
        <f t="shared" si="0"/>
        <v>-0.79931988350543481</v>
      </c>
      <c r="F50" s="3">
        <f t="shared" si="1"/>
        <v>-0.38645548148984604</v>
      </c>
      <c r="G50" s="3">
        <f t="shared" si="2"/>
        <v>-0.59288768249764046</v>
      </c>
      <c r="H50" s="7">
        <f>G50/$AP50/$AT$4</f>
        <v>-11.93244483613436</v>
      </c>
      <c r="I50" s="20">
        <f t="shared" si="3"/>
        <v>11.93244483613436</v>
      </c>
      <c r="J50" s="19">
        <v>0</v>
      </c>
      <c r="K50" s="3">
        <v>21.973826576250001</v>
      </c>
      <c r="L50" s="4">
        <v>30.925577666666658</v>
      </c>
      <c r="M50" s="3">
        <f t="shared" si="4"/>
        <v>0.23884594104619566</v>
      </c>
      <c r="N50" s="3">
        <f t="shared" si="5"/>
        <v>0.13164339838848024</v>
      </c>
      <c r="O50" s="3">
        <f t="shared" si="6"/>
        <v>0.18524466971733794</v>
      </c>
      <c r="P50" s="23">
        <f>O50/$AP50/$AU$4</f>
        <v>7.4562949812614301</v>
      </c>
      <c r="Q50" s="23">
        <f t="shared" si="7"/>
        <v>7.4562949812614301</v>
      </c>
      <c r="R50" s="19">
        <v>0</v>
      </c>
      <c r="S50" s="3">
        <v>0</v>
      </c>
      <c r="T50" s="4">
        <v>0</v>
      </c>
      <c r="U50" s="3">
        <f t="shared" si="8"/>
        <v>0</v>
      </c>
      <c r="V50" s="3">
        <f t="shared" si="9"/>
        <v>0</v>
      </c>
      <c r="W50" s="3">
        <f t="shared" si="10"/>
        <v>0</v>
      </c>
      <c r="X50" s="23">
        <f>W50/$AP50/$AV$4</f>
        <v>0</v>
      </c>
      <c r="Y50" s="12">
        <f t="shared" si="11"/>
        <v>0</v>
      </c>
      <c r="Z50" s="19">
        <v>0</v>
      </c>
      <c r="AA50" s="3">
        <v>0.75101525999999996</v>
      </c>
      <c r="AB50" s="3">
        <v>1.2956926785714282</v>
      </c>
      <c r="AC50" s="23">
        <f t="shared" si="12"/>
        <v>8.1632093478260868E-3</v>
      </c>
      <c r="AD50" s="3">
        <f t="shared" si="13"/>
        <v>8.0099620378151215E-3</v>
      </c>
      <c r="AE50" s="4">
        <f t="shared" si="14"/>
        <v>8.0865856928206033E-3</v>
      </c>
      <c r="AF50" s="7">
        <f>AD50/$AP50/$AW$4</f>
        <v>0.23782056160048215</v>
      </c>
      <c r="AG50" s="12">
        <f t="shared" si="15"/>
        <v>0.23782056160048215</v>
      </c>
      <c r="AH50" s="19">
        <v>0</v>
      </c>
      <c r="AI50" s="3">
        <v>0.17783043750000002</v>
      </c>
      <c r="AJ50" s="4">
        <v>0.24450232142857134</v>
      </c>
      <c r="AK50" s="23">
        <f t="shared" si="16"/>
        <v>1.9329395380434785E-3</v>
      </c>
      <c r="AL50" s="3">
        <f t="shared" si="17"/>
        <v>9.8046888130251942E-4</v>
      </c>
      <c r="AM50" s="4">
        <f t="shared" si="18"/>
        <v>1.4567042096729991E-3</v>
      </c>
      <c r="AN50" s="7">
        <f>AL50/$AP50/$AX$4</f>
        <v>1.850367246999227E-2</v>
      </c>
      <c r="AO50" s="12">
        <f t="shared" si="19"/>
        <v>1.850367246999227E-2</v>
      </c>
      <c r="AP50" s="45">
        <v>0.27580000000000027</v>
      </c>
    </row>
    <row r="51" spans="1:42" x14ac:dyDescent="0.2">
      <c r="A51" t="s">
        <v>78</v>
      </c>
      <c r="B51" s="13">
        <v>120</v>
      </c>
      <c r="C51" s="1">
        <v>46.438684357500009</v>
      </c>
      <c r="D51" s="6">
        <v>26.64921833333333</v>
      </c>
      <c r="E51" s="3">
        <f t="shared" si="0"/>
        <v>-0.79957951785326076</v>
      </c>
      <c r="F51" s="3">
        <f t="shared" si="1"/>
        <v>-0.29102155917892175</v>
      </c>
      <c r="G51" s="3">
        <f t="shared" si="2"/>
        <v>-0.54530053851609128</v>
      </c>
      <c r="H51" s="7">
        <f>G51/$AP51/$AT$4</f>
        <v>-10.779288420834831</v>
      </c>
      <c r="I51" s="20">
        <f t="shared" si="3"/>
        <v>10.779288420834831</v>
      </c>
      <c r="J51" s="19">
        <v>0</v>
      </c>
      <c r="K51" s="3">
        <v>21.137733722250001</v>
      </c>
      <c r="L51" s="4">
        <v>33.225716898809516</v>
      </c>
      <c r="M51" s="3">
        <f t="shared" si="4"/>
        <v>0.22975797524184785</v>
      </c>
      <c r="N51" s="3">
        <f t="shared" si="5"/>
        <v>0.17776445847881639</v>
      </c>
      <c r="O51" s="3">
        <f t="shared" si="6"/>
        <v>0.20376121686033211</v>
      </c>
      <c r="P51" s="23">
        <f>O51/$AP51/$AU$4</f>
        <v>8.0555657103598897</v>
      </c>
      <c r="Q51" s="23">
        <f t="shared" si="7"/>
        <v>8.0555657103598897</v>
      </c>
      <c r="R51" s="19">
        <v>0</v>
      </c>
      <c r="S51" s="3">
        <v>0.27249770249999999</v>
      </c>
      <c r="T51" s="4">
        <v>0</v>
      </c>
      <c r="U51" s="3">
        <f t="shared" si="8"/>
        <v>2.9619315489130436E-3</v>
      </c>
      <c r="V51" s="3">
        <f t="shared" si="9"/>
        <v>-4.0073191544117643E-3</v>
      </c>
      <c r="W51" s="3">
        <f t="shared" si="10"/>
        <v>-5.2269380274936033E-4</v>
      </c>
      <c r="X51" s="23">
        <f>W51/$AP51/$AV$4</f>
        <v>-4.0406467970963159E-2</v>
      </c>
      <c r="Y51" s="12">
        <f t="shared" si="11"/>
        <v>-4.0406467970963159E-2</v>
      </c>
      <c r="Z51" s="19">
        <v>0</v>
      </c>
      <c r="AA51" s="3">
        <v>0.71395627500000003</v>
      </c>
      <c r="AB51" s="3">
        <v>1.2121725595238093</v>
      </c>
      <c r="AC51" s="23">
        <f t="shared" si="12"/>
        <v>7.7603942934782611E-3</v>
      </c>
      <c r="AD51" s="3">
        <f t="shared" si="13"/>
        <v>7.3267100665266073E-3</v>
      </c>
      <c r="AE51" s="4">
        <f t="shared" si="14"/>
        <v>7.5435521800024342E-3</v>
      </c>
      <c r="AF51" s="7">
        <f>AD51/$AP51/$AW$4</f>
        <v>0.21366092627489569</v>
      </c>
      <c r="AG51" s="12">
        <f t="shared" si="15"/>
        <v>0.21366092627489569</v>
      </c>
      <c r="AH51" s="19">
        <v>0</v>
      </c>
      <c r="AI51" s="3">
        <v>0.1453379625</v>
      </c>
      <c r="AJ51" s="4">
        <v>0.19264553571428567</v>
      </c>
      <c r="AK51" s="23">
        <f t="shared" si="16"/>
        <v>1.5797604619565218E-3</v>
      </c>
      <c r="AL51" s="3">
        <f t="shared" si="17"/>
        <v>6.9569960609243626E-4</v>
      </c>
      <c r="AM51" s="4">
        <f t="shared" si="18"/>
        <v>1.137730034024479E-3</v>
      </c>
      <c r="AN51" s="7">
        <f>AL51/$AP51/$AX$4</f>
        <v>1.2895643957857399E-2</v>
      </c>
      <c r="AO51" s="12">
        <f t="shared" si="19"/>
        <v>1.2895643957857399E-2</v>
      </c>
      <c r="AP51" s="45">
        <v>0.28079999999999927</v>
      </c>
    </row>
    <row r="52" spans="1:42" x14ac:dyDescent="0.2">
      <c r="A52" t="s">
        <v>79</v>
      </c>
      <c r="B52" s="13">
        <v>120</v>
      </c>
      <c r="C52" s="1">
        <v>47.959859092500004</v>
      </c>
      <c r="D52" s="6">
        <v>28.235373630952374</v>
      </c>
      <c r="E52" s="3">
        <f t="shared" si="0"/>
        <v>-0.78304500986413028</v>
      </c>
      <c r="F52" s="3">
        <f t="shared" si="1"/>
        <v>-0.2900659626698181</v>
      </c>
      <c r="G52" s="3">
        <f t="shared" si="2"/>
        <v>-0.53655548626697414</v>
      </c>
      <c r="H52" s="7">
        <f>G52/$AP52/$AT$4</f>
        <v>-11.611238340394664</v>
      </c>
      <c r="I52" s="20">
        <f t="shared" si="3"/>
        <v>11.611238340394664</v>
      </c>
      <c r="J52" s="19">
        <v>0</v>
      </c>
      <c r="K52" s="3">
        <v>21.770511500250002</v>
      </c>
      <c r="L52" s="4">
        <v>33.852448964285706</v>
      </c>
      <c r="M52" s="3">
        <f t="shared" si="4"/>
        <v>0.2366359945679348</v>
      </c>
      <c r="N52" s="3">
        <f t="shared" si="5"/>
        <v>0.17767555094170154</v>
      </c>
      <c r="O52" s="3">
        <f t="shared" si="6"/>
        <v>0.20715577275481817</v>
      </c>
      <c r="P52" s="23">
        <f>O52/$AP52/$AU$4</f>
        <v>8.9656399317054198</v>
      </c>
      <c r="Q52" s="23">
        <f t="shared" si="7"/>
        <v>8.9656399317054198</v>
      </c>
      <c r="R52" s="19">
        <v>0</v>
      </c>
      <c r="S52" s="3">
        <v>0</v>
      </c>
      <c r="T52" s="4">
        <v>0</v>
      </c>
      <c r="U52" s="3">
        <f t="shared" si="8"/>
        <v>0</v>
      </c>
      <c r="V52" s="3">
        <f t="shared" si="9"/>
        <v>0</v>
      </c>
      <c r="W52" s="3">
        <f t="shared" si="10"/>
        <v>0</v>
      </c>
      <c r="X52" s="23">
        <f>W52/$AP52/$AV$4</f>
        <v>0</v>
      </c>
      <c r="Y52" s="12">
        <f t="shared" si="11"/>
        <v>0</v>
      </c>
      <c r="Z52" s="19">
        <v>0</v>
      </c>
      <c r="AA52" s="3">
        <v>0.78912805499999994</v>
      </c>
      <c r="AB52" s="3">
        <v>1.1512691071428569</v>
      </c>
      <c r="AC52" s="23">
        <f t="shared" si="12"/>
        <v>8.5774788586956523E-3</v>
      </c>
      <c r="AD52" s="3">
        <f t="shared" si="13"/>
        <v>5.3256037079831911E-3</v>
      </c>
      <c r="AE52" s="4">
        <f t="shared" si="14"/>
        <v>6.9515412833394217E-3</v>
      </c>
      <c r="AF52" s="7">
        <f>AD52/$AP52/$AW$4</f>
        <v>0.17001791316320036</v>
      </c>
      <c r="AG52" s="12">
        <f t="shared" si="15"/>
        <v>0.17001791316320036</v>
      </c>
      <c r="AH52" s="19">
        <v>0</v>
      </c>
      <c r="AI52" s="3">
        <v>0.1760740875</v>
      </c>
      <c r="AJ52" s="4">
        <v>0.24959107142857137</v>
      </c>
      <c r="AK52" s="23">
        <f t="shared" si="16"/>
        <v>1.913848777173913E-3</v>
      </c>
      <c r="AL52" s="3">
        <f t="shared" si="17"/>
        <v>1.0811321165966378E-3</v>
      </c>
      <c r="AM52" s="4">
        <f t="shared" si="18"/>
        <v>1.4974904468852755E-3</v>
      </c>
      <c r="AN52" s="7">
        <f>AL52/$AP52/$AX$4</f>
        <v>2.1938643926411518E-2</v>
      </c>
      <c r="AO52" s="12">
        <f t="shared" si="19"/>
        <v>2.1938643926411518E-2</v>
      </c>
      <c r="AP52" s="45">
        <v>0.25649999999999995</v>
      </c>
    </row>
    <row r="53" spans="1:42" x14ac:dyDescent="0.2">
      <c r="A53" t="s">
        <v>80</v>
      </c>
      <c r="B53" s="13">
        <v>120</v>
      </c>
      <c r="C53" s="1">
        <v>47.122694865000007</v>
      </c>
      <c r="D53" s="6">
        <v>20.674945059523804</v>
      </c>
      <c r="E53" s="3">
        <f t="shared" si="0"/>
        <v>-0.79214462103260874</v>
      </c>
      <c r="F53" s="3">
        <f t="shared" si="1"/>
        <v>-0.38893749713935594</v>
      </c>
      <c r="G53" s="3">
        <f t="shared" si="2"/>
        <v>-0.59054105908598231</v>
      </c>
      <c r="H53" s="7">
        <f>G53/$AP53/$AT$4</f>
        <v>-12.024735061804815</v>
      </c>
      <c r="I53" s="20">
        <f t="shared" si="3"/>
        <v>12.024735061804815</v>
      </c>
      <c r="J53" s="19">
        <v>0</v>
      </c>
      <c r="K53" s="3">
        <v>21.762168837750004</v>
      </c>
      <c r="L53" s="4">
        <v>34.544567428571419</v>
      </c>
      <c r="M53" s="3">
        <f t="shared" si="4"/>
        <v>0.23654531345380439</v>
      </c>
      <c r="N53" s="3">
        <f t="shared" si="5"/>
        <v>0.18797644986502082</v>
      </c>
      <c r="O53" s="3">
        <f t="shared" si="6"/>
        <v>0.21226088165941259</v>
      </c>
      <c r="P53" s="23">
        <f>O53/$AP53/$AU$4</f>
        <v>8.6440194376586099</v>
      </c>
      <c r="Q53" s="23">
        <f t="shared" si="7"/>
        <v>8.6440194376586099</v>
      </c>
      <c r="R53" s="19">
        <v>0</v>
      </c>
      <c r="S53" s="3">
        <v>0</v>
      </c>
      <c r="T53" s="4">
        <v>0</v>
      </c>
      <c r="U53" s="3">
        <f t="shared" si="8"/>
        <v>0</v>
      </c>
      <c r="V53" s="3">
        <f t="shared" si="9"/>
        <v>0</v>
      </c>
      <c r="W53" s="3">
        <f t="shared" si="10"/>
        <v>0</v>
      </c>
      <c r="X53" s="23">
        <f>W53/$AP53/$AV$4</f>
        <v>0</v>
      </c>
      <c r="Y53" s="12">
        <f t="shared" si="11"/>
        <v>0</v>
      </c>
      <c r="Z53" s="19">
        <v>0</v>
      </c>
      <c r="AA53" s="3">
        <v>0.76436352000000007</v>
      </c>
      <c r="AB53" s="3">
        <v>1.168150833333333</v>
      </c>
      <c r="AC53" s="23">
        <f t="shared" si="12"/>
        <v>8.3082991304347827E-3</v>
      </c>
      <c r="AD53" s="3">
        <f t="shared" si="13"/>
        <v>5.9380487254901901E-3</v>
      </c>
      <c r="AE53" s="4">
        <f t="shared" si="14"/>
        <v>7.1231739279624864E-3</v>
      </c>
      <c r="AF53" s="7">
        <f>AD53/$AP53/$AW$4</f>
        <v>0.17837381863581364</v>
      </c>
      <c r="AG53" s="12">
        <f t="shared" si="15"/>
        <v>0.17837381863581364</v>
      </c>
      <c r="AH53" s="19">
        <v>0</v>
      </c>
      <c r="AI53" s="3">
        <v>0.16579944000000002</v>
      </c>
      <c r="AJ53" s="4">
        <v>0.26542273809523803</v>
      </c>
      <c r="AK53" s="23">
        <f t="shared" si="16"/>
        <v>1.8021678260869568E-3</v>
      </c>
      <c r="AL53" s="3">
        <f t="shared" si="17"/>
        <v>1.4650485014005589E-3</v>
      </c>
      <c r="AM53" s="4">
        <f t="shared" si="18"/>
        <v>1.6336081637437579E-3</v>
      </c>
      <c r="AN53" s="7">
        <f>AL53/$AP53/$AX$4</f>
        <v>2.7973353335965335E-2</v>
      </c>
      <c r="AO53" s="12">
        <f t="shared" si="19"/>
        <v>2.7973353335965335E-2</v>
      </c>
      <c r="AP53" s="45">
        <v>0.27259999999999973</v>
      </c>
    </row>
    <row r="54" spans="1:42" x14ac:dyDescent="0.2">
      <c r="A54" t="s">
        <v>81</v>
      </c>
      <c r="B54" s="13">
        <v>120</v>
      </c>
      <c r="C54" s="1">
        <v>52.523558932500002</v>
      </c>
      <c r="D54" s="6">
        <v>22.669977380952375</v>
      </c>
      <c r="E54" s="3">
        <f t="shared" si="0"/>
        <v>-0.73343957682065208</v>
      </c>
      <c r="F54" s="3">
        <f t="shared" si="1"/>
        <v>-0.43902325811099452</v>
      </c>
      <c r="G54" s="3">
        <f t="shared" si="2"/>
        <v>-0.5862314174658233</v>
      </c>
      <c r="H54" s="7">
        <f>G54/$AP54/$AT$4</f>
        <v>-10.941563740958687</v>
      </c>
      <c r="I54" s="20">
        <f t="shared" si="3"/>
        <v>10.941563740958687</v>
      </c>
      <c r="J54" s="19">
        <v>0</v>
      </c>
      <c r="K54" s="3">
        <v>17.66044173825</v>
      </c>
      <c r="L54" s="4">
        <v>29.079847654761895</v>
      </c>
      <c r="M54" s="3">
        <f t="shared" si="4"/>
        <v>0.19196132324184784</v>
      </c>
      <c r="N54" s="3">
        <f t="shared" si="5"/>
        <v>0.16793243994870433</v>
      </c>
      <c r="O54" s="3">
        <f t="shared" si="6"/>
        <v>0.17994688159527608</v>
      </c>
      <c r="P54" s="23">
        <f>O54/$AP54/$AU$4</f>
        <v>6.7169943534939094</v>
      </c>
      <c r="Q54" s="23">
        <f t="shared" si="7"/>
        <v>6.7169943534939094</v>
      </c>
      <c r="R54" s="19">
        <v>0</v>
      </c>
      <c r="S54" s="3">
        <v>0</v>
      </c>
      <c r="T54" s="4">
        <v>0</v>
      </c>
      <c r="U54" s="3">
        <f t="shared" si="8"/>
        <v>0</v>
      </c>
      <c r="V54" s="3">
        <f t="shared" si="9"/>
        <v>0</v>
      </c>
      <c r="W54" s="3">
        <f t="shared" si="10"/>
        <v>0</v>
      </c>
      <c r="X54" s="23">
        <f>W54/$AP54/$AV$4</f>
        <v>0</v>
      </c>
      <c r="Y54" s="12">
        <f t="shared" si="11"/>
        <v>0</v>
      </c>
      <c r="Z54" s="19">
        <v>0</v>
      </c>
      <c r="AA54" s="3">
        <v>0.79826107499999999</v>
      </c>
      <c r="AB54" s="3">
        <v>1.3978715476190473</v>
      </c>
      <c r="AC54" s="23">
        <f t="shared" si="12"/>
        <v>8.6767508152173906E-3</v>
      </c>
      <c r="AD54" s="3">
        <f t="shared" si="13"/>
        <v>8.8178010679271657E-3</v>
      </c>
      <c r="AE54" s="4">
        <f t="shared" si="14"/>
        <v>8.7472759415722773E-3</v>
      </c>
      <c r="AF54" s="7">
        <f>AD54/$AP54/$AW$4</f>
        <v>0.2427909737852296</v>
      </c>
      <c r="AG54" s="12">
        <f t="shared" si="15"/>
        <v>0.2427909737852296</v>
      </c>
      <c r="AH54" s="19">
        <v>0</v>
      </c>
      <c r="AI54" s="3">
        <v>0.16377963750000002</v>
      </c>
      <c r="AJ54" s="4">
        <v>0.28319297619047612</v>
      </c>
      <c r="AK54" s="23">
        <f t="shared" si="16"/>
        <v>1.7802134510869567E-3</v>
      </c>
      <c r="AL54" s="3">
        <f t="shared" si="17"/>
        <v>1.7560785101540604E-3</v>
      </c>
      <c r="AM54" s="4">
        <f t="shared" si="18"/>
        <v>1.7681459806205085E-3</v>
      </c>
      <c r="AN54" s="7">
        <f>AL54/$AP54/$AX$4</f>
        <v>3.0734159733402648E-2</v>
      </c>
      <c r="AO54" s="12">
        <f t="shared" si="19"/>
        <v>3.0734159733402648E-2</v>
      </c>
      <c r="AP54" s="45">
        <v>0.29739999999999966</v>
      </c>
    </row>
    <row r="55" spans="1:42" x14ac:dyDescent="0.2">
      <c r="A55" t="s">
        <v>82</v>
      </c>
      <c r="B55" s="13">
        <v>120</v>
      </c>
      <c r="C55" s="1">
        <v>52.336332022500002</v>
      </c>
      <c r="D55" s="6">
        <v>24.719935892857137</v>
      </c>
      <c r="E55" s="3">
        <f t="shared" si="0"/>
        <v>-0.7354746519293478</v>
      </c>
      <c r="F55" s="3">
        <f t="shared" si="1"/>
        <v>-0.40612347249474801</v>
      </c>
      <c r="G55" s="3">
        <f t="shared" si="2"/>
        <v>-0.5707990622120479</v>
      </c>
      <c r="H55" s="7">
        <f>G55/$AP55/$AT$4</f>
        <v>-9.3988727059846067</v>
      </c>
      <c r="I55" s="20">
        <f t="shared" si="3"/>
        <v>9.3988727059846067</v>
      </c>
      <c r="J55" s="19">
        <v>0</v>
      </c>
      <c r="K55" s="3">
        <v>18.632669280750001</v>
      </c>
      <c r="L55" s="4">
        <v>28.399368696428564</v>
      </c>
      <c r="M55" s="3">
        <f t="shared" si="4"/>
        <v>0.20252901392119566</v>
      </c>
      <c r="N55" s="3">
        <f t="shared" si="5"/>
        <v>0.14362793258350828</v>
      </c>
      <c r="O55" s="3">
        <f t="shared" si="6"/>
        <v>0.17307847325235198</v>
      </c>
      <c r="P55" s="23">
        <f>O55/$AP55/$AU$4</f>
        <v>5.6997515525390723</v>
      </c>
      <c r="Q55" s="23">
        <f t="shared" si="7"/>
        <v>5.6997515525390723</v>
      </c>
      <c r="R55" s="19">
        <v>0</v>
      </c>
      <c r="S55" s="3">
        <v>0</v>
      </c>
      <c r="T55" s="4">
        <v>0</v>
      </c>
      <c r="U55" s="3">
        <f t="shared" si="8"/>
        <v>0</v>
      </c>
      <c r="V55" s="3">
        <f t="shared" si="9"/>
        <v>0</v>
      </c>
      <c r="W55" s="3">
        <f t="shared" si="10"/>
        <v>0</v>
      </c>
      <c r="X55" s="23">
        <f>W55/$AP55/$AV$4</f>
        <v>0</v>
      </c>
      <c r="Y55" s="12">
        <f t="shared" si="11"/>
        <v>0</v>
      </c>
      <c r="Z55" s="19">
        <v>0</v>
      </c>
      <c r="AA55" s="3">
        <v>0.78254174250000008</v>
      </c>
      <c r="AB55" s="3">
        <v>1.472587321428571</v>
      </c>
      <c r="AC55" s="23">
        <f t="shared" si="12"/>
        <v>8.5058885054347839E-3</v>
      </c>
      <c r="AD55" s="3">
        <f t="shared" si="13"/>
        <v>1.0147729101890749E-2</v>
      </c>
      <c r="AE55" s="4">
        <f t="shared" si="14"/>
        <v>9.3268088036627672E-3</v>
      </c>
      <c r="AF55" s="7">
        <f>AD55/$AP55/$AW$4</f>
        <v>0.24650362875977228</v>
      </c>
      <c r="AG55" s="12">
        <f t="shared" si="15"/>
        <v>0.24650362875977228</v>
      </c>
      <c r="AH55" s="19">
        <v>0</v>
      </c>
      <c r="AI55" s="3">
        <v>0.1920568725</v>
      </c>
      <c r="AJ55" s="4">
        <v>0.23650571428571424</v>
      </c>
      <c r="AK55" s="23">
        <f t="shared" si="16"/>
        <v>2.0875747010869567E-3</v>
      </c>
      <c r="AL55" s="3">
        <f t="shared" si="17"/>
        <v>6.5365943802520932E-4</v>
      </c>
      <c r="AM55" s="4">
        <f t="shared" si="18"/>
        <v>1.3706170695560831E-3</v>
      </c>
      <c r="AN55" s="7">
        <f>AL55/$AP55/$AX$4</f>
        <v>1.0092788295963766E-2</v>
      </c>
      <c r="AO55" s="12">
        <f t="shared" si="19"/>
        <v>1.0092788295963766E-2</v>
      </c>
      <c r="AP55" s="45">
        <v>0.3371000000000004</v>
      </c>
    </row>
    <row r="56" spans="1:42" x14ac:dyDescent="0.2">
      <c r="A56" t="s">
        <v>83</v>
      </c>
      <c r="B56" s="13">
        <v>120</v>
      </c>
      <c r="C56" s="1">
        <v>52.366014337499998</v>
      </c>
      <c r="D56" s="6">
        <v>25.231153333333324</v>
      </c>
      <c r="E56" s="3">
        <f t="shared" si="0"/>
        <v>-0.73515201807065222</v>
      </c>
      <c r="F56" s="3">
        <f t="shared" si="1"/>
        <v>-0.39904207359068639</v>
      </c>
      <c r="G56" s="3">
        <f t="shared" si="2"/>
        <v>-0.56709704583066933</v>
      </c>
      <c r="H56" s="7">
        <f>G56/$AP56/$AT$4</f>
        <v>-9.4161263553750079</v>
      </c>
      <c r="I56" s="20">
        <f t="shared" si="3"/>
        <v>9.4161263553750079</v>
      </c>
      <c r="J56" s="19">
        <v>0</v>
      </c>
      <c r="K56" s="3">
        <v>18.365844588750001</v>
      </c>
      <c r="L56" s="4">
        <v>29.276556113095229</v>
      </c>
      <c r="M56" s="3">
        <f t="shared" si="4"/>
        <v>0.19962874552989132</v>
      </c>
      <c r="N56" s="3">
        <f t="shared" si="5"/>
        <v>0.16045164006390042</v>
      </c>
      <c r="O56" s="3">
        <f t="shared" si="6"/>
        <v>0.18004019279689587</v>
      </c>
      <c r="P56" s="23">
        <f>O56/$AP56/$AU$4</f>
        <v>5.9786718249612534</v>
      </c>
      <c r="Q56" s="23">
        <f t="shared" si="7"/>
        <v>5.9786718249612534</v>
      </c>
      <c r="R56" s="19">
        <v>0</v>
      </c>
      <c r="S56" s="3">
        <v>0</v>
      </c>
      <c r="T56" s="4">
        <v>0</v>
      </c>
      <c r="U56" s="3">
        <f t="shared" si="8"/>
        <v>0</v>
      </c>
      <c r="V56" s="3">
        <f t="shared" si="9"/>
        <v>0</v>
      </c>
      <c r="W56" s="3">
        <f t="shared" si="10"/>
        <v>0</v>
      </c>
      <c r="X56" s="23">
        <f>W56/$AP56/$AV$4</f>
        <v>0</v>
      </c>
      <c r="Y56" s="12">
        <f t="shared" si="11"/>
        <v>0</v>
      </c>
      <c r="Z56" s="19">
        <v>0</v>
      </c>
      <c r="AA56" s="3">
        <v>0.78956714250000004</v>
      </c>
      <c r="AB56" s="3">
        <v>1.4830879166666664</v>
      </c>
      <c r="AC56" s="23">
        <f t="shared" si="12"/>
        <v>8.5822515489130443E-3</v>
      </c>
      <c r="AD56" s="3">
        <f t="shared" si="13"/>
        <v>1.0198834914215681E-2</v>
      </c>
      <c r="AE56" s="4">
        <f t="shared" si="14"/>
        <v>9.3905432315643626E-3</v>
      </c>
      <c r="AF56" s="7">
        <f>AD56/$AP56/$AW$4</f>
        <v>0.24982010687387723</v>
      </c>
      <c r="AG56" s="12">
        <f t="shared" si="15"/>
        <v>0.24982010687387723</v>
      </c>
      <c r="AH56" s="19">
        <v>0</v>
      </c>
      <c r="AI56" s="3">
        <v>0.17554718250000004</v>
      </c>
      <c r="AJ56" s="4">
        <v>0.23852505952380948</v>
      </c>
      <c r="AK56" s="23">
        <f t="shared" si="16"/>
        <v>1.908121548913044E-3</v>
      </c>
      <c r="AL56" s="3">
        <f t="shared" si="17"/>
        <v>9.261452503501388E-4</v>
      </c>
      <c r="AM56" s="4">
        <f t="shared" si="18"/>
        <v>1.4171333996315914E-3</v>
      </c>
      <c r="AN56" s="7">
        <f>AL56/$AP56/$AX$4</f>
        <v>1.4419862101818171E-2</v>
      </c>
      <c r="AO56" s="12">
        <f t="shared" si="19"/>
        <v>1.4419862101818171E-2</v>
      </c>
      <c r="AP56" s="45">
        <v>0.33429999999999982</v>
      </c>
    </row>
    <row r="57" spans="1:42" x14ac:dyDescent="0.2">
      <c r="A57" t="s">
        <v>84</v>
      </c>
      <c r="B57" s="13">
        <v>120</v>
      </c>
      <c r="C57" s="1">
        <v>56.102824597500003</v>
      </c>
      <c r="D57" s="6">
        <v>24.92849386904761</v>
      </c>
      <c r="E57" s="3">
        <f t="shared" si="0"/>
        <v>-0.69453451524456522</v>
      </c>
      <c r="F57" s="3">
        <f t="shared" si="1"/>
        <v>-0.4584460401242999</v>
      </c>
      <c r="G57" s="3">
        <f t="shared" si="2"/>
        <v>-0.57649027768443251</v>
      </c>
      <c r="H57" s="7">
        <f>G57/$AP57/$AT$4</f>
        <v>-10.139260058625728</v>
      </c>
      <c r="I57" s="20">
        <f t="shared" si="3"/>
        <v>10.139260058625728</v>
      </c>
      <c r="J57" s="19">
        <v>0</v>
      </c>
      <c r="K57" s="3">
        <v>17.288736606000001</v>
      </c>
      <c r="L57" s="4">
        <v>30.349660404761895</v>
      </c>
      <c r="M57" s="3">
        <f t="shared" si="4"/>
        <v>0.18792105006521739</v>
      </c>
      <c r="N57" s="3">
        <f t="shared" si="5"/>
        <v>0.19207240880532198</v>
      </c>
      <c r="O57" s="3">
        <f t="shared" si="6"/>
        <v>0.18999672943526968</v>
      </c>
      <c r="P57" s="23">
        <f>O57/$AP57/$AU$4</f>
        <v>6.6831429883502285</v>
      </c>
      <c r="Q57" s="23">
        <f t="shared" si="7"/>
        <v>6.6831429883502285</v>
      </c>
      <c r="R57" s="19">
        <v>0</v>
      </c>
      <c r="S57" s="3">
        <v>0.32035824000000002</v>
      </c>
      <c r="T57" s="4">
        <v>0</v>
      </c>
      <c r="U57" s="3">
        <f t="shared" si="8"/>
        <v>3.4821547826086956E-3</v>
      </c>
      <c r="V57" s="3">
        <f t="shared" si="9"/>
        <v>-4.7111505882352946E-3</v>
      </c>
      <c r="W57" s="3">
        <f t="shared" si="10"/>
        <v>-6.1449790281329947E-4</v>
      </c>
      <c r="X57" s="23">
        <f>W57/$AP57/$AV$4</f>
        <v>-4.2265309380458721E-2</v>
      </c>
      <c r="Y57" s="12">
        <f t="shared" si="11"/>
        <v>-4.2265309380458721E-2</v>
      </c>
      <c r="Z57" s="19">
        <v>0</v>
      </c>
      <c r="AA57" s="3">
        <v>0.8302266450000001</v>
      </c>
      <c r="AB57" s="3">
        <v>1.403929583333333</v>
      </c>
      <c r="AC57" s="23">
        <f t="shared" si="12"/>
        <v>9.0242026630434798E-3</v>
      </c>
      <c r="AD57" s="3">
        <f t="shared" si="13"/>
        <v>8.4368079166666603E-3</v>
      </c>
      <c r="AE57" s="4">
        <f t="shared" si="14"/>
        <v>8.73050528985507E-3</v>
      </c>
      <c r="AF57" s="7">
        <f>AD57/$AP57/$AW$4</f>
        <v>0.21890433967863332</v>
      </c>
      <c r="AG57" s="12">
        <f t="shared" si="15"/>
        <v>0.21890433967863332</v>
      </c>
      <c r="AH57" s="19">
        <v>0</v>
      </c>
      <c r="AI57" s="3">
        <v>0.15148518750000001</v>
      </c>
      <c r="AJ57" s="4">
        <v>0.32996101190476179</v>
      </c>
      <c r="AK57" s="23">
        <f t="shared" si="16"/>
        <v>1.646578125E-3</v>
      </c>
      <c r="AL57" s="3">
        <f t="shared" si="17"/>
        <v>2.6246444765406145E-3</v>
      </c>
      <c r="AM57" s="4">
        <f t="shared" si="18"/>
        <v>2.135611300770307E-3</v>
      </c>
      <c r="AN57" s="7">
        <f>AL57/$AP57/$AX$4</f>
        <v>4.328643997682962E-2</v>
      </c>
      <c r="AO57" s="12">
        <f t="shared" si="19"/>
        <v>4.328643997682962E-2</v>
      </c>
      <c r="AP57" s="45">
        <v>0.31559999999999988</v>
      </c>
    </row>
    <row r="58" spans="1:42" x14ac:dyDescent="0.2">
      <c r="A58" t="s">
        <v>85</v>
      </c>
      <c r="B58" s="13">
        <v>120</v>
      </c>
      <c r="C58" s="1">
        <v>53.835552382499998</v>
      </c>
      <c r="D58" s="6">
        <v>23.465437857142849</v>
      </c>
      <c r="E58" s="3">
        <f t="shared" si="0"/>
        <v>-0.71917877845108702</v>
      </c>
      <c r="F58" s="3">
        <f t="shared" si="1"/>
        <v>-0.44661933125525222</v>
      </c>
      <c r="G58" s="3">
        <f t="shared" si="2"/>
        <v>-0.58289905485316962</v>
      </c>
      <c r="H58" s="7">
        <f>G58/$AP58/$AT$4</f>
        <v>-7.7238576312980651</v>
      </c>
      <c r="I58" s="20">
        <f t="shared" si="3"/>
        <v>7.7238576312980651</v>
      </c>
      <c r="J58" s="19">
        <v>0</v>
      </c>
      <c r="K58" s="3">
        <v>17.308960976249999</v>
      </c>
      <c r="L58" s="4">
        <v>27.269730815476183</v>
      </c>
      <c r="M58" s="3">
        <f t="shared" si="4"/>
        <v>0.18814088017663042</v>
      </c>
      <c r="N58" s="3">
        <f t="shared" si="5"/>
        <v>0.14648190940038508</v>
      </c>
      <c r="O58" s="3">
        <f t="shared" si="6"/>
        <v>0.16731139478850776</v>
      </c>
      <c r="P58" s="23">
        <f>O58/$AP58/$AU$4</f>
        <v>4.4339090641614192</v>
      </c>
      <c r="Q58" s="23">
        <f t="shared" si="7"/>
        <v>4.4339090641614192</v>
      </c>
      <c r="R58" s="19">
        <v>0</v>
      </c>
      <c r="S58" s="3">
        <v>0.4765855725</v>
      </c>
      <c r="T58" s="4">
        <v>0</v>
      </c>
      <c r="U58" s="3">
        <f t="shared" si="8"/>
        <v>5.1802779619565219E-3</v>
      </c>
      <c r="V58" s="3">
        <f t="shared" si="9"/>
        <v>-7.008611360294118E-3</v>
      </c>
      <c r="W58" s="3">
        <f t="shared" si="10"/>
        <v>-9.1416669916879805E-4</v>
      </c>
      <c r="X58" s="23">
        <f>W58/$AP58/$AV$4</f>
        <v>-4.7371340936819259E-2</v>
      </c>
      <c r="Y58" s="12">
        <f t="shared" si="11"/>
        <v>-4.7371340936819259E-2</v>
      </c>
      <c r="Z58" s="19">
        <v>0</v>
      </c>
      <c r="AA58" s="3">
        <v>0.85586935500000005</v>
      </c>
      <c r="AB58" s="3">
        <v>1.5106317857142852</v>
      </c>
      <c r="AC58" s="23">
        <f t="shared" si="12"/>
        <v>9.3029277717391317E-3</v>
      </c>
      <c r="AD58" s="3">
        <f t="shared" si="13"/>
        <v>9.628859275210077E-3</v>
      </c>
      <c r="AE58" s="4">
        <f t="shared" si="14"/>
        <v>9.4658935234746035E-3</v>
      </c>
      <c r="AF58" s="7">
        <f>AD58/$AP58/$AW$4</f>
        <v>0.18822516373248391</v>
      </c>
      <c r="AG58" s="12">
        <f t="shared" si="15"/>
        <v>0.18822516373248391</v>
      </c>
      <c r="AH58" s="19">
        <v>0</v>
      </c>
      <c r="AI58" s="3">
        <v>0.17036595000000002</v>
      </c>
      <c r="AJ58" s="4">
        <v>0.29425898809523798</v>
      </c>
      <c r="AK58" s="23">
        <f t="shared" si="16"/>
        <v>1.8518038043478264E-3</v>
      </c>
      <c r="AL58" s="3">
        <f t="shared" si="17"/>
        <v>1.8219564425770289E-3</v>
      </c>
      <c r="AM58" s="4">
        <f t="shared" si="18"/>
        <v>1.8368801234624277E-3</v>
      </c>
      <c r="AN58" s="7">
        <f>AL58/$AP58/$AX$4</f>
        <v>2.2638414620426414E-2</v>
      </c>
      <c r="AO58" s="12">
        <f t="shared" si="19"/>
        <v>2.2638414620426414E-2</v>
      </c>
      <c r="AP58" s="45">
        <v>0.41889999999999983</v>
      </c>
    </row>
    <row r="59" spans="1:42" x14ac:dyDescent="0.2">
      <c r="A59" t="s">
        <v>86</v>
      </c>
      <c r="B59" s="13">
        <v>120</v>
      </c>
      <c r="C59" s="1">
        <v>53.156196202499999</v>
      </c>
      <c r="D59" s="6">
        <v>30.090909583333328</v>
      </c>
      <c r="E59" s="3">
        <f t="shared" si="0"/>
        <v>-0.72656308475543485</v>
      </c>
      <c r="F59" s="3">
        <f t="shared" si="1"/>
        <v>-0.33919539145833338</v>
      </c>
      <c r="G59" s="3">
        <f t="shared" si="2"/>
        <v>-0.53287923810688409</v>
      </c>
      <c r="H59" s="7">
        <f>G59/$AP59/$AT$4</f>
        <v>-9.6916013058611874</v>
      </c>
      <c r="I59" s="20">
        <f t="shared" si="3"/>
        <v>9.6916013058611874</v>
      </c>
      <c r="J59" s="19">
        <v>0</v>
      </c>
      <c r="K59" s="3">
        <v>16.673153494499999</v>
      </c>
      <c r="L59" s="4">
        <v>28.980713958333325</v>
      </c>
      <c r="M59" s="3">
        <f t="shared" si="4"/>
        <v>0.18122992928804346</v>
      </c>
      <c r="N59" s="3">
        <f t="shared" si="5"/>
        <v>0.18099353623284303</v>
      </c>
      <c r="O59" s="3">
        <f t="shared" si="6"/>
        <v>0.18111173276044323</v>
      </c>
      <c r="P59" s="23">
        <f>O59/$AP59/$AU$4</f>
        <v>6.5876979586094997</v>
      </c>
      <c r="Q59" s="23">
        <f t="shared" si="7"/>
        <v>6.5876979586094997</v>
      </c>
      <c r="R59" s="19">
        <v>0</v>
      </c>
      <c r="S59" s="3">
        <v>0.41028335999999999</v>
      </c>
      <c r="T59" s="4">
        <v>0</v>
      </c>
      <c r="U59" s="3">
        <f t="shared" si="8"/>
        <v>4.4596017391304345E-3</v>
      </c>
      <c r="V59" s="3">
        <f t="shared" si="9"/>
        <v>-6.0335788235294117E-3</v>
      </c>
      <c r="W59" s="3">
        <f t="shared" si="10"/>
        <v>-7.8698854219948862E-4</v>
      </c>
      <c r="X59" s="23">
        <f>W59/$AP59/$AV$4</f>
        <v>-5.597376524766684E-2</v>
      </c>
      <c r="Y59" s="12">
        <f t="shared" si="11"/>
        <v>-5.597376524766684E-2</v>
      </c>
      <c r="Z59" s="19">
        <v>0</v>
      </c>
      <c r="AA59" s="3">
        <v>0.83681295750000007</v>
      </c>
      <c r="AB59" s="3">
        <v>1.3413298809523806</v>
      </c>
      <c r="AC59" s="23">
        <f t="shared" si="12"/>
        <v>9.0957930163043481E-3</v>
      </c>
      <c r="AD59" s="3">
        <f t="shared" si="13"/>
        <v>7.4193665213585372E-3</v>
      </c>
      <c r="AE59" s="4">
        <f t="shared" si="14"/>
        <v>8.2575797688314422E-3</v>
      </c>
      <c r="AF59" s="7">
        <f>AD59/$AP59/$AW$4</f>
        <v>0.19906527176067215</v>
      </c>
      <c r="AG59" s="12">
        <f t="shared" si="15"/>
        <v>0.19906527176067215</v>
      </c>
      <c r="AH59" s="19">
        <v>0</v>
      </c>
      <c r="AI59" s="3">
        <v>0.19820409750000001</v>
      </c>
      <c r="AJ59" s="4">
        <v>0.27899273809523806</v>
      </c>
      <c r="AK59" s="23">
        <f t="shared" si="16"/>
        <v>2.1543923641304348E-3</v>
      </c>
      <c r="AL59" s="3">
        <f t="shared" si="17"/>
        <v>1.1880682440476183E-3</v>
      </c>
      <c r="AM59" s="4">
        <f t="shared" si="18"/>
        <v>1.6712303040890266E-3</v>
      </c>
      <c r="AN59" s="7">
        <f>AL59/$AP59/$AX$4</f>
        <v>2.0261670031905214E-2</v>
      </c>
      <c r="AO59" s="12">
        <f t="shared" si="19"/>
        <v>2.0261670031905214E-2</v>
      </c>
      <c r="AP59" s="45">
        <v>0.30520000000000014</v>
      </c>
    </row>
    <row r="60" spans="1:42" x14ac:dyDescent="0.2">
      <c r="A60" t="s">
        <v>87</v>
      </c>
      <c r="B60" s="13">
        <v>120</v>
      </c>
      <c r="C60" s="1">
        <v>51.2535422475</v>
      </c>
      <c r="D60" s="6">
        <v>28.341187321428563</v>
      </c>
      <c r="E60" s="3">
        <f t="shared" si="0"/>
        <v>-0.74724410600543467</v>
      </c>
      <c r="F60" s="3">
        <f t="shared" si="1"/>
        <v>-0.33694639597163878</v>
      </c>
      <c r="G60" s="3">
        <f t="shared" si="2"/>
        <v>-0.54209525098853673</v>
      </c>
      <c r="H60" s="7">
        <f>G60/$AP60/$AT$4</f>
        <v>-10.175963662975509</v>
      </c>
      <c r="I60" s="20">
        <f t="shared" si="3"/>
        <v>10.175963662975509</v>
      </c>
      <c r="J60" s="19">
        <v>0</v>
      </c>
      <c r="K60" s="3">
        <v>17.963139879</v>
      </c>
      <c r="L60" s="4">
        <v>30.25284491666666</v>
      </c>
      <c r="M60" s="3">
        <f t="shared" si="4"/>
        <v>0.19525152042391306</v>
      </c>
      <c r="N60" s="3">
        <f t="shared" si="5"/>
        <v>0.18073095643627443</v>
      </c>
      <c r="O60" s="3">
        <f t="shared" si="6"/>
        <v>0.18799123843009374</v>
      </c>
      <c r="P60" s="23">
        <f>O60/$AP60/$AU$4</f>
        <v>7.0576140800141616</v>
      </c>
      <c r="Q60" s="23">
        <f t="shared" si="7"/>
        <v>7.0576140800141616</v>
      </c>
      <c r="R60" s="19">
        <v>0</v>
      </c>
      <c r="S60" s="3">
        <v>0.75645994500000002</v>
      </c>
      <c r="T60" s="4">
        <v>0</v>
      </c>
      <c r="U60" s="3">
        <f t="shared" si="8"/>
        <v>8.22239070652174E-3</v>
      </c>
      <c r="V60" s="3">
        <f t="shared" si="9"/>
        <v>-1.1124410955882354E-2</v>
      </c>
      <c r="W60" s="3">
        <f t="shared" si="10"/>
        <v>-1.4510101246803069E-3</v>
      </c>
      <c r="X60" s="23">
        <f>W60/$AP60/$AV$4</f>
        <v>-0.10651720452123005</v>
      </c>
      <c r="Y60" s="12">
        <f t="shared" si="11"/>
        <v>-0.10651720452123005</v>
      </c>
      <c r="Z60" s="19">
        <v>0</v>
      </c>
      <c r="AA60" s="3">
        <v>0.81775655999999997</v>
      </c>
      <c r="AB60" s="3">
        <v>1.2957734523809521</v>
      </c>
      <c r="AC60" s="23">
        <f t="shared" si="12"/>
        <v>8.8886582608695645E-3</v>
      </c>
      <c r="AD60" s="3">
        <f t="shared" si="13"/>
        <v>7.0296601820728256E-3</v>
      </c>
      <c r="AE60" s="4">
        <f t="shared" si="14"/>
        <v>7.9591592214711959E-3</v>
      </c>
      <c r="AF60" s="7">
        <f>AD60/$AP60/$AW$4</f>
        <v>0.19466873705093521</v>
      </c>
      <c r="AG60" s="12">
        <f t="shared" si="15"/>
        <v>0.19466873705093521</v>
      </c>
      <c r="AH60" s="19">
        <v>0</v>
      </c>
      <c r="AI60" s="3">
        <v>0.18915889500000002</v>
      </c>
      <c r="AJ60" s="4">
        <v>0.23464791666666659</v>
      </c>
      <c r="AK60" s="23">
        <f t="shared" si="16"/>
        <v>2.0560749456521739E-3</v>
      </c>
      <c r="AL60" s="3">
        <f t="shared" si="17"/>
        <v>6.6895620098039081E-4</v>
      </c>
      <c r="AM60" s="4">
        <f t="shared" si="18"/>
        <v>1.3625155733162824E-3</v>
      </c>
      <c r="AN60" s="7">
        <f>AL60/$AP60/$AX$4</f>
        <v>1.1775103666604456E-2</v>
      </c>
      <c r="AO60" s="12">
        <f t="shared" si="19"/>
        <v>1.1775103666604456E-2</v>
      </c>
      <c r="AP60" s="45">
        <v>0.29570000000000007</v>
      </c>
    </row>
    <row r="61" spans="1:42" x14ac:dyDescent="0.2">
      <c r="A61" t="s">
        <v>88</v>
      </c>
      <c r="B61" s="13">
        <v>120</v>
      </c>
      <c r="C61" s="1">
        <v>52.721675212500003</v>
      </c>
      <c r="D61" s="6">
        <v>23.729002797619039</v>
      </c>
      <c r="E61" s="3">
        <f t="shared" si="0"/>
        <v>-0.73128613899456518</v>
      </c>
      <c r="F61" s="3">
        <f t="shared" si="1"/>
        <v>-0.4263628296306024</v>
      </c>
      <c r="G61" s="3">
        <f t="shared" si="2"/>
        <v>-0.57882448431258382</v>
      </c>
      <c r="H61" s="7">
        <f>G61/$AP61/$AT$4</f>
        <v>-11.136592929158754</v>
      </c>
      <c r="I61" s="20">
        <f t="shared" si="3"/>
        <v>11.136592929158754</v>
      </c>
      <c r="J61" s="19">
        <v>0</v>
      </c>
      <c r="K61" s="3">
        <v>18.43956738</v>
      </c>
      <c r="L61" s="4">
        <v>30.955625523809513</v>
      </c>
      <c r="M61" s="3">
        <f t="shared" si="4"/>
        <v>0.20043008021739131</v>
      </c>
      <c r="N61" s="3">
        <f t="shared" si="5"/>
        <v>0.18405967858543401</v>
      </c>
      <c r="O61" s="3">
        <f t="shared" si="6"/>
        <v>0.19224487940141266</v>
      </c>
      <c r="P61" s="23">
        <f>O61/$AP61/$AU$4</f>
        <v>7.3974252580957378</v>
      </c>
      <c r="Q61" s="23">
        <f t="shared" si="7"/>
        <v>7.3974252580957378</v>
      </c>
      <c r="R61" s="19">
        <v>0</v>
      </c>
      <c r="S61" s="3">
        <v>0.45752917500000001</v>
      </c>
      <c r="T61" s="4">
        <v>0</v>
      </c>
      <c r="U61" s="3">
        <f t="shared" si="8"/>
        <v>4.9731432065217391E-3</v>
      </c>
      <c r="V61" s="3">
        <f t="shared" si="9"/>
        <v>-6.7283702205882352E-3</v>
      </c>
      <c r="W61" s="3">
        <f t="shared" si="10"/>
        <v>-8.7761350703324803E-4</v>
      </c>
      <c r="X61" s="23">
        <f>W61/$AP61/$AV$4</f>
        <v>-6.6032558232675717E-2</v>
      </c>
      <c r="Y61" s="12">
        <f t="shared" si="11"/>
        <v>-6.6032558232675717E-2</v>
      </c>
      <c r="Z61" s="19">
        <v>0</v>
      </c>
      <c r="AA61" s="3">
        <v>0.92585990250000005</v>
      </c>
      <c r="AB61" s="3">
        <v>1.1983602380952378</v>
      </c>
      <c r="AC61" s="23">
        <f t="shared" si="12"/>
        <v>1.0063694592391304E-2</v>
      </c>
      <c r="AD61" s="3">
        <f t="shared" si="13"/>
        <v>4.0073578764005559E-3</v>
      </c>
      <c r="AE61" s="4">
        <f t="shared" si="14"/>
        <v>7.03552623439593E-3</v>
      </c>
      <c r="AF61" s="7">
        <f>AD61/$AP61/$AW$4</f>
        <v>0.11374321919913294</v>
      </c>
      <c r="AG61" s="12">
        <f t="shared" si="15"/>
        <v>0.11374321919913294</v>
      </c>
      <c r="AH61" s="19">
        <v>0</v>
      </c>
      <c r="AI61" s="3">
        <v>0.1794111525</v>
      </c>
      <c r="AJ61" s="4">
        <v>0.27907351190476182</v>
      </c>
      <c r="AK61" s="23">
        <f t="shared" si="16"/>
        <v>1.950121222826087E-3</v>
      </c>
      <c r="AL61" s="3">
        <f t="shared" si="17"/>
        <v>1.4656229324229678E-3</v>
      </c>
      <c r="AM61" s="4">
        <f t="shared" si="18"/>
        <v>1.7078720776245275E-3</v>
      </c>
      <c r="AN61" s="7">
        <f>AL61/$AP61/$AX$4</f>
        <v>2.6442031253554724E-2</v>
      </c>
      <c r="AO61" s="12">
        <f t="shared" si="19"/>
        <v>2.6442031253554724E-2</v>
      </c>
      <c r="AP61" s="45">
        <v>0.28849999999999998</v>
      </c>
    </row>
    <row r="62" spans="1:42" x14ac:dyDescent="0.2">
      <c r="A62" t="s">
        <v>89</v>
      </c>
      <c r="B62" s="13">
        <v>120</v>
      </c>
      <c r="C62" s="1">
        <v>52.971340365000003</v>
      </c>
      <c r="D62" s="6">
        <v>22.919326130952374</v>
      </c>
      <c r="E62" s="3">
        <f t="shared" si="0"/>
        <v>-0.72857238733695651</v>
      </c>
      <c r="F62" s="3">
        <f t="shared" si="1"/>
        <v>-0.44194138579481806</v>
      </c>
      <c r="G62" s="3">
        <f t="shared" si="2"/>
        <v>-0.58525688656588726</v>
      </c>
      <c r="H62" s="7">
        <f>G62/$AP62/$AT$4</f>
        <v>-10.345897083212398</v>
      </c>
      <c r="I62" s="20">
        <f t="shared" si="3"/>
        <v>10.345897083212398</v>
      </c>
      <c r="J62" s="19">
        <v>0</v>
      </c>
      <c r="K62" s="3">
        <v>17.874452985750001</v>
      </c>
      <c r="L62" s="4">
        <v>29.652542041666663</v>
      </c>
      <c r="M62" s="3">
        <f t="shared" si="4"/>
        <v>0.19428753245380434</v>
      </c>
      <c r="N62" s="3">
        <f t="shared" si="5"/>
        <v>0.17320719199877446</v>
      </c>
      <c r="O62" s="3">
        <f t="shared" si="6"/>
        <v>0.1837473622262894</v>
      </c>
      <c r="P62" s="23">
        <f>O62/$AP62/$AU$4</f>
        <v>6.4962553535671725</v>
      </c>
      <c r="Q62" s="23">
        <f t="shared" si="7"/>
        <v>6.4962553535671725</v>
      </c>
      <c r="R62" s="19">
        <v>0</v>
      </c>
      <c r="S62" s="3">
        <v>0.52418265750000004</v>
      </c>
      <c r="T62" s="4">
        <v>0</v>
      </c>
      <c r="U62" s="3">
        <f t="shared" si="8"/>
        <v>5.6976375815217398E-3</v>
      </c>
      <c r="V62" s="3">
        <f t="shared" si="9"/>
        <v>-7.7085684926470593E-3</v>
      </c>
      <c r="W62" s="3">
        <f t="shared" si="10"/>
        <v>-1.0054654555626597E-3</v>
      </c>
      <c r="X62" s="23">
        <f>W62/$AP62/$AV$4</f>
        <v>-6.9508537058943498E-2</v>
      </c>
      <c r="Y62" s="12">
        <f t="shared" si="11"/>
        <v>-6.9508537058943498E-2</v>
      </c>
      <c r="Z62" s="19">
        <v>0</v>
      </c>
      <c r="AA62" s="3">
        <v>0.89688012750000012</v>
      </c>
      <c r="AB62" s="3">
        <v>1.2479553571428568</v>
      </c>
      <c r="AC62" s="23">
        <f t="shared" si="12"/>
        <v>9.7486970380434804E-3</v>
      </c>
      <c r="AD62" s="3">
        <f t="shared" si="13"/>
        <v>5.1628710241596563E-3</v>
      </c>
      <c r="AE62" s="4">
        <f t="shared" si="14"/>
        <v>7.4557840311015684E-3</v>
      </c>
      <c r="AF62" s="7">
        <f>AD62/$AP62/$AW$4</f>
        <v>0.13464022607395854</v>
      </c>
      <c r="AG62" s="12">
        <f t="shared" si="15"/>
        <v>0.13464022607395854</v>
      </c>
      <c r="AH62" s="19">
        <v>0</v>
      </c>
      <c r="AI62" s="3">
        <v>0.16035475499999999</v>
      </c>
      <c r="AJ62" s="4">
        <v>0.30702124999999991</v>
      </c>
      <c r="AK62" s="23">
        <f t="shared" si="16"/>
        <v>1.7429864673913042E-3</v>
      </c>
      <c r="AL62" s="3">
        <f t="shared" si="17"/>
        <v>2.1568602205882343E-3</v>
      </c>
      <c r="AM62" s="4">
        <f t="shared" si="18"/>
        <v>1.9499233439897693E-3</v>
      </c>
      <c r="AN62" s="7">
        <f>AL62/$AP62/$AX$4</f>
        <v>3.5752855417491125E-2</v>
      </c>
      <c r="AO62" s="12">
        <f t="shared" si="19"/>
        <v>3.5752855417491125E-2</v>
      </c>
      <c r="AP62" s="45">
        <v>0.31399999999999917</v>
      </c>
    </row>
    <row r="63" spans="1:42" x14ac:dyDescent="0.2">
      <c r="A63" t="s">
        <v>90</v>
      </c>
      <c r="B63" s="13">
        <v>120</v>
      </c>
      <c r="C63" s="1">
        <v>51.764201010000001</v>
      </c>
      <c r="D63" s="6">
        <v>29.545282499999988</v>
      </c>
      <c r="E63" s="3">
        <f t="shared" si="0"/>
        <v>-0.74169346728260876</v>
      </c>
      <c r="F63" s="3">
        <f t="shared" si="1"/>
        <v>-0.32674880161764724</v>
      </c>
      <c r="G63" s="3">
        <f t="shared" si="2"/>
        <v>-0.53422113445012798</v>
      </c>
      <c r="H63" s="7">
        <f>G63/$AP63/$AT$4</f>
        <v>-10.500443494496459</v>
      </c>
      <c r="I63" s="20">
        <f t="shared" si="3"/>
        <v>10.500443494496459</v>
      </c>
      <c r="J63" s="19">
        <v>0</v>
      </c>
      <c r="K63" s="3">
        <v>18.032585958000002</v>
      </c>
      <c r="L63" s="4">
        <v>30.17817760714285</v>
      </c>
      <c r="M63" s="3">
        <f t="shared" si="4"/>
        <v>0.19600636910869568</v>
      </c>
      <c r="N63" s="3">
        <f t="shared" si="5"/>
        <v>0.17861164189915951</v>
      </c>
      <c r="O63" s="3">
        <f t="shared" si="6"/>
        <v>0.18730900550392759</v>
      </c>
      <c r="P63" s="23">
        <f>O63/$AP63/$AU$4</f>
        <v>7.3631828956542726</v>
      </c>
      <c r="Q63" s="23">
        <f t="shared" si="7"/>
        <v>7.3631828956542726</v>
      </c>
      <c r="R63" s="19">
        <v>0</v>
      </c>
      <c r="S63" s="3">
        <v>0.58486455000000004</v>
      </c>
      <c r="T63" s="4">
        <v>0</v>
      </c>
      <c r="U63" s="3">
        <f t="shared" si="8"/>
        <v>6.3572233695652182E-3</v>
      </c>
      <c r="V63" s="3">
        <f t="shared" si="9"/>
        <v>-8.6009492647058823E-3</v>
      </c>
      <c r="W63" s="3">
        <f t="shared" si="10"/>
        <v>-1.121862947570332E-3</v>
      </c>
      <c r="X63" s="23">
        <f>W63/$AP63/$AV$4</f>
        <v>-8.6233448501360291E-2</v>
      </c>
      <c r="Y63" s="12">
        <f t="shared" si="11"/>
        <v>-8.6233448501360291E-2</v>
      </c>
      <c r="Z63" s="19">
        <v>0</v>
      </c>
      <c r="AA63" s="3">
        <v>0.88484913000000009</v>
      </c>
      <c r="AB63" s="3">
        <v>1.3414106547619042</v>
      </c>
      <c r="AC63" s="23">
        <f t="shared" si="12"/>
        <v>9.6179253260869572E-3</v>
      </c>
      <c r="AD63" s="3">
        <f t="shared" si="13"/>
        <v>6.714140070028002E-3</v>
      </c>
      <c r="AE63" s="4">
        <f t="shared" si="14"/>
        <v>8.16603269805748E-3</v>
      </c>
      <c r="AF63" s="7">
        <f>AD63/$AP63/$AW$4</f>
        <v>0.19468787695785697</v>
      </c>
      <c r="AG63" s="12">
        <f t="shared" si="15"/>
        <v>0.19468787695785697</v>
      </c>
      <c r="AH63" s="19">
        <v>0</v>
      </c>
      <c r="AI63" s="3">
        <v>0.18213349500000003</v>
      </c>
      <c r="AJ63" s="4">
        <v>0.2515296428571428</v>
      </c>
      <c r="AK63" s="23">
        <f t="shared" si="16"/>
        <v>1.9797119021739136E-3</v>
      </c>
      <c r="AL63" s="3">
        <f t="shared" si="17"/>
        <v>1.0205315861344525E-3</v>
      </c>
      <c r="AM63" s="4">
        <f t="shared" si="18"/>
        <v>1.500121744154183E-3</v>
      </c>
      <c r="AN63" s="7">
        <f>AL63/$AP63/$AX$4</f>
        <v>1.8809625055478892E-2</v>
      </c>
      <c r="AO63" s="12">
        <f t="shared" si="19"/>
        <v>1.8809625055478892E-2</v>
      </c>
      <c r="AP63" s="45">
        <v>0.28239999999999998</v>
      </c>
    </row>
    <row r="64" spans="1:42" x14ac:dyDescent="0.2">
      <c r="A64" t="s">
        <v>91</v>
      </c>
      <c r="B64" s="13">
        <v>120</v>
      </c>
      <c r="C64" s="1">
        <v>51.054284339999995</v>
      </c>
      <c r="D64" s="6">
        <v>23.198965059523804</v>
      </c>
      <c r="E64" s="3">
        <f t="shared" si="0"/>
        <v>-0.74940995282608702</v>
      </c>
      <c r="F64" s="3">
        <f t="shared" si="1"/>
        <v>-0.40963704824229691</v>
      </c>
      <c r="G64" s="3">
        <f t="shared" si="2"/>
        <v>-0.57952350053419199</v>
      </c>
      <c r="H64" s="7">
        <f>G64/$AP64/$AT$4</f>
        <v>-11.427307711532444</v>
      </c>
      <c r="I64" s="20">
        <f t="shared" si="3"/>
        <v>11.427307711532444</v>
      </c>
      <c r="J64" s="19">
        <v>0</v>
      </c>
      <c r="K64" s="3">
        <v>19.036805415749999</v>
      </c>
      <c r="L64" s="4">
        <v>31.516874261904757</v>
      </c>
      <c r="M64" s="3">
        <f t="shared" si="4"/>
        <v>0.20692179799728261</v>
      </c>
      <c r="N64" s="3">
        <f t="shared" si="5"/>
        <v>0.18353042420815821</v>
      </c>
      <c r="O64" s="3">
        <f t="shared" si="6"/>
        <v>0.19522611110272042</v>
      </c>
      <c r="P64" s="23">
        <f>O64/$AP64/$AU$4</f>
        <v>7.6989433944139973</v>
      </c>
      <c r="Q64" s="23">
        <f t="shared" si="7"/>
        <v>7.6989433944139973</v>
      </c>
      <c r="R64" s="19">
        <v>0</v>
      </c>
      <c r="S64" s="3">
        <v>0.43864841250000003</v>
      </c>
      <c r="T64" s="4">
        <v>0</v>
      </c>
      <c r="U64" s="3">
        <f t="shared" si="8"/>
        <v>4.767917527173913E-3</v>
      </c>
      <c r="V64" s="3">
        <f t="shared" si="9"/>
        <v>-6.4507119485294126E-3</v>
      </c>
      <c r="W64" s="3">
        <f t="shared" si="10"/>
        <v>-8.4139721067774979E-4</v>
      </c>
      <c r="X64" s="23">
        <f>W64/$AP64/$AV$4</f>
        <v>-6.4881862851112485E-2</v>
      </c>
      <c r="Y64" s="12">
        <f t="shared" si="11"/>
        <v>-6.4881862851112485E-2</v>
      </c>
      <c r="Z64" s="19">
        <v>0</v>
      </c>
      <c r="AA64" s="3">
        <v>0.9503609850000001</v>
      </c>
      <c r="AB64" s="3">
        <v>1.3061124999999996</v>
      </c>
      <c r="AC64" s="23">
        <f t="shared" si="12"/>
        <v>1.0330010706521741E-2</v>
      </c>
      <c r="AD64" s="3">
        <f t="shared" si="13"/>
        <v>5.2316399264705805E-3</v>
      </c>
      <c r="AE64" s="4">
        <f t="shared" si="14"/>
        <v>7.7808253164961608E-3</v>
      </c>
      <c r="AF64" s="7">
        <f>AD64/$AP64/$AW$4</f>
        <v>0.15218528106677212</v>
      </c>
      <c r="AG64" s="12">
        <f t="shared" si="15"/>
        <v>0.15218528106677212</v>
      </c>
      <c r="AH64" s="19">
        <v>0</v>
      </c>
      <c r="AI64" s="3">
        <v>0.22182700499999999</v>
      </c>
      <c r="AJ64" s="4">
        <v>0.30427494047619041</v>
      </c>
      <c r="AK64" s="23">
        <f t="shared" si="16"/>
        <v>2.4111630978260871E-3</v>
      </c>
      <c r="AL64" s="3">
        <f t="shared" si="17"/>
        <v>1.2124696393557414E-3</v>
      </c>
      <c r="AM64" s="4">
        <f t="shared" si="18"/>
        <v>1.8118163685909142E-3</v>
      </c>
      <c r="AN64" s="7">
        <f>AL64/$AP64/$AX$4</f>
        <v>2.2418722088560553E-2</v>
      </c>
      <c r="AO64" s="12">
        <f t="shared" si="19"/>
        <v>2.2418722088560553E-2</v>
      </c>
      <c r="AP64" s="45">
        <v>0.28149999999999942</v>
      </c>
    </row>
    <row r="65" spans="1:42" x14ac:dyDescent="0.2">
      <c r="A65" t="s">
        <v>92</v>
      </c>
      <c r="B65" s="13">
        <v>120</v>
      </c>
      <c r="C65" s="1">
        <v>52.094570445000009</v>
      </c>
      <c r="D65" s="6">
        <v>27.731102738095231</v>
      </c>
      <c r="E65" s="3">
        <f t="shared" si="0"/>
        <v>-0.73810249516304327</v>
      </c>
      <c r="F65" s="3">
        <f t="shared" si="1"/>
        <v>-0.35828628980742322</v>
      </c>
      <c r="G65" s="3">
        <f t="shared" si="2"/>
        <v>-0.54819439248523327</v>
      </c>
      <c r="H65" s="7">
        <f>G65/$AP65/$AT$4</f>
        <v>-10.752251709398626</v>
      </c>
      <c r="I65" s="20">
        <f t="shared" si="3"/>
        <v>10.752251709398626</v>
      </c>
      <c r="J65" s="19">
        <v>0</v>
      </c>
      <c r="K65" s="3">
        <v>18.252463414499999</v>
      </c>
      <c r="L65" s="4">
        <v>31.119176333333325</v>
      </c>
      <c r="M65" s="3">
        <f t="shared" si="4"/>
        <v>0.1983963414619565</v>
      </c>
      <c r="N65" s="3">
        <f t="shared" si="5"/>
        <v>0.18921636645343126</v>
      </c>
      <c r="O65" s="3">
        <f t="shared" si="6"/>
        <v>0.19380635395769388</v>
      </c>
      <c r="P65" s="23">
        <f>O65/$AP65/$AU$4</f>
        <v>7.6024434486853325</v>
      </c>
      <c r="Q65" s="23">
        <f t="shared" si="7"/>
        <v>7.6024434486853325</v>
      </c>
      <c r="R65" s="19">
        <v>0</v>
      </c>
      <c r="S65" s="3">
        <v>0.61639103250000005</v>
      </c>
      <c r="T65" s="4">
        <v>0</v>
      </c>
      <c r="U65" s="3">
        <f t="shared" si="8"/>
        <v>6.6999025271739137E-3</v>
      </c>
      <c r="V65" s="3">
        <f t="shared" si="9"/>
        <v>-9.0645740073529418E-3</v>
      </c>
      <c r="W65" s="3">
        <f t="shared" si="10"/>
        <v>-1.182335740089514E-3</v>
      </c>
      <c r="X65" s="23">
        <f>W65/$AP65/$AV$4</f>
        <v>-9.0689085828992128E-2</v>
      </c>
      <c r="Y65" s="12">
        <f t="shared" si="11"/>
        <v>-9.0689085828992128E-2</v>
      </c>
      <c r="Z65" s="19">
        <v>0</v>
      </c>
      <c r="AA65" s="3">
        <v>0.88502476500000005</v>
      </c>
      <c r="AB65" s="3">
        <v>1.2839804761904758</v>
      </c>
      <c r="AC65" s="23">
        <f t="shared" si="12"/>
        <v>9.6198344021739129E-3</v>
      </c>
      <c r="AD65" s="3">
        <f t="shared" si="13"/>
        <v>5.8669957528011147E-3</v>
      </c>
      <c r="AE65" s="4">
        <f t="shared" si="14"/>
        <v>7.7434150774875138E-3</v>
      </c>
      <c r="AF65" s="7">
        <f>AD65/$AP65/$AW$4</f>
        <v>0.16976280507272309</v>
      </c>
      <c r="AG65" s="12">
        <f t="shared" si="15"/>
        <v>0.16976280507272309</v>
      </c>
      <c r="AH65" s="19">
        <v>0</v>
      </c>
      <c r="AI65" s="3">
        <v>0.16237455750000002</v>
      </c>
      <c r="AJ65" s="4">
        <v>0.30774821428571419</v>
      </c>
      <c r="AK65" s="23">
        <f t="shared" si="16"/>
        <v>1.7649408423913045E-3</v>
      </c>
      <c r="AL65" s="3">
        <f t="shared" si="17"/>
        <v>2.1378478939075613E-3</v>
      </c>
      <c r="AM65" s="4">
        <f t="shared" si="18"/>
        <v>1.9513943681494328E-3</v>
      </c>
      <c r="AN65" s="7">
        <f>AL65/$AP65/$AX$4</f>
        <v>3.9319568823586601E-2</v>
      </c>
      <c r="AO65" s="12">
        <f t="shared" si="19"/>
        <v>3.9319568823586601E-2</v>
      </c>
      <c r="AP65" s="45">
        <v>0.28300000000000036</v>
      </c>
    </row>
    <row r="66" spans="1:42" x14ac:dyDescent="0.2">
      <c r="A66" t="s">
        <v>93</v>
      </c>
      <c r="B66" s="13">
        <v>120</v>
      </c>
      <c r="C66" s="1">
        <v>50.829295905000002</v>
      </c>
      <c r="D66" s="6">
        <v>22.71359523809523</v>
      </c>
      <c r="E66" s="3">
        <f t="shared" si="0"/>
        <v>-0.75185547929347818</v>
      </c>
      <c r="F66" s="3">
        <f t="shared" si="1"/>
        <v>-0.41346618627801135</v>
      </c>
      <c r="G66" s="3">
        <f t="shared" si="2"/>
        <v>-0.58266083278574476</v>
      </c>
      <c r="H66" s="7">
        <f>G66/$AP66/$AT$4</f>
        <v>-11.12173883020137</v>
      </c>
      <c r="I66" s="20">
        <f t="shared" si="3"/>
        <v>11.12173883020137</v>
      </c>
      <c r="J66" s="19">
        <v>0</v>
      </c>
      <c r="K66" s="3">
        <v>16.402982955750002</v>
      </c>
      <c r="L66" s="4">
        <v>29.813613095238086</v>
      </c>
      <c r="M66" s="3">
        <f t="shared" si="4"/>
        <v>0.17829329299728264</v>
      </c>
      <c r="N66" s="3">
        <f t="shared" si="5"/>
        <v>0.19721514911011889</v>
      </c>
      <c r="O66" s="3">
        <f t="shared" si="6"/>
        <v>0.18775422105370076</v>
      </c>
      <c r="P66" s="23">
        <f>O66/$AP66/$AU$4</f>
        <v>7.1674872623425676</v>
      </c>
      <c r="Q66" s="23">
        <f t="shared" si="7"/>
        <v>7.1674872623425676</v>
      </c>
      <c r="R66" s="19">
        <v>0</v>
      </c>
      <c r="S66" s="3">
        <v>0.8083600875000001</v>
      </c>
      <c r="T66" s="4">
        <v>0</v>
      </c>
      <c r="U66" s="3">
        <f t="shared" si="8"/>
        <v>8.7865226902173917E-3</v>
      </c>
      <c r="V66" s="3">
        <f t="shared" si="9"/>
        <v>-1.1887648345588238E-2</v>
      </c>
      <c r="W66" s="3">
        <f t="shared" si="10"/>
        <v>-1.5505628276854229E-3</v>
      </c>
      <c r="X66" s="23">
        <f>W66/$AP66/$AV$4</f>
        <v>-0.11574323266442078</v>
      </c>
      <c r="Y66" s="12">
        <f t="shared" si="11"/>
        <v>-0.11574323266442078</v>
      </c>
      <c r="Z66" s="19">
        <v>0</v>
      </c>
      <c r="AA66" s="3">
        <v>0.86833943999999996</v>
      </c>
      <c r="AB66" s="3">
        <v>1.2553057738095235</v>
      </c>
      <c r="AC66" s="23">
        <f t="shared" si="12"/>
        <v>9.4384721739130435E-3</v>
      </c>
      <c r="AD66" s="3">
        <f t="shared" si="13"/>
        <v>5.6906813795518166E-3</v>
      </c>
      <c r="AE66" s="4">
        <f t="shared" si="14"/>
        <v>7.56457677673243E-3</v>
      </c>
      <c r="AF66" s="7">
        <f>AD66/$AP66/$AW$4</f>
        <v>0.16024447787482518</v>
      </c>
      <c r="AG66" s="12">
        <f t="shared" si="15"/>
        <v>0.16024447787482518</v>
      </c>
      <c r="AH66" s="19">
        <v>0</v>
      </c>
      <c r="AI66" s="3">
        <v>0.19363758750000001</v>
      </c>
      <c r="AJ66" s="4">
        <v>0.28917023809523801</v>
      </c>
      <c r="AK66" s="23">
        <f t="shared" si="16"/>
        <v>2.1047563858695652E-3</v>
      </c>
      <c r="AL66" s="3">
        <f t="shared" si="17"/>
        <v>1.4048919205182058E-3</v>
      </c>
      <c r="AM66" s="4">
        <f t="shared" si="18"/>
        <v>1.7548241531938854E-3</v>
      </c>
      <c r="AN66" s="7">
        <f>AL66/$AP66/$AX$4</f>
        <v>2.514588312574146E-2</v>
      </c>
      <c r="AO66" s="12">
        <f t="shared" si="19"/>
        <v>2.514588312574146E-2</v>
      </c>
      <c r="AP66" s="45">
        <v>0.29079999999999995</v>
      </c>
    </row>
    <row r="67" spans="1:42" x14ac:dyDescent="0.2">
      <c r="A67" t="s">
        <v>94</v>
      </c>
      <c r="B67" s="13">
        <v>120</v>
      </c>
      <c r="C67" s="1">
        <v>51.955818794999999</v>
      </c>
      <c r="D67" s="6">
        <v>24.819853095238091</v>
      </c>
      <c r="E67" s="3">
        <f t="shared" si="0"/>
        <v>-0.73961066527173913</v>
      </c>
      <c r="F67" s="3">
        <f t="shared" si="1"/>
        <v>-0.39905831911414569</v>
      </c>
      <c r="G67" s="3">
        <f t="shared" si="2"/>
        <v>-0.56933449219294241</v>
      </c>
      <c r="H67" s="7">
        <f>G67/$AP67/$AT$4</f>
        <v>-11.558999760821431</v>
      </c>
      <c r="I67" s="20">
        <f t="shared" si="3"/>
        <v>11.558999760821431</v>
      </c>
      <c r="J67" s="19">
        <v>0</v>
      </c>
      <c r="K67" s="3">
        <v>16.748132076000001</v>
      </c>
      <c r="L67" s="4">
        <v>30.943145970238088</v>
      </c>
      <c r="M67" s="3">
        <f t="shared" si="4"/>
        <v>0.18204491386956523</v>
      </c>
      <c r="N67" s="3">
        <f t="shared" si="5"/>
        <v>0.2087502043270307</v>
      </c>
      <c r="O67" s="3">
        <f t="shared" si="6"/>
        <v>0.19539755909829798</v>
      </c>
      <c r="P67" s="23">
        <f>O67/$AP67/$AU$4</f>
        <v>7.934000919701802</v>
      </c>
      <c r="Q67" s="23">
        <f t="shared" si="7"/>
        <v>7.934000919701802</v>
      </c>
      <c r="R67" s="19">
        <v>0</v>
      </c>
      <c r="S67" s="3">
        <v>0.62982711000000013</v>
      </c>
      <c r="T67" s="4">
        <v>0</v>
      </c>
      <c r="U67" s="3">
        <f t="shared" si="8"/>
        <v>6.8459468478260883E-3</v>
      </c>
      <c r="V67" s="3">
        <f t="shared" si="9"/>
        <v>-9.2621633823529431E-3</v>
      </c>
      <c r="W67" s="3">
        <f t="shared" si="10"/>
        <v>-1.2081082672634274E-3</v>
      </c>
      <c r="X67" s="23">
        <f>W67/$AP67/$AV$4</f>
        <v>-9.591973889298383E-2</v>
      </c>
      <c r="Y67" s="12">
        <f t="shared" si="11"/>
        <v>-9.591973889298383E-2</v>
      </c>
      <c r="Z67" s="19">
        <v>0</v>
      </c>
      <c r="AA67" s="3">
        <v>0.84129165000000006</v>
      </c>
      <c r="AB67" s="3">
        <v>1.3286483928571426</v>
      </c>
      <c r="AC67" s="23">
        <f t="shared" si="12"/>
        <v>9.1444744565217402E-3</v>
      </c>
      <c r="AD67" s="3">
        <f t="shared" si="13"/>
        <v>7.1670109243697436E-3</v>
      </c>
      <c r="AE67" s="4">
        <f t="shared" si="14"/>
        <v>8.1557426904457428E-3</v>
      </c>
      <c r="AF67" s="7">
        <f>AD67/$AP67/$AW$4</f>
        <v>0.21466080841639668</v>
      </c>
      <c r="AG67" s="12">
        <f t="shared" si="15"/>
        <v>0.21466080841639668</v>
      </c>
      <c r="AH67" s="19">
        <v>0</v>
      </c>
      <c r="AI67" s="3">
        <v>0.16334055</v>
      </c>
      <c r="AJ67" s="4">
        <v>0.29692452380952378</v>
      </c>
      <c r="AK67" s="23">
        <f t="shared" si="16"/>
        <v>1.7754407608695651E-3</v>
      </c>
      <c r="AL67" s="3">
        <f t="shared" si="17"/>
        <v>1.9644702030812318E-3</v>
      </c>
      <c r="AM67" s="4">
        <f t="shared" si="18"/>
        <v>1.8699554819753984E-3</v>
      </c>
      <c r="AN67" s="7">
        <f>AL67/$AP67/$AX$4</f>
        <v>3.739945862279756E-2</v>
      </c>
      <c r="AO67" s="12">
        <f t="shared" si="19"/>
        <v>3.739945862279756E-2</v>
      </c>
      <c r="AP67" s="45">
        <v>0.27339999999999964</v>
      </c>
    </row>
    <row r="68" spans="1:42" x14ac:dyDescent="0.2">
      <c r="A68" t="s">
        <v>95</v>
      </c>
      <c r="B68" s="13">
        <v>120</v>
      </c>
      <c r="C68" s="1">
        <v>53.210203964999998</v>
      </c>
      <c r="D68" s="6">
        <v>30.077339583333327</v>
      </c>
      <c r="E68" s="3">
        <f t="shared" ref="E68:E74" si="21">(C68-B68)/(C$2-B$2)</f>
        <v>-0.72597604385869563</v>
      </c>
      <c r="F68" s="3">
        <f t="shared" ref="F68:F74" si="22">(D68-C68)/(D$2-C$2)</f>
        <v>-0.34018918208333337</v>
      </c>
      <c r="G68" s="3">
        <f t="shared" ref="G68:G74" si="23">(E68+F68)/2</f>
        <v>-0.53308261297101445</v>
      </c>
      <c r="H68" s="7">
        <f>G68/$AP68/$AT$4</f>
        <v>-12.31892423205964</v>
      </c>
      <c r="I68" s="20">
        <f t="shared" ref="I68:I74" si="24">-1*H68</f>
        <v>12.31892423205964</v>
      </c>
      <c r="J68" s="19">
        <v>0</v>
      </c>
      <c r="K68" s="3">
        <v>16.760610942750002</v>
      </c>
      <c r="L68" s="4">
        <v>29.59358523809523</v>
      </c>
      <c r="M68" s="3">
        <f t="shared" ref="M68:M74" si="25">(K68-J68)/(K$2-J$2)</f>
        <v>0.18218055372554351</v>
      </c>
      <c r="N68" s="3">
        <f t="shared" ref="N68:N74" si="26">(L68-K68)/(L$2-K$2)</f>
        <v>0.1887202102256651</v>
      </c>
      <c r="O68" s="3">
        <f t="shared" ref="O68:O74" si="27">(M68+N68)/2</f>
        <v>0.18545038197560432</v>
      </c>
      <c r="P68" s="23">
        <f>O68/$AP68/$AU$4</f>
        <v>8.5708984915436677</v>
      </c>
      <c r="Q68" s="23">
        <f t="shared" ref="Q68:Q74" si="28">P68</f>
        <v>8.5708984915436677</v>
      </c>
      <c r="R68" s="19">
        <v>0</v>
      </c>
      <c r="S68" s="3">
        <v>0.61472250000000006</v>
      </c>
      <c r="T68" s="4">
        <v>0</v>
      </c>
      <c r="U68" s="3">
        <f t="shared" ref="U68:U74" si="29">(S68-R68)/(S$2-R$2)</f>
        <v>6.6817663043478269E-3</v>
      </c>
      <c r="V68" s="3">
        <f t="shared" ref="V68:V74" si="30">(T68-S68)/(T$2-S$2)</f>
        <v>-9.0400367647058832E-3</v>
      </c>
      <c r="W68" s="3">
        <f t="shared" ref="W68:W74" si="31">(U68+V68)/2</f>
        <v>-1.1791352301790282E-3</v>
      </c>
      <c r="X68" s="23">
        <f>W68/$AP68/$AV$4</f>
        <v>-0.10655927430187637</v>
      </c>
      <c r="Y68" s="12">
        <f t="shared" ref="Y68:Y74" si="32">X68</f>
        <v>-0.10655927430187637</v>
      </c>
      <c r="Z68" s="19">
        <v>0</v>
      </c>
      <c r="AA68" s="3">
        <v>0.88037043749999999</v>
      </c>
      <c r="AB68" s="3">
        <v>1.233012202380952</v>
      </c>
      <c r="AC68" s="23">
        <f t="shared" ref="AC68:AC74" si="33">(AA68-Z68)/(AA$2-Z$2)</f>
        <v>9.569243885869565E-3</v>
      </c>
      <c r="AD68" s="3">
        <f t="shared" ref="AD68:AD74" si="34">(AB68-AA68)/(AB$2-AA$2)</f>
        <v>5.1859083070728233E-3</v>
      </c>
      <c r="AE68" s="4">
        <f t="shared" ref="AE68:AE74" si="35">(AC68+AD68)/2</f>
        <v>7.3775760964711942E-3</v>
      </c>
      <c r="AF68" s="7">
        <f>AD68/$AP68/$AW$4</f>
        <v>0.17679298760589116</v>
      </c>
      <c r="AG68" s="12">
        <f t="shared" ref="AG68:AG74" si="36">AF68</f>
        <v>0.17679298760589116</v>
      </c>
      <c r="AH68" s="19">
        <v>0</v>
      </c>
      <c r="AI68" s="3">
        <v>0.18670000500000003</v>
      </c>
      <c r="AJ68" s="4">
        <v>0.23852505952380948</v>
      </c>
      <c r="AK68" s="23">
        <f t="shared" ref="AK68:AK74" si="37">(AI68-AH68)/(AI$2-AH$2)</f>
        <v>2.0293478804347827E-3</v>
      </c>
      <c r="AL68" s="3">
        <f t="shared" ref="AL68:AL74" si="38">(AJ68-AI68)/(AJ$2-AI$2)</f>
        <v>7.6213315476190372E-4</v>
      </c>
      <c r="AM68" s="4">
        <f t="shared" ref="AM68:AM74" si="39">(AK68+AL68)/2</f>
        <v>1.3957405175983432E-3</v>
      </c>
      <c r="AN68" s="7">
        <f>AL68/$AP68/$AX$4</f>
        <v>1.651491078283765E-2</v>
      </c>
      <c r="AO68" s="12">
        <f t="shared" ref="AO68:AO74" si="40">AN68</f>
        <v>1.651491078283765E-2</v>
      </c>
      <c r="AP68" s="45">
        <v>0.24019999999999975</v>
      </c>
    </row>
    <row r="69" spans="1:42" x14ac:dyDescent="0.2">
      <c r="A69" t="s">
        <v>96</v>
      </c>
      <c r="B69" s="13">
        <v>120</v>
      </c>
      <c r="C69" s="1">
        <v>54.766856970000006</v>
      </c>
      <c r="D69" s="6">
        <v>26.868599999999997</v>
      </c>
      <c r="E69" s="3">
        <f t="shared" si="21"/>
        <v>-0.70905590249999995</v>
      </c>
      <c r="F69" s="3">
        <f t="shared" si="22"/>
        <v>-0.41026848485294132</v>
      </c>
      <c r="G69" s="3">
        <f t="shared" si="23"/>
        <v>-0.55966219367647063</v>
      </c>
      <c r="H69" s="7">
        <f>G69/$AP69/$AT$4</f>
        <v>-8.9422627312912635</v>
      </c>
      <c r="I69" s="20">
        <f t="shared" si="24"/>
        <v>8.9422627312912635</v>
      </c>
      <c r="J69" s="19">
        <v>0</v>
      </c>
      <c r="K69" s="3">
        <v>11.455239624750002</v>
      </c>
      <c r="L69" s="4">
        <v>16.369321374999998</v>
      </c>
      <c r="M69" s="3">
        <f t="shared" si="25"/>
        <v>0.12451347418206524</v>
      </c>
      <c r="N69" s="3">
        <f t="shared" si="26"/>
        <v>7.2265908091911718E-2</v>
      </c>
      <c r="O69" s="3">
        <f t="shared" si="27"/>
        <v>9.8389691136988477E-2</v>
      </c>
      <c r="P69" s="23">
        <f>O69/$AP69/$AU$4</f>
        <v>3.1440642008801096</v>
      </c>
      <c r="Q69" s="23">
        <f t="shared" si="28"/>
        <v>3.1440642008801096</v>
      </c>
      <c r="R69" s="19">
        <v>0</v>
      </c>
      <c r="S69" s="3">
        <v>1.7028691425000002</v>
      </c>
      <c r="T69" s="4">
        <v>1.0826921428571423</v>
      </c>
      <c r="U69" s="3">
        <f t="shared" si="29"/>
        <v>1.8509447201086958E-2</v>
      </c>
      <c r="V69" s="3">
        <f t="shared" si="30"/>
        <v>-9.1202499947479095E-3</v>
      </c>
      <c r="W69" s="3">
        <f t="shared" si="31"/>
        <v>4.6945986031695242E-3</v>
      </c>
      <c r="X69" s="23">
        <f>W69/$AP69/$AV$4</f>
        <v>0.2933386526938751</v>
      </c>
      <c r="Y69" s="12">
        <f t="shared" si="32"/>
        <v>0.2933386526938751</v>
      </c>
      <c r="Z69" s="19">
        <v>0</v>
      </c>
      <c r="AA69" s="3">
        <v>0.72036695250000005</v>
      </c>
      <c r="AB69" s="3">
        <v>0.91468261904761872</v>
      </c>
      <c r="AC69" s="23">
        <f t="shared" si="33"/>
        <v>7.8300755706521737E-3</v>
      </c>
      <c r="AD69" s="3">
        <f t="shared" si="34"/>
        <v>2.8575833315826276E-3</v>
      </c>
      <c r="AE69" s="4">
        <f t="shared" si="35"/>
        <v>5.3438294511174008E-3</v>
      </c>
      <c r="AF69" s="7">
        <f>AD69/$AP69/$AW$4</f>
        <v>6.7356931486895588E-2</v>
      </c>
      <c r="AG69" s="12">
        <f t="shared" si="36"/>
        <v>6.7356931486895588E-2</v>
      </c>
      <c r="AH69" s="19">
        <v>0</v>
      </c>
      <c r="AI69" s="3">
        <v>0.14621613750000001</v>
      </c>
      <c r="AJ69" s="4">
        <v>0.18028714285714281</v>
      </c>
      <c r="AK69" s="23">
        <f t="shared" si="37"/>
        <v>1.5893058423913046E-3</v>
      </c>
      <c r="AL69" s="3">
        <f t="shared" si="38"/>
        <v>5.0104419642857064E-4</v>
      </c>
      <c r="AM69" s="4">
        <f t="shared" si="39"/>
        <v>1.0451750194099376E-3</v>
      </c>
      <c r="AN69" s="7">
        <f>AL69/$AP69/$AX$4</f>
        <v>7.5069686455940957E-3</v>
      </c>
      <c r="AO69" s="12">
        <f t="shared" si="40"/>
        <v>7.5069686455940957E-3</v>
      </c>
      <c r="AP69" s="45">
        <v>0.34740000000000038</v>
      </c>
    </row>
    <row r="70" spans="1:42" x14ac:dyDescent="0.2">
      <c r="A70" t="s">
        <v>97</v>
      </c>
      <c r="B70" s="13">
        <v>120</v>
      </c>
      <c r="C70" s="1">
        <v>53.956740532500007</v>
      </c>
      <c r="D70" s="6">
        <v>27.311886666666656</v>
      </c>
      <c r="E70" s="3">
        <f t="shared" si="21"/>
        <v>-0.71786151595108694</v>
      </c>
      <c r="F70" s="3">
        <f t="shared" si="22"/>
        <v>-0.39183608626225519</v>
      </c>
      <c r="G70" s="3">
        <f t="shared" si="23"/>
        <v>-0.55484880110667101</v>
      </c>
      <c r="H70" s="7">
        <f>G70/$AP70/$AT$4</f>
        <v>-8.7919616287299522</v>
      </c>
      <c r="I70" s="20">
        <f t="shared" si="24"/>
        <v>8.7919616287299522</v>
      </c>
      <c r="J70" s="19">
        <v>0</v>
      </c>
      <c r="K70" s="3">
        <v>10.992537999000001</v>
      </c>
      <c r="L70" s="4">
        <v>17.442837613095236</v>
      </c>
      <c r="M70" s="3">
        <f t="shared" si="25"/>
        <v>0.11948410868478263</v>
      </c>
      <c r="N70" s="3">
        <f t="shared" si="26"/>
        <v>9.4857347266106395E-2</v>
      </c>
      <c r="O70" s="3">
        <f t="shared" si="27"/>
        <v>0.10717072797544451</v>
      </c>
      <c r="P70" s="23">
        <f>O70/$AP70/$AU$4</f>
        <v>3.3963126751367572</v>
      </c>
      <c r="Q70" s="23">
        <f t="shared" si="28"/>
        <v>3.3963126751367572</v>
      </c>
      <c r="R70" s="19">
        <v>0</v>
      </c>
      <c r="S70" s="3">
        <v>1.8938722050000001</v>
      </c>
      <c r="T70" s="4">
        <v>1.0591869642857139</v>
      </c>
      <c r="U70" s="3">
        <f t="shared" si="29"/>
        <v>2.0585567445652174E-2</v>
      </c>
      <c r="V70" s="3">
        <f t="shared" si="30"/>
        <v>-1.2274782951680678E-2</v>
      </c>
      <c r="W70" s="3">
        <f t="shared" si="31"/>
        <v>4.1553922469857478E-3</v>
      </c>
      <c r="X70" s="23">
        <f>W70/$AP70/$AV$4</f>
        <v>0.25749721111210111</v>
      </c>
      <c r="Y70" s="12">
        <f t="shared" si="32"/>
        <v>0.25749721111210111</v>
      </c>
      <c r="Z70" s="19">
        <v>0</v>
      </c>
      <c r="AA70" s="3">
        <v>0.71044357499999999</v>
      </c>
      <c r="AB70" s="3">
        <v>0.94707291666666638</v>
      </c>
      <c r="AC70" s="23">
        <f t="shared" si="33"/>
        <v>7.7222127717391301E-3</v>
      </c>
      <c r="AD70" s="3">
        <f t="shared" si="34"/>
        <v>3.4798432598039174E-3</v>
      </c>
      <c r="AE70" s="4">
        <f t="shared" si="35"/>
        <v>5.6010280157715239E-3</v>
      </c>
      <c r="AF70" s="7">
        <f>AD70/$AP70/$AW$4</f>
        <v>8.1345353316172084E-2</v>
      </c>
      <c r="AG70" s="12">
        <f t="shared" si="36"/>
        <v>8.1345353316172084E-2</v>
      </c>
      <c r="AH70" s="19">
        <v>0</v>
      </c>
      <c r="AI70" s="3">
        <v>0.12320795250000001</v>
      </c>
      <c r="AJ70" s="4">
        <v>0.16227458333333328</v>
      </c>
      <c r="AK70" s="23">
        <f t="shared" si="37"/>
        <v>1.339216875E-3</v>
      </c>
      <c r="AL70" s="3">
        <f t="shared" si="38"/>
        <v>5.7450927696078337E-4</v>
      </c>
      <c r="AM70" s="4">
        <f t="shared" si="39"/>
        <v>9.5686307598039175E-4</v>
      </c>
      <c r="AN70" s="7">
        <f>AL70/$AP70/$AX$4</f>
        <v>8.5364104457038535E-3</v>
      </c>
      <c r="AO70" s="12">
        <f t="shared" si="40"/>
        <v>8.5364104457038535E-3</v>
      </c>
      <c r="AP70" s="45">
        <v>0.35029999999999983</v>
      </c>
    </row>
    <row r="71" spans="1:42" x14ac:dyDescent="0.2">
      <c r="A71" t="s">
        <v>98</v>
      </c>
      <c r="B71" s="13">
        <v>120</v>
      </c>
      <c r="C71" s="1">
        <v>56.385070042499997</v>
      </c>
      <c r="D71" s="6">
        <v>25.969345178571423</v>
      </c>
      <c r="E71" s="3">
        <f t="shared" si="21"/>
        <v>-0.69146662997282615</v>
      </c>
      <c r="F71" s="3">
        <f t="shared" si="22"/>
        <v>-0.44729007152836137</v>
      </c>
      <c r="G71" s="3">
        <f t="shared" si="23"/>
        <v>-0.56937835075059373</v>
      </c>
      <c r="H71" s="7">
        <f>G71/$AP71/$AT$4</f>
        <v>-9.0896576999546141</v>
      </c>
      <c r="I71" s="20">
        <f t="shared" si="24"/>
        <v>9.0896576999546141</v>
      </c>
      <c r="J71" s="19">
        <v>0</v>
      </c>
      <c r="K71" s="3">
        <v>9.532589625</v>
      </c>
      <c r="L71" s="4">
        <v>17.075591410714281</v>
      </c>
      <c r="M71" s="3">
        <f t="shared" si="25"/>
        <v>0.10361510461956522</v>
      </c>
      <c r="N71" s="3">
        <f t="shared" si="26"/>
        <v>0.11092649684873944</v>
      </c>
      <c r="O71" s="3">
        <f t="shared" si="27"/>
        <v>0.10727080073415232</v>
      </c>
      <c r="P71" s="23">
        <f>O71/$AP71/$AU$4</f>
        <v>3.4249044065184138</v>
      </c>
      <c r="Q71" s="23">
        <f t="shared" si="28"/>
        <v>3.4249044065184138</v>
      </c>
      <c r="R71" s="19">
        <v>0</v>
      </c>
      <c r="S71" s="3">
        <v>2.1446789849999996</v>
      </c>
      <c r="T71" s="4">
        <v>1.1173441071428569</v>
      </c>
      <c r="U71" s="3">
        <f t="shared" si="29"/>
        <v>2.3311728097826084E-2</v>
      </c>
      <c r="V71" s="3">
        <f t="shared" si="30"/>
        <v>-1.5107865850840334E-2</v>
      </c>
      <c r="W71" s="3">
        <f t="shared" si="31"/>
        <v>4.1019311234928753E-3</v>
      </c>
      <c r="X71" s="23">
        <f>W71/$AP71/$AV$4</f>
        <v>0.25608510270963564</v>
      </c>
      <c r="Y71" s="12">
        <f t="shared" si="32"/>
        <v>0.25608510270963564</v>
      </c>
      <c r="Z71" s="19">
        <v>0</v>
      </c>
      <c r="AA71" s="3">
        <v>0.65186930250000008</v>
      </c>
      <c r="AB71" s="3">
        <v>0.90038565476190457</v>
      </c>
      <c r="AC71" s="23">
        <f t="shared" si="33"/>
        <v>7.0855358967391313E-3</v>
      </c>
      <c r="AD71" s="3">
        <f t="shared" si="34"/>
        <v>3.6546522391456542E-3</v>
      </c>
      <c r="AE71" s="4">
        <f t="shared" si="35"/>
        <v>5.3700940679423928E-3</v>
      </c>
      <c r="AF71" s="7">
        <f>AD71/$AP71/$AW$4</f>
        <v>8.6070548654003071E-2</v>
      </c>
      <c r="AG71" s="12">
        <f t="shared" si="36"/>
        <v>8.6070548654003071E-2</v>
      </c>
      <c r="AH71" s="19">
        <v>0</v>
      </c>
      <c r="AI71" s="3">
        <v>0.12698410500000001</v>
      </c>
      <c r="AJ71" s="4">
        <v>0.16275922619047617</v>
      </c>
      <c r="AK71" s="23">
        <f t="shared" si="37"/>
        <v>1.3802620108695654E-3</v>
      </c>
      <c r="AL71" s="3">
        <f t="shared" si="38"/>
        <v>5.2610472338935526E-4</v>
      </c>
      <c r="AM71" s="4">
        <f t="shared" si="39"/>
        <v>9.5318336712946032E-4</v>
      </c>
      <c r="AN71" s="7">
        <f>AL71/$AP71/$AX$4</f>
        <v>7.8756406192955937E-3</v>
      </c>
      <c r="AO71" s="12">
        <f t="shared" si="40"/>
        <v>7.8756406192955937E-3</v>
      </c>
      <c r="AP71" s="45">
        <v>0.34769999999999968</v>
      </c>
    </row>
    <row r="72" spans="1:42" x14ac:dyDescent="0.2">
      <c r="A72" t="s">
        <v>99</v>
      </c>
      <c r="B72" s="13">
        <v>120</v>
      </c>
      <c r="C72" s="1">
        <v>47.6382714075</v>
      </c>
      <c r="D72" s="6">
        <v>20.069787678571426</v>
      </c>
      <c r="E72" s="3">
        <f t="shared" si="21"/>
        <v>-0.78654052817934783</v>
      </c>
      <c r="F72" s="3">
        <f t="shared" si="22"/>
        <v>-0.40541887836659668</v>
      </c>
      <c r="G72" s="3">
        <f t="shared" si="23"/>
        <v>-0.59597970327297223</v>
      </c>
      <c r="H72" s="7">
        <f>G72/$AP72/$AT$4</f>
        <v>-10.380079398763874</v>
      </c>
      <c r="I72" s="20">
        <f t="shared" si="24"/>
        <v>10.380079398763874</v>
      </c>
      <c r="J72" s="19">
        <v>0</v>
      </c>
      <c r="K72" s="3">
        <v>20.333457148499999</v>
      </c>
      <c r="L72" s="4">
        <v>31.967737511904758</v>
      </c>
      <c r="M72" s="3">
        <f t="shared" si="25"/>
        <v>0.22101583857065216</v>
      </c>
      <c r="N72" s="3">
        <f t="shared" si="26"/>
        <v>0.17109235828536409</v>
      </c>
      <c r="O72" s="3">
        <f t="shared" si="27"/>
        <v>0.19605409842800814</v>
      </c>
      <c r="P72" s="23">
        <f>O72/$AP72/$AU$4</f>
        <v>6.829131642006196</v>
      </c>
      <c r="Q72" s="23">
        <f t="shared" si="28"/>
        <v>6.829131642006196</v>
      </c>
      <c r="R72" s="19">
        <v>0</v>
      </c>
      <c r="S72" s="3">
        <v>0.27478095749999998</v>
      </c>
      <c r="T72" s="4">
        <v>0</v>
      </c>
      <c r="U72" s="3">
        <f t="shared" si="29"/>
        <v>2.9867495380434782E-3</v>
      </c>
      <c r="V72" s="3">
        <f t="shared" si="30"/>
        <v>-4.0408964338235287E-3</v>
      </c>
      <c r="W72" s="3">
        <f t="shared" si="31"/>
        <v>-5.2707344789002528E-4</v>
      </c>
      <c r="X72" s="23">
        <f>W72/$AP72/$AV$4</f>
        <v>-3.5899608867988313E-2</v>
      </c>
      <c r="Y72" s="12">
        <f t="shared" si="32"/>
        <v>-3.5899608867988313E-2</v>
      </c>
      <c r="Z72" s="19">
        <v>0</v>
      </c>
      <c r="AA72" s="3">
        <v>0.6436144574999999</v>
      </c>
      <c r="AB72" s="3">
        <v>1.0446476785714283</v>
      </c>
      <c r="AC72" s="23">
        <f t="shared" si="33"/>
        <v>6.9958093206521728E-3</v>
      </c>
      <c r="AD72" s="3">
        <f t="shared" si="34"/>
        <v>5.8975473686974757E-3</v>
      </c>
      <c r="AE72" s="4">
        <f t="shared" si="35"/>
        <v>6.4466783446748242E-3</v>
      </c>
      <c r="AF72" s="7">
        <f>AD72/$AP72/$AW$4</f>
        <v>0.15153138010968137</v>
      </c>
      <c r="AG72" s="12">
        <f t="shared" si="36"/>
        <v>0.15153138010968137</v>
      </c>
      <c r="AH72" s="19">
        <v>0</v>
      </c>
      <c r="AI72" s="3">
        <v>0.15236336250000002</v>
      </c>
      <c r="AJ72" s="4">
        <v>0.222612619047619</v>
      </c>
      <c r="AK72" s="23">
        <f t="shared" si="37"/>
        <v>1.6561235054347828E-3</v>
      </c>
      <c r="AL72" s="3">
        <f t="shared" si="38"/>
        <v>1.0330773021708674E-3</v>
      </c>
      <c r="AM72" s="4">
        <f t="shared" si="39"/>
        <v>1.344600403802825E-3</v>
      </c>
      <c r="AN72" s="7">
        <f>AL72/$AP72/$AX$4</f>
        <v>1.6872099823377004E-2</v>
      </c>
      <c r="AO72" s="12">
        <f t="shared" si="40"/>
        <v>1.6872099823377004E-2</v>
      </c>
      <c r="AP72" s="45">
        <v>0.31869999999999976</v>
      </c>
    </row>
    <row r="73" spans="1:42" x14ac:dyDescent="0.2">
      <c r="A73" t="s">
        <v>100</v>
      </c>
      <c r="B73" s="13">
        <v>120</v>
      </c>
      <c r="C73" s="1">
        <v>46.855905300000003</v>
      </c>
      <c r="D73" s="6">
        <v>27.318429345238084</v>
      </c>
      <c r="E73" s="3">
        <f t="shared" si="21"/>
        <v>-0.79504450760869561</v>
      </c>
      <c r="F73" s="3">
        <f t="shared" si="22"/>
        <v>-0.28731582286414586</v>
      </c>
      <c r="G73" s="3">
        <f t="shared" si="23"/>
        <v>-0.54118016523642076</v>
      </c>
      <c r="H73" s="7">
        <f>G73/$AP73/$AT$4</f>
        <v>-9.6095746882953019</v>
      </c>
      <c r="I73" s="20">
        <f t="shared" si="24"/>
        <v>9.6095746882953019</v>
      </c>
      <c r="J73" s="19">
        <v>0</v>
      </c>
      <c r="K73" s="3">
        <v>21.382797237750001</v>
      </c>
      <c r="L73" s="4">
        <v>29.849371660714279</v>
      </c>
      <c r="M73" s="3">
        <f t="shared" si="25"/>
        <v>0.23242170910597829</v>
      </c>
      <c r="N73" s="3">
        <f t="shared" si="26"/>
        <v>0.12450844739653351</v>
      </c>
      <c r="O73" s="3">
        <f t="shared" si="27"/>
        <v>0.1784650782512559</v>
      </c>
      <c r="P73" s="23">
        <f>O73/$AP73/$AU$4</f>
        <v>6.337761552227108</v>
      </c>
      <c r="Q73" s="23">
        <f t="shared" si="28"/>
        <v>6.337761552227108</v>
      </c>
      <c r="R73" s="19">
        <v>0</v>
      </c>
      <c r="S73" s="3">
        <v>0.26187178500000002</v>
      </c>
      <c r="T73" s="4">
        <v>0</v>
      </c>
      <c r="U73" s="3">
        <f t="shared" si="29"/>
        <v>2.8464324456521743E-3</v>
      </c>
      <c r="V73" s="3">
        <f t="shared" si="30"/>
        <v>-3.8510556617647063E-3</v>
      </c>
      <c r="W73" s="3">
        <f t="shared" si="31"/>
        <v>-5.0231160805626601E-4</v>
      </c>
      <c r="X73" s="23">
        <f>W73/$AP73/$AV$4</f>
        <v>-3.4880675159290872E-2</v>
      </c>
      <c r="Y73" s="12">
        <f t="shared" si="32"/>
        <v>-3.4880675159290872E-2</v>
      </c>
      <c r="Z73" s="19">
        <v>0</v>
      </c>
      <c r="AA73" s="3">
        <v>0.68673285000000006</v>
      </c>
      <c r="AB73" s="3">
        <v>1.1859210714285711</v>
      </c>
      <c r="AC73" s="23">
        <f t="shared" si="33"/>
        <v>7.4644875000000003E-3</v>
      </c>
      <c r="AD73" s="3">
        <f t="shared" si="34"/>
        <v>7.3410032563025144E-3</v>
      </c>
      <c r="AE73" s="4">
        <f t="shared" si="35"/>
        <v>7.4027453781512573E-3</v>
      </c>
      <c r="AF73" s="7">
        <f>AD73/$AP73/$AW$4</f>
        <v>0.19230016080546983</v>
      </c>
      <c r="AG73" s="12">
        <f t="shared" si="36"/>
        <v>0.19230016080546983</v>
      </c>
      <c r="AH73" s="19">
        <v>0</v>
      </c>
      <c r="AI73" s="3">
        <v>0.15139737</v>
      </c>
      <c r="AJ73" s="4">
        <v>0.21615071428571422</v>
      </c>
      <c r="AK73" s="23">
        <f t="shared" si="37"/>
        <v>1.6456235869565217E-3</v>
      </c>
      <c r="AL73" s="3">
        <f t="shared" si="38"/>
        <v>9.5225506302520913E-4</v>
      </c>
      <c r="AM73" s="4">
        <f t="shared" si="39"/>
        <v>1.2989393249908654E-3</v>
      </c>
      <c r="AN73" s="7">
        <f>AL73/$AP73/$AX$4</f>
        <v>1.5855600572709527E-2</v>
      </c>
      <c r="AO73" s="12">
        <f t="shared" si="40"/>
        <v>1.5855600572709527E-2</v>
      </c>
      <c r="AP73" s="45">
        <v>0.31260000000000066</v>
      </c>
    </row>
    <row r="74" spans="1:42" ht="17" thickBot="1" x14ac:dyDescent="0.25">
      <c r="A74" t="s">
        <v>101</v>
      </c>
      <c r="B74" s="14">
        <v>120</v>
      </c>
      <c r="C74" s="15">
        <v>47.014328070000005</v>
      </c>
      <c r="D74" s="16">
        <v>23.603076428571423</v>
      </c>
      <c r="E74" s="17">
        <f t="shared" si="21"/>
        <v>-0.79332252097826084</v>
      </c>
      <c r="F74" s="17">
        <f t="shared" si="22"/>
        <v>-0.34428311237394971</v>
      </c>
      <c r="G74" s="17">
        <f t="shared" si="23"/>
        <v>-0.56880281667610522</v>
      </c>
      <c r="H74" s="43">
        <f>G74/$AP74/$AT$4</f>
        <v>-10.790428364455689</v>
      </c>
      <c r="I74" s="22">
        <f t="shared" si="24"/>
        <v>10.790428364455689</v>
      </c>
      <c r="J74" s="21">
        <v>0</v>
      </c>
      <c r="K74" s="17">
        <v>22.045397838749999</v>
      </c>
      <c r="L74" s="25">
        <v>31.048006529761896</v>
      </c>
      <c r="M74" s="17">
        <f t="shared" si="25"/>
        <v>0.23962388955163041</v>
      </c>
      <c r="N74" s="17">
        <f t="shared" si="26"/>
        <v>0.13239130427958673</v>
      </c>
      <c r="O74" s="17">
        <f t="shared" si="27"/>
        <v>0.18600759691560859</v>
      </c>
      <c r="P74" s="24">
        <f>O74/$AP74/$AU$4</f>
        <v>7.0571278069379382</v>
      </c>
      <c r="Q74" s="24">
        <f t="shared" si="28"/>
        <v>7.0571278069379382</v>
      </c>
      <c r="R74" s="21">
        <v>0</v>
      </c>
      <c r="S74" s="17">
        <v>0</v>
      </c>
      <c r="T74" s="25">
        <v>0</v>
      </c>
      <c r="U74" s="17">
        <f t="shared" si="29"/>
        <v>0</v>
      </c>
      <c r="V74" s="17">
        <f t="shared" si="30"/>
        <v>0</v>
      </c>
      <c r="W74" s="17">
        <f t="shared" si="31"/>
        <v>0</v>
      </c>
      <c r="X74" s="24">
        <f>W74/$AP74/$AV$4</f>
        <v>0</v>
      </c>
      <c r="Y74" s="18">
        <f t="shared" si="32"/>
        <v>0</v>
      </c>
      <c r="Z74" s="21">
        <v>0</v>
      </c>
      <c r="AA74" s="17">
        <v>0.71395627500000003</v>
      </c>
      <c r="AB74" s="17">
        <v>1.0233233928571426</v>
      </c>
      <c r="AC74" s="24">
        <f t="shared" si="33"/>
        <v>7.7603942934782611E-3</v>
      </c>
      <c r="AD74" s="17">
        <f t="shared" si="34"/>
        <v>4.5495164390756257E-3</v>
      </c>
      <c r="AE74" s="25">
        <f t="shared" si="35"/>
        <v>6.154955366276943E-3</v>
      </c>
      <c r="AF74" s="43">
        <f>AD74/$AP74/$AW$4</f>
        <v>0.12732219619809718</v>
      </c>
      <c r="AG74" s="18">
        <f t="shared" si="36"/>
        <v>0.12732219619809718</v>
      </c>
      <c r="AH74" s="21">
        <v>0</v>
      </c>
      <c r="AI74" s="17">
        <v>0.14858721000000003</v>
      </c>
      <c r="AJ74" s="25">
        <v>0.21001190476190471</v>
      </c>
      <c r="AK74" s="24">
        <f t="shared" si="37"/>
        <v>1.6150783695652177E-3</v>
      </c>
      <c r="AL74" s="17">
        <f t="shared" si="38"/>
        <v>9.0330433473389236E-4</v>
      </c>
      <c r="AM74" s="25">
        <f t="shared" si="39"/>
        <v>1.259191352149555E-3</v>
      </c>
      <c r="AN74" s="43">
        <f>AL74/$AP74/$AX$4</f>
        <v>1.6068604166845888E-2</v>
      </c>
      <c r="AO74" s="18">
        <f t="shared" si="40"/>
        <v>1.6068604166845888E-2</v>
      </c>
      <c r="AP74" s="46">
        <v>0.29260000000000019</v>
      </c>
    </row>
  </sheetData>
  <mergeCells count="21">
    <mergeCell ref="AK1:AM1"/>
    <mergeCell ref="AO1:AO2"/>
    <mergeCell ref="AP1:AP2"/>
    <mergeCell ref="H1:H2"/>
    <mergeCell ref="P1:P2"/>
    <mergeCell ref="X1:X2"/>
    <mergeCell ref="AF1:AF2"/>
    <mergeCell ref="AN1:AN2"/>
    <mergeCell ref="Z1:AB1"/>
    <mergeCell ref="AH1:AJ1"/>
    <mergeCell ref="M1:O1"/>
    <mergeCell ref="I1:I2"/>
    <mergeCell ref="Q1:Q2"/>
    <mergeCell ref="U1:W1"/>
    <mergeCell ref="Y1:Y2"/>
    <mergeCell ref="AC1:AE1"/>
    <mergeCell ref="AG1:AG2"/>
    <mergeCell ref="B1:D1"/>
    <mergeCell ref="E1:G1"/>
    <mergeCell ref="J1:L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A30B-C02A-7E4B-AF23-2965297C5973}">
  <dimension ref="A1:AK74"/>
  <sheetViews>
    <sheetView topLeftCell="O1" workbookViewId="0">
      <selection activeCell="F1" sqref="F1:F1048576"/>
    </sheetView>
  </sheetViews>
  <sheetFormatPr baseColWidth="10" defaultRowHeight="16" x14ac:dyDescent="0.2"/>
  <cols>
    <col min="1" max="1" width="15.5" bestFit="1" customWidth="1"/>
    <col min="4" max="4" width="14" style="3" bestFit="1" customWidth="1"/>
    <col min="5" max="5" width="35.83203125" style="3" bestFit="1" customWidth="1"/>
    <col min="6" max="6" width="35.83203125" style="3" customWidth="1"/>
    <col min="7" max="7" width="13.33203125" style="3" customWidth="1"/>
    <col min="8" max="8" width="13.33203125" customWidth="1"/>
    <col min="9" max="9" width="31.1640625" bestFit="1" customWidth="1"/>
    <col min="10" max="10" width="29.1640625" bestFit="1" customWidth="1"/>
    <col min="11" max="11" width="38.1640625" bestFit="1" customWidth="1"/>
    <col min="14" max="14" width="15" bestFit="1" customWidth="1"/>
    <col min="15" max="15" width="28.83203125" bestFit="1" customWidth="1"/>
    <col min="16" max="16" width="35.5" bestFit="1" customWidth="1"/>
    <col min="19" max="19" width="16.5" bestFit="1" customWidth="1"/>
    <col min="20" max="20" width="30.1640625" bestFit="1" customWidth="1"/>
    <col min="21" max="21" width="39.1640625" bestFit="1" customWidth="1"/>
    <col min="25" max="25" width="30.5" bestFit="1" customWidth="1"/>
    <col min="26" max="26" width="37.33203125" bestFit="1" customWidth="1"/>
    <col min="27" max="27" width="15.1640625" bestFit="1" customWidth="1"/>
    <col min="31" max="31" width="13.83203125" bestFit="1" customWidth="1"/>
    <col min="32" max="32" width="29.33203125" bestFit="1" customWidth="1"/>
    <col min="33" max="33" width="14.5" bestFit="1" customWidth="1"/>
    <col min="34" max="34" width="15.5" bestFit="1" customWidth="1"/>
    <col min="35" max="35" width="17.1640625" bestFit="1" customWidth="1"/>
  </cols>
  <sheetData>
    <row r="1" spans="1:37" x14ac:dyDescent="0.2">
      <c r="A1" t="s">
        <v>3</v>
      </c>
      <c r="B1" s="52" t="s">
        <v>223</v>
      </c>
      <c r="C1" s="53"/>
      <c r="D1" s="54" t="s">
        <v>202</v>
      </c>
      <c r="E1" s="44" t="s">
        <v>222</v>
      </c>
      <c r="F1" s="57" t="s">
        <v>8</v>
      </c>
      <c r="G1" s="52" t="s">
        <v>203</v>
      </c>
      <c r="H1" s="53"/>
      <c r="I1" s="54" t="s">
        <v>230</v>
      </c>
      <c r="J1" s="44" t="s">
        <v>225</v>
      </c>
      <c r="K1" s="26" t="s">
        <v>209</v>
      </c>
      <c r="L1" s="52" t="s">
        <v>204</v>
      </c>
      <c r="M1" s="53"/>
      <c r="N1" s="54" t="s">
        <v>210</v>
      </c>
      <c r="O1" s="44" t="s">
        <v>226</v>
      </c>
      <c r="P1" s="26" t="s">
        <v>211</v>
      </c>
      <c r="Q1" s="52" t="s">
        <v>205</v>
      </c>
      <c r="R1" s="53"/>
      <c r="S1" s="54" t="s">
        <v>212</v>
      </c>
      <c r="T1" s="44" t="s">
        <v>227</v>
      </c>
      <c r="U1" s="26" t="s">
        <v>231</v>
      </c>
      <c r="V1" s="28" t="s">
        <v>206</v>
      </c>
      <c r="W1" s="29"/>
      <c r="X1" s="28" t="s">
        <v>213</v>
      </c>
      <c r="Y1" s="26" t="s">
        <v>228</v>
      </c>
      <c r="Z1" s="26" t="s">
        <v>214</v>
      </c>
      <c r="AA1" s="50" t="s">
        <v>224</v>
      </c>
      <c r="AD1" t="s">
        <v>229</v>
      </c>
      <c r="AJ1" s="40"/>
      <c r="AK1" s="41"/>
    </row>
    <row r="2" spans="1:37" x14ac:dyDescent="0.2">
      <c r="B2" s="11">
        <v>92</v>
      </c>
      <c r="C2" s="5">
        <v>160</v>
      </c>
      <c r="D2" s="42" t="s">
        <v>200</v>
      </c>
      <c r="E2" s="39"/>
      <c r="F2" s="58"/>
      <c r="G2" s="11">
        <v>92</v>
      </c>
      <c r="H2" s="5">
        <v>160</v>
      </c>
      <c r="I2" s="42" t="s">
        <v>200</v>
      </c>
      <c r="J2" s="39"/>
      <c r="K2" s="34"/>
      <c r="L2" s="11">
        <v>92</v>
      </c>
      <c r="M2" s="5">
        <v>160</v>
      </c>
      <c r="N2" s="42" t="s">
        <v>200</v>
      </c>
      <c r="O2" s="39"/>
      <c r="P2" s="34"/>
      <c r="Q2" s="11">
        <v>92</v>
      </c>
      <c r="R2" s="5">
        <v>160</v>
      </c>
      <c r="S2" s="42" t="s">
        <v>200</v>
      </c>
      <c r="T2" s="39"/>
      <c r="U2" s="34"/>
      <c r="V2" s="33">
        <v>92</v>
      </c>
      <c r="W2" s="36">
        <v>160</v>
      </c>
      <c r="X2" s="33" t="s">
        <v>200</v>
      </c>
      <c r="Y2" s="34"/>
      <c r="Z2" s="34"/>
      <c r="AA2" s="51"/>
      <c r="AD2" s="47"/>
      <c r="AE2" s="48" t="s">
        <v>217</v>
      </c>
      <c r="AF2" s="49" t="s">
        <v>218</v>
      </c>
      <c r="AG2" s="49" t="s">
        <v>219</v>
      </c>
      <c r="AH2" s="49" t="s">
        <v>220</v>
      </c>
      <c r="AI2" s="49" t="s">
        <v>221</v>
      </c>
    </row>
    <row r="3" spans="1:37" x14ac:dyDescent="0.2">
      <c r="A3" t="s">
        <v>0</v>
      </c>
      <c r="B3" s="55">
        <v>48.588632392500003</v>
      </c>
      <c r="C3" s="6">
        <v>16.270833869047614</v>
      </c>
      <c r="D3" s="7">
        <f>(C3-B3)/(C$2-B$2)</f>
        <v>-0.4752617429919469</v>
      </c>
      <c r="E3" s="7">
        <f>D3/$AA3/$AE$4</f>
        <v>-3.8249335954974004</v>
      </c>
      <c r="F3" s="12">
        <f>-1*E3</f>
        <v>3.8249335954974004</v>
      </c>
      <c r="G3" s="55">
        <v>0</v>
      </c>
      <c r="H3" s="6">
        <v>0</v>
      </c>
      <c r="I3" s="7">
        <f>(H3-G3)/(H$2-G$2)</f>
        <v>0</v>
      </c>
      <c r="J3" s="7">
        <f>I3/$AA3/$AF$4</f>
        <v>0</v>
      </c>
      <c r="K3" s="12">
        <f>J3</f>
        <v>0</v>
      </c>
      <c r="L3" s="55">
        <v>3.0254006925000003</v>
      </c>
      <c r="M3" s="6">
        <v>1.3128974999999996</v>
      </c>
      <c r="N3" s="7">
        <f>(M3-L3)/(M$2-L$2)</f>
        <v>-2.5183870477941187E-2</v>
      </c>
      <c r="O3" s="7">
        <f>N3/$AA3/$AG$4</f>
        <v>-0.79261610591939902</v>
      </c>
      <c r="P3" s="12">
        <f>-1*O3</f>
        <v>0.79261610591939902</v>
      </c>
      <c r="Q3" s="55">
        <v>0.56238326999999999</v>
      </c>
      <c r="R3" s="6">
        <v>0.58189452380952367</v>
      </c>
      <c r="S3" s="7">
        <f>(R3-Q3)/(R$2-Q$2)</f>
        <v>2.8693020308123056E-4</v>
      </c>
      <c r="T3" s="7">
        <f>S3/$AA3/$AH$4</f>
        <v>3.4066635526845417E-3</v>
      </c>
      <c r="U3" s="12">
        <f>T3</f>
        <v>3.4066635526845417E-3</v>
      </c>
      <c r="V3" s="3">
        <v>0.32351966999999998</v>
      </c>
      <c r="W3" s="4">
        <v>0.44732535714285698</v>
      </c>
      <c r="X3" s="7">
        <f>(W3-V3)/(W$2-V$2)</f>
        <v>1.820671869747897E-3</v>
      </c>
      <c r="Y3" s="7">
        <f>X3/$AA3/$AI$4</f>
        <v>1.3740098186399909E-2</v>
      </c>
      <c r="Z3" s="12">
        <f>Y3</f>
        <v>1.3740098186399909E-2</v>
      </c>
      <c r="AA3" s="45">
        <v>0.68969999999999931</v>
      </c>
      <c r="AD3" s="47" t="s">
        <v>215</v>
      </c>
      <c r="AE3" s="47">
        <v>180.15600000000001</v>
      </c>
      <c r="AF3" s="47">
        <v>90.08</v>
      </c>
      <c r="AG3" s="47">
        <v>46.067999999999998</v>
      </c>
      <c r="AH3" s="47">
        <v>122.12</v>
      </c>
      <c r="AI3" s="47">
        <v>192.124</v>
      </c>
    </row>
    <row r="4" spans="1:37" x14ac:dyDescent="0.2">
      <c r="A4" t="s">
        <v>1</v>
      </c>
      <c r="B4" s="55">
        <v>47.764113885</v>
      </c>
      <c r="C4" s="6">
        <v>15.507359821428567</v>
      </c>
      <c r="D4" s="7">
        <f>(C4-B4)/(C$2-B$2)</f>
        <v>-0.47436403034663877</v>
      </c>
      <c r="E4" s="7">
        <f>D4/$AA4/$AE$4</f>
        <v>-3.5572463211537357</v>
      </c>
      <c r="F4" s="12">
        <f t="shared" ref="F4:F67" si="0">-1*E4</f>
        <v>3.5572463211537357</v>
      </c>
      <c r="G4" s="55">
        <v>0</v>
      </c>
      <c r="H4" s="6">
        <v>0</v>
      </c>
      <c r="I4" s="7">
        <f>(H4-G4)/(H$2-G$2)</f>
        <v>0</v>
      </c>
      <c r="J4" s="7">
        <f>I4/$AA4/$AF$4</f>
        <v>0</v>
      </c>
      <c r="K4" s="12">
        <f t="shared" ref="K4:K67" si="1">J4</f>
        <v>0</v>
      </c>
      <c r="L4" s="55">
        <v>3.5303513174999996</v>
      </c>
      <c r="M4" s="6">
        <v>1.9581994642857139</v>
      </c>
      <c r="N4" s="7">
        <f>(M4-L4)/(M$2-L$2)</f>
        <v>-2.311988019432773E-2</v>
      </c>
      <c r="O4" s="7">
        <f>N4/$AA4/$AG$4</f>
        <v>-0.67801162518914071</v>
      </c>
      <c r="P4" s="12">
        <f t="shared" ref="P4:P67" si="2">-1*O4</f>
        <v>0.67801162518914071</v>
      </c>
      <c r="Q4" s="55">
        <v>0.50503844249999996</v>
      </c>
      <c r="R4" s="6">
        <v>0.57947130952380943</v>
      </c>
      <c r="S4" s="7">
        <f>(R4-Q4)/(R$2-Q$2)</f>
        <v>1.0946009856442568E-3</v>
      </c>
      <c r="T4" s="7">
        <f>S4/$AA4/$AH$4</f>
        <v>1.2109325646403052E-2</v>
      </c>
      <c r="U4" s="12">
        <f t="shared" ref="U4:U67" si="3">T4</f>
        <v>1.2109325646403052E-2</v>
      </c>
      <c r="V4" s="3">
        <v>0.2540560275</v>
      </c>
      <c r="W4" s="4">
        <v>0.35055833333333325</v>
      </c>
      <c r="X4" s="7">
        <f>(W4-V4)/(W$2-V$2)</f>
        <v>1.4191515563725476E-3</v>
      </c>
      <c r="Y4" s="7">
        <f>X4/$AA4/$AI$4</f>
        <v>9.9792540060924424E-3</v>
      </c>
      <c r="Z4" s="12">
        <f t="shared" ref="Z4:Z67" si="4">Y4</f>
        <v>9.9792540060924424E-3</v>
      </c>
      <c r="AA4" s="45">
        <v>0.74020000000000064</v>
      </c>
      <c r="AD4" s="47" t="s">
        <v>216</v>
      </c>
      <c r="AE4" s="47">
        <f>AE3*0.001</f>
        <v>0.18015600000000001</v>
      </c>
      <c r="AF4" s="47">
        <f t="shared" ref="AF4:AI4" si="5">AF3*0.001</f>
        <v>9.0079999999999993E-2</v>
      </c>
      <c r="AG4" s="47">
        <f t="shared" si="5"/>
        <v>4.6067999999999998E-2</v>
      </c>
      <c r="AH4" s="47">
        <f t="shared" si="5"/>
        <v>0.12212000000000001</v>
      </c>
      <c r="AI4" s="47">
        <f t="shared" si="5"/>
        <v>0.19212399999999999</v>
      </c>
    </row>
    <row r="5" spans="1:37" x14ac:dyDescent="0.2">
      <c r="A5" t="s">
        <v>2</v>
      </c>
      <c r="B5" s="55">
        <v>45.913886977499999</v>
      </c>
      <c r="C5" s="6">
        <v>16.290058035714281</v>
      </c>
      <c r="D5" s="7">
        <f>(C5-B5)/(C$2-B$2)</f>
        <v>-0.43564454326155466</v>
      </c>
      <c r="E5" s="7">
        <f>D5/$AA5/$AE$4</f>
        <v>-3.4154685467004753</v>
      </c>
      <c r="F5" s="12">
        <f t="shared" si="0"/>
        <v>3.4154685467004753</v>
      </c>
      <c r="G5" s="55">
        <v>0</v>
      </c>
      <c r="H5" s="6">
        <v>0</v>
      </c>
      <c r="I5" s="7">
        <f>(H5-G5)/(H$2-G$2)</f>
        <v>0</v>
      </c>
      <c r="J5" s="7">
        <f>I5/$AA5/$AF$4</f>
        <v>0</v>
      </c>
      <c r="K5" s="12">
        <f t="shared" si="1"/>
        <v>0</v>
      </c>
      <c r="L5" s="55">
        <v>3.5473000950000007</v>
      </c>
      <c r="M5" s="6">
        <v>1.1507844642857141</v>
      </c>
      <c r="N5" s="7">
        <f>(M5-L5)/(M$2-L$2)</f>
        <v>-3.524287692226892E-2</v>
      </c>
      <c r="O5" s="7">
        <f>N5/$AA5/$AG$4</f>
        <v>-1.0805347475246894</v>
      </c>
      <c r="P5" s="12">
        <f t="shared" si="2"/>
        <v>1.0805347475246894</v>
      </c>
      <c r="Q5" s="55">
        <v>0.490548555</v>
      </c>
      <c r="R5" s="6">
        <v>0.55071583333333329</v>
      </c>
      <c r="S5" s="7">
        <f>(R5-Q5)/(R$2-Q$2)</f>
        <v>8.8481291666666609E-4</v>
      </c>
      <c r="T5" s="7">
        <f>S5/$AA5/$AH$4</f>
        <v>1.0233669816604694E-2</v>
      </c>
      <c r="U5" s="12">
        <f t="shared" si="3"/>
        <v>1.0233669816604694E-2</v>
      </c>
      <c r="V5" s="3">
        <v>0.2607301575</v>
      </c>
      <c r="W5" s="4">
        <v>0.34910440476190469</v>
      </c>
      <c r="X5" s="7">
        <f>(W5-V5)/(W$2-V$2)</f>
        <v>1.2996212832633042E-3</v>
      </c>
      <c r="Y5" s="7">
        <f>X5/$AA5/$AI$4</f>
        <v>9.554367395251737E-3</v>
      </c>
      <c r="Z5" s="12">
        <f t="shared" si="4"/>
        <v>9.554367395251737E-3</v>
      </c>
      <c r="AA5" s="45">
        <v>0.70800000000000018</v>
      </c>
    </row>
    <row r="6" spans="1:37" x14ac:dyDescent="0.2">
      <c r="A6" t="s">
        <v>33</v>
      </c>
      <c r="B6" s="55">
        <v>48.426257835000008</v>
      </c>
      <c r="C6" s="6">
        <v>17.660951130952377</v>
      </c>
      <c r="D6" s="7">
        <f>(C6-B6)/(C$2-B$2)</f>
        <v>-0.45243098094187695</v>
      </c>
      <c r="E6" s="7">
        <f>D6/$AA6/$AE$4</f>
        <v>-5.9285386321398965</v>
      </c>
      <c r="F6" s="12">
        <f t="shared" si="0"/>
        <v>5.9285386321398965</v>
      </c>
      <c r="G6" s="55">
        <v>8.4137507662500006</v>
      </c>
      <c r="H6" s="6">
        <v>13.7079212797619</v>
      </c>
      <c r="I6" s="7">
        <f>(H6-G6)/(H$2-G$2)</f>
        <v>7.7855448728116158E-2</v>
      </c>
      <c r="J6" s="7">
        <f>I6/$AA6/$AF$4</f>
        <v>2.0403500510331205</v>
      </c>
      <c r="K6" s="12">
        <f t="shared" si="1"/>
        <v>2.0403500510331205</v>
      </c>
      <c r="L6" s="55">
        <v>2.2829037300000001</v>
      </c>
      <c r="M6" s="6">
        <v>1.8148259523809518</v>
      </c>
      <c r="N6" s="7">
        <f>(M6-L6)/(M$2-L$2)</f>
        <v>-6.883496729691887E-3</v>
      </c>
      <c r="O6" s="7">
        <f>N6/$AA6/$AG$4</f>
        <v>-0.35273926108634784</v>
      </c>
      <c r="P6" s="12">
        <f t="shared" si="2"/>
        <v>0.35273926108634784</v>
      </c>
      <c r="Q6" s="55">
        <v>0.42354380250000001</v>
      </c>
      <c r="R6" s="6">
        <v>0.50314005952380936</v>
      </c>
      <c r="S6" s="7">
        <f>(R6-Q6)/(R$2-Q$2)</f>
        <v>1.170533191526608E-3</v>
      </c>
      <c r="T6" s="7">
        <f>S6/$AA6/$AH$4</f>
        <v>2.2627729894437468E-2</v>
      </c>
      <c r="U6" s="12">
        <f t="shared" si="3"/>
        <v>2.2627729894437468E-2</v>
      </c>
      <c r="V6" s="3">
        <v>0.2073371175</v>
      </c>
      <c r="W6" s="4">
        <v>0.20007672619047615</v>
      </c>
      <c r="X6" s="7">
        <f>(W6-V6)/(W$2-V$2)</f>
        <v>-1.0677046043417436E-4</v>
      </c>
      <c r="Y6" s="7">
        <f>X6/$AA6/$AI$4</f>
        <v>-1.3119387027008174E-3</v>
      </c>
      <c r="Z6" s="12">
        <f t="shared" si="4"/>
        <v>-1.3119387027008174E-3</v>
      </c>
      <c r="AA6" s="45">
        <v>0.42360000000000042</v>
      </c>
    </row>
    <row r="7" spans="1:37" x14ac:dyDescent="0.2">
      <c r="A7" t="s">
        <v>34</v>
      </c>
      <c r="B7" s="55">
        <v>50.379406852500004</v>
      </c>
      <c r="C7" s="6">
        <v>21.003452142857139</v>
      </c>
      <c r="D7" s="7">
        <f>(C7-B7)/(C$2-B$2)</f>
        <v>-0.43199933396533624</v>
      </c>
      <c r="E7" s="7">
        <f>D7/$AA7/$AE$4</f>
        <v>-5.7920727152589011</v>
      </c>
      <c r="F7" s="12">
        <f t="shared" si="0"/>
        <v>5.7920727152589011</v>
      </c>
      <c r="G7" s="55">
        <v>8.6104092757500013</v>
      </c>
      <c r="H7" s="6">
        <v>13.933966785714281</v>
      </c>
      <c r="I7" s="7">
        <f>(H7-G7)/(H$2-G$2)</f>
        <v>7.8287610440651176E-2</v>
      </c>
      <c r="J7" s="7">
        <f>I7/$AA7/$AF$4</f>
        <v>2.0992507583342737</v>
      </c>
      <c r="K7" s="12">
        <f t="shared" si="1"/>
        <v>2.0992507583342737</v>
      </c>
      <c r="L7" s="55">
        <v>2.3348038725000002</v>
      </c>
      <c r="M7" s="6">
        <v>1.6354273214285711</v>
      </c>
      <c r="N7" s="7">
        <f>(M7-L7)/(M$2-L$2)</f>
        <v>-1.0284949280462193E-2</v>
      </c>
      <c r="O7" s="7">
        <f>N7/$AA7/$AG$4</f>
        <v>-0.53926527433622484</v>
      </c>
      <c r="P7" s="12">
        <f t="shared" si="2"/>
        <v>0.53926527433622484</v>
      </c>
      <c r="Q7" s="55">
        <v>0.44418091500000006</v>
      </c>
      <c r="R7" s="6">
        <v>0.46243005952380939</v>
      </c>
      <c r="S7" s="7">
        <f>(R7-Q7)/(R$2-Q$2)</f>
        <v>2.6836977240896065E-4</v>
      </c>
      <c r="T7" s="7">
        <f>S7/$AA7/$AH$4</f>
        <v>5.3081900199724403E-3</v>
      </c>
      <c r="U7" s="12">
        <f t="shared" si="3"/>
        <v>5.3081900199724403E-3</v>
      </c>
      <c r="V7" s="3">
        <v>0.16263801</v>
      </c>
      <c r="W7" s="4">
        <v>0.14676601190476185</v>
      </c>
      <c r="X7" s="7">
        <f>(W7-V7)/(W$2-V$2)</f>
        <v>-2.3341173669467867E-4</v>
      </c>
      <c r="Y7" s="7">
        <f>X7/$AA7/$AI$4</f>
        <v>-2.9345446974146016E-3</v>
      </c>
      <c r="Z7" s="12">
        <f t="shared" si="4"/>
        <v>-2.9345446974146016E-3</v>
      </c>
      <c r="AA7" s="45">
        <v>0.41400000000000059</v>
      </c>
    </row>
    <row r="8" spans="1:37" x14ac:dyDescent="0.2">
      <c r="A8" t="s">
        <v>35</v>
      </c>
      <c r="B8" s="55">
        <v>50.563208880000005</v>
      </c>
      <c r="C8" s="6">
        <v>18.10439934523809</v>
      </c>
      <c r="D8" s="7">
        <f>(C8-B8)/(C$2-B$2)</f>
        <v>-0.47733543433473402</v>
      </c>
      <c r="E8" s="7">
        <f>D8/$AA8/$AE$4</f>
        <v>-6.361505960337027</v>
      </c>
      <c r="F8" s="12">
        <f t="shared" si="0"/>
        <v>6.361505960337027</v>
      </c>
      <c r="G8" s="55">
        <v>8.2561886077499995</v>
      </c>
      <c r="H8" s="6">
        <v>13.774131571428569</v>
      </c>
      <c r="I8" s="7">
        <f>(H8-G8)/(H$2-G$2)</f>
        <v>8.1146220054096607E-2</v>
      </c>
      <c r="J8" s="7">
        <f>I8/$AA8/$AF$4</f>
        <v>2.1628425807471281</v>
      </c>
      <c r="K8" s="12">
        <f t="shared" si="1"/>
        <v>2.1628425807471281</v>
      </c>
      <c r="L8" s="55">
        <v>2.2798301175</v>
      </c>
      <c r="M8" s="6">
        <v>2.0312997619047612</v>
      </c>
      <c r="N8" s="7">
        <f>(M8-L8)/(M$2-L$2)</f>
        <v>-3.6548581705182167E-3</v>
      </c>
      <c r="O8" s="7">
        <f>N8/$AA8/$AG$4</f>
        <v>-0.19048297467036909</v>
      </c>
      <c r="P8" s="12">
        <f t="shared" si="2"/>
        <v>0.19048297467036909</v>
      </c>
      <c r="Q8" s="55">
        <v>0.43109610750000005</v>
      </c>
      <c r="R8" s="6">
        <v>0.49360874999999987</v>
      </c>
      <c r="S8" s="7">
        <f>(R8-Q8)/(R$2-Q$2)</f>
        <v>9.1930356617646802E-4</v>
      </c>
      <c r="T8" s="7">
        <f>S8/$AA8/$AH$4</f>
        <v>1.8074119254838542E-2</v>
      </c>
      <c r="U8" s="12">
        <f t="shared" si="3"/>
        <v>1.8074119254838542E-2</v>
      </c>
      <c r="V8" s="3">
        <v>0.14726994750000003</v>
      </c>
      <c r="W8" s="4">
        <v>0.15888208333333328</v>
      </c>
      <c r="X8" s="7">
        <f>(W8-V8)/(W$2-V$2)</f>
        <v>1.7076670343137146E-4</v>
      </c>
      <c r="Y8" s="7">
        <f>X8/$AA8/$AI$4</f>
        <v>2.1340597211761151E-3</v>
      </c>
      <c r="Z8" s="12">
        <f t="shared" si="4"/>
        <v>2.1340597211761151E-3</v>
      </c>
      <c r="AA8" s="45">
        <v>0.41650000000000009</v>
      </c>
    </row>
    <row r="9" spans="1:37" x14ac:dyDescent="0.2">
      <c r="A9" t="s">
        <v>36</v>
      </c>
      <c r="B9" s="55">
        <v>50.554602764999998</v>
      </c>
      <c r="C9" s="6">
        <v>23.78934083333333</v>
      </c>
      <c r="D9" s="7">
        <f>(C9-B9)/(C$2-B$2)</f>
        <v>-0.3936067931127451</v>
      </c>
      <c r="E9" s="7">
        <f>D9/$AA9/$AE$4</f>
        <v>-6.0353892359087595</v>
      </c>
      <c r="F9" s="12">
        <f t="shared" si="0"/>
        <v>6.0353892359087595</v>
      </c>
      <c r="G9" s="55">
        <v>15.25459350825</v>
      </c>
      <c r="H9" s="6">
        <v>22.746122851190471</v>
      </c>
      <c r="I9" s="7">
        <f>(H9-G9)/(H$2-G$2)</f>
        <v>0.11016954916088928</v>
      </c>
      <c r="J9" s="7">
        <f>I9/$AA9/$AF$4</f>
        <v>3.3785054525164018</v>
      </c>
      <c r="K9" s="12">
        <f t="shared" si="1"/>
        <v>3.3785054525164018</v>
      </c>
      <c r="L9" s="55">
        <v>0.61533722249999989</v>
      </c>
      <c r="M9" s="6">
        <v>0</v>
      </c>
      <c r="N9" s="7">
        <f>(M9-L9)/(M$2-L$2)</f>
        <v>-9.0490768014705875E-3</v>
      </c>
      <c r="O9" s="7">
        <f>N9/$AA9/$AG$4</f>
        <v>-0.54262068524397189</v>
      </c>
      <c r="P9" s="12">
        <f t="shared" si="2"/>
        <v>0.54262068524397189</v>
      </c>
      <c r="Q9" s="55">
        <v>0.46130532750000003</v>
      </c>
      <c r="R9" s="6">
        <v>0.56687059523809513</v>
      </c>
      <c r="S9" s="7">
        <f>(R9-Q9)/(R$2-Q$2)</f>
        <v>1.5524304079131634E-3</v>
      </c>
      <c r="T9" s="7">
        <f>S9/$AA9/$AH$4</f>
        <v>3.5116948819320065E-2</v>
      </c>
      <c r="U9" s="12">
        <f t="shared" si="3"/>
        <v>3.5116948819320065E-2</v>
      </c>
      <c r="V9" s="3">
        <v>0</v>
      </c>
      <c r="W9" s="4">
        <v>0.11889904761904758</v>
      </c>
      <c r="X9" s="7">
        <f>(W9-V9)/(W$2-V$2)</f>
        <v>1.7485154061624645E-3</v>
      </c>
      <c r="Y9" s="7">
        <f>X9/$AA9/$AI$4</f>
        <v>2.5140810391712721E-2</v>
      </c>
      <c r="Z9" s="12">
        <f t="shared" si="4"/>
        <v>2.5140810391712721E-2</v>
      </c>
      <c r="AA9" s="45">
        <v>0.3620000000000001</v>
      </c>
    </row>
    <row r="10" spans="1:37" x14ac:dyDescent="0.2">
      <c r="A10" t="s">
        <v>37</v>
      </c>
      <c r="B10" s="55">
        <v>50.347265647500009</v>
      </c>
      <c r="C10" s="6">
        <v>22.414166726190469</v>
      </c>
      <c r="D10" s="7">
        <f>(C10-B10)/(C$2-B$2)</f>
        <v>-0.41078086648984619</v>
      </c>
      <c r="E10" s="7">
        <f>D10/$AA10/$AE$4</f>
        <v>-6.1509031663887557</v>
      </c>
      <c r="F10" s="12">
        <f t="shared" si="0"/>
        <v>6.1509031663887557</v>
      </c>
      <c r="G10" s="55">
        <v>15.523929780750001</v>
      </c>
      <c r="H10" s="6">
        <v>22.54166010714285</v>
      </c>
      <c r="I10" s="7">
        <f>(H10-G10)/(H$2-G$2)</f>
        <v>0.10320191656460072</v>
      </c>
      <c r="J10" s="7">
        <f>I10/$AA10/$AF$4</f>
        <v>3.0905572939331529</v>
      </c>
      <c r="K10" s="12">
        <f t="shared" si="1"/>
        <v>3.0905572939331529</v>
      </c>
      <c r="L10" s="55">
        <v>0.78227829000000004</v>
      </c>
      <c r="M10" s="6">
        <v>0</v>
      </c>
      <c r="N10" s="7">
        <f>(M10-L10)/(M$2-L$2)</f>
        <v>-1.15040925E-2</v>
      </c>
      <c r="O10" s="7">
        <f>N10/$AA10/$AG$4</f>
        <v>-0.67364396104242386</v>
      </c>
      <c r="P10" s="12">
        <f t="shared" si="2"/>
        <v>0.67364396104242386</v>
      </c>
      <c r="Q10" s="55">
        <v>0.47237033249999999</v>
      </c>
      <c r="R10" s="6">
        <v>0.60911529761904748</v>
      </c>
      <c r="S10" s="7">
        <f>(R10-Q10)/(R$2-Q$2)</f>
        <v>2.0109553693977572E-3</v>
      </c>
      <c r="T10" s="7">
        <f>S10/$AA10/$AH$4</f>
        <v>4.4421482710177825E-2</v>
      </c>
      <c r="U10" s="12">
        <f t="shared" si="3"/>
        <v>4.4421482710177825E-2</v>
      </c>
      <c r="V10" s="3">
        <v>0</v>
      </c>
      <c r="W10" s="4">
        <v>0.15670119047619044</v>
      </c>
      <c r="X10" s="7">
        <f>(W10-V10)/(W$2-V$2)</f>
        <v>2.3044292717086831E-3</v>
      </c>
      <c r="Y10" s="7">
        <f>X10/$AA10/$AI$4</f>
        <v>3.2356324114139239E-2</v>
      </c>
      <c r="Z10" s="12">
        <f t="shared" si="4"/>
        <v>3.2356324114139239E-2</v>
      </c>
      <c r="AA10" s="45">
        <v>0.37070000000000025</v>
      </c>
    </row>
    <row r="11" spans="1:37" x14ac:dyDescent="0.2">
      <c r="A11" t="s">
        <v>38</v>
      </c>
      <c r="B11" s="55">
        <v>50.534316922500004</v>
      </c>
      <c r="C11" s="6">
        <v>23.902343392857137</v>
      </c>
      <c r="D11" s="7">
        <f>(C11-B11)/(C$2-B$2)</f>
        <v>-0.39164666955357158</v>
      </c>
      <c r="E11" s="7">
        <f>D11/$AA11/$AE$4</f>
        <v>-5.683479104653558</v>
      </c>
      <c r="F11" s="12">
        <f t="shared" si="0"/>
        <v>5.683479104653558</v>
      </c>
      <c r="G11" s="55">
        <v>15.257456358750002</v>
      </c>
      <c r="H11" s="6">
        <v>22.188201994047613</v>
      </c>
      <c r="I11" s="7">
        <f>(H11-G11)/(H$2-G$2)</f>
        <v>0.10192272993084724</v>
      </c>
      <c r="J11" s="7">
        <f>I11/$AA11/$AF$4</f>
        <v>2.9580889588585717</v>
      </c>
      <c r="K11" s="12">
        <f t="shared" si="1"/>
        <v>2.9580889588585717</v>
      </c>
      <c r="L11" s="55">
        <v>0.78192702000000003</v>
      </c>
      <c r="M11" s="6">
        <v>0</v>
      </c>
      <c r="N11" s="7">
        <f>(M11-L11)/(M$2-L$2)</f>
        <v>-1.1498926764705883E-2</v>
      </c>
      <c r="O11" s="7">
        <f>N11/$AA11/$AG$4</f>
        <v>-0.65256910725922646</v>
      </c>
      <c r="P11" s="12">
        <f t="shared" si="2"/>
        <v>0.65256910725922646</v>
      </c>
      <c r="Q11" s="55">
        <v>0.43013011500000004</v>
      </c>
      <c r="R11" s="6">
        <v>0.60192642857142853</v>
      </c>
      <c r="S11" s="7">
        <f>(R11-Q11)/(R$2-Q$2)</f>
        <v>2.5264163760504192E-3</v>
      </c>
      <c r="T11" s="7">
        <f>S11/$AA11/$AH$4</f>
        <v>5.4086227755201104E-2</v>
      </c>
      <c r="U11" s="12">
        <f t="shared" si="3"/>
        <v>5.4086227755201104E-2</v>
      </c>
      <c r="V11" s="3">
        <v>0</v>
      </c>
      <c r="W11" s="4">
        <v>0.17180589285714282</v>
      </c>
      <c r="X11" s="7">
        <f>(W11-V11)/(W$2-V$2)</f>
        <v>2.5265572478991591E-3</v>
      </c>
      <c r="Y11" s="7">
        <f>X11/$AA11/$AI$4</f>
        <v>3.4380808362724932E-2</v>
      </c>
      <c r="Z11" s="12">
        <f t="shared" si="4"/>
        <v>3.4380808362724932E-2</v>
      </c>
      <c r="AA11" s="45">
        <v>0.3824999999999994</v>
      </c>
    </row>
    <row r="12" spans="1:37" x14ac:dyDescent="0.2">
      <c r="A12" t="s">
        <v>39</v>
      </c>
      <c r="B12" s="55">
        <v>53.092791967500006</v>
      </c>
      <c r="C12" s="6">
        <v>20.697804047619044</v>
      </c>
      <c r="D12" s="7">
        <f>(C12-B12)/(C$2-B$2)</f>
        <v>-0.47639688117472001</v>
      </c>
      <c r="E12" s="7">
        <f>D12/$AA12/$AE$4</f>
        <v>-7.5294919228493402</v>
      </c>
      <c r="F12" s="12">
        <f t="shared" si="0"/>
        <v>7.5294919228493402</v>
      </c>
      <c r="G12" s="55">
        <v>16.073535604499998</v>
      </c>
      <c r="H12" s="6">
        <v>28.415450761904754</v>
      </c>
      <c r="I12" s="7">
        <f>(H12-G12)/(H$2-G$2)</f>
        <v>0.18149875231477583</v>
      </c>
      <c r="J12" s="7">
        <f>I12/$AA12/$AF$4</f>
        <v>5.7370780615527162</v>
      </c>
      <c r="K12" s="12">
        <f t="shared" si="1"/>
        <v>5.7370780615527162</v>
      </c>
      <c r="L12" s="55">
        <v>0.63773068500000007</v>
      </c>
      <c r="M12" s="6">
        <v>0</v>
      </c>
      <c r="N12" s="7">
        <f>(M12-L12)/(M$2-L$2)</f>
        <v>-9.378392426470589E-3</v>
      </c>
      <c r="O12" s="7">
        <f>N12/$AA12/$AG$4</f>
        <v>-0.57966160616129025</v>
      </c>
      <c r="P12" s="12">
        <f t="shared" si="2"/>
        <v>0.57966160616129025</v>
      </c>
      <c r="Q12" s="55">
        <v>0.46736473500000003</v>
      </c>
      <c r="R12" s="6">
        <v>0.68447726190476166</v>
      </c>
      <c r="S12" s="7">
        <f>(R12-Q12)/(R$2-Q$2)</f>
        <v>3.1928312780112006E-3</v>
      </c>
      <c r="T12" s="7">
        <f>S12/$AA12/$AH$4</f>
        <v>7.4444851240722851E-2</v>
      </c>
      <c r="U12" s="12">
        <f t="shared" si="3"/>
        <v>7.4444851240722851E-2</v>
      </c>
      <c r="V12" s="3">
        <v>0</v>
      </c>
      <c r="W12" s="4">
        <v>0.13053047619047617</v>
      </c>
      <c r="X12" s="7">
        <f>(W12-V12)/(W$2-V$2)</f>
        <v>1.9195658263305318E-3</v>
      </c>
      <c r="Y12" s="7">
        <f>X12/$AA12/$AI$4</f>
        <v>2.8448991951254079E-2</v>
      </c>
      <c r="Z12" s="12">
        <f t="shared" si="4"/>
        <v>2.8448991951254079E-2</v>
      </c>
      <c r="AA12" s="45">
        <v>0.3512000000000004</v>
      </c>
    </row>
    <row r="13" spans="1:37" x14ac:dyDescent="0.2">
      <c r="A13" t="s">
        <v>40</v>
      </c>
      <c r="B13" s="55">
        <v>49.361689845000001</v>
      </c>
      <c r="C13" s="6">
        <v>22.902848273809521</v>
      </c>
      <c r="D13" s="7">
        <f>(C13-B13)/(C$2-B$2)</f>
        <v>-0.38910061134103646</v>
      </c>
      <c r="E13" s="7">
        <f>D13/$AA13/$AE$4</f>
        <v>-6.2857923104373441</v>
      </c>
      <c r="F13" s="12">
        <f t="shared" si="0"/>
        <v>6.2857923104373441</v>
      </c>
      <c r="G13" s="55">
        <v>16.754516408250002</v>
      </c>
      <c r="H13" s="6">
        <v>26.438600624999996</v>
      </c>
      <c r="I13" s="7">
        <f>(H13-G13)/(H$2-G$2)</f>
        <v>0.14241300318749991</v>
      </c>
      <c r="J13" s="7">
        <f>I13/$AA13/$AF$4</f>
        <v>4.6011682277601569</v>
      </c>
      <c r="K13" s="12">
        <f t="shared" si="1"/>
        <v>4.6011682277601569</v>
      </c>
      <c r="L13" s="55">
        <v>0.82829466000000007</v>
      </c>
      <c r="M13" s="6">
        <v>0</v>
      </c>
      <c r="N13" s="7">
        <f>(M13-L13)/(M$2-L$2)</f>
        <v>-1.2180803823529414E-2</v>
      </c>
      <c r="O13" s="7">
        <f>N13/$AA13/$AG$4</f>
        <v>-0.76952624365741229</v>
      </c>
      <c r="P13" s="12">
        <f t="shared" si="2"/>
        <v>0.76952624365741229</v>
      </c>
      <c r="Q13" s="55">
        <v>0.54850810500000002</v>
      </c>
      <c r="R13" s="6">
        <v>0.66113363095238076</v>
      </c>
      <c r="S13" s="7">
        <f>(R13-Q13)/(R$2-Q$2)</f>
        <v>1.6562577345938343E-3</v>
      </c>
      <c r="T13" s="7">
        <f>S13/$AA13/$AH$4</f>
        <v>3.9471894250131465E-2</v>
      </c>
      <c r="U13" s="12">
        <f t="shared" si="3"/>
        <v>3.9471894250131465E-2</v>
      </c>
      <c r="V13" s="3">
        <v>0</v>
      </c>
      <c r="W13" s="4">
        <v>0.16397083333333329</v>
      </c>
      <c r="X13" s="7">
        <f>(W13-V13)/(W$2-V$2)</f>
        <v>2.4113357843137248E-3</v>
      </c>
      <c r="Y13" s="7">
        <f>X13/$AA13/$AI$4</f>
        <v>3.6527749508983361E-2</v>
      </c>
      <c r="Z13" s="12">
        <f t="shared" si="4"/>
        <v>3.6527749508983361E-2</v>
      </c>
      <c r="AA13" s="45">
        <v>0.34360000000000035</v>
      </c>
    </row>
    <row r="14" spans="1:37" x14ac:dyDescent="0.2">
      <c r="A14" t="s">
        <v>41</v>
      </c>
      <c r="B14" s="55">
        <v>49.303466842500001</v>
      </c>
      <c r="C14" s="6">
        <v>22.739523630952377</v>
      </c>
      <c r="D14" s="7">
        <f>(C14-B14)/(C$2-B$2)</f>
        <v>-0.39064622369922974</v>
      </c>
      <c r="E14" s="7">
        <f>D14/$AA14/$AE$4</f>
        <v>-6.4077350407691993</v>
      </c>
      <c r="F14" s="12">
        <f t="shared" si="0"/>
        <v>6.4077350407691993</v>
      </c>
      <c r="G14" s="55">
        <v>16.516820781</v>
      </c>
      <c r="H14" s="6">
        <v>28.19450208333333</v>
      </c>
      <c r="I14" s="7">
        <f>(H14-G14)/(H$2-G$2)</f>
        <v>0.17173060738725485</v>
      </c>
      <c r="J14" s="7">
        <f>I14/$AA14/$AF$4</f>
        <v>5.6336384793256675</v>
      </c>
      <c r="K14" s="12">
        <f t="shared" si="1"/>
        <v>5.6336384793256675</v>
      </c>
      <c r="L14" s="55">
        <v>0.86429983499999996</v>
      </c>
      <c r="M14" s="6">
        <v>0</v>
      </c>
      <c r="N14" s="7">
        <f>(M14-L14)/(M$2-L$2)</f>
        <v>-1.2710291691176471E-2</v>
      </c>
      <c r="O14" s="7">
        <f>N14/$AA14/$AG$4</f>
        <v>-0.81531569910584367</v>
      </c>
      <c r="P14" s="12">
        <f t="shared" si="2"/>
        <v>0.81531569910584367</v>
      </c>
      <c r="Q14" s="55">
        <v>0.49678359750000001</v>
      </c>
      <c r="R14" s="6">
        <v>0.74263440476190457</v>
      </c>
      <c r="S14" s="7">
        <f>(R14-Q14)/(R$2-Q$2)</f>
        <v>3.6154530479691849E-3</v>
      </c>
      <c r="T14" s="7">
        <f>S14/$AA14/$AH$4</f>
        <v>8.748741326326856E-2</v>
      </c>
      <c r="U14" s="12">
        <f t="shared" si="3"/>
        <v>8.748741326326856E-2</v>
      </c>
      <c r="V14" s="3">
        <v>0</v>
      </c>
      <c r="W14" s="4">
        <v>0.11267946428571426</v>
      </c>
      <c r="X14" s="7">
        <f>(W14-V14)/(W$2-V$2)</f>
        <v>1.657050945378151E-3</v>
      </c>
      <c r="Y14" s="7">
        <f>X14/$AA14/$AI$4</f>
        <v>2.5487303261574227E-2</v>
      </c>
      <c r="Z14" s="12">
        <f t="shared" si="4"/>
        <v>2.5487303261574227E-2</v>
      </c>
      <c r="AA14" s="45">
        <v>0.33840000000000003</v>
      </c>
    </row>
    <row r="15" spans="1:37" x14ac:dyDescent="0.2">
      <c r="A15" t="s">
        <v>42</v>
      </c>
      <c r="B15" s="55">
        <v>57.044842920000001</v>
      </c>
      <c r="C15" s="6">
        <v>29.801739345238087</v>
      </c>
      <c r="D15" s="7">
        <f>(C15-B15)/(C$2-B$2)</f>
        <v>-0.4006338760994399</v>
      </c>
      <c r="E15" s="7">
        <f>D15/$AA15/$AE$4</f>
        <v>-7.9621068690271457</v>
      </c>
      <c r="F15" s="12">
        <f t="shared" si="0"/>
        <v>7.9621068690271457</v>
      </c>
      <c r="G15" s="55">
        <v>13.380875419500001</v>
      </c>
      <c r="H15" s="6">
        <v>24.832938452380947</v>
      </c>
      <c r="I15" s="7">
        <f>(H15-G15)/(H$2-G$2)</f>
        <v>0.16841269166001394</v>
      </c>
      <c r="J15" s="7">
        <f>I15/$AA15/$AF$4</f>
        <v>6.693842719429167</v>
      </c>
      <c r="K15" s="12">
        <f t="shared" si="1"/>
        <v>6.693842719429167</v>
      </c>
      <c r="L15" s="55">
        <v>1.0825263225000001</v>
      </c>
      <c r="M15" s="6">
        <v>0</v>
      </c>
      <c r="N15" s="7">
        <f>(M15-L15)/(M$2-L$2)</f>
        <v>-1.5919504742647059E-2</v>
      </c>
      <c r="O15" s="7">
        <f>N15/$AA15/$AG$4</f>
        <v>-1.2372551174950996</v>
      </c>
      <c r="P15" s="12">
        <f t="shared" si="2"/>
        <v>1.2372551174950996</v>
      </c>
      <c r="Q15" s="55">
        <v>0.39315894750000002</v>
      </c>
      <c r="R15" s="6">
        <v>0.42317398809523804</v>
      </c>
      <c r="S15" s="7">
        <f>(R15-Q15)/(R$2-Q$2)</f>
        <v>4.4139765581232377E-4</v>
      </c>
      <c r="T15" s="7">
        <f>S15/$AA15/$AH$4</f>
        <v>1.2941132714932821E-2</v>
      </c>
      <c r="U15" s="12">
        <f t="shared" si="3"/>
        <v>1.2941132714932821E-2</v>
      </c>
      <c r="V15" s="3">
        <v>0</v>
      </c>
      <c r="W15" s="4">
        <v>0</v>
      </c>
      <c r="X15" s="7">
        <f>(W15-V15)/(W$2-V$2)</f>
        <v>0</v>
      </c>
      <c r="Y15" s="7">
        <f>X15/$AA15/$AI$4</f>
        <v>0</v>
      </c>
      <c r="Z15" s="12">
        <f t="shared" si="4"/>
        <v>0</v>
      </c>
      <c r="AA15" s="45">
        <v>0.2793000000000001</v>
      </c>
    </row>
    <row r="16" spans="1:37" x14ac:dyDescent="0.2">
      <c r="A16" t="s">
        <v>43</v>
      </c>
      <c r="B16" s="55">
        <v>56.423007202499996</v>
      </c>
      <c r="C16" s="6">
        <v>34.328384404761891</v>
      </c>
      <c r="D16" s="7">
        <f>(C16-B16)/(C$2-B$2)</f>
        <v>-0.32492092349614859</v>
      </c>
      <c r="E16" s="7">
        <f>D16/$AA16/$AE$4</f>
        <v>-6.6996774228751601</v>
      </c>
      <c r="F16" s="12">
        <f t="shared" si="0"/>
        <v>6.6996774228751601</v>
      </c>
      <c r="G16" s="55">
        <v>14.371974942750001</v>
      </c>
      <c r="H16" s="6">
        <v>24.878276791666661</v>
      </c>
      <c r="I16" s="7">
        <f>(H16-G16)/(H$2-G$2)</f>
        <v>0.15450443895465676</v>
      </c>
      <c r="J16" s="7">
        <f>I16/$AA16/$AF$4</f>
        <v>6.3714389815399537</v>
      </c>
      <c r="K16" s="12">
        <f t="shared" si="1"/>
        <v>6.3714389815399537</v>
      </c>
      <c r="L16" s="55">
        <v>0.90768167999999994</v>
      </c>
      <c r="M16" s="6">
        <v>0</v>
      </c>
      <c r="N16" s="7">
        <f>(M16-L16)/(M$2-L$2)</f>
        <v>-1.3348259999999999E-2</v>
      </c>
      <c r="O16" s="7">
        <f>N16/$AA16/$AG$4</f>
        <v>-1.0763418919070578</v>
      </c>
      <c r="P16" s="12">
        <f t="shared" si="2"/>
        <v>1.0763418919070578</v>
      </c>
      <c r="Q16" s="55">
        <v>0.39157823250000001</v>
      </c>
      <c r="R16" s="6">
        <v>0.43020130952380936</v>
      </c>
      <c r="S16" s="7">
        <f>(R16-Q16)/(R$2-Q$2)</f>
        <v>5.6798642682072571E-4</v>
      </c>
      <c r="T16" s="7">
        <f>S16/$AA16/$AH$4</f>
        <v>1.7277309229026809E-2</v>
      </c>
      <c r="U16" s="12">
        <f t="shared" si="3"/>
        <v>1.7277309229026809E-2</v>
      </c>
      <c r="V16" s="3">
        <v>0</v>
      </c>
      <c r="W16" s="4">
        <v>0</v>
      </c>
      <c r="X16" s="7">
        <f>(W16-V16)/(W$2-V$2)</f>
        <v>0</v>
      </c>
      <c r="Y16" s="7">
        <f>X16/$AA16/$AI$4</f>
        <v>0</v>
      </c>
      <c r="Z16" s="12">
        <f t="shared" si="4"/>
        <v>0</v>
      </c>
      <c r="AA16" s="45">
        <v>0.26920000000000055</v>
      </c>
    </row>
    <row r="17" spans="1:27" x14ac:dyDescent="0.2">
      <c r="A17" t="s">
        <v>44</v>
      </c>
      <c r="B17" s="55">
        <v>58.252948267499995</v>
      </c>
      <c r="C17" s="6">
        <v>30.359724821428564</v>
      </c>
      <c r="D17" s="7">
        <f>(C17-B17)/(C$2-B$2)</f>
        <v>-0.4101944624422269</v>
      </c>
      <c r="E17" s="7">
        <f>D17/$AA17/$AE$4</f>
        <v>-8.5629365344031765</v>
      </c>
      <c r="F17" s="12">
        <f t="shared" si="0"/>
        <v>8.5629365344031765</v>
      </c>
      <c r="G17" s="55">
        <v>13.881435169500001</v>
      </c>
      <c r="H17" s="6">
        <v>25.730868583333326</v>
      </c>
      <c r="I17" s="7">
        <f>(H17-G17)/(H$2-G$2)</f>
        <v>0.174256373732843</v>
      </c>
      <c r="J17" s="7">
        <f>I17/$AA17/$AF$4</f>
        <v>7.2751500873421469</v>
      </c>
      <c r="K17" s="12">
        <f t="shared" si="1"/>
        <v>7.2751500873421469</v>
      </c>
      <c r="L17" s="55">
        <v>0.97029555750000007</v>
      </c>
      <c r="M17" s="6">
        <v>0</v>
      </c>
      <c r="N17" s="7">
        <f>(M17-L17)/(M$2-L$2)</f>
        <v>-1.4269052316176471E-2</v>
      </c>
      <c r="O17" s="7">
        <f>N17/$AA17/$AG$4</f>
        <v>-1.1648699306691013</v>
      </c>
      <c r="P17" s="12">
        <f t="shared" si="2"/>
        <v>1.1648699306691013</v>
      </c>
      <c r="Q17" s="55">
        <v>0.36268627500000006</v>
      </c>
      <c r="R17" s="6">
        <v>0.41566202380952366</v>
      </c>
      <c r="S17" s="7">
        <f>(R17-Q17)/(R$2-Q$2)</f>
        <v>7.7905512955181769E-4</v>
      </c>
      <c r="T17" s="7">
        <f>S17/$AA17/$AH$4</f>
        <v>2.3991812489562201E-2</v>
      </c>
      <c r="U17" s="12">
        <f t="shared" si="3"/>
        <v>2.3991812489562201E-2</v>
      </c>
      <c r="V17" s="3">
        <v>0</v>
      </c>
      <c r="W17" s="4">
        <v>6.9061607142857126E-2</v>
      </c>
      <c r="X17" s="7">
        <f>(W17-V17)/(W$2-V$2)</f>
        <v>1.0156118697478989E-3</v>
      </c>
      <c r="Y17" s="7">
        <f>X17/$AA17/$AI$4</f>
        <v>1.9880523244321477E-2</v>
      </c>
      <c r="Z17" s="12">
        <f t="shared" si="4"/>
        <v>1.9880523244321477E-2</v>
      </c>
      <c r="AA17" s="45">
        <v>0.26590000000000025</v>
      </c>
    </row>
    <row r="18" spans="1:27" x14ac:dyDescent="0.2">
      <c r="A18" t="s">
        <v>45</v>
      </c>
      <c r="B18" s="55">
        <v>48.875971252499994</v>
      </c>
      <c r="C18" s="6">
        <v>27.127964702380943</v>
      </c>
      <c r="D18" s="7">
        <f>(C18-B18)/(C$2-B$2)</f>
        <v>-0.31982362573704487</v>
      </c>
      <c r="E18" s="7">
        <f>D18/$AA18/$AE$4</f>
        <v>-4.6852978692189575</v>
      </c>
      <c r="F18" s="12">
        <f t="shared" si="0"/>
        <v>4.6852978692189575</v>
      </c>
      <c r="G18" s="55">
        <v>15.57832394025</v>
      </c>
      <c r="H18" s="6">
        <v>22.785039672619043</v>
      </c>
      <c r="I18" s="7">
        <f>(H18-G18)/(H$2-G$2)</f>
        <v>0.10598111371130946</v>
      </c>
      <c r="J18" s="7">
        <f>I18/$AA18/$AF$4</f>
        <v>3.1050993208614215</v>
      </c>
      <c r="K18" s="12">
        <f t="shared" si="1"/>
        <v>3.1050993208614215</v>
      </c>
      <c r="L18" s="55">
        <v>0.58372292250000013</v>
      </c>
      <c r="M18" s="6">
        <v>0</v>
      </c>
      <c r="N18" s="7">
        <f>(M18-L18)/(M$2-L$2)</f>
        <v>-8.5841606250000018E-3</v>
      </c>
      <c r="O18" s="7">
        <f>N18/$AA18/$AG$4</f>
        <v>-0.4917834077560026</v>
      </c>
      <c r="P18" s="12">
        <f t="shared" si="2"/>
        <v>0.4917834077560026</v>
      </c>
      <c r="Q18" s="55">
        <v>0.58758689250000007</v>
      </c>
      <c r="R18" s="6">
        <v>0.84683261904761886</v>
      </c>
      <c r="S18" s="7">
        <f>(R18-Q18)/(R$2-Q$2)</f>
        <v>3.812437155112041E-3</v>
      </c>
      <c r="T18" s="7">
        <f>S18/$AA18/$AH$4</f>
        <v>8.2393185229158492E-2</v>
      </c>
      <c r="U18" s="12">
        <f t="shared" si="3"/>
        <v>8.2393185229158492E-2</v>
      </c>
      <c r="V18" s="3">
        <v>0.16140856500000003</v>
      </c>
      <c r="W18" s="4">
        <v>0.16679791666666663</v>
      </c>
      <c r="X18" s="7">
        <f>(W18-V18)/(W$2-V$2)</f>
        <v>7.9255171568626438E-5</v>
      </c>
      <c r="Y18" s="7">
        <f>X18/$AA18/$AI$4</f>
        <v>1.0887329959125037E-3</v>
      </c>
      <c r="Z18" s="12">
        <f t="shared" si="4"/>
        <v>1.0887329959125037E-3</v>
      </c>
      <c r="AA18" s="45">
        <v>0.37890000000000068</v>
      </c>
    </row>
    <row r="19" spans="1:27" x14ac:dyDescent="0.2">
      <c r="A19" t="s">
        <v>46</v>
      </c>
      <c r="B19" s="55">
        <v>51.241862520000005</v>
      </c>
      <c r="C19" s="6">
        <v>26.120149880952376</v>
      </c>
      <c r="D19" s="7">
        <f>(C19-B19)/(C$2-B$2)</f>
        <v>-0.36943695057422987</v>
      </c>
      <c r="E19" s="7">
        <f>D19/$AA19/$AE$4</f>
        <v>-5.6182199259002878</v>
      </c>
      <c r="F19" s="12">
        <f t="shared" si="0"/>
        <v>5.6182199259002878</v>
      </c>
      <c r="G19" s="55">
        <v>15.751868883749999</v>
      </c>
      <c r="H19" s="6">
        <v>22.706519452380945</v>
      </c>
      <c r="I19" s="7">
        <f>(H19-G19)/(H$2-G$2)</f>
        <v>0.10227427306810215</v>
      </c>
      <c r="J19" s="7">
        <f>I19/$AA19/$AF$4</f>
        <v>3.1106071032172955</v>
      </c>
      <c r="K19" s="12">
        <f t="shared" si="1"/>
        <v>3.1106071032172955</v>
      </c>
      <c r="L19" s="55">
        <v>0.56747668500000004</v>
      </c>
      <c r="M19" s="6">
        <v>0</v>
      </c>
      <c r="N19" s="7">
        <f>(M19-L19)/(M$2-L$2)</f>
        <v>-8.3452453676470598E-3</v>
      </c>
      <c r="O19" s="7">
        <f>N19/$AA19/$AG$4</f>
        <v>-0.49630298555958702</v>
      </c>
      <c r="P19" s="12">
        <f t="shared" si="2"/>
        <v>0.49630298555958702</v>
      </c>
      <c r="Q19" s="55">
        <v>0.55140608250000001</v>
      </c>
      <c r="R19" s="6">
        <v>0.93980327380952355</v>
      </c>
      <c r="S19" s="7">
        <f>(R19-Q19)/(R$2-Q$2)</f>
        <v>5.7117234016106407E-3</v>
      </c>
      <c r="T19" s="7">
        <f>S19/$AA19/$AH$4</f>
        <v>0.12814082267185292</v>
      </c>
      <c r="U19" s="12">
        <f t="shared" si="3"/>
        <v>0.12814082267185292</v>
      </c>
      <c r="V19" s="3">
        <v>0.11785108499999999</v>
      </c>
      <c r="W19" s="4">
        <v>0.18044869047619042</v>
      </c>
      <c r="X19" s="7">
        <f>(W19-V19)/(W$2-V$2)</f>
        <v>9.2055302170868266E-4</v>
      </c>
      <c r="Y19" s="7">
        <f>X19/$AA19/$AI$4</f>
        <v>1.3127267146085192E-2</v>
      </c>
      <c r="Z19" s="12">
        <f t="shared" si="4"/>
        <v>1.3127267146085192E-2</v>
      </c>
      <c r="AA19" s="45">
        <v>0.36500000000000021</v>
      </c>
    </row>
    <row r="20" spans="1:27" x14ac:dyDescent="0.2">
      <c r="A20" t="s">
        <v>47</v>
      </c>
      <c r="B20" s="55">
        <v>49.838099782500002</v>
      </c>
      <c r="C20" s="6">
        <v>24.476564404761898</v>
      </c>
      <c r="D20" s="7">
        <f>(C20-B20)/(C$2-B$2)</f>
        <v>-0.37296375555497213</v>
      </c>
      <c r="E20" s="7">
        <f>D20/$AA20/$AE$4</f>
        <v>-5.5427755495285336</v>
      </c>
      <c r="F20" s="12">
        <f t="shared" si="0"/>
        <v>5.5427755495285336</v>
      </c>
      <c r="G20" s="55">
        <v>15.961331184750001</v>
      </c>
      <c r="H20" s="6">
        <v>22.244598267857139</v>
      </c>
      <c r="I20" s="7">
        <f>(H20-G20)/(H$2-G$2)</f>
        <v>9.2400986516281439E-2</v>
      </c>
      <c r="J20" s="7">
        <f>I20/$AA20/$AF$4</f>
        <v>2.7463610069728723</v>
      </c>
      <c r="K20" s="12">
        <f t="shared" si="1"/>
        <v>2.7463610069728723</v>
      </c>
      <c r="L20" s="55">
        <v>0.66653482499999994</v>
      </c>
      <c r="M20" s="6">
        <v>0</v>
      </c>
      <c r="N20" s="7">
        <f>(M20-L20)/(M$2-L$2)</f>
        <v>-9.8019827205882339E-3</v>
      </c>
      <c r="O20" s="7">
        <f>N20/$AA20/$AG$4</f>
        <v>-0.56967081201935676</v>
      </c>
      <c r="P20" s="12">
        <f t="shared" si="2"/>
        <v>0.56967081201935676</v>
      </c>
      <c r="Q20" s="55">
        <v>0.52549992000000001</v>
      </c>
      <c r="R20" s="6">
        <v>0.79804523809523786</v>
      </c>
      <c r="S20" s="7">
        <f>(R20-Q20)/(R$2-Q$2)</f>
        <v>4.0080193837534975E-3</v>
      </c>
      <c r="T20" s="7">
        <f>S20/$AA20/$AH$4</f>
        <v>8.7872384477389806E-2</v>
      </c>
      <c r="U20" s="12">
        <f t="shared" si="3"/>
        <v>8.7872384477389806E-2</v>
      </c>
      <c r="V20" s="3">
        <v>0.13875165000000003</v>
      </c>
      <c r="W20" s="4">
        <v>0.13093434523809519</v>
      </c>
      <c r="X20" s="7">
        <f>(W20-V20)/(W$2-V$2)</f>
        <v>-1.1496036414565944E-4</v>
      </c>
      <c r="Y20" s="7">
        <f>X20/$AA20/$AI$4</f>
        <v>-1.6020494035807399E-3</v>
      </c>
      <c r="Z20" s="12">
        <f t="shared" si="4"/>
        <v>-1.6020494035807399E-3</v>
      </c>
      <c r="AA20" s="45">
        <v>0.37349999999999994</v>
      </c>
    </row>
    <row r="21" spans="1:27" x14ac:dyDescent="0.2">
      <c r="A21" t="s">
        <v>48</v>
      </c>
      <c r="B21" s="55">
        <v>47.056392652500001</v>
      </c>
      <c r="C21" s="6">
        <v>24.896103571428565</v>
      </c>
      <c r="D21" s="7">
        <f>(C21-B21)/(C$2-B$2)</f>
        <v>-0.32588660413340348</v>
      </c>
      <c r="E21" s="7">
        <f>D21/$AA21/$AE$4</f>
        <v>-5.098403069672754</v>
      </c>
      <c r="F21" s="12">
        <f t="shared" si="0"/>
        <v>5.098403069672754</v>
      </c>
      <c r="G21" s="55">
        <v>19.234122556500001</v>
      </c>
      <c r="H21" s="6">
        <v>29.201129529761896</v>
      </c>
      <c r="I21" s="7">
        <f>(H21-G21)/(H$2-G$2)</f>
        <v>0.14657363195973375</v>
      </c>
      <c r="J21" s="7">
        <f>I21/$AA21/$AF$4</f>
        <v>4.5861035949922799</v>
      </c>
      <c r="K21" s="12">
        <f t="shared" si="1"/>
        <v>4.5861035949922799</v>
      </c>
      <c r="L21" s="55">
        <v>0.6659201025</v>
      </c>
      <c r="M21" s="6">
        <v>0</v>
      </c>
      <c r="N21" s="7">
        <f>(M21-L21)/(M$2-L$2)</f>
        <v>-9.7929426838235297E-3</v>
      </c>
      <c r="O21" s="7">
        <f>N21/$AA21/$AG$4</f>
        <v>-0.59914266018496909</v>
      </c>
      <c r="P21" s="12">
        <f t="shared" si="2"/>
        <v>0.59914266018496909</v>
      </c>
      <c r="Q21" s="55">
        <v>0.49792522499999997</v>
      </c>
      <c r="R21" s="6">
        <v>0.67534982142857136</v>
      </c>
      <c r="S21" s="7">
        <f>(R21-Q21)/(R$2-Q$2)</f>
        <v>2.6091852415966381E-3</v>
      </c>
      <c r="T21" s="7">
        <f>S21/$AA21/$AH$4</f>
        <v>6.0219134117176734E-2</v>
      </c>
      <c r="U21" s="12">
        <f t="shared" si="3"/>
        <v>6.0219134117176734E-2</v>
      </c>
      <c r="V21" s="3">
        <v>0</v>
      </c>
      <c r="W21" s="4">
        <v>0.16817107142857141</v>
      </c>
      <c r="X21" s="7">
        <f>(W21-V21)/(W$2-V$2)</f>
        <v>2.4731039915966385E-3</v>
      </c>
      <c r="Y21" s="7">
        <f>X21/$AA21/$AI$4</f>
        <v>3.6280824429691751E-2</v>
      </c>
      <c r="Z21" s="12">
        <f t="shared" si="4"/>
        <v>3.6280824429691751E-2</v>
      </c>
      <c r="AA21" s="45">
        <v>0.3548</v>
      </c>
    </row>
    <row r="22" spans="1:27" x14ac:dyDescent="0.2">
      <c r="A22" t="s">
        <v>49</v>
      </c>
      <c r="B22" s="55">
        <v>45.712697085000002</v>
      </c>
      <c r="C22" s="6">
        <v>20.871306190476183</v>
      </c>
      <c r="D22" s="7">
        <f>(C22-B22)/(C$2-B$2)</f>
        <v>-0.36531457197829148</v>
      </c>
      <c r="E22" s="7">
        <f>D22/$AA22/$AE$4</f>
        <v>-6.2740346563899898</v>
      </c>
      <c r="F22" s="12">
        <f t="shared" si="0"/>
        <v>6.2740346563899898</v>
      </c>
      <c r="G22" s="55">
        <v>19.5029494875</v>
      </c>
      <c r="H22" s="6">
        <v>31.322055910714276</v>
      </c>
      <c r="I22" s="7">
        <f>(H22-G22)/(H$2-G$2)</f>
        <v>0.17381038857668052</v>
      </c>
      <c r="J22" s="7">
        <f>I22/$AA22/$AF$4</f>
        <v>5.9700229532178959</v>
      </c>
      <c r="K22" s="12">
        <f t="shared" si="1"/>
        <v>5.9700229532178959</v>
      </c>
      <c r="L22" s="55">
        <v>0.48967038000000002</v>
      </c>
      <c r="M22" s="6">
        <v>0</v>
      </c>
      <c r="N22" s="7">
        <f>(M22-L22)/(M$2-L$2)</f>
        <v>-7.2010350000000006E-3</v>
      </c>
      <c r="O22" s="7">
        <f>N22/$AA22/$AG$4</f>
        <v>-0.48364222614954927</v>
      </c>
      <c r="P22" s="12">
        <f t="shared" si="2"/>
        <v>0.48364222614954927</v>
      </c>
      <c r="Q22" s="55">
        <v>0.51083439750000004</v>
      </c>
      <c r="R22" s="6">
        <v>0.61896970238095217</v>
      </c>
      <c r="S22" s="7">
        <f>(R22-Q22)/(R$2-Q$2)</f>
        <v>1.5902250717787078E-3</v>
      </c>
      <c r="T22" s="7">
        <f>S22/$AA22/$AH$4</f>
        <v>4.0290295126919978E-2</v>
      </c>
      <c r="U22" s="12">
        <f t="shared" si="3"/>
        <v>4.0290295126919978E-2</v>
      </c>
      <c r="V22" s="3">
        <v>0</v>
      </c>
      <c r="W22" s="4">
        <v>0</v>
      </c>
      <c r="X22" s="7">
        <f>(W22-V22)/(W$2-V$2)</f>
        <v>0</v>
      </c>
      <c r="Y22" s="7">
        <f>X22/$AA22/$AI$4</f>
        <v>0</v>
      </c>
      <c r="Z22" s="12">
        <f t="shared" si="4"/>
        <v>0</v>
      </c>
      <c r="AA22" s="45">
        <v>0.32319999999999993</v>
      </c>
    </row>
    <row r="23" spans="1:27" x14ac:dyDescent="0.2">
      <c r="A23" t="s">
        <v>50</v>
      </c>
      <c r="B23" s="55">
        <v>45.825542572500005</v>
      </c>
      <c r="C23" s="6">
        <v>21.134548035714278</v>
      </c>
      <c r="D23" s="7">
        <f>(C23-B23)/(C$2-B$2)</f>
        <v>-0.3631028608350842</v>
      </c>
      <c r="E23" s="7">
        <f>D23/$AA23/$AE$4</f>
        <v>-5.7816734267778784</v>
      </c>
      <c r="F23" s="12">
        <f t="shared" si="0"/>
        <v>5.7816734267778784</v>
      </c>
      <c r="G23" s="55">
        <v>18.890079936750002</v>
      </c>
      <c r="H23" s="6">
        <v>29.967172184523804</v>
      </c>
      <c r="I23" s="7">
        <f>(H23-G23)/(H$2-G$2)</f>
        <v>0.16289841540843827</v>
      </c>
      <c r="J23" s="7">
        <f>I23/$AA23/$AF$4</f>
        <v>5.1875357114972891</v>
      </c>
      <c r="K23" s="12">
        <f t="shared" si="1"/>
        <v>5.1875357114972891</v>
      </c>
      <c r="L23" s="55">
        <v>0.63720378</v>
      </c>
      <c r="M23" s="6">
        <v>0</v>
      </c>
      <c r="N23" s="7">
        <f>(M23-L23)/(M$2-L$2)</f>
        <v>-9.370643823529411E-3</v>
      </c>
      <c r="O23" s="7">
        <f>N23/$AA23/$AG$4</f>
        <v>-0.58350245793512834</v>
      </c>
      <c r="P23" s="12">
        <f t="shared" si="2"/>
        <v>0.58350245793512834</v>
      </c>
      <c r="Q23" s="55">
        <v>0.49625669249999999</v>
      </c>
      <c r="R23" s="6">
        <v>0.60830755952380933</v>
      </c>
      <c r="S23" s="7">
        <f>(R23-Q23)/(R$2-Q$2)</f>
        <v>1.6478068679971962E-3</v>
      </c>
      <c r="T23" s="7">
        <f>S23/$AA23/$AH$4</f>
        <v>3.8707233312953157E-2</v>
      </c>
      <c r="U23" s="12">
        <f t="shared" si="3"/>
        <v>3.8707233312953157E-2</v>
      </c>
      <c r="V23" s="3">
        <v>0</v>
      </c>
      <c r="W23" s="4">
        <v>0</v>
      </c>
      <c r="X23" s="7">
        <f>(W23-V23)/(W$2-V$2)</f>
        <v>0</v>
      </c>
      <c r="Y23" s="7">
        <f>X23/$AA23/$AI$4</f>
        <v>0</v>
      </c>
      <c r="Z23" s="12">
        <f t="shared" si="4"/>
        <v>0</v>
      </c>
      <c r="AA23" s="45">
        <v>0.34860000000000024</v>
      </c>
    </row>
    <row r="24" spans="1:27" x14ac:dyDescent="0.2">
      <c r="A24" t="s">
        <v>51</v>
      </c>
      <c r="B24" s="55">
        <v>46.066777244999997</v>
      </c>
      <c r="C24" s="6">
        <v>18.966498214285711</v>
      </c>
      <c r="D24" s="7">
        <f>(C24-B24)/(C$2-B$2)</f>
        <v>-0.39853351515756302</v>
      </c>
      <c r="E24" s="7">
        <f>D24/$AA24/$AE$4</f>
        <v>-5.759327989357109</v>
      </c>
      <c r="F24" s="12">
        <f t="shared" si="0"/>
        <v>5.759327989357109</v>
      </c>
      <c r="G24" s="55">
        <v>18.839769291000003</v>
      </c>
      <c r="H24" s="6">
        <v>28.785055559523801</v>
      </c>
      <c r="I24" s="7">
        <f>(H24-G24)/(H$2-G$2)</f>
        <v>0.14625420983123233</v>
      </c>
      <c r="J24" s="7">
        <f>I24/$AA24/$AF$4</f>
        <v>4.2270335139985002</v>
      </c>
      <c r="K24" s="12">
        <f t="shared" si="1"/>
        <v>4.2270335139985002</v>
      </c>
      <c r="L24" s="55">
        <v>0.60585293249999994</v>
      </c>
      <c r="M24" s="6">
        <v>0</v>
      </c>
      <c r="N24" s="7">
        <f>(M24-L24)/(M$2-L$2)</f>
        <v>-8.9096019485294109E-3</v>
      </c>
      <c r="O24" s="7">
        <f>N24/$AA24/$AG$4</f>
        <v>-0.50351757771530159</v>
      </c>
      <c r="P24" s="12">
        <f t="shared" si="2"/>
        <v>0.50351757771530159</v>
      </c>
      <c r="Q24" s="55">
        <v>0.54042889500000002</v>
      </c>
      <c r="R24" s="6">
        <v>0.74756160714285691</v>
      </c>
      <c r="S24" s="7">
        <f>(R24-Q24)/(R$2-Q$2)</f>
        <v>3.0460692962184835E-3</v>
      </c>
      <c r="T24" s="7">
        <f>S24/$AA24/$AH$4</f>
        <v>6.4939460493242201E-2</v>
      </c>
      <c r="U24" s="12">
        <f t="shared" si="3"/>
        <v>6.4939460493242201E-2</v>
      </c>
      <c r="V24" s="3">
        <v>0</v>
      </c>
      <c r="W24" s="4">
        <v>0</v>
      </c>
      <c r="X24" s="7">
        <f>(W24-V24)/(W$2-V$2)</f>
        <v>0</v>
      </c>
      <c r="Y24" s="7">
        <f>X24/$AA24/$AI$4</f>
        <v>0</v>
      </c>
      <c r="Z24" s="12">
        <f t="shared" si="4"/>
        <v>0</v>
      </c>
      <c r="AA24" s="45">
        <v>0.38410000000000011</v>
      </c>
    </row>
    <row r="25" spans="1:27" x14ac:dyDescent="0.2">
      <c r="A25" t="s">
        <v>52</v>
      </c>
      <c r="B25" s="55">
        <v>47.132354790000001</v>
      </c>
      <c r="C25" s="6">
        <v>24.973646428571421</v>
      </c>
      <c r="D25" s="7">
        <f>(C25-B25)/(C$2-B$2)</f>
        <v>-0.32586335825630264</v>
      </c>
      <c r="E25" s="7">
        <f>D25/$AA25/$AE$4</f>
        <v>-4.8754295881021452</v>
      </c>
      <c r="F25" s="12">
        <f t="shared" si="0"/>
        <v>4.8754295881021452</v>
      </c>
      <c r="G25" s="55">
        <v>17.903081490750001</v>
      </c>
      <c r="H25" s="6">
        <v>26.595907619047612</v>
      </c>
      <c r="I25" s="7">
        <f>(H25-G25)/(H$2-G$2)</f>
        <v>0.12783567835731779</v>
      </c>
      <c r="J25" s="7">
        <f>I25/$AA25/$AF$4</f>
        <v>3.8251616519762504</v>
      </c>
      <c r="K25" s="12">
        <f t="shared" si="1"/>
        <v>3.8251616519762504</v>
      </c>
      <c r="L25" s="55">
        <v>0.79448492250000002</v>
      </c>
      <c r="M25" s="6">
        <v>0</v>
      </c>
      <c r="N25" s="7">
        <f>(M25-L25)/(M$2-L$2)</f>
        <v>-1.1683601801470588E-2</v>
      </c>
      <c r="O25" s="7">
        <f>N25/$AA25/$AG$4</f>
        <v>-0.6836022432952491</v>
      </c>
      <c r="P25" s="12">
        <f t="shared" si="2"/>
        <v>0.6836022432952491</v>
      </c>
      <c r="Q25" s="55">
        <v>0.48914347499999999</v>
      </c>
      <c r="R25" s="6">
        <v>0.6594373809523808</v>
      </c>
      <c r="S25" s="7">
        <f>(R25-Q25)/(R$2-Q$2)</f>
        <v>2.5043221463585414E-3</v>
      </c>
      <c r="T25" s="7">
        <f>S25/$AA25/$AH$4</f>
        <v>5.5275093879612436E-2</v>
      </c>
      <c r="U25" s="12">
        <f t="shared" si="3"/>
        <v>5.5275093879612436E-2</v>
      </c>
      <c r="V25" s="3">
        <v>0</v>
      </c>
      <c r="W25" s="4">
        <v>0</v>
      </c>
      <c r="X25" s="7">
        <f>(W25-V25)/(W$2-V$2)</f>
        <v>0</v>
      </c>
      <c r="Y25" s="7">
        <f>X25/$AA25/$AI$4</f>
        <v>0</v>
      </c>
      <c r="Z25" s="12">
        <f t="shared" si="4"/>
        <v>0</v>
      </c>
      <c r="AA25" s="45">
        <v>0.37100000000000044</v>
      </c>
    </row>
    <row r="26" spans="1:27" x14ac:dyDescent="0.2">
      <c r="A26" t="s">
        <v>53</v>
      </c>
      <c r="B26" s="55">
        <v>45.905368680000002</v>
      </c>
      <c r="C26" s="6">
        <v>20.054763749999992</v>
      </c>
      <c r="D26" s="7">
        <f>(C26-B26)/(C$2-B$2)</f>
        <v>-0.38015595485294135</v>
      </c>
      <c r="E26" s="7">
        <f>D26/$AA26/$AE$4</f>
        <v>-5.9981487532506481</v>
      </c>
      <c r="F26" s="12">
        <f t="shared" si="0"/>
        <v>5.9981487532506481</v>
      </c>
      <c r="G26" s="55">
        <v>17.201604082500001</v>
      </c>
      <c r="H26" s="6">
        <v>29.841431595238088</v>
      </c>
      <c r="I26" s="7">
        <f>(H26-G26)/(H$2-G$2)</f>
        <v>0.18587981636379539</v>
      </c>
      <c r="J26" s="7">
        <f>I26/$AA26/$AF$4</f>
        <v>5.8655402879770895</v>
      </c>
      <c r="K26" s="12">
        <f t="shared" si="1"/>
        <v>5.8655402879770895</v>
      </c>
      <c r="L26" s="55">
        <v>1.0796283450000002</v>
      </c>
      <c r="M26" s="6">
        <v>0</v>
      </c>
      <c r="N26" s="7">
        <f>(M26-L26)/(M$2-L$2)</f>
        <v>-1.5876887426470591E-2</v>
      </c>
      <c r="O26" s="7">
        <f>N26/$AA26/$AG$4</f>
        <v>-0.97964826166644259</v>
      </c>
      <c r="P26" s="12">
        <f t="shared" si="2"/>
        <v>0.97964826166644259</v>
      </c>
      <c r="Q26" s="55">
        <v>0.47324850750000008</v>
      </c>
      <c r="R26" s="6">
        <v>0.73027601190476177</v>
      </c>
      <c r="S26" s="7">
        <f>(R26-Q26)/(R$2-Q$2)</f>
        <v>3.7798162412464955E-3</v>
      </c>
      <c r="T26" s="7">
        <f>S26/$AA26/$AH$4</f>
        <v>8.7980830262074969E-2</v>
      </c>
      <c r="U26" s="12">
        <f t="shared" si="3"/>
        <v>8.7980830262074969E-2</v>
      </c>
      <c r="V26" s="3">
        <v>0</v>
      </c>
      <c r="W26" s="4">
        <v>0</v>
      </c>
      <c r="X26" s="7">
        <f>(W26-V26)/(W$2-V$2)</f>
        <v>0</v>
      </c>
      <c r="Y26" s="7">
        <f>X26/$AA26/$AI$4</f>
        <v>0</v>
      </c>
      <c r="Z26" s="12">
        <f t="shared" si="4"/>
        <v>0</v>
      </c>
      <c r="AA26" s="45">
        <v>0.35179999999999989</v>
      </c>
    </row>
    <row r="27" spans="1:27" x14ac:dyDescent="0.2">
      <c r="A27" t="s">
        <v>54</v>
      </c>
      <c r="B27" s="55">
        <v>48.866135692500002</v>
      </c>
      <c r="C27" s="6">
        <v>16.66008285714285</v>
      </c>
      <c r="D27" s="7">
        <f>(C27-B27)/(C$2-B$2)</f>
        <v>-0.47361842404936993</v>
      </c>
      <c r="E27" s="7">
        <f>D27/$AA27/$AE$4</f>
        <v>-6.8019018280946657</v>
      </c>
      <c r="F27" s="12">
        <f t="shared" si="0"/>
        <v>6.8019018280946657</v>
      </c>
      <c r="G27" s="55">
        <v>17.436928637249999</v>
      </c>
      <c r="H27" s="6">
        <v>27.7790096845238</v>
      </c>
      <c r="I27" s="7">
        <f>(H27-G27)/(H$2-G$2)</f>
        <v>0.15208942716579119</v>
      </c>
      <c r="J27" s="7">
        <f>I27/$AA27/$AF$4</f>
        <v>4.3683874263782458</v>
      </c>
      <c r="K27" s="12">
        <f t="shared" si="1"/>
        <v>4.3683874263782458</v>
      </c>
      <c r="L27" s="55">
        <v>0.89415778499999998</v>
      </c>
      <c r="M27" s="6">
        <v>0</v>
      </c>
      <c r="N27" s="7">
        <f>(M27-L27)/(M$2-L$2)</f>
        <v>-1.314937919117647E-2</v>
      </c>
      <c r="O27" s="7">
        <f>N27/$AA27/$AG$4</f>
        <v>-0.73851002141816369</v>
      </c>
      <c r="P27" s="12">
        <f t="shared" si="2"/>
        <v>0.73851002141816369</v>
      </c>
      <c r="Q27" s="55">
        <v>0.50934150000000011</v>
      </c>
      <c r="R27" s="6">
        <v>0.7469154166666665</v>
      </c>
      <c r="S27" s="7">
        <f>(R27-Q27)/(R$2-Q$2)</f>
        <v>3.4937340686274467E-3</v>
      </c>
      <c r="T27" s="7">
        <f>S27/$AA27/$AH$4</f>
        <v>7.4020761896182535E-2</v>
      </c>
      <c r="U27" s="12">
        <f t="shared" si="3"/>
        <v>7.4020761896182535E-2</v>
      </c>
      <c r="V27" s="3">
        <v>0</v>
      </c>
      <c r="W27" s="4">
        <v>0</v>
      </c>
      <c r="X27" s="7">
        <f>(W27-V27)/(W$2-V$2)</f>
        <v>0</v>
      </c>
      <c r="Y27" s="7">
        <f>X27/$AA27/$AI$4</f>
        <v>0</v>
      </c>
      <c r="Z27" s="12">
        <f t="shared" si="4"/>
        <v>0</v>
      </c>
      <c r="AA27" s="45">
        <v>0.38650000000000073</v>
      </c>
    </row>
    <row r="28" spans="1:27" x14ac:dyDescent="0.2">
      <c r="A28" t="s">
        <v>55</v>
      </c>
      <c r="B28" s="55">
        <v>46.073100105000002</v>
      </c>
      <c r="C28" s="6">
        <v>22.59138446428571</v>
      </c>
      <c r="D28" s="7">
        <f>(C28-B28)/(C$2-B$2)</f>
        <v>-0.34531934765756311</v>
      </c>
      <c r="E28" s="7">
        <f>D28/$AA28/$AE$4</f>
        <v>-5.2072252413021305</v>
      </c>
      <c r="F28" s="12">
        <f t="shared" si="0"/>
        <v>5.2072252413021305</v>
      </c>
      <c r="G28" s="55">
        <v>17.264244305250003</v>
      </c>
      <c r="H28" s="6">
        <v>26.509075773809517</v>
      </c>
      <c r="I28" s="7">
        <f>(H28-G28)/(H$2-G$2)</f>
        <v>0.13595340394940461</v>
      </c>
      <c r="J28" s="7">
        <f>I28/$AA28/$AF$4</f>
        <v>4.1001136105466873</v>
      </c>
      <c r="K28" s="12">
        <f t="shared" si="1"/>
        <v>4.1001136105466873</v>
      </c>
      <c r="L28" s="55">
        <v>1.0771694550000002</v>
      </c>
      <c r="M28" s="6">
        <v>0</v>
      </c>
      <c r="N28" s="7">
        <f>(M28-L28)/(M$2-L$2)</f>
        <v>-1.5840727279411767E-2</v>
      </c>
      <c r="O28" s="7">
        <f>N28/$AA28/$AG$4</f>
        <v>-0.9341356387716474</v>
      </c>
      <c r="P28" s="12">
        <f t="shared" si="2"/>
        <v>0.9341356387716474</v>
      </c>
      <c r="Q28" s="55">
        <v>0.48378660749999997</v>
      </c>
      <c r="R28" s="6">
        <v>0.72849898809523794</v>
      </c>
      <c r="S28" s="7">
        <f>(R28-Q28)/(R$2-Q$2)</f>
        <v>3.5987114793417348E-3</v>
      </c>
      <c r="T28" s="7">
        <f>S28/$AA28/$AH$4</f>
        <v>8.0056097581274105E-2</v>
      </c>
      <c r="U28" s="12">
        <f t="shared" si="3"/>
        <v>8.0056097581274105E-2</v>
      </c>
      <c r="V28" s="3">
        <v>0</v>
      </c>
      <c r="W28" s="4">
        <v>0</v>
      </c>
      <c r="X28" s="7">
        <f>(W28-V28)/(W$2-V$2)</f>
        <v>0</v>
      </c>
      <c r="Y28" s="7">
        <f>X28/$AA28/$AI$4</f>
        <v>0</v>
      </c>
      <c r="Z28" s="12">
        <f t="shared" si="4"/>
        <v>0</v>
      </c>
      <c r="AA28" s="45">
        <v>0.36810000000000009</v>
      </c>
    </row>
    <row r="29" spans="1:27" x14ac:dyDescent="0.2">
      <c r="A29" t="s">
        <v>56</v>
      </c>
      <c r="B29" s="55">
        <v>47.991122122500009</v>
      </c>
      <c r="C29" s="6">
        <v>17.667009166666663</v>
      </c>
      <c r="D29" s="7">
        <f>(C29-B29)/(C$2-B$2)</f>
        <v>-0.44594283758578451</v>
      </c>
      <c r="E29" s="7">
        <f>D29/$AA29/$AE$4</f>
        <v>-6.5727958998021725</v>
      </c>
      <c r="F29" s="12">
        <f t="shared" si="0"/>
        <v>6.5727958998021725</v>
      </c>
      <c r="G29" s="55">
        <v>17.625841643249998</v>
      </c>
      <c r="H29" s="6">
        <v>27.403904190476187</v>
      </c>
      <c r="I29" s="7">
        <f>(H29-G29)/(H$2-G$2)</f>
        <v>0.14379503745920866</v>
      </c>
      <c r="J29" s="7">
        <f>I29/$AA29/$AF$4</f>
        <v>4.2387246463404669</v>
      </c>
      <c r="K29" s="12">
        <f t="shared" si="1"/>
        <v>4.2387246463404669</v>
      </c>
      <c r="L29" s="55">
        <v>0.803881395</v>
      </c>
      <c r="M29" s="6">
        <v>0</v>
      </c>
      <c r="N29" s="7">
        <f>(M29-L29)/(M$2-L$2)</f>
        <v>-1.1821785220588235E-2</v>
      </c>
      <c r="O29" s="7">
        <f>N29/$AA29/$AG$4</f>
        <v>-0.68140197958700244</v>
      </c>
      <c r="P29" s="12">
        <f t="shared" si="2"/>
        <v>0.68140197958700244</v>
      </c>
      <c r="Q29" s="55">
        <v>0.52400702250000009</v>
      </c>
      <c r="R29" s="6">
        <v>0.73003369047619038</v>
      </c>
      <c r="S29" s="7">
        <f>(R29-Q29)/(R$2-Q$2)</f>
        <v>3.0298039408263276E-3</v>
      </c>
      <c r="T29" s="7">
        <f>S29/$AA29/$AH$4</f>
        <v>6.5879063192727932E-2</v>
      </c>
      <c r="U29" s="12">
        <f t="shared" si="3"/>
        <v>6.5879063192727932E-2</v>
      </c>
      <c r="V29" s="3">
        <v>0</v>
      </c>
      <c r="W29" s="4">
        <v>0</v>
      </c>
      <c r="X29" s="7">
        <f>(W29-V29)/(W$2-V$2)</f>
        <v>0</v>
      </c>
      <c r="Y29" s="7">
        <f>X29/$AA29/$AI$4</f>
        <v>0</v>
      </c>
      <c r="Z29" s="12">
        <f t="shared" si="4"/>
        <v>0</v>
      </c>
      <c r="AA29" s="45">
        <v>0.37659999999999982</v>
      </c>
    </row>
    <row r="30" spans="1:27" x14ac:dyDescent="0.2">
      <c r="A30" t="s">
        <v>57</v>
      </c>
      <c r="B30" s="55">
        <v>46.710479520000007</v>
      </c>
      <c r="C30" s="6">
        <v>19.427716666666662</v>
      </c>
      <c r="D30" s="7">
        <f>(C30-B30)/(C$2-B$2)</f>
        <v>-0.40121710078431388</v>
      </c>
      <c r="E30" s="7">
        <f>D30/$AA30/$AE$4</f>
        <v>-5.6596029986536633</v>
      </c>
      <c r="F30" s="12">
        <f t="shared" si="0"/>
        <v>5.6596029986536633</v>
      </c>
      <c r="G30" s="55">
        <v>18.661236313500002</v>
      </c>
      <c r="H30" s="6">
        <v>29.844711011904757</v>
      </c>
      <c r="I30" s="7">
        <f>(H30-G30)/(H$2-G$2)</f>
        <v>0.16446286321183462</v>
      </c>
      <c r="J30" s="7">
        <f>I30/$AA30/$AF$4</f>
        <v>4.6397516258831581</v>
      </c>
      <c r="K30" s="12">
        <f t="shared" si="1"/>
        <v>4.6397516258831581</v>
      </c>
      <c r="L30" s="55">
        <v>0</v>
      </c>
      <c r="M30" s="6">
        <v>0</v>
      </c>
      <c r="N30" s="7">
        <f>(M30-L30)/(M$2-L$2)</f>
        <v>0</v>
      </c>
      <c r="O30" s="7">
        <f>N30/$AA30/$AG$4</f>
        <v>0</v>
      </c>
      <c r="P30" s="12">
        <f t="shared" si="2"/>
        <v>0</v>
      </c>
      <c r="Q30" s="55">
        <v>0.49537851750000006</v>
      </c>
      <c r="R30" s="6">
        <v>0.68383107142857125</v>
      </c>
      <c r="S30" s="7">
        <f>(R30-Q30)/(R$2-Q$2)</f>
        <v>2.7713610871848704E-3</v>
      </c>
      <c r="T30" s="7">
        <f>S30/$AA30/$AH$4</f>
        <v>5.7671544500875756E-2</v>
      </c>
      <c r="U30" s="12">
        <f t="shared" si="3"/>
        <v>5.7671544500875756E-2</v>
      </c>
      <c r="V30" s="3">
        <v>0</v>
      </c>
      <c r="W30" s="4">
        <v>0</v>
      </c>
      <c r="X30" s="7">
        <f>(W30-V30)/(W$2-V$2)</f>
        <v>0</v>
      </c>
      <c r="Y30" s="7">
        <f>X30/$AA30/$AI$4</f>
        <v>0</v>
      </c>
      <c r="Z30" s="12">
        <f t="shared" si="4"/>
        <v>0</v>
      </c>
      <c r="AA30" s="45">
        <v>0.39349999999999952</v>
      </c>
    </row>
    <row r="31" spans="1:27" x14ac:dyDescent="0.2">
      <c r="A31" t="s">
        <v>58</v>
      </c>
      <c r="B31" s="55">
        <v>50.451856290000002</v>
      </c>
      <c r="C31" s="6">
        <v>17.636718988095232</v>
      </c>
      <c r="D31" s="7">
        <f>(C31-B31)/(C$2-B$2)</f>
        <v>-0.48257554855742307</v>
      </c>
      <c r="E31" s="7">
        <f>D31/$AA31/$AE$4</f>
        <v>-7.3127321043669218</v>
      </c>
      <c r="F31" s="12">
        <f t="shared" si="0"/>
        <v>7.3127321043669218</v>
      </c>
      <c r="G31" s="55">
        <v>18.487050302250001</v>
      </c>
      <c r="H31" s="6">
        <v>31.046051803571419</v>
      </c>
      <c r="I31" s="7">
        <f>(H31-G31)/(H$2-G$2)</f>
        <v>0.18469119854884439</v>
      </c>
      <c r="J31" s="7">
        <f>I31/$AA31/$AF$4</f>
        <v>5.5973298872759818</v>
      </c>
      <c r="K31" s="12">
        <f t="shared" si="1"/>
        <v>5.5973298872759818</v>
      </c>
      <c r="L31" s="55">
        <v>0</v>
      </c>
      <c r="M31" s="6">
        <v>0</v>
      </c>
      <c r="N31" s="7">
        <f>(M31-L31)/(M$2-L$2)</f>
        <v>0</v>
      </c>
      <c r="O31" s="7">
        <f>N31/$AA31/$AG$4</f>
        <v>0</v>
      </c>
      <c r="P31" s="12">
        <f t="shared" si="2"/>
        <v>0</v>
      </c>
      <c r="Q31" s="55">
        <v>0.48141553500000006</v>
      </c>
      <c r="R31" s="6">
        <v>0.65434863095238083</v>
      </c>
      <c r="S31" s="7">
        <f>(R31-Q31)/(R$2-Q$2)</f>
        <v>2.5431337640055996E-3</v>
      </c>
      <c r="T31" s="7">
        <f>S31/$AA31/$AH$4</f>
        <v>5.6851966250388068E-2</v>
      </c>
      <c r="U31" s="12">
        <f t="shared" si="3"/>
        <v>5.6851966250388068E-2</v>
      </c>
      <c r="V31" s="3">
        <v>0</v>
      </c>
      <c r="W31" s="4">
        <v>0</v>
      </c>
      <c r="X31" s="7">
        <f>(W31-V31)/(W$2-V$2)</f>
        <v>0</v>
      </c>
      <c r="Y31" s="7">
        <f>X31/$AA31/$AI$4</f>
        <v>0</v>
      </c>
      <c r="Z31" s="12">
        <f t="shared" si="4"/>
        <v>0</v>
      </c>
      <c r="AA31" s="45">
        <v>0.36630000000000074</v>
      </c>
    </row>
    <row r="32" spans="1:27" x14ac:dyDescent="0.2">
      <c r="A32" t="s">
        <v>59</v>
      </c>
      <c r="B32" s="55">
        <v>46.464414884999997</v>
      </c>
      <c r="C32" s="6">
        <v>20.437793154761902</v>
      </c>
      <c r="D32" s="7">
        <f>(C32-B32)/(C$2-B$2)</f>
        <v>-0.38274443720938373</v>
      </c>
      <c r="E32" s="7">
        <f>D32/$AA32/$AE$4</f>
        <v>-3.4788222313052897</v>
      </c>
      <c r="F32" s="12">
        <f t="shared" si="0"/>
        <v>3.4788222313052897</v>
      </c>
      <c r="G32" s="55">
        <v>18.14684530725</v>
      </c>
      <c r="H32" s="6">
        <v>30.78923955357142</v>
      </c>
      <c r="I32" s="7">
        <f>(H32-G32)/(H$2-G$2)</f>
        <v>0.18591756244590324</v>
      </c>
      <c r="J32" s="7">
        <f>I32/$AA32/$AF$4</f>
        <v>3.3795908003159063</v>
      </c>
      <c r="K32" s="12">
        <f t="shared" si="1"/>
        <v>3.3795908003159063</v>
      </c>
      <c r="L32" s="55">
        <v>0</v>
      </c>
      <c r="M32" s="6">
        <v>0</v>
      </c>
      <c r="N32" s="7">
        <f>(M32-L32)/(M$2-L$2)</f>
        <v>0</v>
      </c>
      <c r="O32" s="7">
        <f>N32/$AA32/$AG$4</f>
        <v>0</v>
      </c>
      <c r="P32" s="12">
        <f t="shared" si="2"/>
        <v>0</v>
      </c>
      <c r="Q32" s="55">
        <v>0.46332513000000008</v>
      </c>
      <c r="R32" s="6">
        <v>0.68593119047619022</v>
      </c>
      <c r="S32" s="7">
        <f>(R32-Q32)/(R$2-Q$2)</f>
        <v>3.273618536414561E-3</v>
      </c>
      <c r="T32" s="7">
        <f>S32/$AA32/$AH$4</f>
        <v>4.3894828399151736E-2</v>
      </c>
      <c r="U32" s="12">
        <f t="shared" si="3"/>
        <v>4.3894828399151736E-2</v>
      </c>
      <c r="V32" s="3">
        <v>0</v>
      </c>
      <c r="W32" s="4">
        <v>0</v>
      </c>
      <c r="X32" s="7">
        <f>(W32-V32)/(W$2-V$2)</f>
        <v>0</v>
      </c>
      <c r="Y32" s="7">
        <f>X32/$AA32/$AI$4</f>
        <v>0</v>
      </c>
      <c r="Z32" s="12">
        <f t="shared" si="4"/>
        <v>0</v>
      </c>
      <c r="AA32" s="45">
        <v>0.61069999999999958</v>
      </c>
    </row>
    <row r="33" spans="1:27" x14ac:dyDescent="0.2">
      <c r="A33" t="s">
        <v>60</v>
      </c>
      <c r="B33" s="55">
        <v>51.277252972500001</v>
      </c>
      <c r="C33" s="6">
        <v>17.919184999999999</v>
      </c>
      <c r="D33" s="7">
        <f>(C33-B33)/(C$2-B$2)</f>
        <v>-0.49055982312500002</v>
      </c>
      <c r="E33" s="7">
        <f>D33/$AA33/$AE$4</f>
        <v>-6.5883678713897114</v>
      </c>
      <c r="F33" s="12">
        <f t="shared" si="0"/>
        <v>6.5883678713897114</v>
      </c>
      <c r="G33" s="55">
        <v>16.010333349749999</v>
      </c>
      <c r="H33" s="6">
        <v>25.91051761309523</v>
      </c>
      <c r="I33" s="7">
        <f>(H33-G33)/(H$2-G$2)</f>
        <v>0.14559094504919456</v>
      </c>
      <c r="J33" s="7">
        <f>I33/$AA33/$AF$4</f>
        <v>3.9105746648513611</v>
      </c>
      <c r="K33" s="12">
        <f t="shared" si="1"/>
        <v>3.9105746648513611</v>
      </c>
      <c r="L33" s="55">
        <v>0.53515984500000002</v>
      </c>
      <c r="M33" s="6">
        <v>0</v>
      </c>
      <c r="N33" s="7">
        <f>(M33-L33)/(M$2-L$2)</f>
        <v>-7.869997720588235E-3</v>
      </c>
      <c r="O33" s="7">
        <f>N33/$AA33/$AG$4</f>
        <v>-0.41334229181257043</v>
      </c>
      <c r="P33" s="12">
        <f t="shared" si="2"/>
        <v>0.41334229181257043</v>
      </c>
      <c r="Q33" s="55">
        <v>0.48343533750000001</v>
      </c>
      <c r="R33" s="6">
        <v>0.94788065476190453</v>
      </c>
      <c r="S33" s="7">
        <f>(R33-Q33)/(R$2-Q$2)</f>
        <v>6.8300781950280075E-3</v>
      </c>
      <c r="T33" s="7">
        <f>S33/$AA33/$AH$4</f>
        <v>0.13532357884780788</v>
      </c>
      <c r="U33" s="12">
        <f t="shared" si="3"/>
        <v>0.13532357884780788</v>
      </c>
      <c r="V33" s="3">
        <v>9.6160162500000007E-2</v>
      </c>
      <c r="W33" s="4">
        <v>0</v>
      </c>
      <c r="X33" s="7">
        <f>(W33-V33)/(W$2-V$2)</f>
        <v>-1.4141200367647059E-3</v>
      </c>
      <c r="Y33" s="7">
        <f>X33/$AA33/$AI$4</f>
        <v>-1.7808988380582522E-2</v>
      </c>
      <c r="Z33" s="12">
        <f t="shared" si="4"/>
        <v>-1.7808988380582522E-2</v>
      </c>
      <c r="AA33" s="45">
        <v>0.41329999999999956</v>
      </c>
    </row>
    <row r="34" spans="1:27" x14ac:dyDescent="0.2">
      <c r="A34" t="s">
        <v>61</v>
      </c>
      <c r="B34" s="55">
        <v>53.474885910000005</v>
      </c>
      <c r="C34" s="6">
        <v>17.931220297619046</v>
      </c>
      <c r="D34" s="7">
        <f>(C34-B34)/(C$2-B$2)</f>
        <v>-0.52270096488795537</v>
      </c>
      <c r="E34" s="7">
        <f>D34/$AA34/$AE$4</f>
        <v>-7.4547269277662283</v>
      </c>
      <c r="F34" s="12">
        <f t="shared" si="0"/>
        <v>7.4547269277662283</v>
      </c>
      <c r="G34" s="55">
        <v>16.27845774075</v>
      </c>
      <c r="H34" s="6">
        <v>24.832478041666661</v>
      </c>
      <c r="I34" s="7">
        <f>(H34-G34)/(H$2-G$2)</f>
        <v>0.12579441618995091</v>
      </c>
      <c r="J34" s="7">
        <f>I34/$AA34/$AF$4</f>
        <v>3.5880637842858136</v>
      </c>
      <c r="K34" s="12">
        <f t="shared" si="1"/>
        <v>3.5880637842858136</v>
      </c>
      <c r="L34" s="55">
        <v>0.61419559500000009</v>
      </c>
      <c r="M34" s="6">
        <v>0</v>
      </c>
      <c r="N34" s="7">
        <f>(M34-L34)/(M$2-L$2)</f>
        <v>-9.032288161764707E-3</v>
      </c>
      <c r="O34" s="7">
        <f>N34/$AA34/$AG$4</f>
        <v>-0.50376222085060596</v>
      </c>
      <c r="P34" s="12">
        <f t="shared" si="2"/>
        <v>0.50376222085060596</v>
      </c>
      <c r="Q34" s="55">
        <v>0.52075777499999998</v>
      </c>
      <c r="R34" s="6">
        <v>0.8826961904761903</v>
      </c>
      <c r="S34" s="7">
        <f>(R34-Q34)/(R$2-Q$2)</f>
        <v>5.3226237570027993E-3</v>
      </c>
      <c r="T34" s="7">
        <f>S34/$AA34/$AH$4</f>
        <v>0.11198662101862476</v>
      </c>
      <c r="U34" s="12">
        <f t="shared" si="3"/>
        <v>0.11198662101862476</v>
      </c>
      <c r="V34" s="3">
        <v>0.10432719</v>
      </c>
      <c r="W34" s="4">
        <v>0</v>
      </c>
      <c r="X34" s="7">
        <f>(W34-V34)/(W$2-V$2)</f>
        <v>-1.5342233823529411E-3</v>
      </c>
      <c r="Y34" s="7">
        <f>X34/$AA34/$AI$4</f>
        <v>-2.0517958435900284E-2</v>
      </c>
      <c r="Z34" s="12">
        <f t="shared" si="4"/>
        <v>-2.0517958435900284E-2</v>
      </c>
      <c r="AA34" s="45">
        <v>0.38919999999999977</v>
      </c>
    </row>
    <row r="35" spans="1:27" x14ac:dyDescent="0.2">
      <c r="A35" t="s">
        <v>62</v>
      </c>
      <c r="B35" s="55">
        <v>54.2695464675</v>
      </c>
      <c r="C35" s="6">
        <v>18.939681309523806</v>
      </c>
      <c r="D35" s="7">
        <f>(C35-B35)/(C$2-B$2)</f>
        <v>-0.5195568405584734</v>
      </c>
      <c r="E35" s="7">
        <f>D35/$AA35/$AE$4</f>
        <v>-7.0632561552006745</v>
      </c>
      <c r="F35" s="12">
        <f t="shared" si="0"/>
        <v>7.0632561552006745</v>
      </c>
      <c r="G35" s="55">
        <v>15.058172106000002</v>
      </c>
      <c r="H35" s="6">
        <v>25.223697910714279</v>
      </c>
      <c r="I35" s="7">
        <f>(H35-G35)/(H$2-G$2)</f>
        <v>0.14949302653991584</v>
      </c>
      <c r="J35" s="7">
        <f>I35/$AA35/$AF$4</f>
        <v>4.064556613130442</v>
      </c>
      <c r="K35" s="12">
        <f t="shared" si="1"/>
        <v>4.064556613130442</v>
      </c>
      <c r="L35" s="55">
        <v>0.65380128750000011</v>
      </c>
      <c r="M35" s="6">
        <v>0</v>
      </c>
      <c r="N35" s="7">
        <f>(M35-L35)/(M$2-L$2)</f>
        <v>-9.6147248161764717E-3</v>
      </c>
      <c r="O35" s="7">
        <f>N35/$AA35/$AG$4</f>
        <v>-0.51116148209027423</v>
      </c>
      <c r="P35" s="12">
        <f t="shared" si="2"/>
        <v>0.51116148209027423</v>
      </c>
      <c r="Q35" s="55">
        <v>0.6978856725</v>
      </c>
      <c r="R35" s="6">
        <v>0.93584535714285699</v>
      </c>
      <c r="S35" s="7">
        <f>(R35-Q35)/(R$2-Q$2)</f>
        <v>3.4994071271008381E-3</v>
      </c>
      <c r="T35" s="7">
        <f>S35/$AA35/$AH$4</f>
        <v>7.0182413076004091E-2</v>
      </c>
      <c r="U35" s="12">
        <f t="shared" si="3"/>
        <v>7.0182413076004091E-2</v>
      </c>
      <c r="V35" s="3">
        <v>9.6599249999999998E-2</v>
      </c>
      <c r="W35" s="4">
        <v>0</v>
      </c>
      <c r="X35" s="7">
        <f>(W35-V35)/(W$2-V$2)</f>
        <v>-1.420577205882353E-3</v>
      </c>
      <c r="Y35" s="7">
        <f>X35/$AA35/$AI$4</f>
        <v>-1.8109390842001558E-2</v>
      </c>
      <c r="Z35" s="12">
        <f t="shared" si="4"/>
        <v>-1.8109390842001558E-2</v>
      </c>
      <c r="AA35" s="45">
        <v>0.40830000000000055</v>
      </c>
    </row>
    <row r="36" spans="1:27" x14ac:dyDescent="0.2">
      <c r="A36" t="s">
        <v>63</v>
      </c>
      <c r="B36" s="55">
        <v>54.658314539999999</v>
      </c>
      <c r="C36" s="6">
        <v>19.121745476190469</v>
      </c>
      <c r="D36" s="7">
        <f>(C36-B36)/(C$2-B$2)</f>
        <v>-0.52259660387955187</v>
      </c>
      <c r="E36" s="7">
        <f>D36/$AA36/$AE$4</f>
        <v>-7.4609064787819479</v>
      </c>
      <c r="F36" s="12">
        <f t="shared" si="0"/>
        <v>7.4609064787819479</v>
      </c>
      <c r="G36" s="55">
        <v>14.831497575</v>
      </c>
      <c r="H36" s="6">
        <v>23.96856983928571</v>
      </c>
      <c r="I36" s="7">
        <f>(H36-G36)/(H$2-G$2)</f>
        <v>0.1343687097689075</v>
      </c>
      <c r="J36" s="7">
        <f>I36/$AA36/$AF$4</f>
        <v>3.8365734164769512</v>
      </c>
      <c r="K36" s="12">
        <f t="shared" si="1"/>
        <v>3.8365734164769512</v>
      </c>
      <c r="L36" s="55">
        <v>0.70754559750000012</v>
      </c>
      <c r="M36" s="6">
        <v>0</v>
      </c>
      <c r="N36" s="7">
        <f>(M36-L36)/(M$2-L$2)</f>
        <v>-1.0405082316176472E-2</v>
      </c>
      <c r="O36" s="7">
        <f>N36/$AA36/$AG$4</f>
        <v>-0.5809247849761453</v>
      </c>
      <c r="P36" s="12">
        <f t="shared" si="2"/>
        <v>0.5809247849761453</v>
      </c>
      <c r="Q36" s="55">
        <v>0.47070180000000006</v>
      </c>
      <c r="R36" s="6">
        <v>0.88616946428571408</v>
      </c>
      <c r="S36" s="7">
        <f>(R36-Q36)/(R$2-Q$2)</f>
        <v>6.1098185924369705E-3</v>
      </c>
      <c r="T36" s="7">
        <f>S36/$AA36/$AH$4</f>
        <v>0.12868124789464011</v>
      </c>
      <c r="U36" s="12">
        <f t="shared" si="3"/>
        <v>0.12868124789464011</v>
      </c>
      <c r="V36" s="3">
        <v>7.9738289999999989E-2</v>
      </c>
      <c r="W36" s="4">
        <v>0</v>
      </c>
      <c r="X36" s="7">
        <f>(W36-V36)/(W$2-V$2)</f>
        <v>-1.1726219117647058E-3</v>
      </c>
      <c r="Y36" s="7">
        <f>X36/$AA36/$AI$4</f>
        <v>-1.5698209799281326E-2</v>
      </c>
      <c r="Z36" s="12">
        <f t="shared" si="4"/>
        <v>-1.5698209799281326E-2</v>
      </c>
      <c r="AA36" s="45">
        <v>0.38879999999999981</v>
      </c>
    </row>
    <row r="37" spans="1:27" x14ac:dyDescent="0.2">
      <c r="A37" t="s">
        <v>64</v>
      </c>
      <c r="B37" s="55">
        <v>55.700356995</v>
      </c>
      <c r="C37" s="6">
        <v>17.233092261904758</v>
      </c>
      <c r="D37" s="7">
        <f>(C37-B37)/(C$2-B$2)</f>
        <v>-0.56569506960434179</v>
      </c>
      <c r="E37" s="7">
        <f>D37/$AA37/$AE$4</f>
        <v>-7.8994440960998276</v>
      </c>
      <c r="F37" s="12">
        <f t="shared" si="0"/>
        <v>7.8994440960998276</v>
      </c>
      <c r="G37" s="55">
        <v>16.038110025000002</v>
      </c>
      <c r="H37" s="6">
        <v>23.66980367261904</v>
      </c>
      <c r="I37" s="7">
        <f>(H37-G37)/(H$2-G$2)</f>
        <v>0.11223078893557409</v>
      </c>
      <c r="J37" s="7">
        <f>I37/$AA37/$AF$4</f>
        <v>3.1343428883780207</v>
      </c>
      <c r="K37" s="12">
        <f t="shared" si="1"/>
        <v>3.1343428883780207</v>
      </c>
      <c r="L37" s="55">
        <v>0.54288778500000001</v>
      </c>
      <c r="M37" s="6">
        <v>0</v>
      </c>
      <c r="N37" s="7">
        <f>(M37-L37)/(M$2-L$2)</f>
        <v>-7.9836438970588234E-3</v>
      </c>
      <c r="O37" s="7">
        <f>N37/$AA37/$AG$4</f>
        <v>-0.43597809183683212</v>
      </c>
      <c r="P37" s="12">
        <f t="shared" si="2"/>
        <v>0.43597809183683212</v>
      </c>
      <c r="Q37" s="55">
        <v>0.53208623249999998</v>
      </c>
      <c r="R37" s="6">
        <v>0.85515232142857123</v>
      </c>
      <c r="S37" s="7">
        <f>(R37-Q37)/(R$2-Q$2)</f>
        <v>4.7509718960084008E-3</v>
      </c>
      <c r="T37" s="7">
        <f>S37/$AA37/$AH$4</f>
        <v>9.7872015689452821E-2</v>
      </c>
      <c r="U37" s="12">
        <f t="shared" si="3"/>
        <v>9.7872015689452821E-2</v>
      </c>
      <c r="V37" s="3">
        <v>0.11969525250000002</v>
      </c>
      <c r="W37" s="4">
        <v>0</v>
      </c>
      <c r="X37" s="7">
        <f>(W37-V37)/(W$2-V$2)</f>
        <v>-1.7602243014705884E-3</v>
      </c>
      <c r="Y37" s="7">
        <f>X37/$AA37/$AI$4</f>
        <v>-2.3048849890716393E-2</v>
      </c>
      <c r="Z37" s="12">
        <f t="shared" si="4"/>
        <v>-2.3048849890716393E-2</v>
      </c>
      <c r="AA37" s="45">
        <v>0.39749999999999996</v>
      </c>
    </row>
    <row r="38" spans="1:27" x14ac:dyDescent="0.2">
      <c r="A38" t="s">
        <v>65</v>
      </c>
      <c r="B38" s="55">
        <v>51.098807812500006</v>
      </c>
      <c r="C38" s="6">
        <v>16.709193333333328</v>
      </c>
      <c r="D38" s="7">
        <f>(C38-B38)/(C$2-B$2)</f>
        <v>-0.5057296246936277</v>
      </c>
      <c r="E38" s="7">
        <f>D38/$AA38/$AE$4</f>
        <v>-7.039057522787453</v>
      </c>
      <c r="F38" s="12">
        <f t="shared" si="0"/>
        <v>7.039057522787453</v>
      </c>
      <c r="G38" s="55">
        <v>15.773682750750002</v>
      </c>
      <c r="H38" s="6">
        <v>23.133820982142854</v>
      </c>
      <c r="I38" s="7">
        <f>(H38-G38)/(H$2-G$2)</f>
        <v>0.10823732693224783</v>
      </c>
      <c r="J38" s="7">
        <f>I38/$AA38/$AF$4</f>
        <v>3.0129611450984819</v>
      </c>
      <c r="K38" s="12">
        <f t="shared" si="1"/>
        <v>3.0129611450984819</v>
      </c>
      <c r="L38" s="55">
        <v>0.63175909500000005</v>
      </c>
      <c r="M38" s="6">
        <v>0</v>
      </c>
      <c r="N38" s="7">
        <f>(M38-L38)/(M$2-L$2)</f>
        <v>-9.2905749264705888E-3</v>
      </c>
      <c r="O38" s="7">
        <f>N38/$AA38/$AG$4</f>
        <v>-0.50569432784279067</v>
      </c>
      <c r="P38" s="12">
        <f t="shared" si="2"/>
        <v>0.50569432784279067</v>
      </c>
      <c r="Q38" s="55">
        <v>0.49599324</v>
      </c>
      <c r="R38" s="6">
        <v>0.83487809523809486</v>
      </c>
      <c r="S38" s="7">
        <f>(R38-Q38)/(R$2-Q$2)</f>
        <v>4.9836008123249247E-3</v>
      </c>
      <c r="T38" s="7">
        <f>S38/$AA38/$AH$4</f>
        <v>0.10232960616875457</v>
      </c>
      <c r="U38" s="12">
        <f t="shared" si="3"/>
        <v>0.10232960616875457</v>
      </c>
      <c r="V38" s="3">
        <v>0.1033611975</v>
      </c>
      <c r="W38" s="4">
        <v>0</v>
      </c>
      <c r="X38" s="7">
        <f>(W38-V38)/(W$2-V$2)</f>
        <v>-1.5200176102941176E-3</v>
      </c>
      <c r="Y38" s="7">
        <f>X38/$AA38/$AI$4</f>
        <v>-1.9838637864705366E-2</v>
      </c>
      <c r="Z38" s="12">
        <f t="shared" si="4"/>
        <v>-1.9838637864705366E-2</v>
      </c>
      <c r="AA38" s="45">
        <v>0.3987999999999996</v>
      </c>
    </row>
    <row r="39" spans="1:27" x14ac:dyDescent="0.2">
      <c r="A39" t="s">
        <v>66</v>
      </c>
      <c r="B39" s="55">
        <v>48.118281862500005</v>
      </c>
      <c r="C39" s="6">
        <v>17.202398214285711</v>
      </c>
      <c r="D39" s="7">
        <f>(C39-B39)/(C$2-B$2)</f>
        <v>-0.45464534776785726</v>
      </c>
      <c r="E39" s="7">
        <f>D39/$AA39/$AE$4</f>
        <v>-6.7368402294783021</v>
      </c>
      <c r="F39" s="12">
        <f t="shared" si="0"/>
        <v>6.7368402294783021</v>
      </c>
      <c r="G39" s="55">
        <v>18.014600934000001</v>
      </c>
      <c r="H39" s="6">
        <v>27.849428291666662</v>
      </c>
      <c r="I39" s="7">
        <f>(H39-G39)/(H$2-G$2)</f>
        <v>0.14462981408333325</v>
      </c>
      <c r="J39" s="7">
        <f>I39/$AA39/$AF$4</f>
        <v>4.2860938607852299</v>
      </c>
      <c r="K39" s="12">
        <f t="shared" si="1"/>
        <v>4.2860938607852299</v>
      </c>
      <c r="L39" s="55">
        <v>0.63948703500000004</v>
      </c>
      <c r="M39" s="6">
        <v>0</v>
      </c>
      <c r="N39" s="7">
        <f>(M39-L39)/(M$2-L$2)</f>
        <v>-9.4042211029411772E-3</v>
      </c>
      <c r="O39" s="7">
        <f>N39/$AA39/$AG$4</f>
        <v>-0.54494879936655172</v>
      </c>
      <c r="P39" s="12">
        <f t="shared" si="2"/>
        <v>0.54494879936655172</v>
      </c>
      <c r="Q39" s="55">
        <v>0.49713486750000008</v>
      </c>
      <c r="R39" s="6">
        <v>0.65846809523809502</v>
      </c>
      <c r="S39" s="7">
        <f>(R39-Q39)/(R$2-Q$2)</f>
        <v>2.3725474667366901E-3</v>
      </c>
      <c r="T39" s="7">
        <f>S39/$AA39/$AH$4</f>
        <v>5.1863323208839289E-2</v>
      </c>
      <c r="U39" s="12">
        <f t="shared" si="3"/>
        <v>5.1863323208839289E-2</v>
      </c>
      <c r="V39" s="3">
        <v>0</v>
      </c>
      <c r="W39" s="4">
        <v>0</v>
      </c>
      <c r="X39" s="7">
        <f>(W39-V39)/(W$2-V$2)</f>
        <v>0</v>
      </c>
      <c r="Y39" s="7">
        <f>X39/$AA39/$AI$4</f>
        <v>0</v>
      </c>
      <c r="Z39" s="12">
        <f t="shared" si="4"/>
        <v>0</v>
      </c>
      <c r="AA39" s="45">
        <v>0.37460000000000004</v>
      </c>
    </row>
    <row r="40" spans="1:27" x14ac:dyDescent="0.2">
      <c r="A40" t="s">
        <v>67</v>
      </c>
      <c r="B40" s="55">
        <v>47.0528799525</v>
      </c>
      <c r="C40" s="6">
        <v>17.164111428571424</v>
      </c>
      <c r="D40" s="7">
        <f>(C40-B40)/(C$2-B$2)</f>
        <v>-0.43954071358718494</v>
      </c>
      <c r="E40" s="7">
        <f>D40/$AA40/$AE$4</f>
        <v>-6.9967834203249026</v>
      </c>
      <c r="F40" s="12">
        <f t="shared" si="0"/>
        <v>6.9967834203249026</v>
      </c>
      <c r="G40" s="55">
        <v>18.381467321999999</v>
      </c>
      <c r="H40" s="6">
        <v>28.221585541666663</v>
      </c>
      <c r="I40" s="7">
        <f>(H40-G40)/(H$2-G$2)</f>
        <v>0.14470762087745093</v>
      </c>
      <c r="J40" s="7">
        <f>I40/$AA40/$AF$4</f>
        <v>4.6069243257960846</v>
      </c>
      <c r="K40" s="12">
        <f t="shared" si="1"/>
        <v>4.6069243257960846</v>
      </c>
      <c r="L40" s="55">
        <v>0.72598727250000006</v>
      </c>
      <c r="M40" s="6">
        <v>0</v>
      </c>
      <c r="N40" s="7">
        <f>(M40-L40)/(M$2-L$2)</f>
        <v>-1.0676283419117649E-2</v>
      </c>
      <c r="O40" s="7">
        <f>N40/$AA40/$AG$4</f>
        <v>-0.664612933945531</v>
      </c>
      <c r="P40" s="12">
        <f t="shared" si="2"/>
        <v>0.664612933945531</v>
      </c>
      <c r="Q40" s="55">
        <v>0.49704704999999999</v>
      </c>
      <c r="R40" s="6">
        <v>0.68399261904761888</v>
      </c>
      <c r="S40" s="7">
        <f>(R40-Q40)/(R$2-Q$2)</f>
        <v>2.7491995448179246E-3</v>
      </c>
      <c r="T40" s="7">
        <f>S40/$AA40/$AH$4</f>
        <v>6.4560594416384162E-2</v>
      </c>
      <c r="U40" s="12">
        <f t="shared" si="3"/>
        <v>6.4560594416384162E-2</v>
      </c>
      <c r="V40" s="3">
        <v>0</v>
      </c>
      <c r="W40" s="4">
        <v>0</v>
      </c>
      <c r="X40" s="7">
        <f>(W40-V40)/(W$2-V$2)</f>
        <v>0</v>
      </c>
      <c r="Y40" s="7">
        <f>X40/$AA40/$AI$4</f>
        <v>0</v>
      </c>
      <c r="Z40" s="12">
        <f t="shared" si="4"/>
        <v>0</v>
      </c>
      <c r="AA40" s="45">
        <v>0.34870000000000001</v>
      </c>
    </row>
    <row r="41" spans="1:27" x14ac:dyDescent="0.2">
      <c r="A41" t="s">
        <v>68</v>
      </c>
      <c r="B41" s="55">
        <v>45.015777405000001</v>
      </c>
      <c r="C41" s="6">
        <v>16.409037857142856</v>
      </c>
      <c r="D41" s="7">
        <f>(C41-B41)/(C$2-B$2)</f>
        <v>-0.42068734629201687</v>
      </c>
      <c r="E41" s="7">
        <f>D41/$AA41/$AE$4</f>
        <v>-6.4954885844726133</v>
      </c>
      <c r="F41" s="12">
        <f t="shared" si="0"/>
        <v>6.4954885844726133</v>
      </c>
      <c r="G41" s="55">
        <v>18.84654002025</v>
      </c>
      <c r="H41" s="6">
        <v>28.543566101190468</v>
      </c>
      <c r="I41" s="7">
        <f>(H41-G41)/(H$2-G$2)</f>
        <v>0.14260332471971277</v>
      </c>
      <c r="J41" s="7">
        <f>I41/$AA41/$AF$4</f>
        <v>4.4035443913774346</v>
      </c>
      <c r="K41" s="12">
        <f t="shared" si="1"/>
        <v>4.4035443913774346</v>
      </c>
      <c r="L41" s="55">
        <v>0.53472075750000003</v>
      </c>
      <c r="M41" s="6">
        <v>0</v>
      </c>
      <c r="N41" s="7">
        <f>(M41-L41)/(M$2-L$2)</f>
        <v>-7.8635405514705884E-3</v>
      </c>
      <c r="O41" s="7">
        <f>N41/$AA41/$AG$4</f>
        <v>-0.47481002271604761</v>
      </c>
      <c r="P41" s="12">
        <f t="shared" si="2"/>
        <v>0.47481002271604761</v>
      </c>
      <c r="Q41" s="55">
        <v>0.51961614750000007</v>
      </c>
      <c r="R41" s="6">
        <v>0.67744994047619034</v>
      </c>
      <c r="S41" s="7">
        <f>(R41-Q41)/(R$2-Q$2)</f>
        <v>2.3210851908263275E-3</v>
      </c>
      <c r="T41" s="7">
        <f>S41/$AA41/$AH$4</f>
        <v>5.2869522780127104E-2</v>
      </c>
      <c r="U41" s="12">
        <f t="shared" si="3"/>
        <v>5.2869522780127104E-2</v>
      </c>
      <c r="V41" s="3">
        <v>0</v>
      </c>
      <c r="W41" s="4">
        <v>0</v>
      </c>
      <c r="X41" s="7">
        <f>(W41-V41)/(W$2-V$2)</f>
        <v>0</v>
      </c>
      <c r="Y41" s="7">
        <f>X41/$AA41/$AI$4</f>
        <v>0</v>
      </c>
      <c r="Z41" s="12">
        <f t="shared" si="4"/>
        <v>0</v>
      </c>
      <c r="AA41" s="45">
        <v>0.35949999999999971</v>
      </c>
    </row>
    <row r="42" spans="1:27" x14ac:dyDescent="0.2">
      <c r="A42" t="s">
        <v>69</v>
      </c>
      <c r="B42" s="55">
        <v>48.598555770000004</v>
      </c>
      <c r="C42" s="6">
        <v>19.790471845238091</v>
      </c>
      <c r="D42" s="7">
        <f>(C42-B42)/(C$2-B$2)</f>
        <v>-0.4236482930112046</v>
      </c>
      <c r="E42" s="7">
        <f>D42/$AA42/$AE$4</f>
        <v>-7.0154045526495237</v>
      </c>
      <c r="F42" s="12">
        <f t="shared" si="0"/>
        <v>7.0154045526495237</v>
      </c>
      <c r="G42" s="55">
        <v>18.5739808455</v>
      </c>
      <c r="H42" s="6">
        <v>28.664751047619038</v>
      </c>
      <c r="I42" s="7">
        <f>(H42-G42)/(H$2-G$2)</f>
        <v>0.14839367944292703</v>
      </c>
      <c r="J42" s="7">
        <f>I42/$AA42/$AF$4</f>
        <v>4.9145416035298002</v>
      </c>
      <c r="K42" s="12">
        <f t="shared" si="1"/>
        <v>4.9145416035298002</v>
      </c>
      <c r="L42" s="55">
        <v>0.55983656250000002</v>
      </c>
      <c r="M42" s="6">
        <v>0</v>
      </c>
      <c r="N42" s="7">
        <f>(M42-L42)/(M$2-L$2)</f>
        <v>-8.2328906250000011E-3</v>
      </c>
      <c r="O42" s="7">
        <f>N42/$AA42/$AG$4</f>
        <v>-0.53314946491106008</v>
      </c>
      <c r="P42" s="12">
        <f t="shared" si="2"/>
        <v>0.53314946491106008</v>
      </c>
      <c r="Q42" s="55">
        <v>0.49388562000000003</v>
      </c>
      <c r="R42" s="6">
        <v>0.63512446428571412</v>
      </c>
      <c r="S42" s="7">
        <f>(R42-Q42)/(R$2-Q$2)</f>
        <v>2.0770418277310898E-3</v>
      </c>
      <c r="T42" s="7">
        <f>S42/$AA42/$AH$4</f>
        <v>5.0740464300614879E-2</v>
      </c>
      <c r="U42" s="12">
        <f t="shared" si="3"/>
        <v>5.0740464300614879E-2</v>
      </c>
      <c r="V42" s="3">
        <v>0</v>
      </c>
      <c r="W42" s="4">
        <v>0</v>
      </c>
      <c r="X42" s="7">
        <f>(W42-V42)/(W$2-V$2)</f>
        <v>0</v>
      </c>
      <c r="Y42" s="7">
        <f>X42/$AA42/$AI$4</f>
        <v>0</v>
      </c>
      <c r="Z42" s="12">
        <f t="shared" si="4"/>
        <v>0</v>
      </c>
      <c r="AA42" s="45">
        <v>0.3351999999999995</v>
      </c>
    </row>
    <row r="43" spans="1:27" x14ac:dyDescent="0.2">
      <c r="A43" t="s">
        <v>70</v>
      </c>
      <c r="B43" s="55">
        <v>46.653222509999999</v>
      </c>
      <c r="C43" s="6">
        <v>19.486681547619042</v>
      </c>
      <c r="D43" s="7">
        <f>(C43-B43)/(C$2-B$2)</f>
        <v>-0.39950795532913169</v>
      </c>
      <c r="E43" s="7">
        <f>D43/$AA43/$AE$4</f>
        <v>-6.7280544585390398</v>
      </c>
      <c r="F43" s="12">
        <f t="shared" si="0"/>
        <v>6.7280544585390398</v>
      </c>
      <c r="G43" s="55">
        <v>18.631422272249999</v>
      </c>
      <c r="H43" s="6">
        <v>28.252029190476183</v>
      </c>
      <c r="I43" s="7">
        <f>(H43-G43)/(H$2-G$2)</f>
        <v>0.14147951350332622</v>
      </c>
      <c r="J43" s="7">
        <f>I43/$AA43/$AF$4</f>
        <v>4.7651653729359698</v>
      </c>
      <c r="K43" s="12">
        <f t="shared" si="1"/>
        <v>4.7651653729359698</v>
      </c>
      <c r="L43" s="55">
        <v>0.55825584750000001</v>
      </c>
      <c r="M43" s="6">
        <v>0</v>
      </c>
      <c r="N43" s="7">
        <f>(M43-L43)/(M$2-L$2)</f>
        <v>-8.2096448161764705E-3</v>
      </c>
      <c r="O43" s="7">
        <f>N43/$AA43/$AG$4</f>
        <v>-0.54067688985196771</v>
      </c>
      <c r="P43" s="12">
        <f t="shared" si="2"/>
        <v>0.54067688985196771</v>
      </c>
      <c r="Q43" s="55">
        <v>0.49590542250000003</v>
      </c>
      <c r="R43" s="6">
        <v>0.63334744047619029</v>
      </c>
      <c r="S43" s="7">
        <f>(R43-Q43)/(R$2-Q$2)</f>
        <v>2.0212061467086806E-3</v>
      </c>
      <c r="T43" s="7">
        <f>S43/$AA43/$AH$4</f>
        <v>5.0215363596403863E-2</v>
      </c>
      <c r="U43" s="12">
        <f t="shared" si="3"/>
        <v>5.0215363596403863E-2</v>
      </c>
      <c r="V43" s="3">
        <v>0</v>
      </c>
      <c r="W43" s="4">
        <v>0</v>
      </c>
      <c r="X43" s="7">
        <f>(W43-V43)/(W$2-V$2)</f>
        <v>0</v>
      </c>
      <c r="Y43" s="7">
        <f>X43/$AA43/$AI$4</f>
        <v>0</v>
      </c>
      <c r="Z43" s="12">
        <f t="shared" si="4"/>
        <v>0</v>
      </c>
      <c r="AA43" s="45">
        <v>0.32960000000000012</v>
      </c>
    </row>
    <row r="44" spans="1:27" x14ac:dyDescent="0.2">
      <c r="A44" t="s">
        <v>71</v>
      </c>
      <c r="B44" s="55">
        <v>49.062495622500009</v>
      </c>
      <c r="C44" s="6">
        <v>18.543566547619044</v>
      </c>
      <c r="D44" s="7">
        <f>(C44-B44)/(C$2-B$2)</f>
        <v>-0.44880778051295539</v>
      </c>
      <c r="E44" s="7">
        <f>D44/$AA44/$AE$4</f>
        <v>-6.9238952285598589</v>
      </c>
      <c r="F44" s="12">
        <f t="shared" si="0"/>
        <v>6.9238952285598589</v>
      </c>
      <c r="G44" s="55">
        <v>19.249587218249999</v>
      </c>
      <c r="H44" s="6">
        <v>28.546005470238089</v>
      </c>
      <c r="I44" s="7">
        <f>(H44-G44)/(H$2-G$2)</f>
        <v>0.1367120331174719</v>
      </c>
      <c r="J44" s="7">
        <f>I44/$AA44/$AF$4</f>
        <v>4.2181032435831218</v>
      </c>
      <c r="K44" s="12">
        <f t="shared" si="1"/>
        <v>4.2181032435831218</v>
      </c>
      <c r="L44" s="55">
        <v>0.47263378500000003</v>
      </c>
      <c r="M44" s="6">
        <v>0</v>
      </c>
      <c r="N44" s="7">
        <f>(M44-L44)/(M$2-L$2)</f>
        <v>-6.9504968382352941E-3</v>
      </c>
      <c r="O44" s="7">
        <f>N44/$AA44/$AG$4</f>
        <v>-0.41932941954014663</v>
      </c>
      <c r="P44" s="12">
        <f t="shared" si="2"/>
        <v>0.41932941954014663</v>
      </c>
      <c r="Q44" s="55">
        <v>0.52910043750000002</v>
      </c>
      <c r="R44" s="6">
        <v>0.64901755952380946</v>
      </c>
      <c r="S44" s="7">
        <f>(R44-Q44)/(R$2-Q$2)</f>
        <v>1.763487088585433E-3</v>
      </c>
      <c r="T44" s="7">
        <f>S44/$AA44/$AH$4</f>
        <v>4.0135098178097482E-2</v>
      </c>
      <c r="U44" s="12">
        <f t="shared" si="3"/>
        <v>4.0135098178097482E-2</v>
      </c>
      <c r="V44" s="3">
        <v>0</v>
      </c>
      <c r="W44" s="4">
        <v>0</v>
      </c>
      <c r="X44" s="7">
        <f>(W44-V44)/(W$2-V$2)</f>
        <v>0</v>
      </c>
      <c r="Y44" s="7">
        <f>X44/$AA44/$AI$4</f>
        <v>0</v>
      </c>
      <c r="Z44" s="12">
        <f t="shared" si="4"/>
        <v>0</v>
      </c>
      <c r="AA44" s="45">
        <v>0.3597999999999999</v>
      </c>
    </row>
    <row r="45" spans="1:27" x14ac:dyDescent="0.2">
      <c r="A45" t="s">
        <v>72</v>
      </c>
      <c r="B45" s="55">
        <v>48.536380979999997</v>
      </c>
      <c r="C45" s="6">
        <v>18.031864464285711</v>
      </c>
      <c r="D45" s="7">
        <f>(C45-B45)/(C$2-B$2)</f>
        <v>-0.44859583111344536</v>
      </c>
      <c r="E45" s="7">
        <f>D45/$AA45/$AE$4</f>
        <v>-6.8842715681098605</v>
      </c>
      <c r="F45" s="12">
        <f t="shared" si="0"/>
        <v>6.8842715681098605</v>
      </c>
      <c r="G45" s="55">
        <v>18.40764571875</v>
      </c>
      <c r="H45" s="6">
        <v>29.196614273809519</v>
      </c>
      <c r="I45" s="7">
        <f>(H45-G45)/(H$2-G$2)</f>
        <v>0.15866130228028705</v>
      </c>
      <c r="J45" s="7">
        <f>I45/$AA45/$AF$4</f>
        <v>4.8696094142560193</v>
      </c>
      <c r="K45" s="12">
        <f t="shared" si="1"/>
        <v>4.8696094142560193</v>
      </c>
      <c r="L45" s="55">
        <v>0.67338458999999995</v>
      </c>
      <c r="M45" s="6">
        <v>0</v>
      </c>
      <c r="N45" s="7">
        <f>(M45-L45)/(M$2-L$2)</f>
        <v>-9.9027145588235291E-3</v>
      </c>
      <c r="O45" s="7">
        <f>N45/$AA45/$AG$4</f>
        <v>-0.59430090823556236</v>
      </c>
      <c r="P45" s="12">
        <f t="shared" si="2"/>
        <v>0.59430090823556236</v>
      </c>
      <c r="Q45" s="55">
        <v>0.49019728500000004</v>
      </c>
      <c r="R45" s="6">
        <v>0.66323374999999984</v>
      </c>
      <c r="S45" s="7">
        <f>(R45-Q45)/(R$2-Q$2)</f>
        <v>2.5446538970588205E-3</v>
      </c>
      <c r="T45" s="7">
        <f>S45/$AA45/$AH$4</f>
        <v>5.7609408627898671E-2</v>
      </c>
      <c r="U45" s="12">
        <f t="shared" si="3"/>
        <v>5.7609408627898671E-2</v>
      </c>
      <c r="V45" s="3">
        <v>0</v>
      </c>
      <c r="W45" s="4">
        <v>0</v>
      </c>
      <c r="X45" s="7">
        <f>(W45-V45)/(W$2-V$2)</f>
        <v>0</v>
      </c>
      <c r="Y45" s="7">
        <f>X45/$AA45/$AI$4</f>
        <v>0</v>
      </c>
      <c r="Z45" s="12">
        <f t="shared" si="4"/>
        <v>0</v>
      </c>
      <c r="AA45" s="45">
        <v>0.36169999999999991</v>
      </c>
    </row>
    <row r="46" spans="1:27" x14ac:dyDescent="0.2">
      <c r="A46" t="s">
        <v>73</v>
      </c>
      <c r="B46" s="55">
        <v>45.47752182</v>
      </c>
      <c r="C46" s="6">
        <v>18.786938035714282</v>
      </c>
      <c r="D46" s="7">
        <f>(C46-B46)/(C$2-B$2)</f>
        <v>-0.39250858506302527</v>
      </c>
      <c r="E46" s="7">
        <f>D46/$AA46/$AE$4</f>
        <v>-6.4420905696537591</v>
      </c>
      <c r="F46" s="12">
        <f t="shared" si="0"/>
        <v>6.4420905696537591</v>
      </c>
      <c r="G46" s="55">
        <v>18.176439804750004</v>
      </c>
      <c r="H46" s="6">
        <v>29.477141714285708</v>
      </c>
      <c r="I46" s="7">
        <f>(H46-G46)/(H$2-G$2)</f>
        <v>0.16618679278728976</v>
      </c>
      <c r="J46" s="7">
        <f>I46/$AA46/$AF$4</f>
        <v>5.4549971215312896</v>
      </c>
      <c r="K46" s="12">
        <f t="shared" si="1"/>
        <v>5.4549971215312896</v>
      </c>
      <c r="L46" s="55">
        <v>0.68181506999999997</v>
      </c>
      <c r="M46" s="6">
        <v>0</v>
      </c>
      <c r="N46" s="7">
        <f>(M46-L46)/(M$2-L$2)</f>
        <v>-1.0026692205882353E-2</v>
      </c>
      <c r="O46" s="7">
        <f>N46/$AA46/$AG$4</f>
        <v>-0.64355359689933189</v>
      </c>
      <c r="P46" s="12">
        <f t="shared" si="2"/>
        <v>0.64355359689933189</v>
      </c>
      <c r="Q46" s="55">
        <v>0.47728811250000003</v>
      </c>
      <c r="R46" s="6">
        <v>0.68375029761904749</v>
      </c>
      <c r="S46" s="7">
        <f>(R46-Q46)/(R$2-Q$2)</f>
        <v>3.0362086046918746E-3</v>
      </c>
      <c r="T46" s="7">
        <f>S46/$AA46/$AH$4</f>
        <v>7.3514195320185841E-2</v>
      </c>
      <c r="U46" s="12">
        <f t="shared" si="3"/>
        <v>7.3514195320185841E-2</v>
      </c>
      <c r="V46" s="3">
        <v>0</v>
      </c>
      <c r="W46" s="4">
        <v>0</v>
      </c>
      <c r="X46" s="7">
        <f>(W46-V46)/(W$2-V$2)</f>
        <v>0</v>
      </c>
      <c r="Y46" s="7">
        <f>X46/$AA46/$AI$4</f>
        <v>0</v>
      </c>
      <c r="Z46" s="12">
        <f t="shared" si="4"/>
        <v>0</v>
      </c>
      <c r="AA46" s="45">
        <v>0.3382000000000005</v>
      </c>
    </row>
    <row r="47" spans="1:27" x14ac:dyDescent="0.2">
      <c r="A47" t="s">
        <v>74</v>
      </c>
      <c r="B47" s="55">
        <v>46.380285720000003</v>
      </c>
      <c r="C47" s="6">
        <v>19.761716369047612</v>
      </c>
      <c r="D47" s="7">
        <f>(C47-B47)/(C$2-B$2)</f>
        <v>-0.39144954927871162</v>
      </c>
      <c r="E47" s="7">
        <f>D47/$AA47/$AE$4</f>
        <v>-6.3831862313973371</v>
      </c>
      <c r="F47" s="12">
        <f t="shared" si="0"/>
        <v>6.3831862313973371</v>
      </c>
      <c r="G47" s="55">
        <v>18.80616153375</v>
      </c>
      <c r="H47" s="6">
        <v>27.469444059523802</v>
      </c>
      <c r="I47" s="7">
        <f>(H47-G47)/(H$2-G$2)</f>
        <v>0.12740121361432061</v>
      </c>
      <c r="J47" s="7">
        <f>I47/$AA47/$AF$4</f>
        <v>4.1548527439743044</v>
      </c>
      <c r="K47" s="12">
        <f t="shared" si="1"/>
        <v>4.1548527439743044</v>
      </c>
      <c r="L47" s="55">
        <v>0.60234023250000002</v>
      </c>
      <c r="M47" s="6">
        <v>0</v>
      </c>
      <c r="N47" s="7">
        <f>(M47-L47)/(M$2-L$2)</f>
        <v>-8.8579445955882363E-3</v>
      </c>
      <c r="O47" s="7">
        <f>N47/$AA47/$AG$4</f>
        <v>-0.56486419883289585</v>
      </c>
      <c r="P47" s="12">
        <f t="shared" si="2"/>
        <v>0.56486419883289585</v>
      </c>
      <c r="Q47" s="55">
        <v>0.51329328750000003</v>
      </c>
      <c r="R47" s="6">
        <v>1.0578138095238092</v>
      </c>
      <c r="S47" s="7">
        <f>(R47-Q47)/(R$2-Q$2)</f>
        <v>8.0076547356442533E-3</v>
      </c>
      <c r="T47" s="7">
        <f>S47/$AA47/$AH$4</f>
        <v>0.19263224782765198</v>
      </c>
      <c r="U47" s="12">
        <f t="shared" si="3"/>
        <v>0.19263224782765198</v>
      </c>
      <c r="V47" s="3">
        <v>0</v>
      </c>
      <c r="W47" s="4">
        <v>0</v>
      </c>
      <c r="X47" s="7">
        <f>(W47-V47)/(W$2-V$2)</f>
        <v>0</v>
      </c>
      <c r="Y47" s="7">
        <f>X47/$AA47/$AI$4</f>
        <v>0</v>
      </c>
      <c r="Z47" s="12">
        <f t="shared" si="4"/>
        <v>0</v>
      </c>
      <c r="AA47" s="45">
        <v>0.34039999999999981</v>
      </c>
    </row>
    <row r="48" spans="1:27" x14ac:dyDescent="0.2">
      <c r="A48" t="s">
        <v>75</v>
      </c>
      <c r="B48" s="55">
        <v>44.293127197500006</v>
      </c>
      <c r="C48" s="6">
        <v>18.798407916666662</v>
      </c>
      <c r="D48" s="7">
        <f>(C48-B48)/(C$2-B$2)</f>
        <v>-0.37492234236519623</v>
      </c>
      <c r="E48" s="7">
        <f>D48/$AA48/$AE$4</f>
        <v>-7.0426337851657843</v>
      </c>
      <c r="F48" s="12">
        <f t="shared" si="0"/>
        <v>7.0426337851657843</v>
      </c>
      <c r="G48" s="55">
        <v>22.599974133</v>
      </c>
      <c r="H48" s="6">
        <v>31.152132047619041</v>
      </c>
      <c r="I48" s="7">
        <f>(H48-G48)/(H$2-G$2)</f>
        <v>0.12576702815616236</v>
      </c>
      <c r="J48" s="7">
        <f>I48/$AA48/$AF$4</f>
        <v>4.7247728717982032</v>
      </c>
      <c r="K48" s="12">
        <f t="shared" si="1"/>
        <v>4.7247728717982032</v>
      </c>
      <c r="L48" s="55">
        <v>0</v>
      </c>
      <c r="M48" s="6">
        <v>0</v>
      </c>
      <c r="N48" s="7">
        <f>(M48-L48)/(M$2-L$2)</f>
        <v>0</v>
      </c>
      <c r="O48" s="7">
        <f>N48/$AA48/$AG$4</f>
        <v>0</v>
      </c>
      <c r="P48" s="12">
        <f t="shared" si="2"/>
        <v>0</v>
      </c>
      <c r="Q48" s="55">
        <v>0.79430928750000007</v>
      </c>
      <c r="R48" s="6">
        <v>1.1520768452380949</v>
      </c>
      <c r="S48" s="7">
        <f>(R48-Q48)/(R$2-Q$2)</f>
        <v>5.2612876137955126E-3</v>
      </c>
      <c r="T48" s="7">
        <f>S48/$AA48/$AH$4</f>
        <v>0.14579672303117341</v>
      </c>
      <c r="U48" s="12">
        <f t="shared" si="3"/>
        <v>0.14579672303117341</v>
      </c>
      <c r="V48" s="3">
        <v>0.15306590250000002</v>
      </c>
      <c r="W48" s="4">
        <v>0.23456714285714278</v>
      </c>
      <c r="X48" s="7">
        <f>(W48-V48)/(W$2-V$2)</f>
        <v>1.1985476523109231E-3</v>
      </c>
      <c r="Y48" s="7">
        <f>X48/$AA48/$AI$4</f>
        <v>2.1111359452162266E-2</v>
      </c>
      <c r="Z48" s="12">
        <f t="shared" si="4"/>
        <v>2.1111359452162266E-2</v>
      </c>
      <c r="AA48" s="45">
        <v>0.29549999999999965</v>
      </c>
    </row>
    <row r="49" spans="1:27" x14ac:dyDescent="0.2">
      <c r="A49" t="s">
        <v>76</v>
      </c>
      <c r="B49" s="55">
        <v>45.184123552499997</v>
      </c>
      <c r="C49" s="6">
        <v>20.043536190476186</v>
      </c>
      <c r="D49" s="7">
        <f>(C49-B49)/(C$2-B$2)</f>
        <v>-0.36971452002976196</v>
      </c>
      <c r="E49" s="7">
        <f>D49/$AA49/$AE$4</f>
        <v>-7.5006980635821003</v>
      </c>
      <c r="F49" s="12">
        <f t="shared" si="0"/>
        <v>7.5006980635821003</v>
      </c>
      <c r="G49" s="55">
        <v>22.925970256500001</v>
      </c>
      <c r="H49" s="6">
        <v>32.792833898809519</v>
      </c>
      <c r="I49" s="7">
        <f>(H49-G49)/(H$2-G$2)</f>
        <v>0.14510093591631645</v>
      </c>
      <c r="J49" s="7">
        <f>I49/$AA49/$AF$4</f>
        <v>5.8874298185691831</v>
      </c>
      <c r="K49" s="12">
        <f t="shared" si="1"/>
        <v>5.8874298185691831</v>
      </c>
      <c r="L49" s="55">
        <v>0</v>
      </c>
      <c r="M49" s="6">
        <v>0</v>
      </c>
      <c r="N49" s="7">
        <f>(M49-L49)/(M$2-L$2)</f>
        <v>0</v>
      </c>
      <c r="O49" s="7">
        <f>N49/$AA49/$AG$4</f>
        <v>0</v>
      </c>
      <c r="P49" s="12">
        <f t="shared" si="2"/>
        <v>0</v>
      </c>
      <c r="Q49" s="55">
        <v>0.7686665775</v>
      </c>
      <c r="R49" s="6">
        <v>1.1901213095238092</v>
      </c>
      <c r="S49" s="7">
        <f>(R49-Q49)/(R$2-Q$2)</f>
        <v>6.1978637062324888E-3</v>
      </c>
      <c r="T49" s="7">
        <f>S49/$AA49/$AH$4</f>
        <v>0.18549795792822438</v>
      </c>
      <c r="U49" s="12">
        <f t="shared" si="3"/>
        <v>0.18549795792822438</v>
      </c>
      <c r="V49" s="3">
        <v>0.18599746500000003</v>
      </c>
      <c r="W49" s="4">
        <v>0.25597220238095231</v>
      </c>
      <c r="X49" s="7">
        <f>(W49-V49)/(W$2-V$2)</f>
        <v>1.0290402556022394E-3</v>
      </c>
      <c r="Y49" s="7">
        <f>X49/$AA49/$AI$4</f>
        <v>1.9576482091408786E-2</v>
      </c>
      <c r="Z49" s="12">
        <f t="shared" si="4"/>
        <v>1.9576482091408786E-2</v>
      </c>
      <c r="AA49" s="45">
        <v>0.27360000000000007</v>
      </c>
    </row>
    <row r="50" spans="1:27" x14ac:dyDescent="0.2">
      <c r="A50" t="s">
        <v>77</v>
      </c>
      <c r="B50" s="55">
        <v>46.4625707175</v>
      </c>
      <c r="C50" s="6">
        <v>20.18359797619047</v>
      </c>
      <c r="D50" s="7">
        <f>(C50-B50)/(C$2-B$2)</f>
        <v>-0.38645548148984604</v>
      </c>
      <c r="E50" s="7">
        <f>D50/$AA50/$AE$4</f>
        <v>-7.7777947672537167</v>
      </c>
      <c r="F50" s="12">
        <f t="shared" si="0"/>
        <v>7.7777947672537167</v>
      </c>
      <c r="G50" s="55">
        <v>21.973826576250001</v>
      </c>
      <c r="H50" s="6">
        <v>30.925577666666658</v>
      </c>
      <c r="I50" s="7">
        <f>(H50-G50)/(H$2-G$2)</f>
        <v>0.13164339838848024</v>
      </c>
      <c r="J50" s="7">
        <f>I50/$AA50/$AF$4</f>
        <v>5.2987868002787355</v>
      </c>
      <c r="K50" s="12">
        <f t="shared" si="1"/>
        <v>5.2987868002787355</v>
      </c>
      <c r="L50" s="55">
        <v>0</v>
      </c>
      <c r="M50" s="6">
        <v>0</v>
      </c>
      <c r="N50" s="7">
        <f>(M50-L50)/(M$2-L$2)</f>
        <v>0</v>
      </c>
      <c r="O50" s="7">
        <f>N50/$AA50/$AG$4</f>
        <v>0</v>
      </c>
      <c r="P50" s="12">
        <f t="shared" si="2"/>
        <v>0</v>
      </c>
      <c r="Q50" s="55">
        <v>0.75101525999999996</v>
      </c>
      <c r="R50" s="6">
        <v>1.2956926785714282</v>
      </c>
      <c r="S50" s="7">
        <f>(R50-Q50)/(R$2-Q$2)</f>
        <v>8.0099620378151215E-3</v>
      </c>
      <c r="T50" s="7">
        <f>S50/$AA50/$AH$4</f>
        <v>0.23782056160048215</v>
      </c>
      <c r="U50" s="12">
        <f t="shared" si="3"/>
        <v>0.23782056160048215</v>
      </c>
      <c r="V50" s="3">
        <v>0.17783043750000002</v>
      </c>
      <c r="W50" s="4">
        <v>0.24450232142857134</v>
      </c>
      <c r="X50" s="7">
        <f>(W50-V50)/(W$2-V$2)</f>
        <v>9.8046888130251942E-4</v>
      </c>
      <c r="Y50" s="7">
        <f>X50/$AA50/$AI$4</f>
        <v>1.850367246999227E-2</v>
      </c>
      <c r="Z50" s="12">
        <f t="shared" si="4"/>
        <v>1.850367246999227E-2</v>
      </c>
      <c r="AA50" s="45">
        <v>0.27580000000000027</v>
      </c>
    </row>
    <row r="51" spans="1:27" x14ac:dyDescent="0.2">
      <c r="A51" t="s">
        <v>78</v>
      </c>
      <c r="B51" s="55">
        <v>46.438684357500009</v>
      </c>
      <c r="C51" s="6">
        <v>26.64921833333333</v>
      </c>
      <c r="D51" s="7">
        <f>(C51-B51)/(C$2-B$2)</f>
        <v>-0.29102155917892175</v>
      </c>
      <c r="E51" s="7">
        <f>D51/$AA51/$AE$4</f>
        <v>-5.7528007062074069</v>
      </c>
      <c r="F51" s="12">
        <f t="shared" si="0"/>
        <v>5.7528007062074069</v>
      </c>
      <c r="G51" s="55">
        <v>21.137733722250001</v>
      </c>
      <c r="H51" s="6">
        <v>33.225716898809516</v>
      </c>
      <c r="I51" s="7">
        <f>(H51-G51)/(H$2-G$2)</f>
        <v>0.17776445847881639</v>
      </c>
      <c r="J51" s="7">
        <f>I51/$AA51/$AF$4</f>
        <v>7.0278009638321199</v>
      </c>
      <c r="K51" s="12">
        <f t="shared" si="1"/>
        <v>7.0278009638321199</v>
      </c>
      <c r="L51" s="55">
        <v>0.27249770249999999</v>
      </c>
      <c r="M51" s="6">
        <v>0</v>
      </c>
      <c r="N51" s="7">
        <f>(M51-L51)/(M$2-L$2)</f>
        <v>-4.0073191544117643E-3</v>
      </c>
      <c r="O51" s="7">
        <f>N51/$AA51/$AG$4</f>
        <v>-0.3097829211107177</v>
      </c>
      <c r="P51" s="12">
        <f t="shared" si="2"/>
        <v>0.3097829211107177</v>
      </c>
      <c r="Q51" s="55">
        <v>0.71395627500000003</v>
      </c>
      <c r="R51" s="6">
        <v>1.2121725595238093</v>
      </c>
      <c r="S51" s="7">
        <f>(R51-Q51)/(R$2-Q$2)</f>
        <v>7.3267100665266073E-3</v>
      </c>
      <c r="T51" s="7">
        <f>S51/$AA51/$AH$4</f>
        <v>0.21366092627489569</v>
      </c>
      <c r="U51" s="12">
        <f t="shared" si="3"/>
        <v>0.21366092627489569</v>
      </c>
      <c r="V51" s="3">
        <v>0.1453379625</v>
      </c>
      <c r="W51" s="4">
        <v>0.19264553571428567</v>
      </c>
      <c r="X51" s="7">
        <f>(W51-V51)/(W$2-V$2)</f>
        <v>6.9569960609243626E-4</v>
      </c>
      <c r="Y51" s="7">
        <f>X51/$AA51/$AI$4</f>
        <v>1.2895643957857399E-2</v>
      </c>
      <c r="Z51" s="12">
        <f t="shared" si="4"/>
        <v>1.2895643957857399E-2</v>
      </c>
      <c r="AA51" s="45">
        <v>0.28079999999999927</v>
      </c>
    </row>
    <row r="52" spans="1:27" x14ac:dyDescent="0.2">
      <c r="A52" t="s">
        <v>79</v>
      </c>
      <c r="B52" s="55">
        <v>47.959859092500004</v>
      </c>
      <c r="C52" s="6">
        <v>28.235373630952374</v>
      </c>
      <c r="D52" s="7">
        <f>(C52-B52)/(C$2-B$2)</f>
        <v>-0.2900659626698181</v>
      </c>
      <c r="E52" s="7">
        <f>D52/$AA52/$AE$4</f>
        <v>-6.2771234535834193</v>
      </c>
      <c r="F52" s="12">
        <f t="shared" si="0"/>
        <v>6.2771234535834193</v>
      </c>
      <c r="G52" s="55">
        <v>21.770511500250002</v>
      </c>
      <c r="H52" s="6">
        <v>33.852448964285706</v>
      </c>
      <c r="I52" s="7">
        <f>(H52-G52)/(H$2-G$2)</f>
        <v>0.17767555094170154</v>
      </c>
      <c r="J52" s="7">
        <f>I52/$AA52/$AF$4</f>
        <v>7.6897447424555505</v>
      </c>
      <c r="K52" s="12">
        <f t="shared" si="1"/>
        <v>7.6897447424555505</v>
      </c>
      <c r="L52" s="55">
        <v>0</v>
      </c>
      <c r="M52" s="6">
        <v>0</v>
      </c>
      <c r="N52" s="7">
        <f>(M52-L52)/(M$2-L$2)</f>
        <v>0</v>
      </c>
      <c r="O52" s="7">
        <f>N52/$AA52/$AG$4</f>
        <v>0</v>
      </c>
      <c r="P52" s="12">
        <f t="shared" si="2"/>
        <v>0</v>
      </c>
      <c r="Q52" s="55">
        <v>0.78912805499999994</v>
      </c>
      <c r="R52" s="6">
        <v>1.1512691071428569</v>
      </c>
      <c r="S52" s="7">
        <f>(R52-Q52)/(R$2-Q$2)</f>
        <v>5.3256037079831911E-3</v>
      </c>
      <c r="T52" s="7">
        <f>S52/$AA52/$AH$4</f>
        <v>0.17001791316320036</v>
      </c>
      <c r="U52" s="12">
        <f t="shared" si="3"/>
        <v>0.17001791316320036</v>
      </c>
      <c r="V52" s="3">
        <v>0.1760740875</v>
      </c>
      <c r="W52" s="4">
        <v>0.24959107142857137</v>
      </c>
      <c r="X52" s="7">
        <f>(W52-V52)/(W$2-V$2)</f>
        <v>1.0811321165966378E-3</v>
      </c>
      <c r="Y52" s="7">
        <f>X52/$AA52/$AI$4</f>
        <v>2.1938643926411518E-2</v>
      </c>
      <c r="Z52" s="12">
        <f t="shared" si="4"/>
        <v>2.1938643926411518E-2</v>
      </c>
      <c r="AA52" s="45">
        <v>0.25649999999999995</v>
      </c>
    </row>
    <row r="53" spans="1:27" x14ac:dyDescent="0.2">
      <c r="A53" t="s">
        <v>80</v>
      </c>
      <c r="B53" s="55">
        <v>47.122694865000007</v>
      </c>
      <c r="C53" s="6">
        <v>20.674945059523804</v>
      </c>
      <c r="D53" s="7">
        <f>(C53-B53)/(C$2-B$2)</f>
        <v>-0.38893749713935594</v>
      </c>
      <c r="E53" s="7">
        <f>D53/$AA53/$AE$4</f>
        <v>-7.9196362162199367</v>
      </c>
      <c r="F53" s="12">
        <f t="shared" si="0"/>
        <v>7.9196362162199367</v>
      </c>
      <c r="G53" s="55">
        <v>21.762168837750004</v>
      </c>
      <c r="H53" s="6">
        <v>34.544567428571419</v>
      </c>
      <c r="I53" s="7">
        <f>(H53-G53)/(H$2-G$2)</f>
        <v>0.18797644986502082</v>
      </c>
      <c r="J53" s="7">
        <f>I53/$AA53/$AF$4</f>
        <v>7.6550708437295576</v>
      </c>
      <c r="K53" s="12">
        <f t="shared" si="1"/>
        <v>7.6550708437295576</v>
      </c>
      <c r="L53" s="55">
        <v>0</v>
      </c>
      <c r="M53" s="6">
        <v>0</v>
      </c>
      <c r="N53" s="7">
        <f>(M53-L53)/(M$2-L$2)</f>
        <v>0</v>
      </c>
      <c r="O53" s="7">
        <f>N53/$AA53/$AG$4</f>
        <v>0</v>
      </c>
      <c r="P53" s="12">
        <f t="shared" si="2"/>
        <v>0</v>
      </c>
      <c r="Q53" s="55">
        <v>0.76436352000000007</v>
      </c>
      <c r="R53" s="6">
        <v>1.168150833333333</v>
      </c>
      <c r="S53" s="7">
        <f>(R53-Q53)/(R$2-Q$2)</f>
        <v>5.9380487254901901E-3</v>
      </c>
      <c r="T53" s="7">
        <f>S53/$AA53/$AH$4</f>
        <v>0.17837381863581364</v>
      </c>
      <c r="U53" s="12">
        <f t="shared" si="3"/>
        <v>0.17837381863581364</v>
      </c>
      <c r="V53" s="3">
        <v>0.16579944000000002</v>
      </c>
      <c r="W53" s="4">
        <v>0.26542273809523803</v>
      </c>
      <c r="X53" s="7">
        <f>(W53-V53)/(W$2-V$2)</f>
        <v>1.4650485014005589E-3</v>
      </c>
      <c r="Y53" s="7">
        <f>X53/$AA53/$AI$4</f>
        <v>2.7973353335965335E-2</v>
      </c>
      <c r="Z53" s="12">
        <f t="shared" si="4"/>
        <v>2.7973353335965335E-2</v>
      </c>
      <c r="AA53" s="45">
        <v>0.27259999999999973</v>
      </c>
    </row>
    <row r="54" spans="1:27" x14ac:dyDescent="0.2">
      <c r="A54" t="s">
        <v>81</v>
      </c>
      <c r="B54" s="55">
        <v>52.523558932500002</v>
      </c>
      <c r="C54" s="6">
        <v>22.669977380952375</v>
      </c>
      <c r="D54" s="7">
        <f>(C54-B54)/(C$2-B$2)</f>
        <v>-0.43902325811099452</v>
      </c>
      <c r="E54" s="7">
        <f>D54/$AA54/$AE$4</f>
        <v>-8.1940353574872145</v>
      </c>
      <c r="F54" s="12">
        <f t="shared" si="0"/>
        <v>8.1940353574872145</v>
      </c>
      <c r="G54" s="55">
        <v>17.66044173825</v>
      </c>
      <c r="H54" s="6">
        <v>29.079847654761895</v>
      </c>
      <c r="I54" s="7">
        <f>(H54-G54)/(H$2-G$2)</f>
        <v>0.16793243994870433</v>
      </c>
      <c r="J54" s="7">
        <f>I54/$AA54/$AF$4</f>
        <v>6.2685234715037925</v>
      </c>
      <c r="K54" s="12">
        <f t="shared" si="1"/>
        <v>6.2685234715037925</v>
      </c>
      <c r="L54" s="55">
        <v>0</v>
      </c>
      <c r="M54" s="6">
        <v>0</v>
      </c>
      <c r="N54" s="7">
        <f>(M54-L54)/(M$2-L$2)</f>
        <v>0</v>
      </c>
      <c r="O54" s="7">
        <f>N54/$AA54/$AG$4</f>
        <v>0</v>
      </c>
      <c r="P54" s="12">
        <f t="shared" si="2"/>
        <v>0</v>
      </c>
      <c r="Q54" s="55">
        <v>0.79826107499999999</v>
      </c>
      <c r="R54" s="6">
        <v>1.3978715476190473</v>
      </c>
      <c r="S54" s="7">
        <f>(R54-Q54)/(R$2-Q$2)</f>
        <v>8.8178010679271657E-3</v>
      </c>
      <c r="T54" s="7">
        <f>S54/$AA54/$AH$4</f>
        <v>0.2427909737852296</v>
      </c>
      <c r="U54" s="12">
        <f t="shared" si="3"/>
        <v>0.2427909737852296</v>
      </c>
      <c r="V54" s="3">
        <v>0.16377963750000002</v>
      </c>
      <c r="W54" s="4">
        <v>0.28319297619047612</v>
      </c>
      <c r="X54" s="7">
        <f>(W54-V54)/(W$2-V$2)</f>
        <v>1.7560785101540604E-3</v>
      </c>
      <c r="Y54" s="7">
        <f>X54/$AA54/$AI$4</f>
        <v>3.0734159733402648E-2</v>
      </c>
      <c r="Z54" s="12">
        <f t="shared" si="4"/>
        <v>3.0734159733402648E-2</v>
      </c>
      <c r="AA54" s="45">
        <v>0.29739999999999966</v>
      </c>
    </row>
    <row r="55" spans="1:27" x14ac:dyDescent="0.2">
      <c r="A55" t="s">
        <v>82</v>
      </c>
      <c r="B55" s="55">
        <v>52.336332022500002</v>
      </c>
      <c r="C55" s="6">
        <v>24.719935892857137</v>
      </c>
      <c r="D55" s="7">
        <f>(C55-B55)/(C$2-B$2)</f>
        <v>-0.40612347249474801</v>
      </c>
      <c r="E55" s="7">
        <f>D55/$AA55/$AE$4</f>
        <v>-6.6872969379065825</v>
      </c>
      <c r="F55" s="12">
        <f t="shared" si="0"/>
        <v>6.6872969379065825</v>
      </c>
      <c r="G55" s="55">
        <v>18.632669280750001</v>
      </c>
      <c r="H55" s="6">
        <v>28.399368696428564</v>
      </c>
      <c r="I55" s="7">
        <f>(H55-G55)/(H$2-G$2)</f>
        <v>0.14362793258350828</v>
      </c>
      <c r="J55" s="7">
        <f>I55/$AA55/$AF$4</f>
        <v>4.7298980418970382</v>
      </c>
      <c r="K55" s="12">
        <f t="shared" si="1"/>
        <v>4.7298980418970382</v>
      </c>
      <c r="L55" s="55">
        <v>0</v>
      </c>
      <c r="M55" s="6">
        <v>0</v>
      </c>
      <c r="N55" s="7">
        <f>(M55-L55)/(M$2-L$2)</f>
        <v>0</v>
      </c>
      <c r="O55" s="7">
        <f>N55/$AA55/$AG$4</f>
        <v>0</v>
      </c>
      <c r="P55" s="12">
        <f t="shared" si="2"/>
        <v>0</v>
      </c>
      <c r="Q55" s="55">
        <v>0.78254174250000008</v>
      </c>
      <c r="R55" s="6">
        <v>1.472587321428571</v>
      </c>
      <c r="S55" s="7">
        <f>(R55-Q55)/(R$2-Q$2)</f>
        <v>1.0147729101890749E-2</v>
      </c>
      <c r="T55" s="7">
        <f>S55/$AA55/$AH$4</f>
        <v>0.24650362875977228</v>
      </c>
      <c r="U55" s="12">
        <f t="shared" si="3"/>
        <v>0.24650362875977228</v>
      </c>
      <c r="V55" s="3">
        <v>0.1920568725</v>
      </c>
      <c r="W55" s="4">
        <v>0.23650571428571424</v>
      </c>
      <c r="X55" s="7">
        <f>(W55-V55)/(W$2-V$2)</f>
        <v>6.5365943802520932E-4</v>
      </c>
      <c r="Y55" s="7">
        <f>X55/$AA55/$AI$4</f>
        <v>1.0092788295963766E-2</v>
      </c>
      <c r="Z55" s="12">
        <f t="shared" si="4"/>
        <v>1.0092788295963766E-2</v>
      </c>
      <c r="AA55" s="45">
        <v>0.3371000000000004</v>
      </c>
    </row>
    <row r="56" spans="1:27" x14ac:dyDescent="0.2">
      <c r="A56" t="s">
        <v>83</v>
      </c>
      <c r="B56" s="55">
        <v>52.366014337499998</v>
      </c>
      <c r="C56" s="6">
        <v>25.231153333333324</v>
      </c>
      <c r="D56" s="7">
        <f>(C56-B56)/(C$2-B$2)</f>
        <v>-0.39904207359068639</v>
      </c>
      <c r="E56" s="7">
        <f>D56/$AA56/$AE$4</f>
        <v>-6.6257276663061546</v>
      </c>
      <c r="F56" s="12">
        <f t="shared" si="0"/>
        <v>6.6257276663061546</v>
      </c>
      <c r="G56" s="55">
        <v>18.365844588750001</v>
      </c>
      <c r="H56" s="6">
        <v>29.276556113095229</v>
      </c>
      <c r="I56" s="7">
        <f>(H56-G56)/(H$2-G$2)</f>
        <v>0.16045164006390042</v>
      </c>
      <c r="J56" s="7">
        <f>I56/$AA56/$AF$4</f>
        <v>5.328186361147937</v>
      </c>
      <c r="K56" s="12">
        <f t="shared" si="1"/>
        <v>5.328186361147937</v>
      </c>
      <c r="L56" s="55">
        <v>0</v>
      </c>
      <c r="M56" s="6">
        <v>0</v>
      </c>
      <c r="N56" s="7">
        <f>(M56-L56)/(M$2-L$2)</f>
        <v>0</v>
      </c>
      <c r="O56" s="7">
        <f>N56/$AA56/$AG$4</f>
        <v>0</v>
      </c>
      <c r="P56" s="12">
        <f t="shared" si="2"/>
        <v>0</v>
      </c>
      <c r="Q56" s="55">
        <v>0.78956714250000004</v>
      </c>
      <c r="R56" s="6">
        <v>1.4830879166666664</v>
      </c>
      <c r="S56" s="7">
        <f>(R56-Q56)/(R$2-Q$2)</f>
        <v>1.0198834914215681E-2</v>
      </c>
      <c r="T56" s="7">
        <f>S56/$AA56/$AH$4</f>
        <v>0.24982010687387723</v>
      </c>
      <c r="U56" s="12">
        <f t="shared" si="3"/>
        <v>0.24982010687387723</v>
      </c>
      <c r="V56" s="3">
        <v>0.17554718250000004</v>
      </c>
      <c r="W56" s="4">
        <v>0.23852505952380948</v>
      </c>
      <c r="X56" s="7">
        <f>(W56-V56)/(W$2-V$2)</f>
        <v>9.261452503501388E-4</v>
      </c>
      <c r="Y56" s="7">
        <f>X56/$AA56/$AI$4</f>
        <v>1.4419862101818171E-2</v>
      </c>
      <c r="Z56" s="12">
        <f t="shared" si="4"/>
        <v>1.4419862101818171E-2</v>
      </c>
      <c r="AA56" s="45">
        <v>0.33429999999999982</v>
      </c>
    </row>
    <row r="57" spans="1:27" x14ac:dyDescent="0.2">
      <c r="A57" t="s">
        <v>84</v>
      </c>
      <c r="B57" s="55">
        <v>56.102824597500003</v>
      </c>
      <c r="C57" s="6">
        <v>24.92849386904761</v>
      </c>
      <c r="D57" s="7">
        <f>(C57-B57)/(C$2-B$2)</f>
        <v>-0.4584460401242999</v>
      </c>
      <c r="E57" s="7">
        <f>D57/$AA57/$AE$4</f>
        <v>-8.0631084401598461</v>
      </c>
      <c r="F57" s="12">
        <f t="shared" si="0"/>
        <v>8.0631084401598461</v>
      </c>
      <c r="G57" s="55">
        <v>17.288736606000001</v>
      </c>
      <c r="H57" s="6">
        <v>30.349660404761895</v>
      </c>
      <c r="I57" s="7">
        <f>(H57-G57)/(H$2-G$2)</f>
        <v>0.19207240880532198</v>
      </c>
      <c r="J57" s="7">
        <f>I57/$AA57/$AF$4</f>
        <v>6.7561550979231688</v>
      </c>
      <c r="K57" s="12">
        <f t="shared" si="1"/>
        <v>6.7561550979231688</v>
      </c>
      <c r="L57" s="55">
        <v>0.32035824000000002</v>
      </c>
      <c r="M57" s="6">
        <v>0</v>
      </c>
      <c r="N57" s="7">
        <f>(M57-L57)/(M$2-L$2)</f>
        <v>-4.7111505882352946E-3</v>
      </c>
      <c r="O57" s="7">
        <f>N57/$AA57/$AG$4</f>
        <v>-0.32403403858351681</v>
      </c>
      <c r="P57" s="12">
        <f t="shared" si="2"/>
        <v>0.32403403858351681</v>
      </c>
      <c r="Q57" s="55">
        <v>0.8302266450000001</v>
      </c>
      <c r="R57" s="6">
        <v>1.403929583333333</v>
      </c>
      <c r="S57" s="7">
        <f>(R57-Q57)/(R$2-Q$2)</f>
        <v>8.4368079166666603E-3</v>
      </c>
      <c r="T57" s="7">
        <f>S57/$AA57/$AH$4</f>
        <v>0.21890433967863332</v>
      </c>
      <c r="U57" s="12">
        <f t="shared" si="3"/>
        <v>0.21890433967863332</v>
      </c>
      <c r="V57" s="3">
        <v>0.15148518750000001</v>
      </c>
      <c r="W57" s="4">
        <v>0.32996101190476179</v>
      </c>
      <c r="X57" s="7">
        <f>(W57-V57)/(W$2-V$2)</f>
        <v>2.6246444765406145E-3</v>
      </c>
      <c r="Y57" s="7">
        <f>X57/$AA57/$AI$4</f>
        <v>4.328643997682962E-2</v>
      </c>
      <c r="Z57" s="12">
        <f t="shared" si="4"/>
        <v>4.328643997682962E-2</v>
      </c>
      <c r="AA57" s="45">
        <v>0.31559999999999988</v>
      </c>
    </row>
    <row r="58" spans="1:27" x14ac:dyDescent="0.2">
      <c r="A58" t="s">
        <v>85</v>
      </c>
      <c r="B58" s="55">
        <v>53.835552382499998</v>
      </c>
      <c r="C58" s="6">
        <v>23.465437857142849</v>
      </c>
      <c r="D58" s="7">
        <f>(C58-B58)/(C$2-B$2)</f>
        <v>-0.44661933125525222</v>
      </c>
      <c r="E58" s="7">
        <f>D58/$AA58/$AE$4</f>
        <v>-5.9180472180900479</v>
      </c>
      <c r="F58" s="12">
        <f t="shared" si="0"/>
        <v>5.9180472180900479</v>
      </c>
      <c r="G58" s="55">
        <v>17.308960976249999</v>
      </c>
      <c r="H58" s="6">
        <v>27.269730815476183</v>
      </c>
      <c r="I58" s="7">
        <f>(H58-G58)/(H$2-G$2)</f>
        <v>0.14648190940038508</v>
      </c>
      <c r="J58" s="7">
        <f>I58/$AA58/$AF$4</f>
        <v>3.8819081428795252</v>
      </c>
      <c r="K58" s="12">
        <f t="shared" si="1"/>
        <v>3.8819081428795252</v>
      </c>
      <c r="L58" s="55">
        <v>0.4765855725</v>
      </c>
      <c r="M58" s="6">
        <v>0</v>
      </c>
      <c r="N58" s="7">
        <f>(M58-L58)/(M$2-L$2)</f>
        <v>-7.008611360294118E-3</v>
      </c>
      <c r="O58" s="7">
        <f>N58/$AA58/$AG$4</f>
        <v>-0.3631802805156143</v>
      </c>
      <c r="P58" s="12">
        <f t="shared" si="2"/>
        <v>0.3631802805156143</v>
      </c>
      <c r="Q58" s="55">
        <v>0.85586935500000005</v>
      </c>
      <c r="R58" s="6">
        <v>1.5106317857142852</v>
      </c>
      <c r="S58" s="7">
        <f>(R58-Q58)/(R$2-Q$2)</f>
        <v>9.628859275210077E-3</v>
      </c>
      <c r="T58" s="7">
        <f>S58/$AA58/$AH$4</f>
        <v>0.18822516373248391</v>
      </c>
      <c r="U58" s="12">
        <f t="shared" si="3"/>
        <v>0.18822516373248391</v>
      </c>
      <c r="V58" s="3">
        <v>0.17036595000000002</v>
      </c>
      <c r="W58" s="4">
        <v>0.29425898809523798</v>
      </c>
      <c r="X58" s="7">
        <f>(W58-V58)/(W$2-V$2)</f>
        <v>1.8219564425770289E-3</v>
      </c>
      <c r="Y58" s="7">
        <f>X58/$AA58/$AI$4</f>
        <v>2.2638414620426414E-2</v>
      </c>
      <c r="Z58" s="12">
        <f t="shared" si="4"/>
        <v>2.2638414620426414E-2</v>
      </c>
      <c r="AA58" s="45">
        <v>0.41889999999999983</v>
      </c>
    </row>
    <row r="59" spans="1:27" x14ac:dyDescent="0.2">
      <c r="A59" t="s">
        <v>86</v>
      </c>
      <c r="B59" s="55">
        <v>53.156196202499999</v>
      </c>
      <c r="C59" s="6">
        <v>30.090909583333328</v>
      </c>
      <c r="D59" s="7">
        <f>(C59-B59)/(C$2-B$2)</f>
        <v>-0.33919539145833338</v>
      </c>
      <c r="E59" s="7">
        <f>D59/$AA59/$AE$4</f>
        <v>-6.1690271711060918</v>
      </c>
      <c r="F59" s="12">
        <f t="shared" si="0"/>
        <v>6.1690271711060918</v>
      </c>
      <c r="G59" s="55">
        <v>16.673153494499999</v>
      </c>
      <c r="H59" s="6">
        <v>28.980713958333325</v>
      </c>
      <c r="I59" s="7">
        <f>(H59-G59)/(H$2-G$2)</f>
        <v>0.18099353623284303</v>
      </c>
      <c r="J59" s="7">
        <f>I59/$AA59/$AF$4</f>
        <v>6.5833987174078468</v>
      </c>
      <c r="K59" s="12">
        <f t="shared" si="1"/>
        <v>6.5833987174078468</v>
      </c>
      <c r="L59" s="55">
        <v>0.41028335999999999</v>
      </c>
      <c r="M59" s="6">
        <v>0</v>
      </c>
      <c r="N59" s="7">
        <f>(M59-L59)/(M$2-L$2)</f>
        <v>-6.0335788235294117E-3</v>
      </c>
      <c r="O59" s="7">
        <f>N59/$AA59/$AG$4</f>
        <v>-0.42913220023211235</v>
      </c>
      <c r="P59" s="12">
        <f t="shared" si="2"/>
        <v>0.42913220023211235</v>
      </c>
      <c r="Q59" s="55">
        <v>0.83681295750000007</v>
      </c>
      <c r="R59" s="6">
        <v>1.3413298809523806</v>
      </c>
      <c r="S59" s="7">
        <f>(R59-Q59)/(R$2-Q$2)</f>
        <v>7.4193665213585372E-3</v>
      </c>
      <c r="T59" s="7">
        <f>S59/$AA59/$AH$4</f>
        <v>0.19906527176067215</v>
      </c>
      <c r="U59" s="12">
        <f t="shared" si="3"/>
        <v>0.19906527176067215</v>
      </c>
      <c r="V59" s="3">
        <v>0.19820409750000001</v>
      </c>
      <c r="W59" s="4">
        <v>0.27899273809523806</v>
      </c>
      <c r="X59" s="7">
        <f>(W59-V59)/(W$2-V$2)</f>
        <v>1.1880682440476183E-3</v>
      </c>
      <c r="Y59" s="7">
        <f>X59/$AA59/$AI$4</f>
        <v>2.0261670031905214E-2</v>
      </c>
      <c r="Z59" s="12">
        <f t="shared" si="4"/>
        <v>2.0261670031905214E-2</v>
      </c>
      <c r="AA59" s="45">
        <v>0.30520000000000014</v>
      </c>
    </row>
    <row r="60" spans="1:27" x14ac:dyDescent="0.2">
      <c r="A60" t="s">
        <v>87</v>
      </c>
      <c r="B60" s="55">
        <v>51.2535422475</v>
      </c>
      <c r="C60" s="6">
        <v>28.341187321428563</v>
      </c>
      <c r="D60" s="7">
        <f>(C60-B60)/(C$2-B$2)</f>
        <v>-0.33694639597163878</v>
      </c>
      <c r="E60" s="7">
        <f>D60/$AA60/$AE$4</f>
        <v>-6.3250033560070031</v>
      </c>
      <c r="F60" s="12">
        <f t="shared" si="0"/>
        <v>6.3250033560070031</v>
      </c>
      <c r="G60" s="55">
        <v>17.963139879</v>
      </c>
      <c r="H60" s="6">
        <v>30.25284491666666</v>
      </c>
      <c r="I60" s="7">
        <f>(H60-G60)/(H$2-G$2)</f>
        <v>0.18073095643627443</v>
      </c>
      <c r="J60" s="7">
        <f>I60/$AA60/$AF$4</f>
        <v>6.7850467579817231</v>
      </c>
      <c r="K60" s="12">
        <f t="shared" si="1"/>
        <v>6.7850467579817231</v>
      </c>
      <c r="L60" s="55">
        <v>0.75645994500000002</v>
      </c>
      <c r="M60" s="6">
        <v>0</v>
      </c>
      <c r="N60" s="7">
        <f>(M60-L60)/(M$2-L$2)</f>
        <v>-1.1124410955882354E-2</v>
      </c>
      <c r="O60" s="7">
        <f>N60/$AA60/$AG$4</f>
        <v>-0.81663190132943053</v>
      </c>
      <c r="P60" s="12">
        <f t="shared" si="2"/>
        <v>0.81663190132943053</v>
      </c>
      <c r="Q60" s="55">
        <v>0.81775655999999997</v>
      </c>
      <c r="R60" s="6">
        <v>1.2957734523809521</v>
      </c>
      <c r="S60" s="7">
        <f>(R60-Q60)/(R$2-Q$2)</f>
        <v>7.0296601820728256E-3</v>
      </c>
      <c r="T60" s="7">
        <f>S60/$AA60/$AH$4</f>
        <v>0.19466873705093521</v>
      </c>
      <c r="U60" s="12">
        <f t="shared" si="3"/>
        <v>0.19466873705093521</v>
      </c>
      <c r="V60" s="3">
        <v>0.18915889500000002</v>
      </c>
      <c r="W60" s="4">
        <v>0.23464791666666659</v>
      </c>
      <c r="X60" s="7">
        <f>(W60-V60)/(W$2-V$2)</f>
        <v>6.6895620098039081E-4</v>
      </c>
      <c r="Y60" s="7">
        <f>X60/$AA60/$AI$4</f>
        <v>1.1775103666604456E-2</v>
      </c>
      <c r="Z60" s="12">
        <f t="shared" si="4"/>
        <v>1.1775103666604456E-2</v>
      </c>
      <c r="AA60" s="45">
        <v>0.29570000000000007</v>
      </c>
    </row>
    <row r="61" spans="1:27" x14ac:dyDescent="0.2">
      <c r="A61" t="s">
        <v>88</v>
      </c>
      <c r="B61" s="55">
        <v>52.721675212500003</v>
      </c>
      <c r="C61" s="6">
        <v>23.729002797619039</v>
      </c>
      <c r="D61" s="7">
        <f>(C61-B61)/(C$2-B$2)</f>
        <v>-0.4263628296306024</v>
      </c>
      <c r="E61" s="7">
        <f>D61/$AA61/$AE$4</f>
        <v>-8.2032280983402366</v>
      </c>
      <c r="F61" s="12">
        <f t="shared" si="0"/>
        <v>8.2032280983402366</v>
      </c>
      <c r="G61" s="55">
        <v>18.43956738</v>
      </c>
      <c r="H61" s="6">
        <v>30.955625523809513</v>
      </c>
      <c r="I61" s="7">
        <f>(H61-G61)/(H$2-G$2)</f>
        <v>0.18405967858543401</v>
      </c>
      <c r="J61" s="7">
        <f>I61/$AA61/$AF$4</f>
        <v>7.0824654451361564</v>
      </c>
      <c r="K61" s="12">
        <f t="shared" si="1"/>
        <v>7.0824654451361564</v>
      </c>
      <c r="L61" s="55">
        <v>0.45752917500000001</v>
      </c>
      <c r="M61" s="6">
        <v>0</v>
      </c>
      <c r="N61" s="7">
        <f>(M61-L61)/(M$2-L$2)</f>
        <v>-6.7283702205882352E-3</v>
      </c>
      <c r="O61" s="7">
        <f>N61/$AA61/$AG$4</f>
        <v>-0.50624961311718053</v>
      </c>
      <c r="P61" s="12">
        <f t="shared" si="2"/>
        <v>0.50624961311718053</v>
      </c>
      <c r="Q61" s="55">
        <v>0.92585990250000005</v>
      </c>
      <c r="R61" s="6">
        <v>1.1983602380952378</v>
      </c>
      <c r="S61" s="7">
        <f>(R61-Q61)/(R$2-Q$2)</f>
        <v>4.0073578764005559E-3</v>
      </c>
      <c r="T61" s="7">
        <f>S61/$AA61/$AH$4</f>
        <v>0.11374321919913294</v>
      </c>
      <c r="U61" s="12">
        <f t="shared" si="3"/>
        <v>0.11374321919913294</v>
      </c>
      <c r="V61" s="3">
        <v>0.1794111525</v>
      </c>
      <c r="W61" s="4">
        <v>0.27907351190476182</v>
      </c>
      <c r="X61" s="7">
        <f>(W61-V61)/(W$2-V$2)</f>
        <v>1.4656229324229678E-3</v>
      </c>
      <c r="Y61" s="7">
        <f>X61/$AA61/$AI$4</f>
        <v>2.6442031253554724E-2</v>
      </c>
      <c r="Z61" s="12">
        <f t="shared" si="4"/>
        <v>2.6442031253554724E-2</v>
      </c>
      <c r="AA61" s="45">
        <v>0.28849999999999998</v>
      </c>
    </row>
    <row r="62" spans="1:27" x14ac:dyDescent="0.2">
      <c r="A62" t="s">
        <v>89</v>
      </c>
      <c r="B62" s="55">
        <v>52.971340365000003</v>
      </c>
      <c r="C62" s="6">
        <v>22.919326130952374</v>
      </c>
      <c r="D62" s="7">
        <f>(C62-B62)/(C$2-B$2)</f>
        <v>-0.44194138579481806</v>
      </c>
      <c r="E62" s="7">
        <f>D62/$AA62/$AE$4</f>
        <v>-7.812432795236683</v>
      </c>
      <c r="F62" s="12">
        <f t="shared" si="0"/>
        <v>7.812432795236683</v>
      </c>
      <c r="G62" s="55">
        <v>17.874452985750001</v>
      </c>
      <c r="H62" s="6">
        <v>29.652542041666663</v>
      </c>
      <c r="I62" s="7">
        <f>(H62-G62)/(H$2-G$2)</f>
        <v>0.17320719199877446</v>
      </c>
      <c r="J62" s="7">
        <f>I62/$AA62/$AF$4</f>
        <v>6.1236152435900904</v>
      </c>
      <c r="K62" s="12">
        <f t="shared" si="1"/>
        <v>6.1236152435900904</v>
      </c>
      <c r="L62" s="55">
        <v>0.52418265750000004</v>
      </c>
      <c r="M62" s="6">
        <v>0</v>
      </c>
      <c r="N62" s="7">
        <f>(M62-L62)/(M$2-L$2)</f>
        <v>-7.7085684926470593E-3</v>
      </c>
      <c r="O62" s="7">
        <f>N62/$AA62/$AG$4</f>
        <v>-0.53289878411856695</v>
      </c>
      <c r="P62" s="12">
        <f t="shared" si="2"/>
        <v>0.53289878411856695</v>
      </c>
      <c r="Q62" s="55">
        <v>0.89688012750000012</v>
      </c>
      <c r="R62" s="6">
        <v>1.2479553571428568</v>
      </c>
      <c r="S62" s="7">
        <f>(R62-Q62)/(R$2-Q$2)</f>
        <v>5.1628710241596563E-3</v>
      </c>
      <c r="T62" s="7">
        <f>S62/$AA62/$AH$4</f>
        <v>0.13464022607395854</v>
      </c>
      <c r="U62" s="12">
        <f t="shared" si="3"/>
        <v>0.13464022607395854</v>
      </c>
      <c r="V62" s="3">
        <v>0.16035475499999999</v>
      </c>
      <c r="W62" s="4">
        <v>0.30702124999999991</v>
      </c>
      <c r="X62" s="7">
        <f>(W62-V62)/(W$2-V$2)</f>
        <v>2.1568602205882343E-3</v>
      </c>
      <c r="Y62" s="7">
        <f>X62/$AA62/$AI$4</f>
        <v>3.5752855417491125E-2</v>
      </c>
      <c r="Z62" s="12">
        <f t="shared" si="4"/>
        <v>3.5752855417491125E-2</v>
      </c>
      <c r="AA62" s="45">
        <v>0.31399999999999917</v>
      </c>
    </row>
    <row r="63" spans="1:27" x14ac:dyDescent="0.2">
      <c r="A63" t="s">
        <v>90</v>
      </c>
      <c r="B63" s="55">
        <v>51.764201010000001</v>
      </c>
      <c r="C63" s="6">
        <v>29.545282499999988</v>
      </c>
      <c r="D63" s="7">
        <f>(C63-B63)/(C$2-B$2)</f>
        <v>-0.32674880161764724</v>
      </c>
      <c r="E63" s="7">
        <f>D63/$AA63/$AE$4</f>
        <v>-6.4224477599750198</v>
      </c>
      <c r="F63" s="12">
        <f t="shared" si="0"/>
        <v>6.4224477599750198</v>
      </c>
      <c r="G63" s="55">
        <v>18.032585958000002</v>
      </c>
      <c r="H63" s="6">
        <v>30.17817760714285</v>
      </c>
      <c r="I63" s="7">
        <f>(H63-G63)/(H$2-G$2)</f>
        <v>0.17861164189915951</v>
      </c>
      <c r="J63" s="7">
        <f>I63/$AA63/$AF$4</f>
        <v>7.0212864728975379</v>
      </c>
      <c r="K63" s="12">
        <f t="shared" si="1"/>
        <v>7.0212864728975379</v>
      </c>
      <c r="L63" s="55">
        <v>0.58486455000000004</v>
      </c>
      <c r="M63" s="6">
        <v>0</v>
      </c>
      <c r="N63" s="7">
        <f>(M63-L63)/(M$2-L$2)</f>
        <v>-8.6009492647058823E-3</v>
      </c>
      <c r="O63" s="7">
        <f>N63/$AA63/$AG$4</f>
        <v>-0.66112310517709583</v>
      </c>
      <c r="P63" s="12">
        <f t="shared" si="2"/>
        <v>0.66112310517709583</v>
      </c>
      <c r="Q63" s="55">
        <v>0.88484913000000009</v>
      </c>
      <c r="R63" s="6">
        <v>1.3414106547619042</v>
      </c>
      <c r="S63" s="7">
        <f>(R63-Q63)/(R$2-Q$2)</f>
        <v>6.714140070028002E-3</v>
      </c>
      <c r="T63" s="7">
        <f>S63/$AA63/$AH$4</f>
        <v>0.19468787695785697</v>
      </c>
      <c r="U63" s="12">
        <f t="shared" si="3"/>
        <v>0.19468787695785697</v>
      </c>
      <c r="V63" s="3">
        <v>0.18213349500000003</v>
      </c>
      <c r="W63" s="4">
        <v>0.2515296428571428</v>
      </c>
      <c r="X63" s="7">
        <f>(W63-V63)/(W$2-V$2)</f>
        <v>1.0205315861344525E-3</v>
      </c>
      <c r="Y63" s="7">
        <f>X63/$AA63/$AI$4</f>
        <v>1.8809625055478892E-2</v>
      </c>
      <c r="Z63" s="12">
        <f t="shared" si="4"/>
        <v>1.8809625055478892E-2</v>
      </c>
      <c r="AA63" s="45">
        <v>0.28239999999999998</v>
      </c>
    </row>
    <row r="64" spans="1:27" x14ac:dyDescent="0.2">
      <c r="A64" t="s">
        <v>91</v>
      </c>
      <c r="B64" s="55">
        <v>51.054284339999995</v>
      </c>
      <c r="C64" s="6">
        <v>23.198965059523804</v>
      </c>
      <c r="D64" s="7">
        <f>(C64-B64)/(C$2-B$2)</f>
        <v>-0.40963704824229691</v>
      </c>
      <c r="E64" s="7">
        <f>D64/$AA64/$AE$4</f>
        <v>-8.07740945102951</v>
      </c>
      <c r="F64" s="12">
        <f t="shared" si="0"/>
        <v>8.07740945102951</v>
      </c>
      <c r="G64" s="55">
        <v>19.036805415749999</v>
      </c>
      <c r="H64" s="6">
        <v>31.516874261904757</v>
      </c>
      <c r="I64" s="7">
        <f>(H64-G64)/(H$2-G$2)</f>
        <v>0.18353042420815821</v>
      </c>
      <c r="J64" s="7">
        <f>I64/$AA64/$AF$4</f>
        <v>7.2377118980152089</v>
      </c>
      <c r="K64" s="12">
        <f t="shared" si="1"/>
        <v>7.2377118980152089</v>
      </c>
      <c r="L64" s="55">
        <v>0.43864841250000003</v>
      </c>
      <c r="M64" s="6">
        <v>0</v>
      </c>
      <c r="N64" s="7">
        <f>(M64-L64)/(M$2-L$2)</f>
        <v>-6.4507119485294126E-3</v>
      </c>
      <c r="O64" s="7">
        <f>N64/$AA64/$AG$4</f>
        <v>-0.49742761519186218</v>
      </c>
      <c r="P64" s="12">
        <f t="shared" si="2"/>
        <v>0.49742761519186218</v>
      </c>
      <c r="Q64" s="55">
        <v>0.9503609850000001</v>
      </c>
      <c r="R64" s="6">
        <v>1.3061124999999996</v>
      </c>
      <c r="S64" s="7">
        <f>(R64-Q64)/(R$2-Q$2)</f>
        <v>5.2316399264705805E-3</v>
      </c>
      <c r="T64" s="7">
        <f>S64/$AA64/$AH$4</f>
        <v>0.15218528106677212</v>
      </c>
      <c r="U64" s="12">
        <f t="shared" si="3"/>
        <v>0.15218528106677212</v>
      </c>
      <c r="V64" s="3">
        <v>0.22182700499999999</v>
      </c>
      <c r="W64" s="4">
        <v>0.30427494047619041</v>
      </c>
      <c r="X64" s="7">
        <f>(W64-V64)/(W$2-V$2)</f>
        <v>1.2124696393557414E-3</v>
      </c>
      <c r="Y64" s="7">
        <f>X64/$AA64/$AI$4</f>
        <v>2.2418722088560553E-2</v>
      </c>
      <c r="Z64" s="12">
        <f t="shared" si="4"/>
        <v>2.2418722088560553E-2</v>
      </c>
      <c r="AA64" s="45">
        <v>0.28149999999999942</v>
      </c>
    </row>
    <row r="65" spans="1:27" x14ac:dyDescent="0.2">
      <c r="A65" t="s">
        <v>92</v>
      </c>
      <c r="B65" s="55">
        <v>52.094570445000009</v>
      </c>
      <c r="C65" s="6">
        <v>27.731102738095231</v>
      </c>
      <c r="D65" s="7">
        <f>(C65-B65)/(C$2-B$2)</f>
        <v>-0.35828628980742322</v>
      </c>
      <c r="E65" s="7">
        <f>D65/$AA65/$AE$4</f>
        <v>-7.0274056518002954</v>
      </c>
      <c r="F65" s="12">
        <f t="shared" si="0"/>
        <v>7.0274056518002954</v>
      </c>
      <c r="G65" s="55">
        <v>18.252463414499999</v>
      </c>
      <c r="H65" s="6">
        <v>31.119176333333325</v>
      </c>
      <c r="I65" s="7">
        <f>(H65-G65)/(H$2-G$2)</f>
        <v>0.18921636645343126</v>
      </c>
      <c r="J65" s="7">
        <f>I65/$AA65/$AF$4</f>
        <v>7.4223919709151751</v>
      </c>
      <c r="K65" s="12">
        <f t="shared" si="1"/>
        <v>7.4223919709151751</v>
      </c>
      <c r="L65" s="55">
        <v>0.61639103250000005</v>
      </c>
      <c r="M65" s="6">
        <v>0</v>
      </c>
      <c r="N65" s="7">
        <f>(M65-L65)/(M$2-L$2)</f>
        <v>-9.0645740073529418E-3</v>
      </c>
      <c r="O65" s="7">
        <f>N65/$AA65/$AG$4</f>
        <v>-0.69528299135560634</v>
      </c>
      <c r="P65" s="12">
        <f t="shared" si="2"/>
        <v>0.69528299135560634</v>
      </c>
      <c r="Q65" s="55">
        <v>0.88502476500000005</v>
      </c>
      <c r="R65" s="6">
        <v>1.2839804761904758</v>
      </c>
      <c r="S65" s="7">
        <f>(R65-Q65)/(R$2-Q$2)</f>
        <v>5.8669957528011147E-3</v>
      </c>
      <c r="T65" s="7">
        <f>S65/$AA65/$AH$4</f>
        <v>0.16976280507272309</v>
      </c>
      <c r="U65" s="12">
        <f t="shared" si="3"/>
        <v>0.16976280507272309</v>
      </c>
      <c r="V65" s="3">
        <v>0.16237455750000002</v>
      </c>
      <c r="W65" s="4">
        <v>0.30774821428571419</v>
      </c>
      <c r="X65" s="7">
        <f>(W65-V65)/(W$2-V$2)</f>
        <v>2.1378478939075613E-3</v>
      </c>
      <c r="Y65" s="7">
        <f>X65/$AA65/$AI$4</f>
        <v>3.9319568823586601E-2</v>
      </c>
      <c r="Z65" s="12">
        <f t="shared" si="4"/>
        <v>3.9319568823586601E-2</v>
      </c>
      <c r="AA65" s="45">
        <v>0.28300000000000036</v>
      </c>
    </row>
    <row r="66" spans="1:27" x14ac:dyDescent="0.2">
      <c r="A66" t="s">
        <v>93</v>
      </c>
      <c r="B66" s="55">
        <v>50.829295905000002</v>
      </c>
      <c r="C66" s="6">
        <v>22.71359523809523</v>
      </c>
      <c r="D66" s="7">
        <f>(C66-B66)/(C$2-B$2)</f>
        <v>-0.41346618627801135</v>
      </c>
      <c r="E66" s="7">
        <f>D66/$AA66/$AE$4</f>
        <v>-7.8921778848903212</v>
      </c>
      <c r="F66" s="12">
        <f t="shared" si="0"/>
        <v>7.8921778848903212</v>
      </c>
      <c r="G66" s="55">
        <v>16.402982955750002</v>
      </c>
      <c r="H66" s="6">
        <v>29.813613095238086</v>
      </c>
      <c r="I66" s="7">
        <f>(H66-G66)/(H$2-G$2)</f>
        <v>0.19721514911011889</v>
      </c>
      <c r="J66" s="7">
        <f>I66/$AA66/$AF$4</f>
        <v>7.5286566728290634</v>
      </c>
      <c r="K66" s="12">
        <f t="shared" si="1"/>
        <v>7.5286566728290634</v>
      </c>
      <c r="L66" s="55">
        <v>0.8083600875000001</v>
      </c>
      <c r="M66" s="6">
        <v>0</v>
      </c>
      <c r="N66" s="7">
        <f>(M66-L66)/(M$2-L$2)</f>
        <v>-1.1887648345588238E-2</v>
      </c>
      <c r="O66" s="7">
        <f>N66/$AA66/$AG$4</f>
        <v>-0.88736478376055905</v>
      </c>
      <c r="P66" s="12">
        <f t="shared" si="2"/>
        <v>0.88736478376055905</v>
      </c>
      <c r="Q66" s="55">
        <v>0.86833943999999996</v>
      </c>
      <c r="R66" s="6">
        <v>1.2553057738095235</v>
      </c>
      <c r="S66" s="7">
        <f>(R66-Q66)/(R$2-Q$2)</f>
        <v>5.6906813795518166E-3</v>
      </c>
      <c r="T66" s="7">
        <f>S66/$AA66/$AH$4</f>
        <v>0.16024447787482518</v>
      </c>
      <c r="U66" s="12">
        <f t="shared" si="3"/>
        <v>0.16024447787482518</v>
      </c>
      <c r="V66" s="3">
        <v>0.19363758750000001</v>
      </c>
      <c r="W66" s="4">
        <v>0.28917023809523801</v>
      </c>
      <c r="X66" s="7">
        <f>(W66-V66)/(W$2-V$2)</f>
        <v>1.4048919205182058E-3</v>
      </c>
      <c r="Y66" s="7">
        <f>X66/$AA66/$AI$4</f>
        <v>2.514588312574146E-2</v>
      </c>
      <c r="Z66" s="12">
        <f t="shared" si="4"/>
        <v>2.514588312574146E-2</v>
      </c>
      <c r="AA66" s="45">
        <v>0.29079999999999995</v>
      </c>
    </row>
    <row r="67" spans="1:27" x14ac:dyDescent="0.2">
      <c r="A67" t="s">
        <v>94</v>
      </c>
      <c r="B67" s="55">
        <v>51.955818794999999</v>
      </c>
      <c r="C67" s="6">
        <v>24.819853095238091</v>
      </c>
      <c r="D67" s="7">
        <f>(C67-B67)/(C$2-B$2)</f>
        <v>-0.39905831911414569</v>
      </c>
      <c r="E67" s="7">
        <f>D67/$AA67/$AE$4</f>
        <v>-8.1019419663599148</v>
      </c>
      <c r="F67" s="12">
        <f t="shared" si="0"/>
        <v>8.1019419663599148</v>
      </c>
      <c r="G67" s="55">
        <v>16.748132076000001</v>
      </c>
      <c r="H67" s="6">
        <v>30.943145970238088</v>
      </c>
      <c r="I67" s="7">
        <f>(H67-G67)/(H$2-G$2)</f>
        <v>0.2087502043270307</v>
      </c>
      <c r="J67" s="7">
        <f>I67/$AA67/$AF$4</f>
        <v>8.4761770861498302</v>
      </c>
      <c r="K67" s="12">
        <f t="shared" si="1"/>
        <v>8.4761770861498302</v>
      </c>
      <c r="L67" s="55">
        <v>0.62982711000000013</v>
      </c>
      <c r="M67" s="6">
        <v>0</v>
      </c>
      <c r="N67" s="7">
        <f>(M67-L67)/(M$2-L$2)</f>
        <v>-9.2621633823529431E-3</v>
      </c>
      <c r="O67" s="7">
        <f>N67/$AA67/$AG$4</f>
        <v>-0.73538466484620935</v>
      </c>
      <c r="P67" s="12">
        <f t="shared" si="2"/>
        <v>0.73538466484620935</v>
      </c>
      <c r="Q67" s="55">
        <v>0.84129165000000006</v>
      </c>
      <c r="R67" s="6">
        <v>1.3286483928571426</v>
      </c>
      <c r="S67" s="7">
        <f>(R67-Q67)/(R$2-Q$2)</f>
        <v>7.1670109243697436E-3</v>
      </c>
      <c r="T67" s="7">
        <f>S67/$AA67/$AH$4</f>
        <v>0.21466080841639668</v>
      </c>
      <c r="U67" s="12">
        <f t="shared" si="3"/>
        <v>0.21466080841639668</v>
      </c>
      <c r="V67" s="3">
        <v>0.16334055</v>
      </c>
      <c r="W67" s="4">
        <v>0.29692452380952378</v>
      </c>
      <c r="X67" s="7">
        <f>(W67-V67)/(W$2-V$2)</f>
        <v>1.9644702030812318E-3</v>
      </c>
      <c r="Y67" s="7">
        <f>X67/$AA67/$AI$4</f>
        <v>3.739945862279756E-2</v>
      </c>
      <c r="Z67" s="12">
        <f t="shared" si="4"/>
        <v>3.739945862279756E-2</v>
      </c>
      <c r="AA67" s="45">
        <v>0.27339999999999964</v>
      </c>
    </row>
    <row r="68" spans="1:27" x14ac:dyDescent="0.2">
      <c r="A68" t="s">
        <v>95</v>
      </c>
      <c r="B68" s="55">
        <v>53.210203964999998</v>
      </c>
      <c r="C68" s="6">
        <v>30.077339583333327</v>
      </c>
      <c r="D68" s="7">
        <f>(C68-B68)/(C$2-B$2)</f>
        <v>-0.34018918208333337</v>
      </c>
      <c r="E68" s="7">
        <f>D68/$AA68/$AE$4</f>
        <v>-7.8613795623433536</v>
      </c>
      <c r="F68" s="12">
        <f t="shared" ref="F68:F74" si="6">-1*E68</f>
        <v>7.8613795623433536</v>
      </c>
      <c r="G68" s="55">
        <v>16.760610942750002</v>
      </c>
      <c r="H68" s="6">
        <v>29.59358523809523</v>
      </c>
      <c r="I68" s="7">
        <f>(H68-G68)/(H$2-G$2)</f>
        <v>0.1887202102256651</v>
      </c>
      <c r="J68" s="7">
        <f>I68/$AA68/$AF$4</f>
        <v>8.7220190539145754</v>
      </c>
      <c r="K68" s="12">
        <f t="shared" ref="K68:K74" si="7">J68</f>
        <v>8.7220190539145754</v>
      </c>
      <c r="L68" s="55">
        <v>0.61472250000000006</v>
      </c>
      <c r="M68" s="6">
        <v>0</v>
      </c>
      <c r="N68" s="7">
        <f>(M68-L68)/(M$2-L$2)</f>
        <v>-9.0400367647058832E-3</v>
      </c>
      <c r="O68" s="7">
        <f>N68/$AA68/$AG$4</f>
        <v>-0.81695443631438547</v>
      </c>
      <c r="P68" s="12">
        <f t="shared" ref="P68:P74" si="8">-1*O68</f>
        <v>0.81695443631438547</v>
      </c>
      <c r="Q68" s="55">
        <v>0.88037043749999999</v>
      </c>
      <c r="R68" s="6">
        <v>1.233012202380952</v>
      </c>
      <c r="S68" s="7">
        <f>(R68-Q68)/(R$2-Q$2)</f>
        <v>5.1859083070728233E-3</v>
      </c>
      <c r="T68" s="7">
        <f>S68/$AA68/$AH$4</f>
        <v>0.17679298760589116</v>
      </c>
      <c r="U68" s="12">
        <f t="shared" ref="U68:U74" si="9">T68</f>
        <v>0.17679298760589116</v>
      </c>
      <c r="V68" s="3">
        <v>0.18670000500000003</v>
      </c>
      <c r="W68" s="4">
        <v>0.23852505952380948</v>
      </c>
      <c r="X68" s="7">
        <f>(W68-V68)/(W$2-V$2)</f>
        <v>7.6213315476190372E-4</v>
      </c>
      <c r="Y68" s="7">
        <f>X68/$AA68/$AI$4</f>
        <v>1.651491078283765E-2</v>
      </c>
      <c r="Z68" s="12">
        <f t="shared" ref="Z68:Z74" si="10">Y68</f>
        <v>1.651491078283765E-2</v>
      </c>
      <c r="AA68" s="45">
        <v>0.24019999999999975</v>
      </c>
    </row>
    <row r="69" spans="1:27" x14ac:dyDescent="0.2">
      <c r="A69" t="s">
        <v>96</v>
      </c>
      <c r="B69" s="55">
        <v>54.766856970000006</v>
      </c>
      <c r="C69" s="6">
        <v>26.868599999999997</v>
      </c>
      <c r="D69" s="7">
        <f>(C69-B69)/(C$2-B$2)</f>
        <v>-0.41026848485294132</v>
      </c>
      <c r="E69" s="7">
        <f>D69/$AA69/$AE$4</f>
        <v>-6.5552553368373658</v>
      </c>
      <c r="F69" s="12">
        <f t="shared" si="6"/>
        <v>6.5552553368373658</v>
      </c>
      <c r="G69" s="55">
        <v>11.455239624750002</v>
      </c>
      <c r="H69" s="6">
        <v>16.369321374999998</v>
      </c>
      <c r="I69" s="7">
        <f>(H69-G69)/(H$2-G$2)</f>
        <v>7.2265908091911718E-2</v>
      </c>
      <c r="J69" s="7">
        <f>I69/$AA69/$AF$4</f>
        <v>2.3092729731159345</v>
      </c>
      <c r="K69" s="12">
        <f t="shared" si="7"/>
        <v>2.3092729731159345</v>
      </c>
      <c r="L69" s="55">
        <v>1.7028691425000002</v>
      </c>
      <c r="M69" s="6">
        <v>1.0826921428571423</v>
      </c>
      <c r="N69" s="7">
        <f>(M69-L69)/(M$2-L$2)</f>
        <v>-9.1202499947479095E-3</v>
      </c>
      <c r="O69" s="7">
        <f>N69/$AA69/$AG$4</f>
        <v>-0.56987233027429629</v>
      </c>
      <c r="P69" s="12">
        <f t="shared" si="8"/>
        <v>0.56987233027429629</v>
      </c>
      <c r="Q69" s="55">
        <v>0.72036695250000005</v>
      </c>
      <c r="R69" s="6">
        <v>0.91468261904761872</v>
      </c>
      <c r="S69" s="7">
        <f>(R69-Q69)/(R$2-Q$2)</f>
        <v>2.8575833315826276E-3</v>
      </c>
      <c r="T69" s="7">
        <f>S69/$AA69/$AH$4</f>
        <v>6.7356931486895588E-2</v>
      </c>
      <c r="U69" s="12">
        <f t="shared" si="9"/>
        <v>6.7356931486895588E-2</v>
      </c>
      <c r="V69" s="3">
        <v>0.14621613750000001</v>
      </c>
      <c r="W69" s="4">
        <v>0.18028714285714281</v>
      </c>
      <c r="X69" s="7">
        <f>(W69-V69)/(W$2-V$2)</f>
        <v>5.0104419642857064E-4</v>
      </c>
      <c r="Y69" s="7">
        <f>X69/$AA69/$AI$4</f>
        <v>7.5069686455940957E-3</v>
      </c>
      <c r="Z69" s="12">
        <f t="shared" si="10"/>
        <v>7.5069686455940957E-3</v>
      </c>
      <c r="AA69" s="45">
        <v>0.34740000000000038</v>
      </c>
    </row>
    <row r="70" spans="1:27" x14ac:dyDescent="0.2">
      <c r="A70" t="s">
        <v>97</v>
      </c>
      <c r="B70" s="55">
        <v>53.956740532500007</v>
      </c>
      <c r="C70" s="6">
        <v>27.311886666666656</v>
      </c>
      <c r="D70" s="7">
        <f>(C70-B70)/(C$2-B$2)</f>
        <v>-0.39183608626225519</v>
      </c>
      <c r="E70" s="7">
        <f>D70/$AA70/$AE$4</f>
        <v>-6.2089128214718006</v>
      </c>
      <c r="F70" s="12">
        <f t="shared" si="6"/>
        <v>6.2089128214718006</v>
      </c>
      <c r="G70" s="55">
        <v>10.992537999000001</v>
      </c>
      <c r="H70" s="6">
        <v>17.442837613095236</v>
      </c>
      <c r="I70" s="7">
        <f>(H70-G70)/(H$2-G$2)</f>
        <v>9.4857347266106395E-2</v>
      </c>
      <c r="J70" s="7">
        <f>I70/$AA70/$AF$4</f>
        <v>3.0060933329065587</v>
      </c>
      <c r="K70" s="12">
        <f t="shared" si="7"/>
        <v>3.0060933329065587</v>
      </c>
      <c r="L70" s="55">
        <v>1.8938722050000001</v>
      </c>
      <c r="M70" s="6">
        <v>1.0591869642857139</v>
      </c>
      <c r="N70" s="7">
        <f>(M70-L70)/(M$2-L$2)</f>
        <v>-1.2274782951680678E-2</v>
      </c>
      <c r="O70" s="7">
        <f>N70/$AA70/$AG$4</f>
        <v>-0.76063153348685075</v>
      </c>
      <c r="P70" s="12">
        <f t="shared" si="8"/>
        <v>0.76063153348685075</v>
      </c>
      <c r="Q70" s="55">
        <v>0.71044357499999999</v>
      </c>
      <c r="R70" s="6">
        <v>0.94707291666666638</v>
      </c>
      <c r="S70" s="7">
        <f>(R70-Q70)/(R$2-Q$2)</f>
        <v>3.4798432598039174E-3</v>
      </c>
      <c r="T70" s="7">
        <f>S70/$AA70/$AH$4</f>
        <v>8.1345353316172084E-2</v>
      </c>
      <c r="U70" s="12">
        <f t="shared" si="9"/>
        <v>8.1345353316172084E-2</v>
      </c>
      <c r="V70" s="3">
        <v>0.12320795250000001</v>
      </c>
      <c r="W70" s="4">
        <v>0.16227458333333328</v>
      </c>
      <c r="X70" s="7">
        <f>(W70-V70)/(W$2-V$2)</f>
        <v>5.7450927696078337E-4</v>
      </c>
      <c r="Y70" s="7">
        <f>X70/$AA70/$AI$4</f>
        <v>8.5364104457038535E-3</v>
      </c>
      <c r="Z70" s="12">
        <f t="shared" si="10"/>
        <v>8.5364104457038535E-3</v>
      </c>
      <c r="AA70" s="45">
        <v>0.35029999999999983</v>
      </c>
    </row>
    <row r="71" spans="1:27" x14ac:dyDescent="0.2">
      <c r="A71" t="s">
        <v>98</v>
      </c>
      <c r="B71" s="55">
        <v>56.385070042499997</v>
      </c>
      <c r="C71" s="6">
        <v>25.969345178571423</v>
      </c>
      <c r="D71" s="7">
        <f>(C71-B71)/(C$2-B$2)</f>
        <v>-0.44729007152836137</v>
      </c>
      <c r="E71" s="7">
        <f>D71/$AA71/$AE$4</f>
        <v>-7.1406186017106483</v>
      </c>
      <c r="F71" s="12">
        <f t="shared" si="6"/>
        <v>7.1406186017106483</v>
      </c>
      <c r="G71" s="55">
        <v>9.532589625</v>
      </c>
      <c r="H71" s="6">
        <v>17.075591410714281</v>
      </c>
      <c r="I71" s="7">
        <f>(H71-G71)/(H$2-G$2)</f>
        <v>0.11092649684873944</v>
      </c>
      <c r="J71" s="7">
        <f>I71/$AA71/$AF$4</f>
        <v>3.5416221866230928</v>
      </c>
      <c r="K71" s="12">
        <f t="shared" si="7"/>
        <v>3.5416221866230928</v>
      </c>
      <c r="L71" s="55">
        <v>2.1446789849999996</v>
      </c>
      <c r="M71" s="6">
        <v>1.1173441071428569</v>
      </c>
      <c r="N71" s="7">
        <f>(M71-L71)/(M$2-L$2)</f>
        <v>-1.5107865850840334E-2</v>
      </c>
      <c r="O71" s="7">
        <f>N71/$AA71/$AG$4</f>
        <v>-0.94318974689204405</v>
      </c>
      <c r="P71" s="12">
        <f t="shared" si="8"/>
        <v>0.94318974689204405</v>
      </c>
      <c r="Q71" s="55">
        <v>0.65186930250000008</v>
      </c>
      <c r="R71" s="6">
        <v>0.90038565476190457</v>
      </c>
      <c r="S71" s="7">
        <f>(R71-Q71)/(R$2-Q$2)</f>
        <v>3.6546522391456542E-3</v>
      </c>
      <c r="T71" s="7">
        <f>S71/$AA71/$AH$4</f>
        <v>8.6070548654003071E-2</v>
      </c>
      <c r="U71" s="12">
        <f t="shared" si="9"/>
        <v>8.6070548654003071E-2</v>
      </c>
      <c r="V71" s="3">
        <v>0.12698410500000001</v>
      </c>
      <c r="W71" s="4">
        <v>0.16275922619047617</v>
      </c>
      <c r="X71" s="7">
        <f>(W71-V71)/(W$2-V$2)</f>
        <v>5.2610472338935526E-4</v>
      </c>
      <c r="Y71" s="7">
        <f>X71/$AA71/$AI$4</f>
        <v>7.8756406192955937E-3</v>
      </c>
      <c r="Z71" s="12">
        <f t="shared" si="10"/>
        <v>7.8756406192955937E-3</v>
      </c>
      <c r="AA71" s="45">
        <v>0.34769999999999968</v>
      </c>
    </row>
    <row r="72" spans="1:27" x14ac:dyDescent="0.2">
      <c r="A72" t="s">
        <v>99</v>
      </c>
      <c r="B72" s="55">
        <v>47.6382714075</v>
      </c>
      <c r="C72" s="6">
        <v>20.069787678571426</v>
      </c>
      <c r="D72" s="7">
        <f>(C72-B72)/(C$2-B$2)</f>
        <v>-0.40541887836659668</v>
      </c>
      <c r="E72" s="7">
        <f>D72/$AA72/$AE$4</f>
        <v>-7.0611131957887823</v>
      </c>
      <c r="F72" s="12">
        <f t="shared" si="6"/>
        <v>7.0611131957887823</v>
      </c>
      <c r="G72" s="55">
        <v>20.333457148499999</v>
      </c>
      <c r="H72" s="6">
        <v>31.967737511904758</v>
      </c>
      <c r="I72" s="7">
        <f>(H72-G72)/(H$2-G$2)</f>
        <v>0.17109235828536409</v>
      </c>
      <c r="J72" s="7">
        <f>I72/$AA72/$AF$4</f>
        <v>5.9596419918815755</v>
      </c>
      <c r="K72" s="12">
        <f t="shared" si="7"/>
        <v>5.9596419918815755</v>
      </c>
      <c r="L72" s="55">
        <v>0.27478095749999998</v>
      </c>
      <c r="M72" s="6">
        <v>0</v>
      </c>
      <c r="N72" s="7">
        <f>(M72-L72)/(M$2-L$2)</f>
        <v>-4.0408964338235287E-3</v>
      </c>
      <c r="O72" s="7">
        <f>N72/$AA72/$AG$4</f>
        <v>-0.27523033465457714</v>
      </c>
      <c r="P72" s="12">
        <f t="shared" si="8"/>
        <v>0.27523033465457714</v>
      </c>
      <c r="Q72" s="55">
        <v>0.6436144574999999</v>
      </c>
      <c r="R72" s="6">
        <v>1.0446476785714283</v>
      </c>
      <c r="S72" s="7">
        <f>(R72-Q72)/(R$2-Q$2)</f>
        <v>5.8975473686974757E-3</v>
      </c>
      <c r="T72" s="7">
        <f>S72/$AA72/$AH$4</f>
        <v>0.15153138010968137</v>
      </c>
      <c r="U72" s="12">
        <f t="shared" si="9"/>
        <v>0.15153138010968137</v>
      </c>
      <c r="V72" s="3">
        <v>0.15236336250000002</v>
      </c>
      <c r="W72" s="4">
        <v>0.222612619047619</v>
      </c>
      <c r="X72" s="7">
        <f>(W72-V72)/(W$2-V$2)</f>
        <v>1.0330773021708674E-3</v>
      </c>
      <c r="Y72" s="7">
        <f>X72/$AA72/$AI$4</f>
        <v>1.6872099823377004E-2</v>
      </c>
      <c r="Z72" s="12">
        <f t="shared" si="10"/>
        <v>1.6872099823377004E-2</v>
      </c>
      <c r="AA72" s="45">
        <v>0.31869999999999976</v>
      </c>
    </row>
    <row r="73" spans="1:27" x14ac:dyDescent="0.2">
      <c r="A73" t="s">
        <v>100</v>
      </c>
      <c r="B73" s="55">
        <v>46.855905300000003</v>
      </c>
      <c r="C73" s="6">
        <v>27.318429345238084</v>
      </c>
      <c r="D73" s="7">
        <f>(C73-B73)/(C$2-B$2)</f>
        <v>-0.28731582286414586</v>
      </c>
      <c r="E73" s="7">
        <f>D73/$AA73/$AE$4</f>
        <v>-5.1017813221884536</v>
      </c>
      <c r="F73" s="12">
        <f t="shared" si="6"/>
        <v>5.1017813221884536</v>
      </c>
      <c r="G73" s="55">
        <v>21.382797237750001</v>
      </c>
      <c r="H73" s="6">
        <v>29.849371660714279</v>
      </c>
      <c r="I73" s="7">
        <f>(H73-G73)/(H$2-G$2)</f>
        <v>0.12450844739653351</v>
      </c>
      <c r="J73" s="7">
        <f>I73/$AA73/$AF$4</f>
        <v>4.4216205129290511</v>
      </c>
      <c r="K73" s="12">
        <f t="shared" si="7"/>
        <v>4.4216205129290511</v>
      </c>
      <c r="L73" s="55">
        <v>0.26187178500000002</v>
      </c>
      <c r="M73" s="6">
        <v>0</v>
      </c>
      <c r="N73" s="7">
        <f>(M73-L73)/(M$2-L$2)</f>
        <v>-3.8510556617647063E-3</v>
      </c>
      <c r="O73" s="7">
        <f>N73/$AA73/$AG$4</f>
        <v>-0.26741850955456331</v>
      </c>
      <c r="P73" s="12">
        <f t="shared" si="8"/>
        <v>0.26741850955456331</v>
      </c>
      <c r="Q73" s="55">
        <v>0.68673285000000006</v>
      </c>
      <c r="R73" s="6">
        <v>1.1859210714285711</v>
      </c>
      <c r="S73" s="7">
        <f>(R73-Q73)/(R$2-Q$2)</f>
        <v>7.3410032563025144E-3</v>
      </c>
      <c r="T73" s="7">
        <f>S73/$AA73/$AH$4</f>
        <v>0.19230016080546983</v>
      </c>
      <c r="U73" s="12">
        <f t="shared" si="9"/>
        <v>0.19230016080546983</v>
      </c>
      <c r="V73" s="3">
        <v>0.15139737</v>
      </c>
      <c r="W73" s="4">
        <v>0.21615071428571422</v>
      </c>
      <c r="X73" s="7">
        <f>(W73-V73)/(W$2-V$2)</f>
        <v>9.5225506302520913E-4</v>
      </c>
      <c r="Y73" s="7">
        <f>X73/$AA73/$AI$4</f>
        <v>1.5855600572709527E-2</v>
      </c>
      <c r="Z73" s="12">
        <f t="shared" si="10"/>
        <v>1.5855600572709527E-2</v>
      </c>
      <c r="AA73" s="45">
        <v>0.31260000000000066</v>
      </c>
    </row>
    <row r="74" spans="1:27" ht="17" thickBot="1" x14ac:dyDescent="0.25">
      <c r="A74" t="s">
        <v>101</v>
      </c>
      <c r="B74" s="56">
        <v>47.014328070000005</v>
      </c>
      <c r="C74" s="16">
        <v>23.603076428571423</v>
      </c>
      <c r="D74" s="43">
        <f>(C74-B74)/(C$2-B$2)</f>
        <v>-0.34428311237394971</v>
      </c>
      <c r="E74" s="43">
        <f>D74/$AA74/$AE$4</f>
        <v>-6.5311952617815043</v>
      </c>
      <c r="F74" s="18">
        <f t="shared" si="6"/>
        <v>6.5311952617815043</v>
      </c>
      <c r="G74" s="56">
        <v>22.045397838749999</v>
      </c>
      <c r="H74" s="16">
        <v>31.048006529761896</v>
      </c>
      <c r="I74" s="43">
        <f>(H74-G74)/(H$2-G$2)</f>
        <v>0.13239130427958673</v>
      </c>
      <c r="J74" s="43">
        <f>I74/$AA74/$AF$4</f>
        <v>5.0229257854029745</v>
      </c>
      <c r="K74" s="18">
        <f t="shared" si="7"/>
        <v>5.0229257854029745</v>
      </c>
      <c r="L74" s="56">
        <v>0</v>
      </c>
      <c r="M74" s="16">
        <v>0</v>
      </c>
      <c r="N74" s="43">
        <f>(M74-L74)/(M$2-L$2)</f>
        <v>0</v>
      </c>
      <c r="O74" s="43">
        <f>N74/$AA74/$AG$4</f>
        <v>0</v>
      </c>
      <c r="P74" s="18">
        <f t="shared" si="8"/>
        <v>0</v>
      </c>
      <c r="Q74" s="56">
        <v>0.71395627500000003</v>
      </c>
      <c r="R74" s="16">
        <v>1.0233233928571426</v>
      </c>
      <c r="S74" s="43">
        <f>(R74-Q74)/(R$2-Q$2)</f>
        <v>4.5495164390756257E-3</v>
      </c>
      <c r="T74" s="43">
        <f>S74/$AA74/$AH$4</f>
        <v>0.12732219619809718</v>
      </c>
      <c r="U74" s="18">
        <f t="shared" si="9"/>
        <v>0.12732219619809718</v>
      </c>
      <c r="V74" s="17">
        <v>0.14858721000000003</v>
      </c>
      <c r="W74" s="25">
        <v>0.21001190476190471</v>
      </c>
      <c r="X74" s="43">
        <f>(W74-V74)/(W$2-V$2)</f>
        <v>9.0330433473389236E-4</v>
      </c>
      <c r="Y74" s="43">
        <f>X74/$AA74/$AI$4</f>
        <v>1.6068604166845888E-2</v>
      </c>
      <c r="Z74" s="18">
        <f t="shared" si="10"/>
        <v>1.6068604166845888E-2</v>
      </c>
      <c r="AA74" s="46">
        <v>0.29260000000000019</v>
      </c>
    </row>
  </sheetData>
  <mergeCells count="17">
    <mergeCell ref="F1:F2"/>
    <mergeCell ref="J1:J2"/>
    <mergeCell ref="O1:O2"/>
    <mergeCell ref="T1:T2"/>
    <mergeCell ref="Y1:Y2"/>
    <mergeCell ref="V1:W1"/>
    <mergeCell ref="X1"/>
    <mergeCell ref="Z1:Z2"/>
    <mergeCell ref="AA1:AA2"/>
    <mergeCell ref="L1:M1"/>
    <mergeCell ref="P1:P2"/>
    <mergeCell ref="Q1:R1"/>
    <mergeCell ref="U1:U2"/>
    <mergeCell ref="B1:C1"/>
    <mergeCell ref="E1:E2"/>
    <mergeCell ref="G1:H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Line_rates_include_0hr</vt:lpstr>
      <vt:lpstr>Line_rates_exclude_0hr</vt:lpstr>
      <vt:lpstr>Rate_Calculations_include_0hr</vt:lpstr>
      <vt:lpstr>Rate_Calculations_exclude_0hr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Mahserejian, Shant M</dc:creator>
  <cp:lastModifiedBy>Mahserejian, Shant M</cp:lastModifiedBy>
  <dcterms:created xsi:type="dcterms:W3CDTF">2025-01-28T20:46:55Z</dcterms:created>
  <dcterms:modified xsi:type="dcterms:W3CDTF">2025-01-28T23:54:00Z</dcterms:modified>
</cp:coreProperties>
</file>