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326"/>
  <workbookPr defaultThemeVersion="166925"/>
  <mc:AlternateContent xmlns:mc="http://schemas.openxmlformats.org/markup-compatibility/2006">
    <mc:Choice Requires="x15">
      <x15ac:absPath xmlns:x15ac="http://schemas.microsoft.com/office/spreadsheetml/2010/11/ac" url="C:\Users\troym\Dropbox\Private\GitHub\FocusedObjective.Resources\Spreadsheets\"/>
    </mc:Choice>
  </mc:AlternateContent>
  <bookViews>
    <workbookView xWindow="0" yWindow="0" windowWidth="28800" windowHeight="13275" firstSheet="1" activeTab="1"/>
  </bookViews>
  <sheets>
    <sheet name="Readme" sheetId="8" r:id="rId1"/>
    <sheet name="Predict Your Date Data (auto)" sheetId="9" r:id="rId2"/>
    <sheet name="Quarterly Data (manual)" sheetId="1" r:id="rId3"/>
    <sheet name="Weekly Data (manual)" sheetId="5" r:id="rId4"/>
    <sheet name="Daily Data (manual)" sheetId="7" r:id="rId5"/>
    <sheet name="Calculations" sheetId="10" r:id="rId6"/>
  </sheets>
  <definedNames>
    <definedName name="AxisDateFormat">'Predict Your Date Data (auto)'!$S$14</definedName>
    <definedName name="DayActualCounts">OFFSET(Calculations!$J$2,0,0,COUNTA(Calculations!$J:$J) - COUNTIF(Calculations!$J:$J,"*"),1)</definedName>
    <definedName name="DayCategoryAxis">OFFSET(Calculations!$H$2,0,0,COUNTIF(Calculations!$G:$G,"&gt;0"),2)</definedName>
    <definedName name="DayFormat">'Predict Your Date Data (auto)'!$U$14</definedName>
    <definedName name="DayLinearFit">OFFSET(Calculations!$L$2,0,0,COUNTIF(Calculations!$G:$G,"&gt;0"),1)</definedName>
    <definedName name="DayRoundedPrediction">OFFSET(Calculations!$P$2,0,0,COUNTIF(Calculations!$G:$G,"&gt;0"),1)</definedName>
    <definedName name="DaySignificantError">OFFSET(Calculations!$R$2,0,0,COUNTA(Calculations!$J:$J) - COUNTIF(Calculations!$J:$J,"*"),1)</definedName>
    <definedName name="DayTimeIndex">OFFSET(Calculations!$K$2,0,0,COUNTA(Calculations!$J:$J) - COUNTIF(Calculations!$J:$J,"*"),1)</definedName>
    <definedName name="NumberOfFutureMonths">'Predict Your Date Data (auto)'!$S$41</definedName>
    <definedName name="NumberOfFutureWeeks">'Predict Your Date Data (auto)'!$S$11</definedName>
    <definedName name="NumberOfHistoricalWorkMonths">'Predict Your Date Data (auto)'!$S$38</definedName>
    <definedName name="NumberOfHistoricalWorkWeeks">'Predict Your Date Data (auto)'!$S$8</definedName>
    <definedName name="RoundDecimalPlaces">'Predict Your Date Data (auto)'!$S$24</definedName>
    <definedName name="SignificantErrorMultiplier">'Predict Your Date Data (auto)'!$S$27</definedName>
    <definedName name="WeekActualCounts">OFFSET(Calculations!$AB$2,0,0,COUNTA(Calculations!$AB:$AB) - COUNTIF(Calculations!$AB:$AB,"*"),1)</definedName>
    <definedName name="WeekCategoryAxis">OFFSET(Calculations!$Z$2,0,0,COUNTIF(Calculations!$Y:$Y,"&gt;0"),2)</definedName>
    <definedName name="WeekLinearFit">OFFSET(Calculations!$AD$2,0,0,COUNTIF(Calculations!$Y:$Y,"&gt;0"),1)</definedName>
    <definedName name="WeekRoundedPrediction">OFFSET(Calculations!$AH$2,0,0,COUNTIF(Calculations!$Y:$Y,"&gt;0"),1)</definedName>
    <definedName name="WeekSignificantError">OFFSET(Calculations!$AJ$2,0,0,COUNTA(Calculations!$AB:$AB) - COUNTIF(Calculations!$AB:$AB,"*"),1)</definedName>
    <definedName name="WeekTimeIndex">OFFSET(Calculations!$K$2,0,0,COUNTA(Calculations!$AB:$AB) - COUNTIF(Calculations!$AB:$AB,"*"),1)</definedName>
  </definedNames>
  <calcPr calcId="162913"/>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6" i="10" l="1"/>
  <c r="T5" i="10"/>
  <c r="T4" i="10"/>
  <c r="T3" i="10"/>
  <c r="T2" i="10"/>
  <c r="G1" i="10"/>
  <c r="A3" i="10" l="1"/>
  <c r="A4" i="10"/>
  <c r="A5" i="10"/>
  <c r="A6" i="10"/>
  <c r="A7" i="10"/>
  <c r="A8" i="10"/>
  <c r="A9" i="10"/>
  <c r="A10" i="10"/>
  <c r="A11" i="10"/>
  <c r="A12" i="10"/>
  <c r="A13" i="10"/>
  <c r="A14" i="10"/>
  <c r="A15" i="10"/>
  <c r="A16" i="10"/>
  <c r="A17" i="10"/>
  <c r="A18" i="10"/>
  <c r="A19" i="10"/>
  <c r="A20" i="10"/>
  <c r="A21" i="10"/>
  <c r="A22" i="10"/>
  <c r="A23" i="10"/>
  <c r="A24" i="10"/>
  <c r="A25" i="10"/>
  <c r="A26" i="10"/>
  <c r="A27" i="10"/>
  <c r="A28" i="10"/>
  <c r="A29" i="10"/>
  <c r="A30" i="10"/>
  <c r="A31" i="10"/>
  <c r="A32" i="10"/>
  <c r="A33" i="10"/>
  <c r="A34" i="10"/>
  <c r="A35" i="10"/>
  <c r="A36" i="10"/>
  <c r="A37" i="10"/>
  <c r="A38" i="10"/>
  <c r="A39" i="10"/>
  <c r="A40" i="10"/>
  <c r="A41" i="10"/>
  <c r="A42" i="10"/>
  <c r="A43" i="10"/>
  <c r="A44" i="10"/>
  <c r="A45" i="10"/>
  <c r="A46" i="10"/>
  <c r="A47" i="10"/>
  <c r="A48" i="10"/>
  <c r="A49" i="10"/>
  <c r="A50" i="10"/>
  <c r="A51" i="10"/>
  <c r="A52" i="10"/>
  <c r="A53" i="10"/>
  <c r="A54" i="10"/>
  <c r="A55" i="10"/>
  <c r="A56" i="10"/>
  <c r="A57" i="10"/>
  <c r="A58" i="10"/>
  <c r="A59" i="10"/>
  <c r="A60" i="10"/>
  <c r="A61" i="10"/>
  <c r="A62" i="10"/>
  <c r="A63" i="10"/>
  <c r="A64" i="10"/>
  <c r="A65" i="10"/>
  <c r="A66" i="10"/>
  <c r="A67" i="10"/>
  <c r="A68" i="10"/>
  <c r="A69" i="10"/>
  <c r="A70" i="10"/>
  <c r="A71" i="10"/>
  <c r="A72" i="10"/>
  <c r="A73" i="10"/>
  <c r="A74" i="10"/>
  <c r="A75" i="10"/>
  <c r="A76" i="10"/>
  <c r="A77" i="10"/>
  <c r="A78" i="10"/>
  <c r="A79" i="10"/>
  <c r="A80" i="10"/>
  <c r="A81" i="10"/>
  <c r="A82" i="10"/>
  <c r="A83" i="10"/>
  <c r="A84" i="10"/>
  <c r="A85" i="10"/>
  <c r="A86" i="10"/>
  <c r="A87" i="10"/>
  <c r="A88" i="10"/>
  <c r="A89" i="10"/>
  <c r="A90" i="10"/>
  <c r="A91" i="10"/>
  <c r="A92" i="10"/>
  <c r="A93" i="10"/>
  <c r="A94" i="10"/>
  <c r="A95" i="10"/>
  <c r="A96" i="10"/>
  <c r="A97" i="10"/>
  <c r="A98" i="10"/>
  <c r="A99" i="10"/>
  <c r="A100" i="10"/>
  <c r="A101" i="10"/>
  <c r="A102" i="10"/>
  <c r="A103" i="10"/>
  <c r="A104" i="10"/>
  <c r="A105" i="10"/>
  <c r="A106" i="10"/>
  <c r="A107" i="10"/>
  <c r="A108" i="10"/>
  <c r="A109" i="10"/>
  <c r="A110" i="10"/>
  <c r="A111" i="10"/>
  <c r="A112" i="10"/>
  <c r="A113" i="10"/>
  <c r="A114" i="10"/>
  <c r="A115" i="10"/>
  <c r="A116" i="10"/>
  <c r="A117" i="10"/>
  <c r="A118" i="10"/>
  <c r="A119" i="10"/>
  <c r="A120" i="10"/>
  <c r="A121" i="10"/>
  <c r="A122" i="10"/>
  <c r="A123" i="10"/>
  <c r="A124" i="10"/>
  <c r="A125" i="10"/>
  <c r="A126" i="10"/>
  <c r="A127" i="10"/>
  <c r="A128" i="10"/>
  <c r="A129" i="10"/>
  <c r="A130" i="10"/>
  <c r="A131" i="10"/>
  <c r="A132" i="10"/>
  <c r="A133" i="10"/>
  <c r="A134" i="10"/>
  <c r="A135" i="10"/>
  <c r="A136" i="10"/>
  <c r="A137" i="10"/>
  <c r="A138" i="10"/>
  <c r="A139" i="10"/>
  <c r="A140" i="10"/>
  <c r="A141" i="10"/>
  <c r="A142" i="10"/>
  <c r="A143" i="10"/>
  <c r="A144" i="10"/>
  <c r="A145" i="10"/>
  <c r="A146" i="10"/>
  <c r="A147" i="10"/>
  <c r="A148" i="10"/>
  <c r="A149" i="10"/>
  <c r="A150" i="10"/>
  <c r="A151" i="10"/>
  <c r="A152" i="10"/>
  <c r="A153" i="10"/>
  <c r="A154" i="10"/>
  <c r="A155" i="10"/>
  <c r="A156" i="10"/>
  <c r="A157" i="10"/>
  <c r="A158" i="10"/>
  <c r="A159" i="10"/>
  <c r="A160" i="10"/>
  <c r="A161" i="10"/>
  <c r="A162" i="10"/>
  <c r="A163" i="10"/>
  <c r="A164" i="10"/>
  <c r="A165" i="10"/>
  <c r="A166" i="10"/>
  <c r="A167" i="10"/>
  <c r="A168" i="10"/>
  <c r="A169" i="10"/>
  <c r="A170" i="10"/>
  <c r="A171" i="10"/>
  <c r="A172" i="10"/>
  <c r="A173" i="10"/>
  <c r="A174" i="10"/>
  <c r="A175" i="10"/>
  <c r="A176" i="10"/>
  <c r="A177" i="10"/>
  <c r="A178" i="10"/>
  <c r="A179" i="10"/>
  <c r="A180" i="10"/>
  <c r="A181" i="10"/>
  <c r="A182" i="10"/>
  <c r="A183" i="10"/>
  <c r="A184" i="10"/>
  <c r="A185" i="10"/>
  <c r="A186" i="10"/>
  <c r="A187" i="10"/>
  <c r="A188" i="10"/>
  <c r="A189" i="10"/>
  <c r="A190" i="10"/>
  <c r="A191" i="10"/>
  <c r="A192" i="10"/>
  <c r="A193" i="10"/>
  <c r="A194" i="10"/>
  <c r="A195" i="10"/>
  <c r="A196" i="10"/>
  <c r="A197" i="10"/>
  <c r="A198" i="10"/>
  <c r="A199" i="10"/>
  <c r="A200" i="10"/>
  <c r="A201" i="10"/>
  <c r="A202" i="10"/>
  <c r="A203" i="10"/>
  <c r="A204" i="10"/>
  <c r="A205" i="10"/>
  <c r="A206" i="10"/>
  <c r="A207" i="10"/>
  <c r="A208" i="10"/>
  <c r="A209" i="10"/>
  <c r="A210" i="10"/>
  <c r="A211" i="10"/>
  <c r="A212" i="10"/>
  <c r="A213" i="10"/>
  <c r="A214" i="10"/>
  <c r="A215" i="10"/>
  <c r="A216" i="10"/>
  <c r="A217" i="10"/>
  <c r="A218" i="10"/>
  <c r="A219" i="10"/>
  <c r="A220" i="10"/>
  <c r="A221" i="10"/>
  <c r="A222" i="10"/>
  <c r="A223" i="10"/>
  <c r="A224" i="10"/>
  <c r="A225" i="10"/>
  <c r="A226" i="10"/>
  <c r="A227" i="10"/>
  <c r="A228" i="10"/>
  <c r="A229" i="10"/>
  <c r="A230" i="10"/>
  <c r="A231" i="10"/>
  <c r="A232" i="10"/>
  <c r="A233" i="10"/>
  <c r="A234" i="10"/>
  <c r="A235" i="10"/>
  <c r="A236" i="10"/>
  <c r="A237" i="10"/>
  <c r="A238" i="10"/>
  <c r="A239" i="10"/>
  <c r="A240" i="10"/>
  <c r="A241" i="10"/>
  <c r="A242" i="10"/>
  <c r="A243" i="10"/>
  <c r="A244" i="10"/>
  <c r="A245" i="10"/>
  <c r="A246" i="10"/>
  <c r="A247" i="10"/>
  <c r="A248" i="10"/>
  <c r="A249" i="10"/>
  <c r="A250" i="10"/>
  <c r="A251" i="10"/>
  <c r="A252" i="10"/>
  <c r="A253" i="10"/>
  <c r="A254" i="10"/>
  <c r="A255" i="10"/>
  <c r="A256" i="10"/>
  <c r="A257" i="10"/>
  <c r="A258" i="10"/>
  <c r="A259" i="10"/>
  <c r="A260" i="10"/>
  <c r="A261" i="10"/>
  <c r="A262" i="10"/>
  <c r="A263" i="10"/>
  <c r="A264" i="10"/>
  <c r="A265" i="10"/>
  <c r="A266" i="10"/>
  <c r="A267" i="10"/>
  <c r="A268" i="10"/>
  <c r="A269" i="10"/>
  <c r="A270" i="10"/>
  <c r="A271" i="10"/>
  <c r="A272" i="10"/>
  <c r="A273" i="10"/>
  <c r="A274" i="10"/>
  <c r="A275" i="10"/>
  <c r="A276" i="10"/>
  <c r="A277" i="10"/>
  <c r="A278" i="10"/>
  <c r="A279" i="10"/>
  <c r="A280" i="10"/>
  <c r="A281" i="10"/>
  <c r="A282" i="10"/>
  <c r="A283" i="10"/>
  <c r="A284" i="10"/>
  <c r="A285" i="10"/>
  <c r="A286" i="10"/>
  <c r="A287" i="10"/>
  <c r="A288" i="10"/>
  <c r="A289" i="10"/>
  <c r="A290" i="10"/>
  <c r="A291" i="10"/>
  <c r="A292" i="10"/>
  <c r="A293" i="10"/>
  <c r="A294" i="10"/>
  <c r="A295" i="10"/>
  <c r="A296" i="10"/>
  <c r="A297" i="10"/>
  <c r="A298" i="10"/>
  <c r="A299" i="10"/>
  <c r="A300" i="10"/>
  <c r="A301" i="10"/>
  <c r="A302" i="10"/>
  <c r="A303" i="10"/>
  <c r="A304" i="10"/>
  <c r="A305" i="10"/>
  <c r="A306" i="10"/>
  <c r="A307" i="10"/>
  <c r="A308" i="10"/>
  <c r="A309" i="10"/>
  <c r="A310" i="10"/>
  <c r="A311" i="10"/>
  <c r="A312" i="10"/>
  <c r="A313" i="10"/>
  <c r="A314" i="10"/>
  <c r="A315" i="10"/>
  <c r="A316" i="10"/>
  <c r="A317" i="10"/>
  <c r="A318" i="10"/>
  <c r="A319" i="10"/>
  <c r="A320" i="10"/>
  <c r="A321" i="10"/>
  <c r="A322" i="10"/>
  <c r="A323" i="10"/>
  <c r="A324" i="10"/>
  <c r="A325" i="10"/>
  <c r="A326" i="10"/>
  <c r="A327" i="10"/>
  <c r="A328" i="10"/>
  <c r="A329" i="10"/>
  <c r="A330" i="10"/>
  <c r="A331" i="10"/>
  <c r="A332" i="10"/>
  <c r="A333" i="10"/>
  <c r="A334" i="10"/>
  <c r="A335" i="10"/>
  <c r="A336" i="10"/>
  <c r="A337" i="10"/>
  <c r="A338" i="10"/>
  <c r="A339" i="10"/>
  <c r="A340" i="10"/>
  <c r="A341" i="10"/>
  <c r="A342" i="10"/>
  <c r="A343" i="10"/>
  <c r="A344" i="10"/>
  <c r="A345" i="10"/>
  <c r="A346" i="10"/>
  <c r="A347" i="10"/>
  <c r="A348" i="10"/>
  <c r="A349" i="10"/>
  <c r="A350" i="10"/>
  <c r="A351" i="10"/>
  <c r="A352" i="10"/>
  <c r="A353" i="10"/>
  <c r="A354" i="10"/>
  <c r="A355" i="10"/>
  <c r="A356" i="10"/>
  <c r="A357" i="10"/>
  <c r="A358" i="10"/>
  <c r="A359" i="10"/>
  <c r="A360" i="10"/>
  <c r="A361" i="10"/>
  <c r="A362" i="10"/>
  <c r="A363" i="10"/>
  <c r="A364" i="10"/>
  <c r="A365" i="10"/>
  <c r="A366" i="10"/>
  <c r="A367" i="10"/>
  <c r="A368" i="10"/>
  <c r="A369" i="10"/>
  <c r="A370" i="10"/>
  <c r="A371" i="10"/>
  <c r="A372" i="10"/>
  <c r="A373" i="10"/>
  <c r="A374" i="10"/>
  <c r="A375" i="10"/>
  <c r="A376" i="10"/>
  <c r="A377" i="10"/>
  <c r="A378" i="10"/>
  <c r="A379" i="10"/>
  <c r="A380" i="10"/>
  <c r="A381" i="10"/>
  <c r="A382" i="10"/>
  <c r="A383" i="10"/>
  <c r="A384" i="10"/>
  <c r="A385" i="10"/>
  <c r="A386" i="10"/>
  <c r="A387" i="10"/>
  <c r="A388" i="10"/>
  <c r="A389" i="10"/>
  <c r="A390" i="10"/>
  <c r="A391" i="10"/>
  <c r="A392" i="10"/>
  <c r="A393" i="10"/>
  <c r="A394" i="10"/>
  <c r="A395" i="10"/>
  <c r="A396" i="10"/>
  <c r="A397" i="10"/>
  <c r="A398" i="10"/>
  <c r="A399" i="10"/>
  <c r="A400" i="10"/>
  <c r="A401" i="10"/>
  <c r="A402" i="10"/>
  <c r="A403" i="10"/>
  <c r="A404" i="10"/>
  <c r="A405" i="10"/>
  <c r="A406" i="10"/>
  <c r="A407" i="10"/>
  <c r="A408" i="10"/>
  <c r="A409" i="10"/>
  <c r="A410" i="10"/>
  <c r="A411" i="10"/>
  <c r="A412" i="10"/>
  <c r="A413" i="10"/>
  <c r="A414" i="10"/>
  <c r="A415" i="10"/>
  <c r="A416" i="10"/>
  <c r="A417" i="10"/>
  <c r="A418" i="10"/>
  <c r="A419" i="10"/>
  <c r="A420" i="10"/>
  <c r="A421" i="10"/>
  <c r="A422" i="10"/>
  <c r="A423" i="10"/>
  <c r="A424" i="10"/>
  <c r="A425" i="10"/>
  <c r="A426" i="10"/>
  <c r="A427" i="10"/>
  <c r="A428" i="10"/>
  <c r="A429" i="10"/>
  <c r="A430" i="10"/>
  <c r="A431" i="10"/>
  <c r="A432" i="10"/>
  <c r="A433" i="10"/>
  <c r="A434" i="10"/>
  <c r="A435" i="10"/>
  <c r="A436" i="10"/>
  <c r="A437" i="10"/>
  <c r="A438" i="10"/>
  <c r="A439" i="10"/>
  <c r="A440" i="10"/>
  <c r="A441" i="10"/>
  <c r="A442" i="10"/>
  <c r="A443" i="10"/>
  <c r="A444" i="10"/>
  <c r="A445" i="10"/>
  <c r="A446" i="10"/>
  <c r="A447" i="10"/>
  <c r="A448" i="10"/>
  <c r="A449" i="10"/>
  <c r="A450" i="10"/>
  <c r="A451" i="10"/>
  <c r="A452" i="10"/>
  <c r="A453" i="10"/>
  <c r="A454" i="10"/>
  <c r="A455" i="10"/>
  <c r="A456" i="10"/>
  <c r="A457" i="10"/>
  <c r="A458" i="10"/>
  <c r="A459" i="10"/>
  <c r="A460" i="10"/>
  <c r="A461" i="10"/>
  <c r="A462" i="10"/>
  <c r="A463" i="10"/>
  <c r="A464" i="10"/>
  <c r="A465" i="10"/>
  <c r="A466" i="10"/>
  <c r="A467" i="10"/>
  <c r="A468" i="10"/>
  <c r="A469" i="10"/>
  <c r="A470" i="10"/>
  <c r="A471" i="10"/>
  <c r="A472" i="10"/>
  <c r="A473" i="10"/>
  <c r="A474" i="10"/>
  <c r="A475" i="10"/>
  <c r="A476" i="10"/>
  <c r="A477" i="10"/>
  <c r="A478" i="10"/>
  <c r="A479" i="10"/>
  <c r="A480" i="10"/>
  <c r="A481" i="10"/>
  <c r="A482" i="10"/>
  <c r="A483" i="10"/>
  <c r="A484" i="10"/>
  <c r="A485" i="10"/>
  <c r="A486" i="10"/>
  <c r="A487" i="10"/>
  <c r="A488" i="10"/>
  <c r="A489" i="10"/>
  <c r="A490" i="10"/>
  <c r="A491" i="10"/>
  <c r="A492" i="10"/>
  <c r="A493" i="10"/>
  <c r="A494" i="10"/>
  <c r="A495" i="10"/>
  <c r="A496" i="10"/>
  <c r="A497" i="10"/>
  <c r="A498" i="10"/>
  <c r="A499" i="10"/>
  <c r="A500" i="10"/>
  <c r="A501" i="10"/>
  <c r="A502" i="10"/>
  <c r="A503" i="10"/>
  <c r="A504" i="10"/>
  <c r="A505" i="10"/>
  <c r="A506" i="10"/>
  <c r="A507" i="10"/>
  <c r="A508" i="10"/>
  <c r="A509" i="10"/>
  <c r="A510" i="10"/>
  <c r="A511" i="10"/>
  <c r="A512" i="10"/>
  <c r="A513" i="10"/>
  <c r="A514" i="10"/>
  <c r="A515" i="10"/>
  <c r="A516" i="10"/>
  <c r="A517" i="10"/>
  <c r="A518" i="10"/>
  <c r="A519" i="10"/>
  <c r="A520" i="10"/>
  <c r="A521" i="10"/>
  <c r="A522" i="10"/>
  <c r="A523" i="10"/>
  <c r="A524" i="10"/>
  <c r="A525" i="10"/>
  <c r="A526" i="10"/>
  <c r="A527" i="10"/>
  <c r="A528" i="10"/>
  <c r="A529" i="10"/>
  <c r="A530" i="10"/>
  <c r="A531" i="10"/>
  <c r="A532" i="10"/>
  <c r="A533" i="10"/>
  <c r="A534" i="10"/>
  <c r="A535" i="10"/>
  <c r="A536" i="10"/>
  <c r="A537" i="10"/>
  <c r="A538" i="10"/>
  <c r="A539" i="10"/>
  <c r="A540" i="10"/>
  <c r="A541" i="10"/>
  <c r="A542" i="10"/>
  <c r="A543" i="10"/>
  <c r="A544" i="10"/>
  <c r="A545" i="10"/>
  <c r="A546" i="10"/>
  <c r="A547" i="10"/>
  <c r="A548" i="10"/>
  <c r="A549" i="10"/>
  <c r="A550" i="10"/>
  <c r="A551" i="10"/>
  <c r="A552" i="10"/>
  <c r="A553" i="10"/>
  <c r="A554" i="10"/>
  <c r="A555" i="10"/>
  <c r="A556" i="10"/>
  <c r="A557" i="10"/>
  <c r="A558" i="10"/>
  <c r="A559" i="10"/>
  <c r="A560" i="10"/>
  <c r="A561" i="10"/>
  <c r="A562" i="10"/>
  <c r="A563" i="10"/>
  <c r="A564" i="10"/>
  <c r="A565" i="10"/>
  <c r="A566" i="10"/>
  <c r="A567" i="10"/>
  <c r="A568" i="10"/>
  <c r="A569" i="10"/>
  <c r="A570" i="10"/>
  <c r="A571" i="10"/>
  <c r="A572" i="10"/>
  <c r="A573" i="10"/>
  <c r="A574" i="10"/>
  <c r="A575" i="10"/>
  <c r="A576" i="10"/>
  <c r="A577" i="10"/>
  <c r="A578" i="10"/>
  <c r="A579" i="10"/>
  <c r="A580" i="10"/>
  <c r="A581" i="10"/>
  <c r="A582" i="10"/>
  <c r="A583" i="10"/>
  <c r="A584" i="10"/>
  <c r="A585" i="10"/>
  <c r="A586" i="10"/>
  <c r="A587" i="10"/>
  <c r="A588" i="10"/>
  <c r="A589" i="10"/>
  <c r="A590" i="10"/>
  <c r="A591" i="10"/>
  <c r="A592" i="10"/>
  <c r="A593" i="10"/>
  <c r="A594" i="10"/>
  <c r="A595" i="10"/>
  <c r="A596" i="10"/>
  <c r="A597" i="10"/>
  <c r="A598" i="10"/>
  <c r="A599" i="10"/>
  <c r="A600" i="10"/>
  <c r="A601" i="10"/>
  <c r="A602" i="10"/>
  <c r="A603" i="10"/>
  <c r="A604" i="10"/>
  <c r="A605" i="10"/>
  <c r="A606" i="10"/>
  <c r="A607" i="10"/>
  <c r="A608" i="10"/>
  <c r="A609" i="10"/>
  <c r="A610" i="10"/>
  <c r="A611" i="10"/>
  <c r="A612" i="10"/>
  <c r="A613" i="10"/>
  <c r="A614" i="10"/>
  <c r="A615" i="10"/>
  <c r="A616" i="10"/>
  <c r="A617" i="10"/>
  <c r="A618" i="10"/>
  <c r="A619" i="10"/>
  <c r="A620" i="10"/>
  <c r="A621" i="10"/>
  <c r="A622" i="10"/>
  <c r="A623" i="10"/>
  <c r="A624" i="10"/>
  <c r="A625" i="10"/>
  <c r="A626" i="10"/>
  <c r="A627" i="10"/>
  <c r="A628" i="10"/>
  <c r="A629" i="10"/>
  <c r="A630" i="10"/>
  <c r="A631" i="10"/>
  <c r="A632" i="10"/>
  <c r="A633" i="10"/>
  <c r="A634" i="10"/>
  <c r="A635" i="10"/>
  <c r="A636" i="10"/>
  <c r="A637" i="10"/>
  <c r="A638" i="10"/>
  <c r="A639" i="10"/>
  <c r="A640" i="10"/>
  <c r="A641" i="10"/>
  <c r="A642" i="10"/>
  <c r="A643" i="10"/>
  <c r="A644" i="10"/>
  <c r="A645" i="10"/>
  <c r="A646" i="10"/>
  <c r="A647" i="10"/>
  <c r="A648" i="10"/>
  <c r="A649" i="10"/>
  <c r="A650" i="10"/>
  <c r="A651" i="10"/>
  <c r="A652" i="10"/>
  <c r="A653" i="10"/>
  <c r="A654" i="10"/>
  <c r="A655" i="10"/>
  <c r="A656" i="10"/>
  <c r="A657" i="10"/>
  <c r="A658" i="10"/>
  <c r="A659" i="10"/>
  <c r="A660" i="10"/>
  <c r="A661" i="10"/>
  <c r="A662" i="10"/>
  <c r="A663" i="10"/>
  <c r="A664" i="10"/>
  <c r="A665" i="10"/>
  <c r="A666" i="10"/>
  <c r="A667" i="10"/>
  <c r="A668" i="10"/>
  <c r="A669" i="10"/>
  <c r="A670" i="10"/>
  <c r="A671" i="10"/>
  <c r="A672" i="10"/>
  <c r="A673" i="10"/>
  <c r="A674" i="10"/>
  <c r="A675" i="10"/>
  <c r="A676" i="10"/>
  <c r="A677" i="10"/>
  <c r="A678" i="10"/>
  <c r="A679" i="10"/>
  <c r="A680" i="10"/>
  <c r="A681" i="10"/>
  <c r="A682" i="10"/>
  <c r="A683" i="10"/>
  <c r="A684" i="10"/>
  <c r="A685" i="10"/>
  <c r="A686" i="10"/>
  <c r="A687" i="10"/>
  <c r="A688" i="10"/>
  <c r="A689" i="10"/>
  <c r="A690" i="10"/>
  <c r="A691" i="10"/>
  <c r="A692" i="10"/>
  <c r="A693" i="10"/>
  <c r="A694" i="10"/>
  <c r="A695" i="10"/>
  <c r="A696" i="10"/>
  <c r="A697" i="10"/>
  <c r="A698" i="10"/>
  <c r="A699" i="10"/>
  <c r="A700" i="10"/>
  <c r="A701" i="10"/>
  <c r="A702" i="10"/>
  <c r="A703" i="10"/>
  <c r="A704" i="10"/>
  <c r="A705" i="10"/>
  <c r="A706" i="10"/>
  <c r="A707" i="10"/>
  <c r="A708" i="10"/>
  <c r="A709" i="10"/>
  <c r="A710" i="10"/>
  <c r="A711" i="10"/>
  <c r="A712" i="10"/>
  <c r="A713" i="10"/>
  <c r="A714" i="10"/>
  <c r="A715" i="10"/>
  <c r="A716" i="10"/>
  <c r="A717" i="10"/>
  <c r="A718" i="10"/>
  <c r="A719" i="10"/>
  <c r="A720" i="10"/>
  <c r="A721" i="10"/>
  <c r="A722" i="10"/>
  <c r="A723" i="10"/>
  <c r="A724" i="10"/>
  <c r="A725" i="10"/>
  <c r="A726" i="10"/>
  <c r="A727" i="10"/>
  <c r="A728" i="10"/>
  <c r="A729" i="10"/>
  <c r="A730" i="10"/>
  <c r="A731" i="10"/>
  <c r="A732" i="10"/>
  <c r="A733" i="10"/>
  <c r="A734" i="10"/>
  <c r="A735" i="10"/>
  <c r="A736" i="10"/>
  <c r="A737" i="10"/>
  <c r="A738" i="10"/>
  <c r="A739" i="10"/>
  <c r="A740" i="10"/>
  <c r="A741" i="10"/>
  <c r="A742" i="10"/>
  <c r="A743" i="10"/>
  <c r="A744" i="10"/>
  <c r="A745" i="10"/>
  <c r="A746" i="10"/>
  <c r="A747" i="10"/>
  <c r="A748" i="10"/>
  <c r="A749" i="10"/>
  <c r="A750" i="10"/>
  <c r="A751" i="10"/>
  <c r="A752" i="10"/>
  <c r="A753" i="10"/>
  <c r="A754" i="10"/>
  <c r="A755" i="10"/>
  <c r="A756" i="10"/>
  <c r="A757" i="10"/>
  <c r="A758" i="10"/>
  <c r="A759" i="10"/>
  <c r="A760" i="10"/>
  <c r="A761" i="10"/>
  <c r="A762" i="10"/>
  <c r="A763" i="10"/>
  <c r="A764" i="10"/>
  <c r="A765" i="10"/>
  <c r="A766" i="10"/>
  <c r="A767" i="10"/>
  <c r="A768" i="10"/>
  <c r="A769" i="10"/>
  <c r="A770" i="10"/>
  <c r="A771" i="10"/>
  <c r="A772" i="10"/>
  <c r="A773" i="10"/>
  <c r="A774" i="10"/>
  <c r="A775" i="10"/>
  <c r="A776" i="10"/>
  <c r="A777" i="10"/>
  <c r="A778" i="10"/>
  <c r="A779" i="10"/>
  <c r="A780" i="10"/>
  <c r="A781" i="10"/>
  <c r="A782" i="10"/>
  <c r="A783" i="10"/>
  <c r="A784" i="10"/>
  <c r="A785" i="10"/>
  <c r="A786" i="10"/>
  <c r="A787" i="10"/>
  <c r="A788" i="10"/>
  <c r="A789" i="10"/>
  <c r="A790" i="10"/>
  <c r="A791" i="10"/>
  <c r="A792" i="10"/>
  <c r="A793" i="10"/>
  <c r="A794" i="10"/>
  <c r="A795" i="10"/>
  <c r="A796" i="10"/>
  <c r="A797" i="10"/>
  <c r="A798" i="10"/>
  <c r="A799" i="10"/>
  <c r="A800" i="10"/>
  <c r="A801" i="10"/>
  <c r="A802" i="10"/>
  <c r="A803" i="10"/>
  <c r="A804" i="10"/>
  <c r="A805" i="10"/>
  <c r="A806" i="10"/>
  <c r="A807" i="10"/>
  <c r="A808" i="10"/>
  <c r="A809" i="10"/>
  <c r="A810" i="10"/>
  <c r="A811" i="10"/>
  <c r="A812" i="10"/>
  <c r="A813" i="10"/>
  <c r="A814" i="10"/>
  <c r="A815" i="10"/>
  <c r="A816" i="10"/>
  <c r="A817" i="10"/>
  <c r="A818" i="10"/>
  <c r="A819" i="10"/>
  <c r="A820" i="10"/>
  <c r="A821" i="10"/>
  <c r="A822" i="10"/>
  <c r="A823" i="10"/>
  <c r="A824" i="10"/>
  <c r="A825" i="10"/>
  <c r="A826" i="10"/>
  <c r="A827" i="10"/>
  <c r="A828" i="10"/>
  <c r="A829" i="10"/>
  <c r="A830" i="10"/>
  <c r="A831" i="10"/>
  <c r="A832" i="10"/>
  <c r="A833" i="10"/>
  <c r="A834" i="10"/>
  <c r="A835" i="10"/>
  <c r="A836" i="10"/>
  <c r="A837" i="10"/>
  <c r="A838" i="10"/>
  <c r="A839" i="10"/>
  <c r="A840" i="10"/>
  <c r="A841" i="10"/>
  <c r="A842" i="10"/>
  <c r="A843" i="10"/>
  <c r="A844" i="10"/>
  <c r="A845" i="10"/>
  <c r="A846" i="10"/>
  <c r="A847" i="10"/>
  <c r="A848" i="10"/>
  <c r="A849" i="10"/>
  <c r="A850" i="10"/>
  <c r="A851" i="10"/>
  <c r="A852" i="10"/>
  <c r="A853" i="10"/>
  <c r="A854" i="10"/>
  <c r="A855" i="10"/>
  <c r="A856" i="10"/>
  <c r="A857" i="10"/>
  <c r="A858" i="10"/>
  <c r="A859" i="10"/>
  <c r="A860" i="10"/>
  <c r="A861" i="10"/>
  <c r="A862" i="10"/>
  <c r="A863" i="10"/>
  <c r="A864" i="10"/>
  <c r="A865" i="10"/>
  <c r="A866" i="10"/>
  <c r="A867" i="10"/>
  <c r="A868" i="10"/>
  <c r="A869" i="10"/>
  <c r="A870" i="10"/>
  <c r="A871" i="10"/>
  <c r="A872" i="10"/>
  <c r="A873" i="10"/>
  <c r="A874" i="10"/>
  <c r="A875" i="10"/>
  <c r="A876" i="10"/>
  <c r="A877" i="10"/>
  <c r="A878" i="10"/>
  <c r="A879" i="10"/>
  <c r="A880" i="10"/>
  <c r="A881" i="10"/>
  <c r="A882" i="10"/>
  <c r="A883" i="10"/>
  <c r="A884" i="10"/>
  <c r="A885" i="10"/>
  <c r="A886" i="10"/>
  <c r="A887" i="10"/>
  <c r="A888" i="10"/>
  <c r="A889" i="10"/>
  <c r="A890" i="10"/>
  <c r="A891" i="10"/>
  <c r="A892" i="10"/>
  <c r="A893" i="10"/>
  <c r="A894" i="10"/>
  <c r="A895" i="10"/>
  <c r="A896" i="10"/>
  <c r="A897" i="10"/>
  <c r="A898" i="10"/>
  <c r="A899" i="10"/>
  <c r="A900" i="10"/>
  <c r="A901" i="10"/>
  <c r="A902" i="10"/>
  <c r="A903" i="10"/>
  <c r="A904" i="10"/>
  <c r="A905" i="10"/>
  <c r="A906" i="10"/>
  <c r="A907" i="10"/>
  <c r="A908" i="10"/>
  <c r="A909" i="10"/>
  <c r="A910" i="10"/>
  <c r="A911" i="10"/>
  <c r="A912" i="10"/>
  <c r="A913" i="10"/>
  <c r="A914" i="10"/>
  <c r="A915" i="10"/>
  <c r="A916" i="10"/>
  <c r="A917" i="10"/>
  <c r="A918" i="10"/>
  <c r="A919" i="10"/>
  <c r="A920" i="10"/>
  <c r="A921" i="10"/>
  <c r="A922" i="10"/>
  <c r="A923" i="10"/>
  <c r="A924" i="10"/>
  <c r="A925" i="10"/>
  <c r="A926" i="10"/>
  <c r="A927" i="10"/>
  <c r="A928" i="10"/>
  <c r="A929" i="10"/>
  <c r="A930" i="10"/>
  <c r="A931" i="10"/>
  <c r="A932" i="10"/>
  <c r="A933" i="10"/>
  <c r="A934" i="10"/>
  <c r="A935" i="10"/>
  <c r="A936" i="10"/>
  <c r="A937" i="10"/>
  <c r="A938" i="10"/>
  <c r="A939" i="10"/>
  <c r="A940" i="10"/>
  <c r="A941" i="10"/>
  <c r="A942" i="10"/>
  <c r="A943" i="10"/>
  <c r="A944" i="10"/>
  <c r="A945" i="10"/>
  <c r="A946" i="10"/>
  <c r="A947" i="10"/>
  <c r="A948" i="10"/>
  <c r="A949" i="10"/>
  <c r="A950" i="10"/>
  <c r="A951" i="10"/>
  <c r="A952" i="10"/>
  <c r="A953" i="10"/>
  <c r="A954" i="10"/>
  <c r="A955" i="10"/>
  <c r="A956" i="10"/>
  <c r="A957" i="10"/>
  <c r="A958" i="10"/>
  <c r="A959" i="10"/>
  <c r="A960" i="10"/>
  <c r="A961" i="10"/>
  <c r="A962" i="10"/>
  <c r="A963" i="10"/>
  <c r="A964" i="10"/>
  <c r="A965" i="10"/>
  <c r="A966" i="10"/>
  <c r="A967" i="10"/>
  <c r="A968" i="10"/>
  <c r="A969" i="10"/>
  <c r="A970" i="10"/>
  <c r="A971" i="10"/>
  <c r="A972" i="10"/>
  <c r="A973" i="10"/>
  <c r="A974" i="10"/>
  <c r="A975" i="10"/>
  <c r="A976" i="10"/>
  <c r="A977" i="10"/>
  <c r="A978" i="10"/>
  <c r="A979" i="10"/>
  <c r="A980" i="10"/>
  <c r="A981" i="10"/>
  <c r="A982" i="10"/>
  <c r="A983" i="10"/>
  <c r="A984" i="10"/>
  <c r="A985" i="10"/>
  <c r="A986" i="10"/>
  <c r="A987" i="10"/>
  <c r="A988" i="10"/>
  <c r="A989" i="10"/>
  <c r="A990" i="10"/>
  <c r="A991" i="10"/>
  <c r="A992" i="10"/>
  <c r="A993" i="10"/>
  <c r="A994" i="10"/>
  <c r="A995" i="10"/>
  <c r="A996" i="10"/>
  <c r="A997" i="10"/>
  <c r="A998" i="10"/>
  <c r="A999" i="10"/>
  <c r="A1000" i="10"/>
  <c r="A1001" i="10"/>
  <c r="A1002" i="10"/>
  <c r="A1003" i="10"/>
  <c r="A1004" i="10"/>
  <c r="A1005" i="10"/>
  <c r="A1006" i="10"/>
  <c r="A1007" i="10"/>
  <c r="A1008" i="10"/>
  <c r="A1009" i="10"/>
  <c r="A1010" i="10"/>
  <c r="A1011" i="10"/>
  <c r="A1012" i="10"/>
  <c r="A1013" i="10"/>
  <c r="A1014" i="10"/>
  <c r="A1015" i="10"/>
  <c r="A1016" i="10"/>
  <c r="A1017" i="10"/>
  <c r="A1018" i="10"/>
  <c r="A1019" i="10"/>
  <c r="A1020" i="10"/>
  <c r="A1021" i="10"/>
  <c r="A1022" i="10"/>
  <c r="A1023" i="10"/>
  <c r="A1024" i="10"/>
  <c r="A1025" i="10"/>
  <c r="A1026" i="10"/>
  <c r="A1027" i="10"/>
  <c r="A1028" i="10"/>
  <c r="A1029" i="10"/>
  <c r="A1030" i="10"/>
  <c r="A1031" i="10"/>
  <c r="A1032" i="10"/>
  <c r="A1033" i="10"/>
  <c r="A1034" i="10"/>
  <c r="A1035" i="10"/>
  <c r="A1036" i="10"/>
  <c r="A1037" i="10"/>
  <c r="A1038" i="10"/>
  <c r="A1039" i="10"/>
  <c r="A1040" i="10"/>
  <c r="A1041" i="10"/>
  <c r="A1042" i="10"/>
  <c r="A1043" i="10"/>
  <c r="A1044" i="10"/>
  <c r="A1045" i="10"/>
  <c r="A1046" i="10"/>
  <c r="A1047" i="10"/>
  <c r="A1048" i="10"/>
  <c r="A1049" i="10"/>
  <c r="A1050" i="10"/>
  <c r="A1051" i="10"/>
  <c r="A1052" i="10"/>
  <c r="A1053" i="10"/>
  <c r="A1054" i="10"/>
  <c r="A1055" i="10"/>
  <c r="A1056" i="10"/>
  <c r="A1057" i="10"/>
  <c r="A1058" i="10"/>
  <c r="A1059" i="10"/>
  <c r="A1060" i="10"/>
  <c r="A1061" i="10"/>
  <c r="A1062" i="10"/>
  <c r="A1063" i="10"/>
  <c r="A1064" i="10"/>
  <c r="A1065" i="10"/>
  <c r="A1066" i="10"/>
  <c r="A1067" i="10"/>
  <c r="A1068" i="10"/>
  <c r="A1069" i="10"/>
  <c r="A1070" i="10"/>
  <c r="A1071" i="10"/>
  <c r="A1072" i="10"/>
  <c r="A1073" i="10"/>
  <c r="A1074" i="10"/>
  <c r="A1075" i="10"/>
  <c r="A1076" i="10"/>
  <c r="A1077" i="10"/>
  <c r="A1078" i="10"/>
  <c r="A1079" i="10"/>
  <c r="A1080" i="10"/>
  <c r="A1081" i="10"/>
  <c r="A1082" i="10"/>
  <c r="A1083" i="10"/>
  <c r="A1084" i="10"/>
  <c r="A1085" i="10"/>
  <c r="A1086" i="10"/>
  <c r="A1087" i="10"/>
  <c r="A1088" i="10"/>
  <c r="A1089" i="10"/>
  <c r="A1090" i="10"/>
  <c r="A1091" i="10"/>
  <c r="A1092" i="10"/>
  <c r="A1093" i="10"/>
  <c r="A1094" i="10"/>
  <c r="A1095" i="10"/>
  <c r="A1096" i="10"/>
  <c r="A1097" i="10"/>
  <c r="A1098" i="10"/>
  <c r="A1099" i="10"/>
  <c r="A1100" i="10"/>
  <c r="A1101" i="10"/>
  <c r="A1102" i="10"/>
  <c r="A1103" i="10"/>
  <c r="A1104" i="10"/>
  <c r="A1105" i="10"/>
  <c r="A1106" i="10"/>
  <c r="A1107" i="10"/>
  <c r="A1108" i="10"/>
  <c r="A1109" i="10"/>
  <c r="A1110" i="10"/>
  <c r="A1111" i="10"/>
  <c r="A1112" i="10"/>
  <c r="A1113" i="10"/>
  <c r="A1114" i="10"/>
  <c r="A1115" i="10"/>
  <c r="A1116" i="10"/>
  <c r="A1117" i="10"/>
  <c r="A1118" i="10"/>
  <c r="A1119" i="10"/>
  <c r="A1120" i="10"/>
  <c r="A1121" i="10"/>
  <c r="A1122" i="10"/>
  <c r="A1123" i="10"/>
  <c r="A1124" i="10"/>
  <c r="A1125" i="10"/>
  <c r="A1126" i="10"/>
  <c r="A1127" i="10"/>
  <c r="A1128" i="10"/>
  <c r="A1129" i="10"/>
  <c r="A1130" i="10"/>
  <c r="A1131" i="10"/>
  <c r="A1132" i="10"/>
  <c r="A1133" i="10"/>
  <c r="A1134" i="10"/>
  <c r="A1135" i="10"/>
  <c r="A1136" i="10"/>
  <c r="A1137" i="10"/>
  <c r="A1138" i="10"/>
  <c r="A1139" i="10"/>
  <c r="A1140" i="10"/>
  <c r="A1141" i="10"/>
  <c r="A1142" i="10"/>
  <c r="A1143" i="10"/>
  <c r="A1144" i="10"/>
  <c r="A1145" i="10"/>
  <c r="A1146" i="10"/>
  <c r="A1147" i="10"/>
  <c r="A1148" i="10"/>
  <c r="A1149" i="10"/>
  <c r="A1150" i="10"/>
  <c r="A1151" i="10"/>
  <c r="A1152" i="10"/>
  <c r="A1153" i="10"/>
  <c r="A1154" i="10"/>
  <c r="A1155" i="10"/>
  <c r="A1156" i="10"/>
  <c r="A1157" i="10"/>
  <c r="A1158" i="10"/>
  <c r="A1159" i="10"/>
  <c r="A1160" i="10"/>
  <c r="A1161" i="10"/>
  <c r="A1162" i="10"/>
  <c r="A1163" i="10"/>
  <c r="A1164" i="10"/>
  <c r="A1165" i="10"/>
  <c r="A1166" i="10"/>
  <c r="A1167" i="10"/>
  <c r="A1168" i="10"/>
  <c r="A1169" i="10"/>
  <c r="A1170" i="10"/>
  <c r="A1171" i="10"/>
  <c r="A1172" i="10"/>
  <c r="A1173" i="10"/>
  <c r="A1174" i="10"/>
  <c r="A1175" i="10"/>
  <c r="A1176" i="10"/>
  <c r="A1177" i="10"/>
  <c r="A1178" i="10"/>
  <c r="A1179" i="10"/>
  <c r="A1180" i="10"/>
  <c r="A1181" i="10"/>
  <c r="A1182" i="10"/>
  <c r="A1183" i="10"/>
  <c r="A1184" i="10"/>
  <c r="A1185" i="10"/>
  <c r="A1186" i="10"/>
  <c r="A1187" i="10"/>
  <c r="A1188" i="10"/>
  <c r="A1189" i="10"/>
  <c r="A1190" i="10"/>
  <c r="A1191" i="10"/>
  <c r="A1192" i="10"/>
  <c r="A1193" i="10"/>
  <c r="A1194" i="10"/>
  <c r="A1195" i="10"/>
  <c r="A1196" i="10"/>
  <c r="A1197" i="10"/>
  <c r="A1198" i="10"/>
  <c r="A1199" i="10"/>
  <c r="A1200" i="10"/>
  <c r="A1201" i="10"/>
  <c r="A1202" i="10"/>
  <c r="A1203" i="10"/>
  <c r="A1204" i="10"/>
  <c r="A1205" i="10"/>
  <c r="A1206" i="10"/>
  <c r="A1207" i="10"/>
  <c r="A1208" i="10"/>
  <c r="A1209" i="10"/>
  <c r="A1210" i="10"/>
  <c r="A1211" i="10"/>
  <c r="A1212" i="10"/>
  <c r="A1213" i="10"/>
  <c r="A1214" i="10"/>
  <c r="A1215" i="10"/>
  <c r="A1216" i="10"/>
  <c r="A1217" i="10"/>
  <c r="A1218" i="10"/>
  <c r="A1219" i="10"/>
  <c r="A1220" i="10"/>
  <c r="A1221" i="10"/>
  <c r="A1222" i="10"/>
  <c r="A1223" i="10"/>
  <c r="A1224" i="10"/>
  <c r="A1225" i="10"/>
  <c r="A1226" i="10"/>
  <c r="A1227" i="10"/>
  <c r="A1228" i="10"/>
  <c r="A1229" i="10"/>
  <c r="A1230" i="10"/>
  <c r="A1231" i="10"/>
  <c r="A1232" i="10"/>
  <c r="A1233" i="10"/>
  <c r="A1234" i="10"/>
  <c r="A1235" i="10"/>
  <c r="A1236" i="10"/>
  <c r="A1237" i="10"/>
  <c r="A1238" i="10"/>
  <c r="A1239" i="10"/>
  <c r="A1240" i="10"/>
  <c r="A1241" i="10"/>
  <c r="A1242" i="10"/>
  <c r="A1243" i="10"/>
  <c r="A1244" i="10"/>
  <c r="A1245" i="10"/>
  <c r="A1246" i="10"/>
  <c r="A1247" i="10"/>
  <c r="A1248" i="10"/>
  <c r="A1249" i="10"/>
  <c r="A1250" i="10"/>
  <c r="A1251" i="10"/>
  <c r="A1252" i="10"/>
  <c r="A1253" i="10"/>
  <c r="A1254" i="10"/>
  <c r="A1255" i="10"/>
  <c r="A1256" i="10"/>
  <c r="A1257" i="10"/>
  <c r="A1258" i="10"/>
  <c r="A1259" i="10"/>
  <c r="A1260" i="10"/>
  <c r="A1261" i="10"/>
  <c r="A1262" i="10"/>
  <c r="A1263" i="10"/>
  <c r="A1264" i="10"/>
  <c r="A1265" i="10"/>
  <c r="A1266" i="10"/>
  <c r="A1267" i="10"/>
  <c r="A1268" i="10"/>
  <c r="A1269" i="10"/>
  <c r="A1270" i="10"/>
  <c r="A1271" i="10"/>
  <c r="A1272" i="10"/>
  <c r="A1273" i="10"/>
  <c r="A1274" i="10"/>
  <c r="A1275" i="10"/>
  <c r="A1276" i="10"/>
  <c r="A1277" i="10"/>
  <c r="A1278" i="10"/>
  <c r="A1279" i="10"/>
  <c r="A1280" i="10"/>
  <c r="A1281" i="10"/>
  <c r="A1282" i="10"/>
  <c r="A1283" i="10"/>
  <c r="A1284" i="10"/>
  <c r="A1285" i="10"/>
  <c r="A1286" i="10"/>
  <c r="A1287" i="10"/>
  <c r="A1288" i="10"/>
  <c r="A1289" i="10"/>
  <c r="A1290" i="10"/>
  <c r="A1291" i="10"/>
  <c r="A1292" i="10"/>
  <c r="A1293" i="10"/>
  <c r="A1294" i="10"/>
  <c r="A1295" i="10"/>
  <c r="A1296" i="10"/>
  <c r="A1297" i="10"/>
  <c r="A1298" i="10"/>
  <c r="A1299" i="10"/>
  <c r="A1300" i="10"/>
  <c r="A1301" i="10"/>
  <c r="A1302" i="10"/>
  <c r="A1303" i="10"/>
  <c r="A1304" i="10"/>
  <c r="A1305" i="10"/>
  <c r="A1306" i="10"/>
  <c r="A1307" i="10"/>
  <c r="A1308" i="10"/>
  <c r="A1309" i="10"/>
  <c r="A1310" i="10"/>
  <c r="A1311" i="10"/>
  <c r="A1312" i="10"/>
  <c r="A1313" i="10"/>
  <c r="A1314" i="10"/>
  <c r="A1315" i="10"/>
  <c r="A1316" i="10"/>
  <c r="A1317" i="10"/>
  <c r="A1318" i="10"/>
  <c r="A1319" i="10"/>
  <c r="A1320" i="10"/>
  <c r="A1321" i="10"/>
  <c r="A1322" i="10"/>
  <c r="A1323" i="10"/>
  <c r="A1324" i="10"/>
  <c r="A1325" i="10"/>
  <c r="A1326" i="10"/>
  <c r="A1327" i="10"/>
  <c r="A1328" i="10"/>
  <c r="A1329" i="10"/>
  <c r="A1330" i="10"/>
  <c r="A1331" i="10"/>
  <c r="A1332" i="10"/>
  <c r="A1333" i="10"/>
  <c r="A1334" i="10"/>
  <c r="A1335" i="10"/>
  <c r="A1336" i="10"/>
  <c r="A1337" i="10"/>
  <c r="A1338" i="10"/>
  <c r="A1339" i="10"/>
  <c r="A1340" i="10"/>
  <c r="A1341" i="10"/>
  <c r="A1342" i="10"/>
  <c r="A1343" i="10"/>
  <c r="A1344" i="10"/>
  <c r="A1345" i="10"/>
  <c r="A1346" i="10"/>
  <c r="A1347" i="10"/>
  <c r="A1348" i="10"/>
  <c r="A1349" i="10"/>
  <c r="A1350" i="10"/>
  <c r="A1351" i="10"/>
  <c r="A1352" i="10"/>
  <c r="A1353" i="10"/>
  <c r="A1354" i="10"/>
  <c r="A1355" i="10"/>
  <c r="A1356" i="10"/>
  <c r="A1357" i="10"/>
  <c r="A1358" i="10"/>
  <c r="A1359" i="10"/>
  <c r="A1360" i="10"/>
  <c r="A1361" i="10"/>
  <c r="A1362" i="10"/>
  <c r="A1363" i="10"/>
  <c r="A1364" i="10"/>
  <c r="A1365" i="10"/>
  <c r="A1366" i="10"/>
  <c r="A1367" i="10"/>
  <c r="A1368" i="10"/>
  <c r="A1369" i="10"/>
  <c r="A1370" i="10"/>
  <c r="A1371" i="10"/>
  <c r="A1372" i="10"/>
  <c r="A1373" i="10"/>
  <c r="A1374" i="10"/>
  <c r="A1375" i="10"/>
  <c r="A1376" i="10"/>
  <c r="A1377" i="10"/>
  <c r="A1378" i="10"/>
  <c r="A1379" i="10"/>
  <c r="A1380" i="10"/>
  <c r="A1381" i="10"/>
  <c r="A1382" i="10"/>
  <c r="A1383" i="10"/>
  <c r="A1384" i="10"/>
  <c r="A1385" i="10"/>
  <c r="A1386" i="10"/>
  <c r="A1387" i="10"/>
  <c r="A1388" i="10"/>
  <c r="A1389" i="10"/>
  <c r="A1390" i="10"/>
  <c r="A1391" i="10"/>
  <c r="A1392" i="10"/>
  <c r="A1393" i="10"/>
  <c r="A1394" i="10"/>
  <c r="A1395" i="10"/>
  <c r="A1396" i="10"/>
  <c r="A1397" i="10"/>
  <c r="A1398" i="10"/>
  <c r="A1399" i="10"/>
  <c r="A1400" i="10"/>
  <c r="A1401" i="10"/>
  <c r="A1402" i="10"/>
  <c r="A1403" i="10"/>
  <c r="A1404" i="10"/>
  <c r="A1405" i="10"/>
  <c r="A1406" i="10"/>
  <c r="A1407" i="10"/>
  <c r="A1408" i="10"/>
  <c r="A1409" i="10"/>
  <c r="A1410" i="10"/>
  <c r="A1411" i="10"/>
  <c r="A1412" i="10"/>
  <c r="A1413" i="10"/>
  <c r="A1414" i="10"/>
  <c r="A1415" i="10"/>
  <c r="A1416" i="10"/>
  <c r="A1417" i="10"/>
  <c r="A1418" i="10"/>
  <c r="A1419" i="10"/>
  <c r="A1420" i="10"/>
  <c r="A1421" i="10"/>
  <c r="A1422" i="10"/>
  <c r="A1423" i="10"/>
  <c r="A1424" i="10"/>
  <c r="A1425" i="10"/>
  <c r="A1426" i="10"/>
  <c r="A1427" i="10"/>
  <c r="A1428" i="10"/>
  <c r="A1429" i="10"/>
  <c r="A1430" i="10"/>
  <c r="A1431" i="10"/>
  <c r="A1432" i="10"/>
  <c r="A1433" i="10"/>
  <c r="A1434" i="10"/>
  <c r="A1435" i="10"/>
  <c r="A1436" i="10"/>
  <c r="A1437" i="10"/>
  <c r="A1438" i="10"/>
  <c r="A1439" i="10"/>
  <c r="A1440" i="10"/>
  <c r="A1441" i="10"/>
  <c r="A1442" i="10"/>
  <c r="A1443" i="10"/>
  <c r="A1444" i="10"/>
  <c r="A1445" i="10"/>
  <c r="A1446" i="10"/>
  <c r="A1447" i="10"/>
  <c r="A1448" i="10"/>
  <c r="A1449" i="10"/>
  <c r="A1450" i="10"/>
  <c r="A1451" i="10"/>
  <c r="A1452" i="10"/>
  <c r="A1453" i="10"/>
  <c r="A1454" i="10"/>
  <c r="A1455" i="10"/>
  <c r="A1456" i="10"/>
  <c r="A1457" i="10"/>
  <c r="A1458" i="10"/>
  <c r="A1459" i="10"/>
  <c r="A1460" i="10"/>
  <c r="A1461" i="10"/>
  <c r="A1462" i="10"/>
  <c r="A1463" i="10"/>
  <c r="A1464" i="10"/>
  <c r="A1465" i="10"/>
  <c r="A1466" i="10"/>
  <c r="A1467" i="10"/>
  <c r="A1468" i="10"/>
  <c r="A1469" i="10"/>
  <c r="A1470" i="10"/>
  <c r="A1471" i="10"/>
  <c r="A1472" i="10"/>
  <c r="A1473" i="10"/>
  <c r="A1474" i="10"/>
  <c r="A1475" i="10"/>
  <c r="A1476" i="10"/>
  <c r="A1477" i="10"/>
  <c r="A1478" i="10"/>
  <c r="A1479" i="10"/>
  <c r="A1480" i="10"/>
  <c r="A1481" i="10"/>
  <c r="A1482" i="10"/>
  <c r="A1483" i="10"/>
  <c r="A1484" i="10"/>
  <c r="A1485" i="10"/>
  <c r="A1486" i="10"/>
  <c r="A1487" i="10"/>
  <c r="A1488" i="10"/>
  <c r="A1489" i="10"/>
  <c r="A1490" i="10"/>
  <c r="A1491" i="10"/>
  <c r="A1492" i="10"/>
  <c r="A1493" i="10"/>
  <c r="A1494" i="10"/>
  <c r="A1495" i="10"/>
  <c r="A1496" i="10"/>
  <c r="A1497" i="10"/>
  <c r="A1498" i="10"/>
  <c r="A1499" i="10"/>
  <c r="A1500" i="10"/>
  <c r="A1501" i="10"/>
  <c r="A1502" i="10"/>
  <c r="A1503" i="10"/>
  <c r="A1504" i="10"/>
  <c r="A1505" i="10"/>
  <c r="A1506" i="10"/>
  <c r="A1507" i="10"/>
  <c r="A1508" i="10"/>
  <c r="A1509" i="10"/>
  <c r="A1510" i="10"/>
  <c r="A1511" i="10"/>
  <c r="A1512" i="10"/>
  <c r="A1513" i="10"/>
  <c r="A1514" i="10"/>
  <c r="A1515" i="10"/>
  <c r="A1516" i="10"/>
  <c r="A1517" i="10"/>
  <c r="A1518" i="10"/>
  <c r="A1519" i="10"/>
  <c r="A1520" i="10"/>
  <c r="A1521" i="10"/>
  <c r="A1522" i="10"/>
  <c r="A1523" i="10"/>
  <c r="A1524" i="10"/>
  <c r="A1525" i="10"/>
  <c r="A1526" i="10"/>
  <c r="A1527" i="10"/>
  <c r="A1528" i="10"/>
  <c r="A1529" i="10"/>
  <c r="A1530" i="10"/>
  <c r="A1531" i="10"/>
  <c r="A1532" i="10"/>
  <c r="A1533" i="10"/>
  <c r="A1534" i="10"/>
  <c r="A1535" i="10"/>
  <c r="A1536" i="10"/>
  <c r="A1537" i="10"/>
  <c r="A1538" i="10"/>
  <c r="A1539" i="10"/>
  <c r="A1540" i="10"/>
  <c r="A1541" i="10"/>
  <c r="A1542" i="10"/>
  <c r="A1543" i="10"/>
  <c r="A1544" i="10"/>
  <c r="A1545" i="10"/>
  <c r="A1546" i="10"/>
  <c r="A1547" i="10"/>
  <c r="A1548" i="10"/>
  <c r="A1549" i="10"/>
  <c r="A1550" i="10"/>
  <c r="A1551" i="10"/>
  <c r="A1552" i="10"/>
  <c r="A1553" i="10"/>
  <c r="A1554" i="10"/>
  <c r="A1555" i="10"/>
  <c r="A1556" i="10"/>
  <c r="A1557" i="10"/>
  <c r="A1558" i="10"/>
  <c r="A1559" i="10"/>
  <c r="A1560" i="10"/>
  <c r="A1561" i="10"/>
  <c r="A1562" i="10"/>
  <c r="A1563" i="10"/>
  <c r="A1564" i="10"/>
  <c r="A1565" i="10"/>
  <c r="A1566" i="10"/>
  <c r="A1567" i="10"/>
  <c r="A1568" i="10"/>
  <c r="A1569" i="10"/>
  <c r="A1570" i="10"/>
  <c r="A1571" i="10"/>
  <c r="A1572" i="10"/>
  <c r="A1573" i="10"/>
  <c r="A1574" i="10"/>
  <c r="A1575" i="10"/>
  <c r="A1576" i="10"/>
  <c r="A1577" i="10"/>
  <c r="A1578" i="10"/>
  <c r="A1579" i="10"/>
  <c r="A1580" i="10"/>
  <c r="A1581" i="10"/>
  <c r="A1582" i="10"/>
  <c r="A1583" i="10"/>
  <c r="A1584" i="10"/>
  <c r="A1585" i="10"/>
  <c r="A1586" i="10"/>
  <c r="A1587" i="10"/>
  <c r="A1588" i="10"/>
  <c r="A1589" i="10"/>
  <c r="A1590" i="10"/>
  <c r="A1591" i="10"/>
  <c r="A1592" i="10"/>
  <c r="A1593" i="10"/>
  <c r="A1594" i="10"/>
  <c r="A1595" i="10"/>
  <c r="A1596" i="10"/>
  <c r="A1597" i="10"/>
  <c r="A1598" i="10"/>
  <c r="A1599" i="10"/>
  <c r="A1600" i="10"/>
  <c r="A1601" i="10"/>
  <c r="A1602" i="10"/>
  <c r="A1603" i="10"/>
  <c r="A1604" i="10"/>
  <c r="A1605" i="10"/>
  <c r="A1606" i="10"/>
  <c r="A1607" i="10"/>
  <c r="A1608" i="10"/>
  <c r="A1609" i="10"/>
  <c r="A1610" i="10"/>
  <c r="A1611" i="10"/>
  <c r="A1612" i="10"/>
  <c r="A1613" i="10"/>
  <c r="A1614" i="10"/>
  <c r="A1615" i="10"/>
  <c r="A1616" i="10"/>
  <c r="A1617" i="10"/>
  <c r="A1618" i="10"/>
  <c r="A1619" i="10"/>
  <c r="A1620" i="10"/>
  <c r="A1621" i="10"/>
  <c r="A1622" i="10"/>
  <c r="A1623" i="10"/>
  <c r="A1624" i="10"/>
  <c r="A1625" i="10"/>
  <c r="A1626" i="10"/>
  <c r="A1627" i="10"/>
  <c r="A1628" i="10"/>
  <c r="A1629" i="10"/>
  <c r="A1630" i="10"/>
  <c r="A1631" i="10"/>
  <c r="A1632" i="10"/>
  <c r="A1633" i="10"/>
  <c r="A1634" i="10"/>
  <c r="A1635" i="10"/>
  <c r="A1636" i="10"/>
  <c r="A1637" i="10"/>
  <c r="A1638" i="10"/>
  <c r="A1639" i="10"/>
  <c r="A1640" i="10"/>
  <c r="A1641" i="10"/>
  <c r="A1642" i="10"/>
  <c r="A1643" i="10"/>
  <c r="A1644" i="10"/>
  <c r="A1645" i="10"/>
  <c r="A1646" i="10"/>
  <c r="A1647" i="10"/>
  <c r="A1648" i="10"/>
  <c r="A1649" i="10"/>
  <c r="A1650" i="10"/>
  <c r="A1651" i="10"/>
  <c r="A1652" i="10"/>
  <c r="A1653" i="10"/>
  <c r="A1654" i="10"/>
  <c r="A1655" i="10"/>
  <c r="A1656" i="10"/>
  <c r="A1657" i="10"/>
  <c r="A1658" i="10"/>
  <c r="A1659" i="10"/>
  <c r="A1660" i="10"/>
  <c r="A1661" i="10"/>
  <c r="A1662" i="10"/>
  <c r="A1663" i="10"/>
  <c r="A1664" i="10"/>
  <c r="A1665" i="10"/>
  <c r="A1666" i="10"/>
  <c r="A1667" i="10"/>
  <c r="A1668" i="10"/>
  <c r="A1669" i="10"/>
  <c r="A1670" i="10"/>
  <c r="A1671" i="10"/>
  <c r="A1672" i="10"/>
  <c r="A1673" i="10"/>
  <c r="A1674" i="10"/>
  <c r="A1675" i="10"/>
  <c r="A1676" i="10"/>
  <c r="A1677" i="10"/>
  <c r="A1678" i="10"/>
  <c r="A1679" i="10"/>
  <c r="A1680" i="10"/>
  <c r="A1681" i="10"/>
  <c r="A1682" i="10"/>
  <c r="A1683" i="10"/>
  <c r="A1684" i="10"/>
  <c r="A1685" i="10"/>
  <c r="A1686" i="10"/>
  <c r="A1687" i="10"/>
  <c r="A1688" i="10"/>
  <c r="A1689" i="10"/>
  <c r="A1690" i="10"/>
  <c r="A1691" i="10"/>
  <c r="A1692" i="10"/>
  <c r="A1693" i="10"/>
  <c r="A1694" i="10"/>
  <c r="A1695" i="10"/>
  <c r="A1696" i="10"/>
  <c r="A1697" i="10"/>
  <c r="A1698" i="10"/>
  <c r="A1699" i="10"/>
  <c r="A1700" i="10"/>
  <c r="A1701" i="10"/>
  <c r="A1702" i="10"/>
  <c r="A1703" i="10"/>
  <c r="A1704" i="10"/>
  <c r="A1705" i="10"/>
  <c r="A1706" i="10"/>
  <c r="A1707" i="10"/>
  <c r="A1708" i="10"/>
  <c r="A1709" i="10"/>
  <c r="A1710" i="10"/>
  <c r="A1711" i="10"/>
  <c r="A1712" i="10"/>
  <c r="A1713" i="10"/>
  <c r="A1714" i="10"/>
  <c r="A1715" i="10"/>
  <c r="A1716" i="10"/>
  <c r="A1717" i="10"/>
  <c r="A1718" i="10"/>
  <c r="A1719" i="10"/>
  <c r="A1720" i="10"/>
  <c r="A1721" i="10"/>
  <c r="A1722" i="10"/>
  <c r="A1723" i="10"/>
  <c r="A1724" i="10"/>
  <c r="A1725" i="10"/>
  <c r="A1726" i="10"/>
  <c r="A1727" i="10"/>
  <c r="A1728" i="10"/>
  <c r="A1729" i="10"/>
  <c r="A1730" i="10"/>
  <c r="A1731" i="10"/>
  <c r="A1732" i="10"/>
  <c r="A1733" i="10"/>
  <c r="A1734" i="10"/>
  <c r="A1735" i="10"/>
  <c r="A1736" i="10"/>
  <c r="A1737" i="10"/>
  <c r="A1738" i="10"/>
  <c r="A1739" i="10"/>
  <c r="A1740" i="10"/>
  <c r="A1741" i="10"/>
  <c r="A1742" i="10"/>
  <c r="A1743" i="10"/>
  <c r="A1744" i="10"/>
  <c r="A1745" i="10"/>
  <c r="A1746" i="10"/>
  <c r="A1747" i="10"/>
  <c r="A1748" i="10"/>
  <c r="A1749" i="10"/>
  <c r="A1750" i="10"/>
  <c r="A1751" i="10"/>
  <c r="A1752" i="10"/>
  <c r="A1753" i="10"/>
  <c r="A1754" i="10"/>
  <c r="A1755" i="10"/>
  <c r="A1756" i="10"/>
  <c r="A1757" i="10"/>
  <c r="A1758" i="10"/>
  <c r="A1759" i="10"/>
  <c r="A1760" i="10"/>
  <c r="A1761" i="10"/>
  <c r="A1762" i="10"/>
  <c r="A1763" i="10"/>
  <c r="A1764" i="10"/>
  <c r="A1765" i="10"/>
  <c r="A1766" i="10"/>
  <c r="A1767" i="10"/>
  <c r="A1768" i="10"/>
  <c r="A1769" i="10"/>
  <c r="A1770" i="10"/>
  <c r="A1771" i="10"/>
  <c r="A1772" i="10"/>
  <c r="A1773" i="10"/>
  <c r="A1774" i="10"/>
  <c r="A1775" i="10"/>
  <c r="A1776" i="10"/>
  <c r="A1777" i="10"/>
  <c r="A1778" i="10"/>
  <c r="A1779" i="10"/>
  <c r="A1780" i="10"/>
  <c r="A1781" i="10"/>
  <c r="A1782" i="10"/>
  <c r="A1783" i="10"/>
  <c r="A1784" i="10"/>
  <c r="A1785" i="10"/>
  <c r="A1786" i="10"/>
  <c r="A1787" i="10"/>
  <c r="A1788" i="10"/>
  <c r="A1789" i="10"/>
  <c r="A1790" i="10"/>
  <c r="A1791" i="10"/>
  <c r="A1792" i="10"/>
  <c r="A1793" i="10"/>
  <c r="A1794" i="10"/>
  <c r="A1795" i="10"/>
  <c r="A1796" i="10"/>
  <c r="A1797" i="10"/>
  <c r="A1798" i="10"/>
  <c r="A1799" i="10"/>
  <c r="A1800" i="10"/>
  <c r="A1801" i="10"/>
  <c r="A1802" i="10"/>
  <c r="A1803" i="10"/>
  <c r="A1804" i="10"/>
  <c r="A1805" i="10"/>
  <c r="A1806" i="10"/>
  <c r="A1807" i="10"/>
  <c r="A1808" i="10"/>
  <c r="A1809" i="10"/>
  <c r="A1810" i="10"/>
  <c r="A1811" i="10"/>
  <c r="A1812" i="10"/>
  <c r="A1813" i="10"/>
  <c r="A1814" i="10"/>
  <c r="A1815" i="10"/>
  <c r="A1816" i="10"/>
  <c r="A1817" i="10"/>
  <c r="A1818" i="10"/>
  <c r="A1819" i="10"/>
  <c r="A1820" i="10"/>
  <c r="A1821" i="10"/>
  <c r="A1822" i="10"/>
  <c r="A1823" i="10"/>
  <c r="A1824" i="10"/>
  <c r="A1825" i="10"/>
  <c r="A1826" i="10"/>
  <c r="A1827" i="10"/>
  <c r="A1828" i="10"/>
  <c r="A1829" i="10"/>
  <c r="A1830" i="10"/>
  <c r="A1831" i="10"/>
  <c r="A1832" i="10"/>
  <c r="A1833" i="10"/>
  <c r="A1834" i="10"/>
  <c r="A1835" i="10"/>
  <c r="A1836" i="10"/>
  <c r="A1837" i="10"/>
  <c r="A1838" i="10"/>
  <c r="A1839" i="10"/>
  <c r="A1840" i="10"/>
  <c r="A1841" i="10"/>
  <c r="A1842" i="10"/>
  <c r="A1843" i="10"/>
  <c r="A1844" i="10"/>
  <c r="A1845" i="10"/>
  <c r="A1846" i="10"/>
  <c r="A1847" i="10"/>
  <c r="A1848" i="10"/>
  <c r="A1849" i="10"/>
  <c r="A1850" i="10"/>
  <c r="A1851" i="10"/>
  <c r="A1852" i="10"/>
  <c r="A1853" i="10"/>
  <c r="A1854" i="10"/>
  <c r="A1855" i="10"/>
  <c r="A1856" i="10"/>
  <c r="A1857" i="10"/>
  <c r="A1858" i="10"/>
  <c r="A1859" i="10"/>
  <c r="A1860" i="10"/>
  <c r="A1861" i="10"/>
  <c r="A1862" i="10"/>
  <c r="A1863" i="10"/>
  <c r="A1864" i="10"/>
  <c r="A1865" i="10"/>
  <c r="A1866" i="10"/>
  <c r="A1867" i="10"/>
  <c r="A1868" i="10"/>
  <c r="A1869" i="10"/>
  <c r="A1870" i="10"/>
  <c r="A1871" i="10"/>
  <c r="A1872" i="10"/>
  <c r="A1873" i="10"/>
  <c r="A1874" i="10"/>
  <c r="A1875" i="10"/>
  <c r="A1876" i="10"/>
  <c r="A1877" i="10"/>
  <c r="A1878" i="10"/>
  <c r="A1879" i="10"/>
  <c r="A1880" i="10"/>
  <c r="A1881" i="10"/>
  <c r="A1882" i="10"/>
  <c r="A1883" i="10"/>
  <c r="A1884" i="10"/>
  <c r="A1885" i="10"/>
  <c r="A1886" i="10"/>
  <c r="A1887" i="10"/>
  <c r="A1888" i="10"/>
  <c r="A1889" i="10"/>
  <c r="A1890" i="10"/>
  <c r="A1891" i="10"/>
  <c r="A1892" i="10"/>
  <c r="A1893" i="10"/>
  <c r="A1894" i="10"/>
  <c r="A1895" i="10"/>
  <c r="A1896" i="10"/>
  <c r="A1897" i="10"/>
  <c r="A1898" i="10"/>
  <c r="A1899" i="10"/>
  <c r="A1900" i="10"/>
  <c r="A1901" i="10"/>
  <c r="A1902" i="10"/>
  <c r="A1903" i="10"/>
  <c r="A1904" i="10"/>
  <c r="A1905" i="10"/>
  <c r="A1906" i="10"/>
  <c r="A1907" i="10"/>
  <c r="A1908" i="10"/>
  <c r="A1909" i="10"/>
  <c r="A1910" i="10"/>
  <c r="A1911" i="10"/>
  <c r="A1912" i="10"/>
  <c r="A1913" i="10"/>
  <c r="A1914" i="10"/>
  <c r="A1915" i="10"/>
  <c r="A1916" i="10"/>
  <c r="A1917" i="10"/>
  <c r="A1918" i="10"/>
  <c r="A1919" i="10"/>
  <c r="A1920" i="10"/>
  <c r="A1921" i="10"/>
  <c r="A1922" i="10"/>
  <c r="A1923" i="10"/>
  <c r="A1924" i="10"/>
  <c r="A1925" i="10"/>
  <c r="A1926" i="10"/>
  <c r="A1927" i="10"/>
  <c r="A1928" i="10"/>
  <c r="A1929" i="10"/>
  <c r="A1930" i="10"/>
  <c r="A1931" i="10"/>
  <c r="A1932" i="10"/>
  <c r="A1933" i="10"/>
  <c r="A1934" i="10"/>
  <c r="A1935" i="10"/>
  <c r="A1936" i="10"/>
  <c r="A1937" i="10"/>
  <c r="A1938" i="10"/>
  <c r="A1939" i="10"/>
  <c r="A1940" i="10"/>
  <c r="A1941" i="10"/>
  <c r="A1942" i="10"/>
  <c r="A1943" i="10"/>
  <c r="A1944" i="10"/>
  <c r="A1945" i="10"/>
  <c r="A1946" i="10"/>
  <c r="A1947" i="10"/>
  <c r="A1948" i="10"/>
  <c r="A1949" i="10"/>
  <c r="A1950" i="10"/>
  <c r="A1951" i="10"/>
  <c r="A1952" i="10"/>
  <c r="A1953" i="10"/>
  <c r="A1954" i="10"/>
  <c r="A1955" i="10"/>
  <c r="A1956" i="10"/>
  <c r="A1957" i="10"/>
  <c r="A1958" i="10"/>
  <c r="A1959" i="10"/>
  <c r="A1960" i="10"/>
  <c r="A1961" i="10"/>
  <c r="A1962" i="10"/>
  <c r="A1963" i="10"/>
  <c r="A1964" i="10"/>
  <c r="A1965" i="10"/>
  <c r="A1966" i="10"/>
  <c r="A1967" i="10"/>
  <c r="A1968" i="10"/>
  <c r="A1969" i="10"/>
  <c r="A1970" i="10"/>
  <c r="A1971" i="10"/>
  <c r="A1972" i="10"/>
  <c r="A1973" i="10"/>
  <c r="A1974" i="10"/>
  <c r="A1975" i="10"/>
  <c r="A1976" i="10"/>
  <c r="A1977" i="10"/>
  <c r="A1978" i="10"/>
  <c r="A1979" i="10"/>
  <c r="A1980" i="10"/>
  <c r="A1981" i="10"/>
  <c r="A1982" i="10"/>
  <c r="A1983" i="10"/>
  <c r="A1984" i="10"/>
  <c r="A1985" i="10"/>
  <c r="A1986" i="10"/>
  <c r="A1987" i="10"/>
  <c r="A1988" i="10"/>
  <c r="A1989" i="10"/>
  <c r="A1990" i="10"/>
  <c r="A1991" i="10"/>
  <c r="A1992" i="10"/>
  <c r="A1993" i="10"/>
  <c r="A1994" i="10"/>
  <c r="A1995" i="10"/>
  <c r="A1996" i="10"/>
  <c r="A1997" i="10"/>
  <c r="A1998" i="10"/>
  <c r="A1999" i="10"/>
  <c r="A2000" i="10"/>
  <c r="A2001" i="10"/>
  <c r="A2002" i="10"/>
  <c r="A2003" i="10"/>
  <c r="A2004" i="10"/>
  <c r="A2005" i="10"/>
  <c r="A2006" i="10"/>
  <c r="A2007" i="10"/>
  <c r="A2008" i="10"/>
  <c r="A2009" i="10"/>
  <c r="A2010" i="10"/>
  <c r="A2011" i="10"/>
  <c r="A2012" i="10"/>
  <c r="A2013" i="10"/>
  <c r="A2014" i="10"/>
  <c r="A2015" i="10"/>
  <c r="A2016" i="10"/>
  <c r="A2017" i="10"/>
  <c r="A2018" i="10"/>
  <c r="A2019" i="10"/>
  <c r="A2020" i="10"/>
  <c r="A2021" i="10"/>
  <c r="A2022" i="10"/>
  <c r="A2023" i="10"/>
  <c r="A2024" i="10"/>
  <c r="A2025" i="10"/>
  <c r="A2026" i="10"/>
  <c r="A2027" i="10"/>
  <c r="A2028" i="10"/>
  <c r="A2029" i="10"/>
  <c r="A2030" i="10"/>
  <c r="A2031" i="10"/>
  <c r="A2032" i="10"/>
  <c r="A2033" i="10"/>
  <c r="A2034" i="10"/>
  <c r="A2035" i="10"/>
  <c r="A2036" i="10"/>
  <c r="A2037" i="10"/>
  <c r="A2038" i="10"/>
  <c r="A2039" i="10"/>
  <c r="A2040" i="10"/>
  <c r="A2041" i="10"/>
  <c r="A2042" i="10"/>
  <c r="A2043" i="10"/>
  <c r="A2044" i="10"/>
  <c r="A2045" i="10"/>
  <c r="A2046" i="10"/>
  <c r="A2047" i="10"/>
  <c r="A2048" i="10"/>
  <c r="A2049" i="10"/>
  <c r="A2050" i="10"/>
  <c r="A2051" i="10"/>
  <c r="A2052" i="10"/>
  <c r="A2053" i="10"/>
  <c r="A2054" i="10"/>
  <c r="A2055" i="10"/>
  <c r="A2056" i="10"/>
  <c r="A2057" i="10"/>
  <c r="A2058" i="10"/>
  <c r="A2059" i="10"/>
  <c r="A2060" i="10"/>
  <c r="A2061" i="10"/>
  <c r="A2062" i="10"/>
  <c r="A2063" i="10"/>
  <c r="A2064" i="10"/>
  <c r="A2065" i="10"/>
  <c r="A2066" i="10"/>
  <c r="A2067" i="10"/>
  <c r="A2068" i="10"/>
  <c r="A2069" i="10"/>
  <c r="A2070" i="10"/>
  <c r="A2071" i="10"/>
  <c r="A2072" i="10"/>
  <c r="A2073" i="10"/>
  <c r="A2074" i="10"/>
  <c r="A2075" i="10"/>
  <c r="A2076" i="10"/>
  <c r="A2077" i="10"/>
  <c r="A2078" i="10"/>
  <c r="A2079" i="10"/>
  <c r="A2080" i="10"/>
  <c r="A2081" i="10"/>
  <c r="A2082" i="10"/>
  <c r="A2083" i="10"/>
  <c r="A2084" i="10"/>
  <c r="A2085" i="10"/>
  <c r="A2086" i="10"/>
  <c r="A2087" i="10"/>
  <c r="A2088" i="10"/>
  <c r="A2089" i="10"/>
  <c r="A2090" i="10"/>
  <c r="A2091" i="10"/>
  <c r="A2092" i="10"/>
  <c r="A2093" i="10"/>
  <c r="A2094" i="10"/>
  <c r="A2095" i="10"/>
  <c r="A2096" i="10"/>
  <c r="A2097" i="10"/>
  <c r="A2098" i="10"/>
  <c r="A2099" i="10"/>
  <c r="A2100" i="10"/>
  <c r="A2101" i="10"/>
  <c r="A2102" i="10"/>
  <c r="A2103" i="10"/>
  <c r="A2104" i="10"/>
  <c r="A2105" i="10"/>
  <c r="A2106" i="10"/>
  <c r="A2107" i="10"/>
  <c r="A2108" i="10"/>
  <c r="A2109" i="10"/>
  <c r="A2110" i="10"/>
  <c r="A2111" i="10"/>
  <c r="A2112" i="10"/>
  <c r="A2113" i="10"/>
  <c r="A2114" i="10"/>
  <c r="A2115" i="10"/>
  <c r="A2116" i="10"/>
  <c r="A2117" i="10"/>
  <c r="A2118" i="10"/>
  <c r="A2119" i="10"/>
  <c r="A2120" i="10"/>
  <c r="A2121" i="10"/>
  <c r="A2122" i="10"/>
  <c r="A2123" i="10"/>
  <c r="A2124" i="10"/>
  <c r="A2125" i="10"/>
  <c r="A2126" i="10"/>
  <c r="A2127" i="10"/>
  <c r="A2128" i="10"/>
  <c r="A2129" i="10"/>
  <c r="A2130" i="10"/>
  <c r="A2131" i="10"/>
  <c r="A2132" i="10"/>
  <c r="A2133" i="10"/>
  <c r="A2134" i="10"/>
  <c r="A2135" i="10"/>
  <c r="A2136" i="10"/>
  <c r="A2137" i="10"/>
  <c r="A2138" i="10"/>
  <c r="A2139" i="10"/>
  <c r="A2140" i="10"/>
  <c r="A2141" i="10"/>
  <c r="A2142" i="10"/>
  <c r="A2143" i="10"/>
  <c r="A2144" i="10"/>
  <c r="A2145" i="10"/>
  <c r="A2146" i="10"/>
  <c r="A2147" i="10"/>
  <c r="A2148" i="10"/>
  <c r="A2149" i="10"/>
  <c r="A2150" i="10"/>
  <c r="A2151" i="10"/>
  <c r="A2152" i="10"/>
  <c r="A2153" i="10"/>
  <c r="A2154" i="10"/>
  <c r="A2155" i="10"/>
  <c r="A2156" i="10"/>
  <c r="A2157" i="10"/>
  <c r="A2158" i="10"/>
  <c r="A2159" i="10"/>
  <c r="A2160" i="10"/>
  <c r="A2161" i="10"/>
  <c r="A2162" i="10"/>
  <c r="A2163" i="10"/>
  <c r="A2164" i="10"/>
  <c r="A2165" i="10"/>
  <c r="A2166" i="10"/>
  <c r="A2167" i="10"/>
  <c r="A2168" i="10"/>
  <c r="A2169" i="10"/>
  <c r="A2170" i="10"/>
  <c r="A2171" i="10"/>
  <c r="A2172" i="10"/>
  <c r="A2173" i="10"/>
  <c r="A2174" i="10"/>
  <c r="A2175" i="10"/>
  <c r="A2176" i="10"/>
  <c r="A2177" i="10"/>
  <c r="A2178" i="10"/>
  <c r="A2179" i="10"/>
  <c r="A2180" i="10"/>
  <c r="A2181" i="10"/>
  <c r="A2182" i="10"/>
  <c r="A2183" i="10"/>
  <c r="A2184" i="10"/>
  <c r="A2185" i="10"/>
  <c r="A2186" i="10"/>
  <c r="A2187" i="10"/>
  <c r="A2188" i="10"/>
  <c r="A2189" i="10"/>
  <c r="A2190" i="10"/>
  <c r="A2191" i="10"/>
  <c r="A2192" i="10"/>
  <c r="A2193" i="10"/>
  <c r="A2194" i="10"/>
  <c r="A2195" i="10"/>
  <c r="A2196" i="10"/>
  <c r="A2197" i="10"/>
  <c r="A2198" i="10"/>
  <c r="A2199" i="10"/>
  <c r="A2200" i="10"/>
  <c r="A2201" i="10"/>
  <c r="A2202" i="10"/>
  <c r="A2203" i="10"/>
  <c r="A2204" i="10"/>
  <c r="A2205" i="10"/>
  <c r="A2206" i="10"/>
  <c r="A2207" i="10"/>
  <c r="A2208" i="10"/>
  <c r="A2209" i="10"/>
  <c r="A2210" i="10"/>
  <c r="A2211" i="10"/>
  <c r="A2212" i="10"/>
  <c r="A2213" i="10"/>
  <c r="A2214" i="10"/>
  <c r="A2215" i="10"/>
  <c r="A2216" i="10"/>
  <c r="A2217" i="10"/>
  <c r="A2218" i="10"/>
  <c r="A2219" i="10"/>
  <c r="A2220" i="10"/>
  <c r="A2221" i="10"/>
  <c r="A2222" i="10"/>
  <c r="A2223" i="10"/>
  <c r="A2224" i="10"/>
  <c r="A2225" i="10"/>
  <c r="A2226" i="10"/>
  <c r="A2227" i="10"/>
  <c r="A2228" i="10"/>
  <c r="A2229" i="10"/>
  <c r="A2230" i="10"/>
  <c r="A2231" i="10"/>
  <c r="A2232" i="10"/>
  <c r="A2233" i="10"/>
  <c r="A2234" i="10"/>
  <c r="A2235" i="10"/>
  <c r="A2236" i="10"/>
  <c r="A2237" i="10"/>
  <c r="A2238" i="10"/>
  <c r="A2239" i="10"/>
  <c r="A2240" i="10"/>
  <c r="A2241" i="10"/>
  <c r="A2242" i="10"/>
  <c r="A2243" i="10"/>
  <c r="A2244" i="10"/>
  <c r="A2245" i="10"/>
  <c r="A2246" i="10"/>
  <c r="A2247" i="10"/>
  <c r="A2248" i="10"/>
  <c r="A2249" i="10"/>
  <c r="A2250" i="10"/>
  <c r="A2251" i="10"/>
  <c r="A2252" i="10"/>
  <c r="A2253" i="10"/>
  <c r="A2254" i="10"/>
  <c r="A2255" i="10"/>
  <c r="A2256" i="10"/>
  <c r="A2257" i="10"/>
  <c r="A2258" i="10"/>
  <c r="A2259" i="10"/>
  <c r="A2260" i="10"/>
  <c r="A2261" i="10"/>
  <c r="A2262" i="10"/>
  <c r="A2263" i="10"/>
  <c r="A2264" i="10"/>
  <c r="A2265" i="10"/>
  <c r="A2266" i="10"/>
  <c r="A2267" i="10"/>
  <c r="A2268" i="10"/>
  <c r="A2269" i="10"/>
  <c r="A2270" i="10"/>
  <c r="A2271" i="10"/>
  <c r="A2272" i="10"/>
  <c r="A2273" i="10"/>
  <c r="A2274" i="10"/>
  <c r="A2275" i="10"/>
  <c r="A2276" i="10"/>
  <c r="A2277" i="10"/>
  <c r="A2278" i="10"/>
  <c r="A2279" i="10"/>
  <c r="A2280" i="10"/>
  <c r="A2281" i="10"/>
  <c r="A2282" i="10"/>
  <c r="A2283" i="10"/>
  <c r="A2284" i="10"/>
  <c r="A2285" i="10"/>
  <c r="A2286" i="10"/>
  <c r="A2287" i="10"/>
  <c r="A2288" i="10"/>
  <c r="A2289" i="10"/>
  <c r="A2290" i="10"/>
  <c r="A2291" i="10"/>
  <c r="A2292" i="10"/>
  <c r="A2293" i="10"/>
  <c r="A2294" i="10"/>
  <c r="A2295" i="10"/>
  <c r="A2296" i="10"/>
  <c r="A2297" i="10"/>
  <c r="A2298" i="10"/>
  <c r="A2299" i="10"/>
  <c r="A2300" i="10"/>
  <c r="A2301" i="10"/>
  <c r="A2302" i="10"/>
  <c r="A2303" i="10"/>
  <c r="A2304" i="10"/>
  <c r="A2305" i="10"/>
  <c r="A2306" i="10"/>
  <c r="A2307" i="10"/>
  <c r="A2308" i="10"/>
  <c r="A2309" i="10"/>
  <c r="A2310" i="10"/>
  <c r="A2311" i="10"/>
  <c r="A2312" i="10"/>
  <c r="A2313" i="10"/>
  <c r="A2314" i="10"/>
  <c r="A2315" i="10"/>
  <c r="A2316" i="10"/>
  <c r="A2317" i="10"/>
  <c r="A2318" i="10"/>
  <c r="A2319" i="10"/>
  <c r="A2320" i="10"/>
  <c r="A2321" i="10"/>
  <c r="A2322" i="10"/>
  <c r="A2323" i="10"/>
  <c r="A2324" i="10"/>
  <c r="A2325" i="10"/>
  <c r="A2326" i="10"/>
  <c r="A2327" i="10"/>
  <c r="A2328" i="10"/>
  <c r="A2329" i="10"/>
  <c r="A2330" i="10"/>
  <c r="A2331" i="10"/>
  <c r="A2332" i="10"/>
  <c r="A2333" i="10"/>
  <c r="A2334" i="10"/>
  <c r="A2335" i="10"/>
  <c r="A2336" i="10"/>
  <c r="A2337" i="10"/>
  <c r="A2338" i="10"/>
  <c r="A2339" i="10"/>
  <c r="A2340" i="10"/>
  <c r="A2341" i="10"/>
  <c r="A2342" i="10"/>
  <c r="A2343" i="10"/>
  <c r="A2344" i="10"/>
  <c r="A2345" i="10"/>
  <c r="A2346" i="10"/>
  <c r="A2347" i="10"/>
  <c r="A2348" i="10"/>
  <c r="A2349" i="10"/>
  <c r="A2350" i="10"/>
  <c r="A2351" i="10"/>
  <c r="A2352" i="10"/>
  <c r="A2353" i="10"/>
  <c r="A2354" i="10"/>
  <c r="A2355" i="10"/>
  <c r="A2356" i="10"/>
  <c r="A2357" i="10"/>
  <c r="A2358" i="10"/>
  <c r="A2359" i="10"/>
  <c r="A2360" i="10"/>
  <c r="A2361" i="10"/>
  <c r="A2362" i="10"/>
  <c r="A2363" i="10"/>
  <c r="A2364" i="10"/>
  <c r="A2365" i="10"/>
  <c r="A2366" i="10"/>
  <c r="A2367" i="10"/>
  <c r="A2368" i="10"/>
  <c r="A2369" i="10"/>
  <c r="A2370" i="10"/>
  <c r="A2371" i="10"/>
  <c r="A2372" i="10"/>
  <c r="A2373" i="10"/>
  <c r="A2374" i="10"/>
  <c r="A2375" i="10"/>
  <c r="A2376" i="10"/>
  <c r="A2377" i="10"/>
  <c r="A2378" i="10"/>
  <c r="A2379" i="10"/>
  <c r="A2380" i="10"/>
  <c r="A2381" i="10"/>
  <c r="A2382" i="10"/>
  <c r="A2383" i="10"/>
  <c r="A2384" i="10"/>
  <c r="A2385" i="10"/>
  <c r="A2386" i="10"/>
  <c r="A2387" i="10"/>
  <c r="A2388" i="10"/>
  <c r="A2389" i="10"/>
  <c r="A2390" i="10"/>
  <c r="A2391" i="10"/>
  <c r="A2392" i="10"/>
  <c r="A2393" i="10"/>
  <c r="A2394" i="10"/>
  <c r="A2395" i="10"/>
  <c r="A2396" i="10"/>
  <c r="A2397" i="10"/>
  <c r="A2398" i="10"/>
  <c r="A2399" i="10"/>
  <c r="A2400" i="10"/>
  <c r="A2401" i="10"/>
  <c r="A2402" i="10"/>
  <c r="A2403" i="10"/>
  <c r="A2404" i="10"/>
  <c r="A2405" i="10"/>
  <c r="A2406" i="10"/>
  <c r="A2407" i="10"/>
  <c r="A2408" i="10"/>
  <c r="A2409" i="10"/>
  <c r="A2410" i="10"/>
  <c r="A2411" i="10"/>
  <c r="A2412" i="10"/>
  <c r="A2413" i="10"/>
  <c r="A2414" i="10"/>
  <c r="A2415" i="10"/>
  <c r="A2416" i="10"/>
  <c r="A2417" i="10"/>
  <c r="A2418" i="10"/>
  <c r="A2419" i="10"/>
  <c r="A2420" i="10"/>
  <c r="A2421" i="10"/>
  <c r="A2422" i="10"/>
  <c r="A2423" i="10"/>
  <c r="A2424" i="10"/>
  <c r="A2425" i="10"/>
  <c r="A2426" i="10"/>
  <c r="A2427" i="10"/>
  <c r="A2428" i="10"/>
  <c r="A2429" i="10"/>
  <c r="A2430" i="10"/>
  <c r="A2431" i="10"/>
  <c r="A2432" i="10"/>
  <c r="A2433" i="10"/>
  <c r="A2434" i="10"/>
  <c r="A2435" i="10"/>
  <c r="A2436" i="10"/>
  <c r="A2437" i="10"/>
  <c r="A2438" i="10"/>
  <c r="A2439" i="10"/>
  <c r="A2440" i="10"/>
  <c r="A2441" i="10"/>
  <c r="A2442" i="10"/>
  <c r="A2443" i="10"/>
  <c r="A2444" i="10"/>
  <c r="A2445" i="10"/>
  <c r="A2446" i="10"/>
  <c r="A2447" i="10"/>
  <c r="A2448" i="10"/>
  <c r="A2449" i="10"/>
  <c r="A2450" i="10"/>
  <c r="A2451" i="10"/>
  <c r="A2452" i="10"/>
  <c r="A2453" i="10"/>
  <c r="A2454" i="10"/>
  <c r="A2455" i="10"/>
  <c r="A2456" i="10"/>
  <c r="A2457" i="10"/>
  <c r="A2458" i="10"/>
  <c r="A2459" i="10"/>
  <c r="A2460" i="10"/>
  <c r="A2461" i="10"/>
  <c r="A2462" i="10"/>
  <c r="A2463" i="10"/>
  <c r="A2464" i="10"/>
  <c r="A2465" i="10"/>
  <c r="A2466" i="10"/>
  <c r="A2467" i="10"/>
  <c r="A2468" i="10"/>
  <c r="A2469" i="10"/>
  <c r="A2470" i="10"/>
  <c r="A2471" i="10"/>
  <c r="A2472" i="10"/>
  <c r="A2473" i="10"/>
  <c r="A2474" i="10"/>
  <c r="A2475" i="10"/>
  <c r="A2476" i="10"/>
  <c r="A2477" i="10"/>
  <c r="A2478" i="10"/>
  <c r="A2479" i="10"/>
  <c r="A2480" i="10"/>
  <c r="A2481" i="10"/>
  <c r="A2482" i="10"/>
  <c r="A2483" i="10"/>
  <c r="A2484" i="10"/>
  <c r="A2485" i="10"/>
  <c r="A2486" i="10"/>
  <c r="A2487" i="10"/>
  <c r="A2488" i="10"/>
  <c r="A2489" i="10"/>
  <c r="A2490" i="10"/>
  <c r="A2491" i="10"/>
  <c r="A2492" i="10"/>
  <c r="A2493" i="10"/>
  <c r="A2494" i="10"/>
  <c r="A2495" i="10"/>
  <c r="A2496" i="10"/>
  <c r="A2497" i="10"/>
  <c r="A2498" i="10"/>
  <c r="A2499" i="10"/>
  <c r="A2500" i="10"/>
  <c r="A2501" i="10"/>
  <c r="C2491" i="10" l="1"/>
  <c r="D2491" i="10"/>
  <c r="C2475" i="10"/>
  <c r="D2475" i="10"/>
  <c r="C2490" i="10"/>
  <c r="D2490" i="10"/>
  <c r="C2478" i="10"/>
  <c r="D2478" i="10"/>
  <c r="C2466" i="10"/>
  <c r="D2466" i="10"/>
  <c r="C2454" i="10"/>
  <c r="D2454" i="10"/>
  <c r="C2442" i="10"/>
  <c r="D2442" i="10"/>
  <c r="C2430" i="10"/>
  <c r="D2430" i="10"/>
  <c r="C2426" i="10"/>
  <c r="D2426" i="10"/>
  <c r="C2422" i="10"/>
  <c r="D2422" i="10"/>
  <c r="C2418" i="10"/>
  <c r="D2418" i="10"/>
  <c r="C2414" i="10"/>
  <c r="D2414" i="10"/>
  <c r="C2410" i="10"/>
  <c r="D2410" i="10"/>
  <c r="C2406" i="10"/>
  <c r="D2406" i="10"/>
  <c r="C2402" i="10"/>
  <c r="D2402" i="10"/>
  <c r="C2398" i="10"/>
  <c r="D2398" i="10"/>
  <c r="C2394" i="10"/>
  <c r="D2394" i="10"/>
  <c r="C2390" i="10"/>
  <c r="D2390" i="10"/>
  <c r="C2386" i="10"/>
  <c r="D2386" i="10"/>
  <c r="C2382" i="10"/>
  <c r="D2382" i="10"/>
  <c r="C2378" i="10"/>
  <c r="D2378" i="10"/>
  <c r="C2374" i="10"/>
  <c r="D2374" i="10"/>
  <c r="C2370" i="10"/>
  <c r="D2370" i="10"/>
  <c r="C2366" i="10"/>
  <c r="D2366" i="10"/>
  <c r="C2362" i="10"/>
  <c r="D2362" i="10"/>
  <c r="C2358" i="10"/>
  <c r="D2358" i="10"/>
  <c r="C2354" i="10"/>
  <c r="D2354" i="10"/>
  <c r="C2350" i="10"/>
  <c r="D2350" i="10"/>
  <c r="C2346" i="10"/>
  <c r="D2346" i="10"/>
  <c r="C2342" i="10"/>
  <c r="D2342" i="10"/>
  <c r="C2338" i="10"/>
  <c r="D2338" i="10"/>
  <c r="C2334" i="10"/>
  <c r="D2334" i="10"/>
  <c r="C2330" i="10"/>
  <c r="D2330" i="10"/>
  <c r="C2326" i="10"/>
  <c r="D2326" i="10"/>
  <c r="C2322" i="10"/>
  <c r="D2322" i="10"/>
  <c r="C2318" i="10"/>
  <c r="D2318" i="10"/>
  <c r="C2314" i="10"/>
  <c r="D2314" i="10"/>
  <c r="C2310" i="10"/>
  <c r="D2310" i="10"/>
  <c r="C2306" i="10"/>
  <c r="D2306" i="10"/>
  <c r="C2302" i="10"/>
  <c r="D2302" i="10"/>
  <c r="C2298" i="10"/>
  <c r="D2298" i="10"/>
  <c r="C2294" i="10"/>
  <c r="D2294" i="10"/>
  <c r="C2290" i="10"/>
  <c r="D2290" i="10"/>
  <c r="C2286" i="10"/>
  <c r="D2286" i="10"/>
  <c r="C2282" i="10"/>
  <c r="D2282" i="10"/>
  <c r="C2278" i="10"/>
  <c r="D2278" i="10"/>
  <c r="C2274" i="10"/>
  <c r="D2274" i="10"/>
  <c r="C2270" i="10"/>
  <c r="D2270" i="10"/>
  <c r="C2266" i="10"/>
  <c r="D2266" i="10"/>
  <c r="C2262" i="10"/>
  <c r="D2262" i="10"/>
  <c r="C2258" i="10"/>
  <c r="D2258" i="10"/>
  <c r="C2254" i="10"/>
  <c r="D2254" i="10"/>
  <c r="C2250" i="10"/>
  <c r="D2250" i="10"/>
  <c r="C2246" i="10"/>
  <c r="D2246" i="10"/>
  <c r="C2242" i="10"/>
  <c r="D2242" i="10"/>
  <c r="C2238" i="10"/>
  <c r="D2238" i="10"/>
  <c r="C2234" i="10"/>
  <c r="D2234" i="10"/>
  <c r="C2230" i="10"/>
  <c r="D2230" i="10"/>
  <c r="C2226" i="10"/>
  <c r="D2226" i="10"/>
  <c r="C2222" i="10"/>
  <c r="D2222" i="10"/>
  <c r="C2218" i="10"/>
  <c r="D2218" i="10"/>
  <c r="C2214" i="10"/>
  <c r="D2214" i="10"/>
  <c r="C2210" i="10"/>
  <c r="D2210" i="10"/>
  <c r="C2206" i="10"/>
  <c r="D2206" i="10"/>
  <c r="C2202" i="10"/>
  <c r="D2202" i="10"/>
  <c r="C2198" i="10"/>
  <c r="D2198" i="10"/>
  <c r="C2194" i="10"/>
  <c r="D2194" i="10"/>
  <c r="C2190" i="10"/>
  <c r="D2190" i="10"/>
  <c r="C2186" i="10"/>
  <c r="D2186" i="10"/>
  <c r="C2182" i="10"/>
  <c r="D2182" i="10"/>
  <c r="C2178" i="10"/>
  <c r="D2178" i="10"/>
  <c r="C2174" i="10"/>
  <c r="D2174" i="10"/>
  <c r="C2170" i="10"/>
  <c r="D2170" i="10"/>
  <c r="C2166" i="10"/>
  <c r="D2166" i="10"/>
  <c r="C2162" i="10"/>
  <c r="D2162" i="10"/>
  <c r="C2158" i="10"/>
  <c r="D2158" i="10"/>
  <c r="C2154" i="10"/>
  <c r="D2154" i="10"/>
  <c r="C2150" i="10"/>
  <c r="D2150" i="10"/>
  <c r="C2146" i="10"/>
  <c r="D2146" i="10"/>
  <c r="C2142" i="10"/>
  <c r="D2142" i="10"/>
  <c r="C2138" i="10"/>
  <c r="D2138" i="10"/>
  <c r="C2134" i="10"/>
  <c r="D2134" i="10"/>
  <c r="C2130" i="10"/>
  <c r="D2130" i="10"/>
  <c r="C2126" i="10"/>
  <c r="D2126" i="10"/>
  <c r="C2122" i="10"/>
  <c r="D2122" i="10"/>
  <c r="C2118" i="10"/>
  <c r="D2118" i="10"/>
  <c r="C2114" i="10"/>
  <c r="D2114" i="10"/>
  <c r="C2110" i="10"/>
  <c r="D2110" i="10"/>
  <c r="C2106" i="10"/>
  <c r="D2106" i="10"/>
  <c r="C2102" i="10"/>
  <c r="D2102" i="10"/>
  <c r="C2098" i="10"/>
  <c r="D2098" i="10"/>
  <c r="C2094" i="10"/>
  <c r="D2094" i="10"/>
  <c r="C2090" i="10"/>
  <c r="D2090" i="10"/>
  <c r="C2086" i="10"/>
  <c r="D2086" i="10"/>
  <c r="C2082" i="10"/>
  <c r="D2082" i="10"/>
  <c r="C2078" i="10"/>
  <c r="D2078" i="10"/>
  <c r="C2074" i="10"/>
  <c r="D2074" i="10"/>
  <c r="C2070" i="10"/>
  <c r="D2070" i="10"/>
  <c r="C2066" i="10"/>
  <c r="D2066" i="10"/>
  <c r="C2062" i="10"/>
  <c r="D2062" i="10"/>
  <c r="C2058" i="10"/>
  <c r="D2058" i="10"/>
  <c r="C2054" i="10"/>
  <c r="D2054" i="10"/>
  <c r="C2050" i="10"/>
  <c r="D2050" i="10"/>
  <c r="C2046" i="10"/>
  <c r="D2046" i="10"/>
  <c r="C2042" i="10"/>
  <c r="D2042" i="10"/>
  <c r="C2038" i="10"/>
  <c r="D2038" i="10"/>
  <c r="C2034" i="10"/>
  <c r="D2034" i="10"/>
  <c r="C2030" i="10"/>
  <c r="D2030" i="10"/>
  <c r="C2026" i="10"/>
  <c r="D2026" i="10"/>
  <c r="C2022" i="10"/>
  <c r="D2022" i="10"/>
  <c r="C2018" i="10"/>
  <c r="D2018" i="10"/>
  <c r="C2014" i="10"/>
  <c r="D2014" i="10"/>
  <c r="C2487" i="10"/>
  <c r="D2487" i="10"/>
  <c r="D2467" i="10"/>
  <c r="C2467" i="10"/>
  <c r="C2494" i="10"/>
  <c r="D2494" i="10"/>
  <c r="C2482" i="10"/>
  <c r="D2482" i="10"/>
  <c r="C2470" i="10"/>
  <c r="D2470" i="10"/>
  <c r="C2458" i="10"/>
  <c r="D2458" i="10"/>
  <c r="C2450" i="10"/>
  <c r="D2450" i="10"/>
  <c r="C2434" i="10"/>
  <c r="D2434" i="10"/>
  <c r="C2501" i="10"/>
  <c r="D2501" i="10"/>
  <c r="C2497" i="10"/>
  <c r="D2497" i="10"/>
  <c r="C2493" i="10"/>
  <c r="D2493" i="10"/>
  <c r="C2489" i="10"/>
  <c r="D2489" i="10"/>
  <c r="C2485" i="10"/>
  <c r="D2485" i="10"/>
  <c r="C2481" i="10"/>
  <c r="D2481" i="10"/>
  <c r="C2477" i="10"/>
  <c r="D2477" i="10"/>
  <c r="C2473" i="10"/>
  <c r="D2473" i="10"/>
  <c r="D2469" i="10"/>
  <c r="C2469" i="10"/>
  <c r="D2465" i="10"/>
  <c r="C2465" i="10"/>
  <c r="D2461" i="10"/>
  <c r="C2461" i="10"/>
  <c r="D2457" i="10"/>
  <c r="C2457" i="10"/>
  <c r="D2453" i="10"/>
  <c r="C2453" i="10"/>
  <c r="D2449" i="10"/>
  <c r="C2449" i="10"/>
  <c r="D2445" i="10"/>
  <c r="C2445" i="10"/>
  <c r="D2441" i="10"/>
  <c r="C2441" i="10"/>
  <c r="D2437" i="10"/>
  <c r="C2437" i="10"/>
  <c r="D2433" i="10"/>
  <c r="C2433" i="10"/>
  <c r="D2429" i="10"/>
  <c r="C2429" i="10"/>
  <c r="D2425" i="10"/>
  <c r="C2425" i="10"/>
  <c r="D2421" i="10"/>
  <c r="C2421" i="10"/>
  <c r="D2417" i="10"/>
  <c r="C2417" i="10"/>
  <c r="D2413" i="10"/>
  <c r="C2413" i="10"/>
  <c r="D2409" i="10"/>
  <c r="C2409" i="10"/>
  <c r="D2405" i="10"/>
  <c r="C2405" i="10"/>
  <c r="D2401" i="10"/>
  <c r="C2401" i="10"/>
  <c r="D2397" i="10"/>
  <c r="C2397" i="10"/>
  <c r="D2393" i="10"/>
  <c r="C2393" i="10"/>
  <c r="D2389" i="10"/>
  <c r="C2389" i="10"/>
  <c r="D2385" i="10"/>
  <c r="C2385" i="10"/>
  <c r="D2381" i="10"/>
  <c r="C2381" i="10"/>
  <c r="D2377" i="10"/>
  <c r="C2377" i="10"/>
  <c r="D2373" i="10"/>
  <c r="C2373" i="10"/>
  <c r="D2369" i="10"/>
  <c r="C2369" i="10"/>
  <c r="D2365" i="10"/>
  <c r="C2365" i="10"/>
  <c r="D2361" i="10"/>
  <c r="C2361" i="10"/>
  <c r="D2357" i="10"/>
  <c r="C2357" i="10"/>
  <c r="D2353" i="10"/>
  <c r="C2353" i="10"/>
  <c r="D2349" i="10"/>
  <c r="C2349" i="10"/>
  <c r="D2345" i="10"/>
  <c r="C2345" i="10"/>
  <c r="D2341" i="10"/>
  <c r="C2341" i="10"/>
  <c r="D2337" i="10"/>
  <c r="C2337" i="10"/>
  <c r="D2333" i="10"/>
  <c r="C2333" i="10"/>
  <c r="D2329" i="10"/>
  <c r="C2329" i="10"/>
  <c r="D2325" i="10"/>
  <c r="C2325" i="10"/>
  <c r="D2321" i="10"/>
  <c r="C2321" i="10"/>
  <c r="D2317" i="10"/>
  <c r="C2317" i="10"/>
  <c r="D2313" i="10"/>
  <c r="C2313" i="10"/>
  <c r="D2309" i="10"/>
  <c r="C2309" i="10"/>
  <c r="D2305" i="10"/>
  <c r="C2305" i="10"/>
  <c r="D2301" i="10"/>
  <c r="C2301" i="10"/>
  <c r="D2297" i="10"/>
  <c r="C2297" i="10"/>
  <c r="D2293" i="10"/>
  <c r="C2293" i="10"/>
  <c r="D2289" i="10"/>
  <c r="C2289" i="10"/>
  <c r="D2285" i="10"/>
  <c r="C2285" i="10"/>
  <c r="D2281" i="10"/>
  <c r="C2281" i="10"/>
  <c r="D2277" i="10"/>
  <c r="C2277" i="10"/>
  <c r="D2273" i="10"/>
  <c r="C2273" i="10"/>
  <c r="D2269" i="10"/>
  <c r="C2269" i="10"/>
  <c r="D2265" i="10"/>
  <c r="C2265" i="10"/>
  <c r="D2261" i="10"/>
  <c r="C2261" i="10"/>
  <c r="D2257" i="10"/>
  <c r="C2257" i="10"/>
  <c r="D2253" i="10"/>
  <c r="C2253" i="10"/>
  <c r="D2249" i="10"/>
  <c r="C2249" i="10"/>
  <c r="D2245" i="10"/>
  <c r="C2245" i="10"/>
  <c r="D2241" i="10"/>
  <c r="C2241" i="10"/>
  <c r="D2237" i="10"/>
  <c r="C2237" i="10"/>
  <c r="D2233" i="10"/>
  <c r="C2233" i="10"/>
  <c r="D2229" i="10"/>
  <c r="C2229" i="10"/>
  <c r="D2225" i="10"/>
  <c r="C2225" i="10"/>
  <c r="D2221" i="10"/>
  <c r="C2221" i="10"/>
  <c r="D2217" i="10"/>
  <c r="C2217" i="10"/>
  <c r="D2213" i="10"/>
  <c r="C2213" i="10"/>
  <c r="D2209" i="10"/>
  <c r="C2209" i="10"/>
  <c r="D2205" i="10"/>
  <c r="C2205" i="10"/>
  <c r="D2201" i="10"/>
  <c r="C2201" i="10"/>
  <c r="D2197" i="10"/>
  <c r="C2197" i="10"/>
  <c r="D2193" i="10"/>
  <c r="C2193" i="10"/>
  <c r="D2189" i="10"/>
  <c r="C2189" i="10"/>
  <c r="D2185" i="10"/>
  <c r="C2185" i="10"/>
  <c r="D2181" i="10"/>
  <c r="C2181" i="10"/>
  <c r="D2177" i="10"/>
  <c r="C2177" i="10"/>
  <c r="D2173" i="10"/>
  <c r="C2173" i="10"/>
  <c r="D2169" i="10"/>
  <c r="C2169" i="10"/>
  <c r="D2165" i="10"/>
  <c r="C2165" i="10"/>
  <c r="D2161" i="10"/>
  <c r="C2161" i="10"/>
  <c r="D2157" i="10"/>
  <c r="C2157" i="10"/>
  <c r="D2153" i="10"/>
  <c r="C2153" i="10"/>
  <c r="D2149" i="10"/>
  <c r="C2149" i="10"/>
  <c r="D2145" i="10"/>
  <c r="C2145" i="10"/>
  <c r="D2141" i="10"/>
  <c r="C2141" i="10"/>
  <c r="D2137" i="10"/>
  <c r="C2137" i="10"/>
  <c r="D2133" i="10"/>
  <c r="C2133" i="10"/>
  <c r="D2129" i="10"/>
  <c r="C2129" i="10"/>
  <c r="D2125" i="10"/>
  <c r="C2125" i="10"/>
  <c r="D2121" i="10"/>
  <c r="C2121" i="10"/>
  <c r="D2117" i="10"/>
  <c r="C2117" i="10"/>
  <c r="D2113" i="10"/>
  <c r="C2113" i="10"/>
  <c r="D2109" i="10"/>
  <c r="C2109" i="10"/>
  <c r="D2105" i="10"/>
  <c r="C2105" i="10"/>
  <c r="D2101" i="10"/>
  <c r="C2101" i="10"/>
  <c r="D2097" i="10"/>
  <c r="C2097" i="10"/>
  <c r="D2093" i="10"/>
  <c r="C2093" i="10"/>
  <c r="D2089" i="10"/>
  <c r="C2089" i="10"/>
  <c r="D2085" i="10"/>
  <c r="C2085" i="10"/>
  <c r="D2081" i="10"/>
  <c r="C2081" i="10"/>
  <c r="D2077" i="10"/>
  <c r="C2077" i="10"/>
  <c r="D2073" i="10"/>
  <c r="C2073" i="10"/>
  <c r="D2069" i="10"/>
  <c r="C2069" i="10"/>
  <c r="D2065" i="10"/>
  <c r="C2065" i="10"/>
  <c r="D2061" i="10"/>
  <c r="C2061" i="10"/>
  <c r="D2057" i="10"/>
  <c r="C2057" i="10"/>
  <c r="D2053" i="10"/>
  <c r="C2053" i="10"/>
  <c r="D2049" i="10"/>
  <c r="C2049" i="10"/>
  <c r="D2045" i="10"/>
  <c r="C2045" i="10"/>
  <c r="C2499" i="10"/>
  <c r="D2499" i="10"/>
  <c r="C2483" i="10"/>
  <c r="D2483" i="10"/>
  <c r="C2471" i="10"/>
  <c r="D2471" i="10"/>
  <c r="C2498" i="10"/>
  <c r="D2498" i="10"/>
  <c r="C2486" i="10"/>
  <c r="D2486" i="10"/>
  <c r="C2474" i="10"/>
  <c r="D2474" i="10"/>
  <c r="C2462" i="10"/>
  <c r="D2462" i="10"/>
  <c r="C2446" i="10"/>
  <c r="D2446" i="10"/>
  <c r="C2438" i="10"/>
  <c r="D2438" i="10"/>
  <c r="C2500" i="10"/>
  <c r="D2500" i="10"/>
  <c r="C2496" i="10"/>
  <c r="D2496" i="10"/>
  <c r="C2492" i="10"/>
  <c r="D2492" i="10"/>
  <c r="C2488" i="10"/>
  <c r="D2488" i="10"/>
  <c r="C2484" i="10"/>
  <c r="D2484" i="10"/>
  <c r="C2480" i="10"/>
  <c r="D2480" i="10"/>
  <c r="C2476" i="10"/>
  <c r="D2476" i="10"/>
  <c r="C2472" i="10"/>
  <c r="D2472" i="10"/>
  <c r="C2468" i="10"/>
  <c r="D2468" i="10"/>
  <c r="C2464" i="10"/>
  <c r="D2464" i="10"/>
  <c r="C2460" i="10"/>
  <c r="D2460" i="10"/>
  <c r="C2456" i="10"/>
  <c r="D2456" i="10"/>
  <c r="C2452" i="10"/>
  <c r="D2452" i="10"/>
  <c r="C2448" i="10"/>
  <c r="D2448" i="10"/>
  <c r="C2444" i="10"/>
  <c r="D2444" i="10"/>
  <c r="C2440" i="10"/>
  <c r="D2440" i="10"/>
  <c r="C2436" i="10"/>
  <c r="D2436" i="10"/>
  <c r="C2432" i="10"/>
  <c r="D2432" i="10"/>
  <c r="C2428" i="10"/>
  <c r="D2428" i="10"/>
  <c r="C2424" i="10"/>
  <c r="D2424" i="10"/>
  <c r="C2420" i="10"/>
  <c r="D2420" i="10"/>
  <c r="C2416" i="10"/>
  <c r="D2416" i="10"/>
  <c r="C2412" i="10"/>
  <c r="D2412" i="10"/>
  <c r="C2408" i="10"/>
  <c r="D2408" i="10"/>
  <c r="C2404" i="10"/>
  <c r="D2404" i="10"/>
  <c r="C2400" i="10"/>
  <c r="D2400" i="10"/>
  <c r="C2396" i="10"/>
  <c r="D2396" i="10"/>
  <c r="C2392" i="10"/>
  <c r="D2392" i="10"/>
  <c r="C2388" i="10"/>
  <c r="D2388" i="10"/>
  <c r="C2384" i="10"/>
  <c r="D2384" i="10"/>
  <c r="C2380" i="10"/>
  <c r="D2380" i="10"/>
  <c r="C2376" i="10"/>
  <c r="D2376" i="10"/>
  <c r="C2372" i="10"/>
  <c r="D2372" i="10"/>
  <c r="C2368" i="10"/>
  <c r="D2368" i="10"/>
  <c r="C2364" i="10"/>
  <c r="D2364" i="10"/>
  <c r="C2360" i="10"/>
  <c r="D2360" i="10"/>
  <c r="C2356" i="10"/>
  <c r="D2356" i="10"/>
  <c r="C2352" i="10"/>
  <c r="D2352" i="10"/>
  <c r="C2348" i="10"/>
  <c r="D2348" i="10"/>
  <c r="C2344" i="10"/>
  <c r="D2344" i="10"/>
  <c r="C2340" i="10"/>
  <c r="D2340" i="10"/>
  <c r="C2336" i="10"/>
  <c r="D2336" i="10"/>
  <c r="C2332" i="10"/>
  <c r="D2332" i="10"/>
  <c r="C2328" i="10"/>
  <c r="D2328" i="10"/>
  <c r="C2324" i="10"/>
  <c r="D2324" i="10"/>
  <c r="C2320" i="10"/>
  <c r="D2320" i="10"/>
  <c r="C2316" i="10"/>
  <c r="D2316" i="10"/>
  <c r="C2312" i="10"/>
  <c r="D2312" i="10"/>
  <c r="C2308" i="10"/>
  <c r="D2308" i="10"/>
  <c r="C2304" i="10"/>
  <c r="D2304" i="10"/>
  <c r="C2300" i="10"/>
  <c r="D2300" i="10"/>
  <c r="C2296" i="10"/>
  <c r="D2296" i="10"/>
  <c r="C2292" i="10"/>
  <c r="D2292" i="10"/>
  <c r="C2288" i="10"/>
  <c r="D2288" i="10"/>
  <c r="C2284" i="10"/>
  <c r="D2284" i="10"/>
  <c r="C2280" i="10"/>
  <c r="D2280" i="10"/>
  <c r="C2276" i="10"/>
  <c r="D2276" i="10"/>
  <c r="C2272" i="10"/>
  <c r="D2272" i="10"/>
  <c r="C2268" i="10"/>
  <c r="D2268" i="10"/>
  <c r="C2264" i="10"/>
  <c r="D2264" i="10"/>
  <c r="C2260" i="10"/>
  <c r="D2260" i="10"/>
  <c r="C2256" i="10"/>
  <c r="D2256" i="10"/>
  <c r="C2252" i="10"/>
  <c r="D2252" i="10"/>
  <c r="C2248" i="10"/>
  <c r="D2248" i="10"/>
  <c r="C2244" i="10"/>
  <c r="D2244" i="10"/>
  <c r="C2240" i="10"/>
  <c r="D2240" i="10"/>
  <c r="C2236" i="10"/>
  <c r="D2236" i="10"/>
  <c r="C2232" i="10"/>
  <c r="D2232" i="10"/>
  <c r="C2228" i="10"/>
  <c r="D2228" i="10"/>
  <c r="C2224" i="10"/>
  <c r="D2224" i="10"/>
  <c r="C2220" i="10"/>
  <c r="D2220" i="10"/>
  <c r="C2216" i="10"/>
  <c r="D2216" i="10"/>
  <c r="C2212" i="10"/>
  <c r="D2212" i="10"/>
  <c r="C2208" i="10"/>
  <c r="D2208" i="10"/>
  <c r="C2204" i="10"/>
  <c r="D2204" i="10"/>
  <c r="C2200" i="10"/>
  <c r="D2200" i="10"/>
  <c r="C2196" i="10"/>
  <c r="D2196" i="10"/>
  <c r="C2192" i="10"/>
  <c r="D2192" i="10"/>
  <c r="C2188" i="10"/>
  <c r="D2188" i="10"/>
  <c r="C2184" i="10"/>
  <c r="D2184" i="10"/>
  <c r="C2180" i="10"/>
  <c r="D2180" i="10"/>
  <c r="C2176" i="10"/>
  <c r="D2176" i="10"/>
  <c r="C2172" i="10"/>
  <c r="D2172" i="10"/>
  <c r="C2168" i="10"/>
  <c r="D2168" i="10"/>
  <c r="C2164" i="10"/>
  <c r="D2164" i="10"/>
  <c r="C2160" i="10"/>
  <c r="D2160" i="10"/>
  <c r="C2156" i="10"/>
  <c r="D2156" i="10"/>
  <c r="C2152" i="10"/>
  <c r="D2152" i="10"/>
  <c r="C2148" i="10"/>
  <c r="D2148" i="10"/>
  <c r="C2144" i="10"/>
  <c r="D2144" i="10"/>
  <c r="C2140" i="10"/>
  <c r="D2140" i="10"/>
  <c r="C2136" i="10"/>
  <c r="D2136" i="10"/>
  <c r="C2132" i="10"/>
  <c r="D2132" i="10"/>
  <c r="C2128" i="10"/>
  <c r="D2128" i="10"/>
  <c r="C2124" i="10"/>
  <c r="D2124" i="10"/>
  <c r="C2120" i="10"/>
  <c r="D2120" i="10"/>
  <c r="C2116" i="10"/>
  <c r="D2116" i="10"/>
  <c r="C2112" i="10"/>
  <c r="D2112" i="10"/>
  <c r="C2108" i="10"/>
  <c r="D2108" i="10"/>
  <c r="C2104" i="10"/>
  <c r="D2104" i="10"/>
  <c r="C2100" i="10"/>
  <c r="D2100" i="10"/>
  <c r="C2096" i="10"/>
  <c r="D2096" i="10"/>
  <c r="C2092" i="10"/>
  <c r="D2092" i="10"/>
  <c r="C2088" i="10"/>
  <c r="D2088" i="10"/>
  <c r="C2084" i="10"/>
  <c r="D2084" i="10"/>
  <c r="C2080" i="10"/>
  <c r="D2080" i="10"/>
  <c r="C2076" i="10"/>
  <c r="D2076" i="10"/>
  <c r="C2072" i="10"/>
  <c r="D2072" i="10"/>
  <c r="C2068" i="10"/>
  <c r="D2068" i="10"/>
  <c r="C2064" i="10"/>
  <c r="D2064" i="10"/>
  <c r="C2060" i="10"/>
  <c r="D2060" i="10"/>
  <c r="C2056" i="10"/>
  <c r="D2056" i="10"/>
  <c r="C2052" i="10"/>
  <c r="D2052" i="10"/>
  <c r="C2048" i="10"/>
  <c r="D2048" i="10"/>
  <c r="C2044" i="10"/>
  <c r="D2044" i="10"/>
  <c r="C2495" i="10"/>
  <c r="D2495" i="10"/>
  <c r="C2479" i="10"/>
  <c r="D2479" i="10"/>
  <c r="D2463" i="10"/>
  <c r="C2463" i="10"/>
  <c r="D2459" i="10"/>
  <c r="C2459" i="10"/>
  <c r="D2455" i="10"/>
  <c r="C2455" i="10"/>
  <c r="D2451" i="10"/>
  <c r="C2451" i="10"/>
  <c r="D2447" i="10"/>
  <c r="C2447" i="10"/>
  <c r="D2443" i="10"/>
  <c r="C2443" i="10"/>
  <c r="D2439" i="10"/>
  <c r="C2439" i="10"/>
  <c r="D2435" i="10"/>
  <c r="C2435" i="10"/>
  <c r="D2431" i="10"/>
  <c r="C2431" i="10"/>
  <c r="D2427" i="10"/>
  <c r="C2427" i="10"/>
  <c r="D2423" i="10"/>
  <c r="C2423" i="10"/>
  <c r="D2419" i="10"/>
  <c r="C2419" i="10"/>
  <c r="D2415" i="10"/>
  <c r="C2415" i="10"/>
  <c r="D2411" i="10"/>
  <c r="C2411" i="10"/>
  <c r="D2407" i="10"/>
  <c r="C2407" i="10"/>
  <c r="D2403" i="10"/>
  <c r="C2403" i="10"/>
  <c r="D2399" i="10"/>
  <c r="C2399" i="10"/>
  <c r="D2395" i="10"/>
  <c r="C2395" i="10"/>
  <c r="D2391" i="10"/>
  <c r="C2391" i="10"/>
  <c r="D2387" i="10"/>
  <c r="C2387" i="10"/>
  <c r="D2383" i="10"/>
  <c r="C2383" i="10"/>
  <c r="D2379" i="10"/>
  <c r="C2379" i="10"/>
  <c r="D2375" i="10"/>
  <c r="C2375" i="10"/>
  <c r="D2371" i="10"/>
  <c r="C2371" i="10"/>
  <c r="D2367" i="10"/>
  <c r="C2367" i="10"/>
  <c r="D2363" i="10"/>
  <c r="C2363" i="10"/>
  <c r="D2359" i="10"/>
  <c r="C2359" i="10"/>
  <c r="D2355" i="10"/>
  <c r="C2355" i="10"/>
  <c r="D2351" i="10"/>
  <c r="C2351" i="10"/>
  <c r="D2347" i="10"/>
  <c r="C2347" i="10"/>
  <c r="D2343" i="10"/>
  <c r="C2343" i="10"/>
  <c r="D2339" i="10"/>
  <c r="C2339" i="10"/>
  <c r="D2335" i="10"/>
  <c r="C2335" i="10"/>
  <c r="D2331" i="10"/>
  <c r="C2331" i="10"/>
  <c r="D2327" i="10"/>
  <c r="C2327" i="10"/>
  <c r="D2323" i="10"/>
  <c r="C2323" i="10"/>
  <c r="D2319" i="10"/>
  <c r="C2319" i="10"/>
  <c r="D2315" i="10"/>
  <c r="C2315" i="10"/>
  <c r="D2311" i="10"/>
  <c r="C2311" i="10"/>
  <c r="D2307" i="10"/>
  <c r="C2307" i="10"/>
  <c r="D2303" i="10"/>
  <c r="C2303" i="10"/>
  <c r="D2299" i="10"/>
  <c r="C2299" i="10"/>
  <c r="D2295" i="10"/>
  <c r="C2295" i="10"/>
  <c r="D2291" i="10"/>
  <c r="C2291" i="10"/>
  <c r="D2287" i="10"/>
  <c r="C2287" i="10"/>
  <c r="D2283" i="10"/>
  <c r="C2283" i="10"/>
  <c r="D2279" i="10"/>
  <c r="C2279" i="10"/>
  <c r="D2275" i="10"/>
  <c r="C2275" i="10"/>
  <c r="D2271" i="10"/>
  <c r="C2271" i="10"/>
  <c r="D2267" i="10"/>
  <c r="C2267" i="10"/>
  <c r="D2263" i="10"/>
  <c r="C2263" i="10"/>
  <c r="D2259" i="10"/>
  <c r="C2259" i="10"/>
  <c r="D2255" i="10"/>
  <c r="C2255" i="10"/>
  <c r="D2251" i="10"/>
  <c r="C2251" i="10"/>
  <c r="D2247" i="10"/>
  <c r="C2247" i="10"/>
  <c r="D2243" i="10"/>
  <c r="C2243" i="10"/>
  <c r="D2239" i="10"/>
  <c r="C2239" i="10"/>
  <c r="D2235" i="10"/>
  <c r="C2235" i="10"/>
  <c r="D2231" i="10"/>
  <c r="C2231" i="10"/>
  <c r="D2227" i="10"/>
  <c r="C2227" i="10"/>
  <c r="D2223" i="10"/>
  <c r="C2223" i="10"/>
  <c r="D2219" i="10"/>
  <c r="C2219" i="10"/>
  <c r="D2215" i="10"/>
  <c r="C2215" i="10"/>
  <c r="D2211" i="10"/>
  <c r="C2211" i="10"/>
  <c r="D2207" i="10"/>
  <c r="C2207" i="10"/>
  <c r="D2203" i="10"/>
  <c r="C2203" i="10"/>
  <c r="D2199" i="10"/>
  <c r="C2199" i="10"/>
  <c r="D2195" i="10"/>
  <c r="C2195" i="10"/>
  <c r="D2191" i="10"/>
  <c r="C2191" i="10"/>
  <c r="D2187" i="10"/>
  <c r="C2187" i="10"/>
  <c r="D2183" i="10"/>
  <c r="C2183" i="10"/>
  <c r="D2179" i="10"/>
  <c r="C2179" i="10"/>
  <c r="D2175" i="10"/>
  <c r="C2175" i="10"/>
  <c r="D2171" i="10"/>
  <c r="C2171" i="10"/>
  <c r="D2167" i="10"/>
  <c r="C2167" i="10"/>
  <c r="D2163" i="10"/>
  <c r="C2163" i="10"/>
  <c r="D2159" i="10"/>
  <c r="C2159" i="10"/>
  <c r="D2155" i="10"/>
  <c r="C2155" i="10"/>
  <c r="D2151" i="10"/>
  <c r="C2151" i="10"/>
  <c r="D2147" i="10"/>
  <c r="C2147" i="10"/>
  <c r="D2143" i="10"/>
  <c r="C2143" i="10"/>
  <c r="D2139" i="10"/>
  <c r="C2139" i="10"/>
  <c r="D2135" i="10"/>
  <c r="C2135" i="10"/>
  <c r="D2131" i="10"/>
  <c r="C2131" i="10"/>
  <c r="D2127" i="10"/>
  <c r="C2127" i="10"/>
  <c r="D2123" i="10"/>
  <c r="C2123" i="10"/>
  <c r="D2119" i="10"/>
  <c r="C2119" i="10"/>
  <c r="D2115" i="10"/>
  <c r="C2115" i="10"/>
  <c r="D2111" i="10"/>
  <c r="C2111" i="10"/>
  <c r="D2107" i="10"/>
  <c r="C2107" i="10"/>
  <c r="D2103" i="10"/>
  <c r="C2103" i="10"/>
  <c r="D2099" i="10"/>
  <c r="C2099" i="10"/>
  <c r="D2095" i="10"/>
  <c r="C2095" i="10"/>
  <c r="D2091" i="10"/>
  <c r="C2091" i="10"/>
  <c r="D2087" i="10"/>
  <c r="C2087" i="10"/>
  <c r="D2083" i="10"/>
  <c r="C2083" i="10"/>
  <c r="D2079" i="10"/>
  <c r="C2079" i="10"/>
  <c r="D2075" i="10"/>
  <c r="C2075" i="10"/>
  <c r="D2071" i="10"/>
  <c r="C2071" i="10"/>
  <c r="D2067" i="10"/>
  <c r="C2067" i="10"/>
  <c r="D2063" i="10"/>
  <c r="C2063" i="10"/>
  <c r="D2059" i="10"/>
  <c r="C2059" i="10"/>
  <c r="D2055" i="10"/>
  <c r="C2055" i="10"/>
  <c r="D2051" i="10"/>
  <c r="C2051" i="10"/>
  <c r="C2047" i="10"/>
  <c r="D2047" i="10"/>
  <c r="C2043" i="10"/>
  <c r="D2043" i="10"/>
  <c r="C2039" i="10"/>
  <c r="D2039" i="10"/>
  <c r="C2035" i="10"/>
  <c r="D2035" i="10"/>
  <c r="C2031" i="10"/>
  <c r="D2031" i="10"/>
  <c r="C2027" i="10"/>
  <c r="D2027" i="10"/>
  <c r="C2023" i="10"/>
  <c r="D2023" i="10"/>
  <c r="C2019" i="10"/>
  <c r="D2019" i="10"/>
  <c r="C2015" i="10"/>
  <c r="D2015" i="10"/>
  <c r="C2040" i="10"/>
  <c r="D2040" i="10"/>
  <c r="C2036" i="10"/>
  <c r="D2036" i="10"/>
  <c r="C2032" i="10"/>
  <c r="D2032" i="10"/>
  <c r="C2028" i="10"/>
  <c r="D2028" i="10"/>
  <c r="C2024" i="10"/>
  <c r="D2024" i="10"/>
  <c r="C2020" i="10"/>
  <c r="D2020" i="10"/>
  <c r="C2016" i="10"/>
  <c r="D2016" i="10"/>
  <c r="C2012" i="10"/>
  <c r="D2012" i="10"/>
  <c r="C2008" i="10"/>
  <c r="D2008" i="10"/>
  <c r="C2004" i="10"/>
  <c r="D2004" i="10"/>
  <c r="C2000" i="10"/>
  <c r="D2000" i="10"/>
  <c r="C1996" i="10"/>
  <c r="D1996" i="10"/>
  <c r="C1992" i="10"/>
  <c r="D1992" i="10"/>
  <c r="C1988" i="10"/>
  <c r="D1988" i="10"/>
  <c r="C1984" i="10"/>
  <c r="D1984" i="10"/>
  <c r="C1980" i="10"/>
  <c r="D1980" i="10"/>
  <c r="C1976" i="10"/>
  <c r="D1976" i="10"/>
  <c r="C1972" i="10"/>
  <c r="D1972" i="10"/>
  <c r="C1968" i="10"/>
  <c r="D1968" i="10"/>
  <c r="C1964" i="10"/>
  <c r="D1964" i="10"/>
  <c r="C1960" i="10"/>
  <c r="D1960" i="10"/>
  <c r="C1956" i="10"/>
  <c r="D1956" i="10"/>
  <c r="C1952" i="10"/>
  <c r="D1952" i="10"/>
  <c r="C1948" i="10"/>
  <c r="D1948" i="10"/>
  <c r="C1944" i="10"/>
  <c r="D1944" i="10"/>
  <c r="C1940" i="10"/>
  <c r="D1940" i="10"/>
  <c r="C1936" i="10"/>
  <c r="D1936" i="10"/>
  <c r="C1932" i="10"/>
  <c r="D1932" i="10"/>
  <c r="C1928" i="10"/>
  <c r="D1928" i="10"/>
  <c r="C1924" i="10"/>
  <c r="D1924" i="10"/>
  <c r="C1920" i="10"/>
  <c r="D1920" i="10"/>
  <c r="C1916" i="10"/>
  <c r="D1916" i="10"/>
  <c r="C1912" i="10"/>
  <c r="D1912" i="10"/>
  <c r="C1908" i="10"/>
  <c r="D1908" i="10"/>
  <c r="C1904" i="10"/>
  <c r="D1904" i="10"/>
  <c r="C1900" i="10"/>
  <c r="D1900" i="10"/>
  <c r="C1896" i="10"/>
  <c r="D1896" i="10"/>
  <c r="C1892" i="10"/>
  <c r="D1892" i="10"/>
  <c r="C1888" i="10"/>
  <c r="D1888" i="10"/>
  <c r="C1884" i="10"/>
  <c r="D1884" i="10"/>
  <c r="C1880" i="10"/>
  <c r="D1880" i="10"/>
  <c r="C1876" i="10"/>
  <c r="D1876" i="10"/>
  <c r="C1872" i="10"/>
  <c r="D1872" i="10"/>
  <c r="C1868" i="10"/>
  <c r="D1868" i="10"/>
  <c r="C1864" i="10"/>
  <c r="D1864" i="10"/>
  <c r="C1860" i="10"/>
  <c r="D1860" i="10"/>
  <c r="C1856" i="10"/>
  <c r="D1856" i="10"/>
  <c r="C1852" i="10"/>
  <c r="D1852" i="10"/>
  <c r="C1848" i="10"/>
  <c r="D1848" i="10"/>
  <c r="C1844" i="10"/>
  <c r="D1844" i="10"/>
  <c r="C1840" i="10"/>
  <c r="D1840" i="10"/>
  <c r="C1836" i="10"/>
  <c r="D1836" i="10"/>
  <c r="C1832" i="10"/>
  <c r="D1832" i="10"/>
  <c r="C1828" i="10"/>
  <c r="D1828" i="10"/>
  <c r="C1824" i="10"/>
  <c r="D1824" i="10"/>
  <c r="C1820" i="10"/>
  <c r="D1820" i="10"/>
  <c r="C1816" i="10"/>
  <c r="D1816" i="10"/>
  <c r="C1812" i="10"/>
  <c r="D1812" i="10"/>
  <c r="C1808" i="10"/>
  <c r="D1808" i="10"/>
  <c r="C1804" i="10"/>
  <c r="D1804" i="10"/>
  <c r="C1800" i="10"/>
  <c r="D1800" i="10"/>
  <c r="C1796" i="10"/>
  <c r="D1796" i="10"/>
  <c r="C1792" i="10"/>
  <c r="D1792" i="10"/>
  <c r="C1788" i="10"/>
  <c r="D1788" i="10"/>
  <c r="C1784" i="10"/>
  <c r="D1784" i="10"/>
  <c r="C1780" i="10"/>
  <c r="D1780" i="10"/>
  <c r="C1776" i="10"/>
  <c r="D1776" i="10"/>
  <c r="C1772" i="10"/>
  <c r="D1772" i="10"/>
  <c r="C1768" i="10"/>
  <c r="D1768" i="10"/>
  <c r="C1764" i="10"/>
  <c r="D1764" i="10"/>
  <c r="C1760" i="10"/>
  <c r="D1760" i="10"/>
  <c r="C1756" i="10"/>
  <c r="D1756" i="10"/>
  <c r="C1752" i="10"/>
  <c r="D1752" i="10"/>
  <c r="C1748" i="10"/>
  <c r="D1748" i="10"/>
  <c r="C1744" i="10"/>
  <c r="D1744" i="10"/>
  <c r="C1740" i="10"/>
  <c r="D1740" i="10"/>
  <c r="C1736" i="10"/>
  <c r="D1736" i="10"/>
  <c r="C1732" i="10"/>
  <c r="D1732" i="10"/>
  <c r="C1728" i="10"/>
  <c r="D1728" i="10"/>
  <c r="C1724" i="10"/>
  <c r="D1724" i="10"/>
  <c r="C1720" i="10"/>
  <c r="D1720" i="10"/>
  <c r="C1716" i="10"/>
  <c r="D1716" i="10"/>
  <c r="C1712" i="10"/>
  <c r="D1712" i="10"/>
  <c r="C1708" i="10"/>
  <c r="D1708" i="10"/>
  <c r="C1704" i="10"/>
  <c r="D1704" i="10"/>
  <c r="C1700" i="10"/>
  <c r="D1700" i="10"/>
  <c r="C1696" i="10"/>
  <c r="D1696" i="10"/>
  <c r="C1692" i="10"/>
  <c r="D1692" i="10"/>
  <c r="C1688" i="10"/>
  <c r="D1688" i="10"/>
  <c r="C1684" i="10"/>
  <c r="D1684" i="10"/>
  <c r="C1680" i="10"/>
  <c r="D1680" i="10"/>
  <c r="C1676" i="10"/>
  <c r="D1676" i="10"/>
  <c r="C1672" i="10"/>
  <c r="D1672" i="10"/>
  <c r="C1668" i="10"/>
  <c r="D1668" i="10"/>
  <c r="C1664" i="10"/>
  <c r="D1664" i="10"/>
  <c r="C1660" i="10"/>
  <c r="D1660" i="10"/>
  <c r="C1656" i="10"/>
  <c r="D1656" i="10"/>
  <c r="C1652" i="10"/>
  <c r="D1652" i="10"/>
  <c r="C1648" i="10"/>
  <c r="D1648" i="10"/>
  <c r="C1644" i="10"/>
  <c r="D1644" i="10"/>
  <c r="C1640" i="10"/>
  <c r="D1640" i="10"/>
  <c r="C1636" i="10"/>
  <c r="D1636" i="10"/>
  <c r="C1632" i="10"/>
  <c r="D1632" i="10"/>
  <c r="C1628" i="10"/>
  <c r="D1628" i="10"/>
  <c r="C1624" i="10"/>
  <c r="D1624" i="10"/>
  <c r="C1620" i="10"/>
  <c r="D1620" i="10"/>
  <c r="C1616" i="10"/>
  <c r="D1616" i="10"/>
  <c r="C1612" i="10"/>
  <c r="D1612" i="10"/>
  <c r="C1608" i="10"/>
  <c r="D1608" i="10"/>
  <c r="C1604" i="10"/>
  <c r="D1604" i="10"/>
  <c r="C1600" i="10"/>
  <c r="D1600" i="10"/>
  <c r="C1596" i="10"/>
  <c r="D1596" i="10"/>
  <c r="C1592" i="10"/>
  <c r="D1592" i="10"/>
  <c r="C1588" i="10"/>
  <c r="D1588" i="10"/>
  <c r="C1584" i="10"/>
  <c r="D1584" i="10"/>
  <c r="C1580" i="10"/>
  <c r="D1580" i="10"/>
  <c r="C1576" i="10"/>
  <c r="D1576" i="10"/>
  <c r="C1572" i="10"/>
  <c r="D1572" i="10"/>
  <c r="C1568" i="10"/>
  <c r="D1568" i="10"/>
  <c r="C1564" i="10"/>
  <c r="D1564" i="10"/>
  <c r="C1560" i="10"/>
  <c r="D1560" i="10"/>
  <c r="C1556" i="10"/>
  <c r="D1556" i="10"/>
  <c r="C1552" i="10"/>
  <c r="D1552" i="10"/>
  <c r="C1548" i="10"/>
  <c r="D1548" i="10"/>
  <c r="C1544" i="10"/>
  <c r="D1544" i="10"/>
  <c r="C1540" i="10"/>
  <c r="D1540" i="10"/>
  <c r="D1536" i="10"/>
  <c r="C1536" i="10"/>
  <c r="D1532" i="10"/>
  <c r="C1532" i="10"/>
  <c r="D1528" i="10"/>
  <c r="C1528" i="10"/>
  <c r="D1524" i="10"/>
  <c r="C1524" i="10"/>
  <c r="D1520" i="10"/>
  <c r="C1520" i="10"/>
  <c r="D1516" i="10"/>
  <c r="C1516" i="10"/>
  <c r="D1512" i="10"/>
  <c r="C1512" i="10"/>
  <c r="D1508" i="10"/>
  <c r="C1508" i="10"/>
  <c r="D1504" i="10"/>
  <c r="C1504" i="10"/>
  <c r="D1500" i="10"/>
  <c r="C1500" i="10"/>
  <c r="D1496" i="10"/>
  <c r="C1496" i="10"/>
  <c r="D1492" i="10"/>
  <c r="C1492" i="10"/>
  <c r="D1488" i="10"/>
  <c r="C1488" i="10"/>
  <c r="D1484" i="10"/>
  <c r="C1484" i="10"/>
  <c r="D1480" i="10"/>
  <c r="C1480" i="10"/>
  <c r="D1476" i="10"/>
  <c r="C1476" i="10"/>
  <c r="D1472" i="10"/>
  <c r="C1472" i="10"/>
  <c r="D1468" i="10"/>
  <c r="C1468" i="10"/>
  <c r="D1464" i="10"/>
  <c r="C1464" i="10"/>
  <c r="D1460" i="10"/>
  <c r="C1460" i="10"/>
  <c r="D1456" i="10"/>
  <c r="C1456" i="10"/>
  <c r="D1452" i="10"/>
  <c r="C1452" i="10"/>
  <c r="D1448" i="10"/>
  <c r="C1448" i="10"/>
  <c r="D1444" i="10"/>
  <c r="C1444" i="10"/>
  <c r="D1440" i="10"/>
  <c r="C1440" i="10"/>
  <c r="D1436" i="10"/>
  <c r="C1436" i="10"/>
  <c r="D1432" i="10"/>
  <c r="C1432" i="10"/>
  <c r="D1428" i="10"/>
  <c r="C1428" i="10"/>
  <c r="D1424" i="10"/>
  <c r="C1424" i="10"/>
  <c r="D1420" i="10"/>
  <c r="C1420" i="10"/>
  <c r="D1416" i="10"/>
  <c r="C1416" i="10"/>
  <c r="D1412" i="10"/>
  <c r="C1412" i="10"/>
  <c r="D1408" i="10"/>
  <c r="C1408" i="10"/>
  <c r="D1404" i="10"/>
  <c r="C1404" i="10"/>
  <c r="D1400" i="10"/>
  <c r="C1400" i="10"/>
  <c r="D1396" i="10"/>
  <c r="C1396" i="10"/>
  <c r="D1392" i="10"/>
  <c r="C1392" i="10"/>
  <c r="D1388" i="10"/>
  <c r="C1388" i="10"/>
  <c r="D1384" i="10"/>
  <c r="C1384" i="10"/>
  <c r="D1380" i="10"/>
  <c r="C1380" i="10"/>
  <c r="D1376" i="10"/>
  <c r="C1376" i="10"/>
  <c r="D1372" i="10"/>
  <c r="C1372" i="10"/>
  <c r="D1368" i="10"/>
  <c r="C1368" i="10"/>
  <c r="D1364" i="10"/>
  <c r="C1364" i="10"/>
  <c r="D1360" i="10"/>
  <c r="C1360" i="10"/>
  <c r="D1356" i="10"/>
  <c r="C1356" i="10"/>
  <c r="D1352" i="10"/>
  <c r="C1352" i="10"/>
  <c r="D1348" i="10"/>
  <c r="C1348" i="10"/>
  <c r="D1344" i="10"/>
  <c r="C1344" i="10"/>
  <c r="D1340" i="10"/>
  <c r="C1340" i="10"/>
  <c r="D1336" i="10"/>
  <c r="C1336" i="10"/>
  <c r="D1332" i="10"/>
  <c r="C1332" i="10"/>
  <c r="D1328" i="10"/>
  <c r="C1328" i="10"/>
  <c r="D1324" i="10"/>
  <c r="C1324" i="10"/>
  <c r="D1320" i="10"/>
  <c r="C1320" i="10"/>
  <c r="D1316" i="10"/>
  <c r="C1316" i="10"/>
  <c r="D1312" i="10"/>
  <c r="C1312" i="10"/>
  <c r="D1308" i="10"/>
  <c r="C1308" i="10"/>
  <c r="D1304" i="10"/>
  <c r="C1304" i="10"/>
  <c r="D1300" i="10"/>
  <c r="C1300" i="10"/>
  <c r="D1296" i="10"/>
  <c r="C1296" i="10"/>
  <c r="D1292" i="10"/>
  <c r="C1292" i="10"/>
  <c r="D1288" i="10"/>
  <c r="C1288" i="10"/>
  <c r="D1284" i="10"/>
  <c r="C1284" i="10"/>
  <c r="D1280" i="10"/>
  <c r="C1280" i="10"/>
  <c r="D1276" i="10"/>
  <c r="C1276" i="10"/>
  <c r="D1272" i="10"/>
  <c r="C1272" i="10"/>
  <c r="D1268" i="10"/>
  <c r="C1268" i="10"/>
  <c r="D1264" i="10"/>
  <c r="C1264" i="10"/>
  <c r="D1260" i="10"/>
  <c r="C1260" i="10"/>
  <c r="D1256" i="10"/>
  <c r="C1256" i="10"/>
  <c r="D1252" i="10"/>
  <c r="C1252" i="10"/>
  <c r="D1248" i="10"/>
  <c r="C1248" i="10"/>
  <c r="D1244" i="10"/>
  <c r="C1244" i="10"/>
  <c r="D1240" i="10"/>
  <c r="C1240" i="10"/>
  <c r="D1236" i="10"/>
  <c r="C1236" i="10"/>
  <c r="D1232" i="10"/>
  <c r="C1232" i="10"/>
  <c r="D1228" i="10"/>
  <c r="C1228" i="10"/>
  <c r="D1224" i="10"/>
  <c r="C1224" i="10"/>
  <c r="D1220" i="10"/>
  <c r="C1220" i="10"/>
  <c r="D1216" i="10"/>
  <c r="C1216" i="10"/>
  <c r="D1212" i="10"/>
  <c r="C1212" i="10"/>
  <c r="D1208" i="10"/>
  <c r="C1208" i="10"/>
  <c r="D1204" i="10"/>
  <c r="C1204" i="10"/>
  <c r="D1200" i="10"/>
  <c r="C1200" i="10"/>
  <c r="D1196" i="10"/>
  <c r="C1196" i="10"/>
  <c r="D1192" i="10"/>
  <c r="C1192" i="10"/>
  <c r="D1188" i="10"/>
  <c r="C1188" i="10"/>
  <c r="C1184" i="10"/>
  <c r="C1180" i="10"/>
  <c r="C1176" i="10"/>
  <c r="C1172" i="10"/>
  <c r="C1168" i="10"/>
  <c r="C1164" i="10"/>
  <c r="C1160" i="10"/>
  <c r="C1156" i="10"/>
  <c r="C1152" i="10"/>
  <c r="C1148" i="10"/>
  <c r="C1144" i="10"/>
  <c r="C1140" i="10"/>
  <c r="C1136" i="10"/>
  <c r="C1132" i="10"/>
  <c r="C1128" i="10"/>
  <c r="C1124" i="10"/>
  <c r="C1120" i="10"/>
  <c r="C1116" i="10"/>
  <c r="C1112" i="10"/>
  <c r="C1108" i="10"/>
  <c r="C1104" i="10"/>
  <c r="C1100" i="10"/>
  <c r="C1096" i="10"/>
  <c r="C1092" i="10"/>
  <c r="C1088" i="10"/>
  <c r="C1084" i="10"/>
  <c r="C1080" i="10"/>
  <c r="C1076" i="10"/>
  <c r="C1072" i="10"/>
  <c r="C1068" i="10"/>
  <c r="C1064" i="10"/>
  <c r="C1060" i="10"/>
  <c r="C1056" i="10"/>
  <c r="C1052" i="10"/>
  <c r="C1048" i="10"/>
  <c r="C1044" i="10"/>
  <c r="C1040" i="10"/>
  <c r="C1036" i="10"/>
  <c r="C1032" i="10"/>
  <c r="C1028" i="10"/>
  <c r="C1024" i="10"/>
  <c r="C1020" i="10"/>
  <c r="C1016" i="10"/>
  <c r="C1012" i="10"/>
  <c r="C1008" i="10"/>
  <c r="C1004" i="10"/>
  <c r="C1000" i="10"/>
  <c r="C996" i="10"/>
  <c r="C992" i="10"/>
  <c r="C988" i="10"/>
  <c r="C984" i="10"/>
  <c r="C980" i="10"/>
  <c r="C976" i="10"/>
  <c r="C972" i="10"/>
  <c r="C968" i="10"/>
  <c r="C964" i="10"/>
  <c r="C960" i="10"/>
  <c r="C956" i="10"/>
  <c r="C952" i="10"/>
  <c r="C948" i="10"/>
  <c r="C944" i="10"/>
  <c r="C940" i="10"/>
  <c r="C936" i="10"/>
  <c r="C932" i="10"/>
  <c r="C928" i="10"/>
  <c r="C924" i="10"/>
  <c r="C920" i="10"/>
  <c r="C916" i="10"/>
  <c r="C912" i="10"/>
  <c r="C908" i="10"/>
  <c r="C904" i="10"/>
  <c r="C900" i="10"/>
  <c r="C896" i="10"/>
  <c r="C892" i="10"/>
  <c r="C888" i="10"/>
  <c r="C884" i="10"/>
  <c r="C880" i="10"/>
  <c r="C876" i="10"/>
  <c r="C872" i="10"/>
  <c r="C868" i="10"/>
  <c r="C864" i="10"/>
  <c r="C860" i="10"/>
  <c r="C856" i="10"/>
  <c r="C852" i="10"/>
  <c r="C848" i="10"/>
  <c r="C844" i="10"/>
  <c r="C840" i="10"/>
  <c r="C836" i="10"/>
  <c r="C832" i="10"/>
  <c r="C828" i="10"/>
  <c r="C824" i="10"/>
  <c r="C820" i="10"/>
  <c r="C816" i="10"/>
  <c r="C812" i="10"/>
  <c r="C808" i="10"/>
  <c r="C804" i="10"/>
  <c r="C800" i="10"/>
  <c r="C796" i="10"/>
  <c r="C792" i="10"/>
  <c r="C788" i="10"/>
  <c r="C784" i="10"/>
  <c r="C780" i="10"/>
  <c r="C776" i="10"/>
  <c r="C772" i="10"/>
  <c r="C768" i="10"/>
  <c r="C764" i="10"/>
  <c r="C760" i="10"/>
  <c r="C756" i="10"/>
  <c r="C752" i="10"/>
  <c r="C748" i="10"/>
  <c r="C744" i="10"/>
  <c r="C740" i="10"/>
  <c r="C736" i="10"/>
  <c r="C732" i="10"/>
  <c r="C728" i="10"/>
  <c r="C724" i="10"/>
  <c r="C720" i="10"/>
  <c r="C716" i="10"/>
  <c r="C712" i="10"/>
  <c r="C708" i="10"/>
  <c r="C704" i="10"/>
  <c r="C700" i="10"/>
  <c r="C696" i="10"/>
  <c r="C692" i="10"/>
  <c r="C688" i="10"/>
  <c r="C684" i="10"/>
  <c r="C680" i="10"/>
  <c r="C676" i="10"/>
  <c r="C672" i="10"/>
  <c r="C668" i="10"/>
  <c r="C664" i="10"/>
  <c r="C660" i="10"/>
  <c r="C656" i="10"/>
  <c r="C652" i="10"/>
  <c r="C648" i="10"/>
  <c r="C644" i="10"/>
  <c r="C640" i="10"/>
  <c r="C636" i="10"/>
  <c r="C632" i="10"/>
  <c r="C628" i="10"/>
  <c r="C624" i="10"/>
  <c r="C620" i="10"/>
  <c r="C616" i="10"/>
  <c r="C612" i="10"/>
  <c r="C608" i="10"/>
  <c r="C604" i="10"/>
  <c r="C600" i="10"/>
  <c r="C596" i="10"/>
  <c r="C592" i="10"/>
  <c r="C588" i="10"/>
  <c r="C584" i="10"/>
  <c r="C580" i="10"/>
  <c r="C576" i="10"/>
  <c r="C572" i="10"/>
  <c r="C568" i="10"/>
  <c r="C564" i="10"/>
  <c r="C560" i="10"/>
  <c r="C556" i="10"/>
  <c r="C552" i="10"/>
  <c r="C548" i="10"/>
  <c r="C544" i="10"/>
  <c r="C540" i="10"/>
  <c r="C536" i="10"/>
  <c r="C532" i="10"/>
  <c r="C528" i="10"/>
  <c r="C524" i="10"/>
  <c r="C520" i="10"/>
  <c r="C516" i="10"/>
  <c r="C512" i="10"/>
  <c r="C508" i="10"/>
  <c r="C504" i="10"/>
  <c r="C500" i="10"/>
  <c r="C496" i="10"/>
  <c r="C492" i="10"/>
  <c r="C488" i="10"/>
  <c r="C484" i="10"/>
  <c r="C480" i="10"/>
  <c r="C476" i="10"/>
  <c r="C472" i="10"/>
  <c r="C468" i="10"/>
  <c r="C464" i="10"/>
  <c r="C460" i="10"/>
  <c r="C456" i="10"/>
  <c r="C452" i="10"/>
  <c r="C448" i="10"/>
  <c r="C444" i="10"/>
  <c r="C440" i="10"/>
  <c r="C436" i="10"/>
  <c r="C432" i="10"/>
  <c r="C428" i="10"/>
  <c r="C424" i="10"/>
  <c r="C420" i="10"/>
  <c r="C416" i="10"/>
  <c r="C412" i="10"/>
  <c r="C408" i="10"/>
  <c r="C404" i="10"/>
  <c r="C400" i="10"/>
  <c r="C396" i="10"/>
  <c r="C392" i="10"/>
  <c r="C388" i="10"/>
  <c r="C384" i="10"/>
  <c r="C380" i="10"/>
  <c r="C376" i="10"/>
  <c r="C372" i="10"/>
  <c r="C368" i="10"/>
  <c r="C364" i="10"/>
  <c r="C360" i="10"/>
  <c r="C356" i="10"/>
  <c r="C352" i="10"/>
  <c r="C348" i="10"/>
  <c r="C344" i="10"/>
  <c r="C340" i="10"/>
  <c r="C336" i="10"/>
  <c r="C332" i="10"/>
  <c r="C328" i="10"/>
  <c r="C324" i="10"/>
  <c r="C320" i="10"/>
  <c r="C316" i="10"/>
  <c r="C312" i="10"/>
  <c r="C308" i="10"/>
  <c r="C304" i="10"/>
  <c r="C300" i="10"/>
  <c r="C296" i="10"/>
  <c r="C292" i="10"/>
  <c r="C288" i="10"/>
  <c r="C284" i="10"/>
  <c r="C280" i="10"/>
  <c r="C276" i="10"/>
  <c r="C272" i="10"/>
  <c r="C268" i="10"/>
  <c r="C264" i="10"/>
  <c r="C260" i="10"/>
  <c r="C256" i="10"/>
  <c r="C252" i="10"/>
  <c r="C248" i="10"/>
  <c r="C244" i="10"/>
  <c r="C240" i="10"/>
  <c r="C236" i="10"/>
  <c r="C232" i="10"/>
  <c r="C228" i="10"/>
  <c r="C224" i="10"/>
  <c r="C220" i="10"/>
  <c r="C216" i="10"/>
  <c r="C212" i="10"/>
  <c r="C208" i="10"/>
  <c r="C204" i="10"/>
  <c r="C200" i="10"/>
  <c r="C196" i="10"/>
  <c r="C192" i="10"/>
  <c r="C188" i="10"/>
  <c r="C184" i="10"/>
  <c r="C180" i="10"/>
  <c r="C176" i="10"/>
  <c r="C172" i="10"/>
  <c r="C168" i="10"/>
  <c r="C164" i="10"/>
  <c r="C160" i="10"/>
  <c r="C156" i="10"/>
  <c r="C152" i="10"/>
  <c r="C148" i="10"/>
  <c r="C144" i="10"/>
  <c r="C140" i="10"/>
  <c r="C136" i="10"/>
  <c r="C132" i="10"/>
  <c r="C128" i="10"/>
  <c r="C124" i="10"/>
  <c r="C120" i="10"/>
  <c r="C116" i="10"/>
  <c r="C112" i="10"/>
  <c r="C108" i="10"/>
  <c r="C104" i="10"/>
  <c r="C100" i="10"/>
  <c r="C96" i="10"/>
  <c r="C92" i="10"/>
  <c r="C88" i="10"/>
  <c r="C84" i="10"/>
  <c r="C80" i="10"/>
  <c r="C76" i="10"/>
  <c r="C72" i="10"/>
  <c r="C68" i="10"/>
  <c r="C64" i="10"/>
  <c r="C60" i="10"/>
  <c r="C56" i="10"/>
  <c r="C52" i="10"/>
  <c r="C48" i="10"/>
  <c r="C44" i="10"/>
  <c r="C40" i="10"/>
  <c r="C36" i="10"/>
  <c r="C32" i="10"/>
  <c r="C28" i="10"/>
  <c r="C24" i="10"/>
  <c r="C20" i="10"/>
  <c r="C16" i="10"/>
  <c r="C12" i="10"/>
  <c r="C8" i="10"/>
  <c r="C4" i="10"/>
  <c r="C2011" i="10"/>
  <c r="D2011" i="10"/>
  <c r="C2007" i="10"/>
  <c r="D2007" i="10"/>
  <c r="C2003" i="10"/>
  <c r="D2003" i="10"/>
  <c r="C1999" i="10"/>
  <c r="D1999" i="10"/>
  <c r="C1995" i="10"/>
  <c r="D1995" i="10"/>
  <c r="C1991" i="10"/>
  <c r="D1991" i="10"/>
  <c r="C1987" i="10"/>
  <c r="D1987" i="10"/>
  <c r="C1983" i="10"/>
  <c r="D1983" i="10"/>
  <c r="C1979" i="10"/>
  <c r="D1979" i="10"/>
  <c r="C1975" i="10"/>
  <c r="D1975" i="10"/>
  <c r="C1971" i="10"/>
  <c r="D1971" i="10"/>
  <c r="C1967" i="10"/>
  <c r="D1967" i="10"/>
  <c r="C1963" i="10"/>
  <c r="D1963" i="10"/>
  <c r="C1959" i="10"/>
  <c r="D1959" i="10"/>
  <c r="C1955" i="10"/>
  <c r="D1955" i="10"/>
  <c r="C1951" i="10"/>
  <c r="D1951" i="10"/>
  <c r="C1947" i="10"/>
  <c r="D1947" i="10"/>
  <c r="C1943" i="10"/>
  <c r="D1943" i="10"/>
  <c r="C1939" i="10"/>
  <c r="D1939" i="10"/>
  <c r="C1935" i="10"/>
  <c r="D1935" i="10"/>
  <c r="C1931" i="10"/>
  <c r="D1931" i="10"/>
  <c r="C1927" i="10"/>
  <c r="D1927" i="10"/>
  <c r="C1923" i="10"/>
  <c r="D1923" i="10"/>
  <c r="C1919" i="10"/>
  <c r="D1919" i="10"/>
  <c r="C1915" i="10"/>
  <c r="D1915" i="10"/>
  <c r="C1911" i="10"/>
  <c r="D1911" i="10"/>
  <c r="C1907" i="10"/>
  <c r="D1907" i="10"/>
  <c r="C1903" i="10"/>
  <c r="D1903" i="10"/>
  <c r="C1899" i="10"/>
  <c r="D1899" i="10"/>
  <c r="C1895" i="10"/>
  <c r="D1895" i="10"/>
  <c r="C1891" i="10"/>
  <c r="D1891" i="10"/>
  <c r="C1887" i="10"/>
  <c r="D1887" i="10"/>
  <c r="C1883" i="10"/>
  <c r="D1883" i="10"/>
  <c r="C1879" i="10"/>
  <c r="D1879" i="10"/>
  <c r="C1875" i="10"/>
  <c r="D1875" i="10"/>
  <c r="C1871" i="10"/>
  <c r="D1871" i="10"/>
  <c r="C1867" i="10"/>
  <c r="D1867" i="10"/>
  <c r="C1863" i="10"/>
  <c r="D1863" i="10"/>
  <c r="C1859" i="10"/>
  <c r="D1859" i="10"/>
  <c r="C1855" i="10"/>
  <c r="D1855" i="10"/>
  <c r="C1851" i="10"/>
  <c r="D1851" i="10"/>
  <c r="C1847" i="10"/>
  <c r="D1847" i="10"/>
  <c r="C1843" i="10"/>
  <c r="D1843" i="10"/>
  <c r="C1839" i="10"/>
  <c r="D1839" i="10"/>
  <c r="C1835" i="10"/>
  <c r="D1835" i="10"/>
  <c r="C1831" i="10"/>
  <c r="D1831" i="10"/>
  <c r="C1827" i="10"/>
  <c r="D1827" i="10"/>
  <c r="C1823" i="10"/>
  <c r="D1823" i="10"/>
  <c r="C1819" i="10"/>
  <c r="D1819" i="10"/>
  <c r="C1815" i="10"/>
  <c r="D1815" i="10"/>
  <c r="C1811" i="10"/>
  <c r="D1811" i="10"/>
  <c r="C1807" i="10"/>
  <c r="D1807" i="10"/>
  <c r="C1803" i="10"/>
  <c r="D1803" i="10"/>
  <c r="C1799" i="10"/>
  <c r="D1799" i="10"/>
  <c r="C1795" i="10"/>
  <c r="D1795" i="10"/>
  <c r="C1791" i="10"/>
  <c r="D1791" i="10"/>
  <c r="C1787" i="10"/>
  <c r="D1787" i="10"/>
  <c r="C1783" i="10"/>
  <c r="D1783" i="10"/>
  <c r="C1779" i="10"/>
  <c r="D1779" i="10"/>
  <c r="C1775" i="10"/>
  <c r="D1775" i="10"/>
  <c r="C1771" i="10"/>
  <c r="D1771" i="10"/>
  <c r="C1767" i="10"/>
  <c r="D1767" i="10"/>
  <c r="C1763" i="10"/>
  <c r="D1763" i="10"/>
  <c r="C1759" i="10"/>
  <c r="D1759" i="10"/>
  <c r="C1755" i="10"/>
  <c r="D1755" i="10"/>
  <c r="C1751" i="10"/>
  <c r="D1751" i="10"/>
  <c r="C1747" i="10"/>
  <c r="D1747" i="10"/>
  <c r="C1743" i="10"/>
  <c r="D1743" i="10"/>
  <c r="C1739" i="10"/>
  <c r="D1739" i="10"/>
  <c r="C1735" i="10"/>
  <c r="D1735" i="10"/>
  <c r="C1731" i="10"/>
  <c r="D1731" i="10"/>
  <c r="C1727" i="10"/>
  <c r="D1727" i="10"/>
  <c r="C1723" i="10"/>
  <c r="D1723" i="10"/>
  <c r="C1719" i="10"/>
  <c r="D1719" i="10"/>
  <c r="C1715" i="10"/>
  <c r="D1715" i="10"/>
  <c r="C1711" i="10"/>
  <c r="D1711" i="10"/>
  <c r="C1707" i="10"/>
  <c r="D1707" i="10"/>
  <c r="C1703" i="10"/>
  <c r="D1703" i="10"/>
  <c r="C1699" i="10"/>
  <c r="D1699" i="10"/>
  <c r="C1695" i="10"/>
  <c r="D1695" i="10"/>
  <c r="C1691" i="10"/>
  <c r="D1691" i="10"/>
  <c r="C1687" i="10"/>
  <c r="D1687" i="10"/>
  <c r="C1683" i="10"/>
  <c r="D1683" i="10"/>
  <c r="C1679" i="10"/>
  <c r="D1679" i="10"/>
  <c r="C1675" i="10"/>
  <c r="D1675" i="10"/>
  <c r="C1671" i="10"/>
  <c r="D1671" i="10"/>
  <c r="C1667" i="10"/>
  <c r="D1667" i="10"/>
  <c r="C1663" i="10"/>
  <c r="D1663" i="10"/>
  <c r="C1659" i="10"/>
  <c r="D1659" i="10"/>
  <c r="C1655" i="10"/>
  <c r="D1655" i="10"/>
  <c r="C1651" i="10"/>
  <c r="D1651" i="10"/>
  <c r="C1647" i="10"/>
  <c r="D1647" i="10"/>
  <c r="C1643" i="10"/>
  <c r="D1643" i="10"/>
  <c r="C1639" i="10"/>
  <c r="D1639" i="10"/>
  <c r="C1635" i="10"/>
  <c r="D1635" i="10"/>
  <c r="C1631" i="10"/>
  <c r="D1631" i="10"/>
  <c r="C1627" i="10"/>
  <c r="D1627" i="10"/>
  <c r="C1623" i="10"/>
  <c r="D1623" i="10"/>
  <c r="C1619" i="10"/>
  <c r="D1619" i="10"/>
  <c r="C1615" i="10"/>
  <c r="D1615" i="10"/>
  <c r="C1611" i="10"/>
  <c r="D1611" i="10"/>
  <c r="C1607" i="10"/>
  <c r="D1607" i="10"/>
  <c r="C1603" i="10"/>
  <c r="D1603" i="10"/>
  <c r="C1599" i="10"/>
  <c r="D1599" i="10"/>
  <c r="C1595" i="10"/>
  <c r="D1595" i="10"/>
  <c r="C1591" i="10"/>
  <c r="D1591" i="10"/>
  <c r="C1587" i="10"/>
  <c r="D1587" i="10"/>
  <c r="C1583" i="10"/>
  <c r="D1583" i="10"/>
  <c r="C1579" i="10"/>
  <c r="D1579" i="10"/>
  <c r="C1575" i="10"/>
  <c r="D1575" i="10"/>
  <c r="C1571" i="10"/>
  <c r="D1571" i="10"/>
  <c r="C1567" i="10"/>
  <c r="D1567" i="10"/>
  <c r="C1563" i="10"/>
  <c r="D1563" i="10"/>
  <c r="C1559" i="10"/>
  <c r="D1559" i="10"/>
  <c r="C1555" i="10"/>
  <c r="D1555" i="10"/>
  <c r="C1551" i="10"/>
  <c r="D1551" i="10"/>
  <c r="C1547" i="10"/>
  <c r="D1547" i="10"/>
  <c r="C1543" i="10"/>
  <c r="D1543" i="10"/>
  <c r="C1539" i="10"/>
  <c r="D1539" i="10"/>
  <c r="C1535" i="10"/>
  <c r="D1535" i="10"/>
  <c r="C1531" i="10"/>
  <c r="D1531" i="10"/>
  <c r="C1527" i="10"/>
  <c r="D1527" i="10"/>
  <c r="C1523" i="10"/>
  <c r="D1523" i="10"/>
  <c r="C1519" i="10"/>
  <c r="D1519" i="10"/>
  <c r="C1515" i="10"/>
  <c r="D1515" i="10"/>
  <c r="C1511" i="10"/>
  <c r="D1511" i="10"/>
  <c r="C1507" i="10"/>
  <c r="D1507" i="10"/>
  <c r="C1503" i="10"/>
  <c r="D1503" i="10"/>
  <c r="C1499" i="10"/>
  <c r="D1499" i="10"/>
  <c r="C1495" i="10"/>
  <c r="D1495" i="10"/>
  <c r="C1491" i="10"/>
  <c r="D1491" i="10"/>
  <c r="C1487" i="10"/>
  <c r="D1487" i="10"/>
  <c r="C1483" i="10"/>
  <c r="D1483" i="10"/>
  <c r="C1479" i="10"/>
  <c r="D1479" i="10"/>
  <c r="C1475" i="10"/>
  <c r="D1475" i="10"/>
  <c r="C1471" i="10"/>
  <c r="D1471" i="10"/>
  <c r="C1467" i="10"/>
  <c r="D1467" i="10"/>
  <c r="C1463" i="10"/>
  <c r="D1463" i="10"/>
  <c r="C1459" i="10"/>
  <c r="D1459" i="10"/>
  <c r="C1455" i="10"/>
  <c r="D1455" i="10"/>
  <c r="C1451" i="10"/>
  <c r="D1451" i="10"/>
  <c r="C1447" i="10"/>
  <c r="D1447" i="10"/>
  <c r="C1443" i="10"/>
  <c r="D1443" i="10"/>
  <c r="C1439" i="10"/>
  <c r="D1439" i="10"/>
  <c r="C1435" i="10"/>
  <c r="D1435" i="10"/>
  <c r="C1431" i="10"/>
  <c r="D1431" i="10"/>
  <c r="C1427" i="10"/>
  <c r="D1427" i="10"/>
  <c r="C1423" i="10"/>
  <c r="D1423" i="10"/>
  <c r="C1419" i="10"/>
  <c r="D1419" i="10"/>
  <c r="C1415" i="10"/>
  <c r="D1415" i="10"/>
  <c r="C1411" i="10"/>
  <c r="D1411" i="10"/>
  <c r="C1407" i="10"/>
  <c r="D1407" i="10"/>
  <c r="C1403" i="10"/>
  <c r="D1403" i="10"/>
  <c r="C1399" i="10"/>
  <c r="D1399" i="10"/>
  <c r="C1395" i="10"/>
  <c r="D1395" i="10"/>
  <c r="C1391" i="10"/>
  <c r="D1391" i="10"/>
  <c r="C1387" i="10"/>
  <c r="D1387" i="10"/>
  <c r="C1383" i="10"/>
  <c r="D1383" i="10"/>
  <c r="C1379" i="10"/>
  <c r="D1379" i="10"/>
  <c r="C1375" i="10"/>
  <c r="D1375" i="10"/>
  <c r="C1371" i="10"/>
  <c r="D1371" i="10"/>
  <c r="C1367" i="10"/>
  <c r="D1367" i="10"/>
  <c r="C1363" i="10"/>
  <c r="D1363" i="10"/>
  <c r="C1359" i="10"/>
  <c r="D1359" i="10"/>
  <c r="C1355" i="10"/>
  <c r="D1355" i="10"/>
  <c r="C1351" i="10"/>
  <c r="D1351" i="10"/>
  <c r="C1347" i="10"/>
  <c r="D1347" i="10"/>
  <c r="C1343" i="10"/>
  <c r="D1343" i="10"/>
  <c r="C1339" i="10"/>
  <c r="D1339" i="10"/>
  <c r="C1335" i="10"/>
  <c r="D1335" i="10"/>
  <c r="C1331" i="10"/>
  <c r="D1331" i="10"/>
  <c r="C1327" i="10"/>
  <c r="D1327" i="10"/>
  <c r="C1323" i="10"/>
  <c r="D1323" i="10"/>
  <c r="C1319" i="10"/>
  <c r="D1319" i="10"/>
  <c r="C1315" i="10"/>
  <c r="D1315" i="10"/>
  <c r="C1311" i="10"/>
  <c r="D1311" i="10"/>
  <c r="C1307" i="10"/>
  <c r="D1307" i="10"/>
  <c r="C1303" i="10"/>
  <c r="D1303" i="10"/>
  <c r="C1299" i="10"/>
  <c r="D1299" i="10"/>
  <c r="C1295" i="10"/>
  <c r="D1295" i="10"/>
  <c r="C1291" i="10"/>
  <c r="D1291" i="10"/>
  <c r="C1287" i="10"/>
  <c r="D1287" i="10"/>
  <c r="C1283" i="10"/>
  <c r="D1283" i="10"/>
  <c r="C1279" i="10"/>
  <c r="D1279" i="10"/>
  <c r="C1275" i="10"/>
  <c r="D1275" i="10"/>
  <c r="C1271" i="10"/>
  <c r="D1271" i="10"/>
  <c r="C1267" i="10"/>
  <c r="D1267" i="10"/>
  <c r="C1263" i="10"/>
  <c r="D1263" i="10"/>
  <c r="C1259" i="10"/>
  <c r="D1259" i="10"/>
  <c r="C1255" i="10"/>
  <c r="D1255" i="10"/>
  <c r="C1251" i="10"/>
  <c r="D1251" i="10"/>
  <c r="C1247" i="10"/>
  <c r="D1247" i="10"/>
  <c r="C1243" i="10"/>
  <c r="D1243" i="10"/>
  <c r="C1239" i="10"/>
  <c r="D1239" i="10"/>
  <c r="C1235" i="10"/>
  <c r="D1235" i="10"/>
  <c r="C1231" i="10"/>
  <c r="D1231" i="10"/>
  <c r="C1227" i="10"/>
  <c r="D1227" i="10"/>
  <c r="C1223" i="10"/>
  <c r="D1223" i="10"/>
  <c r="C1219" i="10"/>
  <c r="D1219" i="10"/>
  <c r="C1215" i="10"/>
  <c r="D1215" i="10"/>
  <c r="C1211" i="10"/>
  <c r="D1211" i="10"/>
  <c r="C1207" i="10"/>
  <c r="D1207" i="10"/>
  <c r="C1203" i="10"/>
  <c r="D1203" i="10"/>
  <c r="C1199" i="10"/>
  <c r="D1199" i="10"/>
  <c r="C1195" i="10"/>
  <c r="D1195" i="10"/>
  <c r="C1191" i="10"/>
  <c r="D1191" i="10"/>
  <c r="C1187" i="10"/>
  <c r="D1187" i="10"/>
  <c r="C1183" i="10"/>
  <c r="C1179" i="10"/>
  <c r="C1175" i="10"/>
  <c r="C1171" i="10"/>
  <c r="C1167" i="10"/>
  <c r="C1163" i="10"/>
  <c r="C1159" i="10"/>
  <c r="C1155" i="10"/>
  <c r="C1151" i="10"/>
  <c r="C1147" i="10"/>
  <c r="C1143" i="10"/>
  <c r="C1139" i="10"/>
  <c r="C1135" i="10"/>
  <c r="C1131" i="10"/>
  <c r="C1127" i="10"/>
  <c r="C1123" i="10"/>
  <c r="C1119" i="10"/>
  <c r="C1115" i="10"/>
  <c r="C1111" i="10"/>
  <c r="C1107" i="10"/>
  <c r="C1103" i="10"/>
  <c r="C1099" i="10"/>
  <c r="C1095" i="10"/>
  <c r="C1091" i="10"/>
  <c r="C1087" i="10"/>
  <c r="C1083" i="10"/>
  <c r="C1079" i="10"/>
  <c r="C1075" i="10"/>
  <c r="C1071" i="10"/>
  <c r="C1067" i="10"/>
  <c r="C1063" i="10"/>
  <c r="C1059" i="10"/>
  <c r="C1055" i="10"/>
  <c r="C1051" i="10"/>
  <c r="C1047" i="10"/>
  <c r="C1043" i="10"/>
  <c r="C1039" i="10"/>
  <c r="C1035" i="10"/>
  <c r="C1031" i="10"/>
  <c r="C1027" i="10"/>
  <c r="C1023" i="10"/>
  <c r="C1019" i="10"/>
  <c r="C1015" i="10"/>
  <c r="C1011" i="10"/>
  <c r="C1007" i="10"/>
  <c r="C1003" i="10"/>
  <c r="C999" i="10"/>
  <c r="C995" i="10"/>
  <c r="C991" i="10"/>
  <c r="C987" i="10"/>
  <c r="C983" i="10"/>
  <c r="C979" i="10"/>
  <c r="C975" i="10"/>
  <c r="C971" i="10"/>
  <c r="C967" i="10"/>
  <c r="C963" i="10"/>
  <c r="C959" i="10"/>
  <c r="C955" i="10"/>
  <c r="C951" i="10"/>
  <c r="C947" i="10"/>
  <c r="C943" i="10"/>
  <c r="C939" i="10"/>
  <c r="C935" i="10"/>
  <c r="C931" i="10"/>
  <c r="C927" i="10"/>
  <c r="C923" i="10"/>
  <c r="C919" i="10"/>
  <c r="C915" i="10"/>
  <c r="C911" i="10"/>
  <c r="C907" i="10"/>
  <c r="C903" i="10"/>
  <c r="C899" i="10"/>
  <c r="C895" i="10"/>
  <c r="C891" i="10"/>
  <c r="C887" i="10"/>
  <c r="C883" i="10"/>
  <c r="C879" i="10"/>
  <c r="C875" i="10"/>
  <c r="C871" i="10"/>
  <c r="C867" i="10"/>
  <c r="C863" i="10"/>
  <c r="C859" i="10"/>
  <c r="C855" i="10"/>
  <c r="C851" i="10"/>
  <c r="C847" i="10"/>
  <c r="C843" i="10"/>
  <c r="C839" i="10"/>
  <c r="C835" i="10"/>
  <c r="C831" i="10"/>
  <c r="C827" i="10"/>
  <c r="C823" i="10"/>
  <c r="C819" i="10"/>
  <c r="C815" i="10"/>
  <c r="C811" i="10"/>
  <c r="C807" i="10"/>
  <c r="C803" i="10"/>
  <c r="C799" i="10"/>
  <c r="C795" i="10"/>
  <c r="C791" i="10"/>
  <c r="C787" i="10"/>
  <c r="C783" i="10"/>
  <c r="C779" i="10"/>
  <c r="C775" i="10"/>
  <c r="C771" i="10"/>
  <c r="C767" i="10"/>
  <c r="C763" i="10"/>
  <c r="C759" i="10"/>
  <c r="C755" i="10"/>
  <c r="C751" i="10"/>
  <c r="C747" i="10"/>
  <c r="C743" i="10"/>
  <c r="C739" i="10"/>
  <c r="C735" i="10"/>
  <c r="C731" i="10"/>
  <c r="C727" i="10"/>
  <c r="C723" i="10"/>
  <c r="C719" i="10"/>
  <c r="C715" i="10"/>
  <c r="C711" i="10"/>
  <c r="C707" i="10"/>
  <c r="C703" i="10"/>
  <c r="C699" i="10"/>
  <c r="C695" i="10"/>
  <c r="C691" i="10"/>
  <c r="C687" i="10"/>
  <c r="C683" i="10"/>
  <c r="C679" i="10"/>
  <c r="C675" i="10"/>
  <c r="C671" i="10"/>
  <c r="C667" i="10"/>
  <c r="C663" i="10"/>
  <c r="C659" i="10"/>
  <c r="C655" i="10"/>
  <c r="C651" i="10"/>
  <c r="C647" i="10"/>
  <c r="C643" i="10"/>
  <c r="C639" i="10"/>
  <c r="C635" i="10"/>
  <c r="C631" i="10"/>
  <c r="C627" i="10"/>
  <c r="C623" i="10"/>
  <c r="C619" i="10"/>
  <c r="C615" i="10"/>
  <c r="C611" i="10"/>
  <c r="C607" i="10"/>
  <c r="C603" i="10"/>
  <c r="C599" i="10"/>
  <c r="C595" i="10"/>
  <c r="C591" i="10"/>
  <c r="C587" i="10"/>
  <c r="C583" i="10"/>
  <c r="C579" i="10"/>
  <c r="C575" i="10"/>
  <c r="C571" i="10"/>
  <c r="C567" i="10"/>
  <c r="C563" i="10"/>
  <c r="C559" i="10"/>
  <c r="C555" i="10"/>
  <c r="C551" i="10"/>
  <c r="C547" i="10"/>
  <c r="C543" i="10"/>
  <c r="C539" i="10"/>
  <c r="C535" i="10"/>
  <c r="C531" i="10"/>
  <c r="C527" i="10"/>
  <c r="C523" i="10"/>
  <c r="C519" i="10"/>
  <c r="C515" i="10"/>
  <c r="C511" i="10"/>
  <c r="C507" i="10"/>
  <c r="C503" i="10"/>
  <c r="C499" i="10"/>
  <c r="C495" i="10"/>
  <c r="C491" i="10"/>
  <c r="C487" i="10"/>
  <c r="C483" i="10"/>
  <c r="C479" i="10"/>
  <c r="C475" i="10"/>
  <c r="C471" i="10"/>
  <c r="C467" i="10"/>
  <c r="C463" i="10"/>
  <c r="C459" i="10"/>
  <c r="C455" i="10"/>
  <c r="C451" i="10"/>
  <c r="C447" i="10"/>
  <c r="C443" i="10"/>
  <c r="C439" i="10"/>
  <c r="C435" i="10"/>
  <c r="C431" i="10"/>
  <c r="C427" i="10"/>
  <c r="C423" i="10"/>
  <c r="C419" i="10"/>
  <c r="C415" i="10"/>
  <c r="C411" i="10"/>
  <c r="C407" i="10"/>
  <c r="C403" i="10"/>
  <c r="C399" i="10"/>
  <c r="C395" i="10"/>
  <c r="C391" i="10"/>
  <c r="C387" i="10"/>
  <c r="C383" i="10"/>
  <c r="C379" i="10"/>
  <c r="C375" i="10"/>
  <c r="C371" i="10"/>
  <c r="C367" i="10"/>
  <c r="C363" i="10"/>
  <c r="C359" i="10"/>
  <c r="C355" i="10"/>
  <c r="C351" i="10"/>
  <c r="C347" i="10"/>
  <c r="C343" i="10"/>
  <c r="C339" i="10"/>
  <c r="C335" i="10"/>
  <c r="C331" i="10"/>
  <c r="C327" i="10"/>
  <c r="C323" i="10"/>
  <c r="C319" i="10"/>
  <c r="C315" i="10"/>
  <c r="C311" i="10"/>
  <c r="C307" i="10"/>
  <c r="C303" i="10"/>
  <c r="C299" i="10"/>
  <c r="C295" i="10"/>
  <c r="C291" i="10"/>
  <c r="C287" i="10"/>
  <c r="C283" i="10"/>
  <c r="C279" i="10"/>
  <c r="C275" i="10"/>
  <c r="C271" i="10"/>
  <c r="C267" i="10"/>
  <c r="C263" i="10"/>
  <c r="C259" i="10"/>
  <c r="C255" i="10"/>
  <c r="C251" i="10"/>
  <c r="C247" i="10"/>
  <c r="C243" i="10"/>
  <c r="C239" i="10"/>
  <c r="C235" i="10"/>
  <c r="C231" i="10"/>
  <c r="C227" i="10"/>
  <c r="C223" i="10"/>
  <c r="C219" i="10"/>
  <c r="C215" i="10"/>
  <c r="C211" i="10"/>
  <c r="C207" i="10"/>
  <c r="C203" i="10"/>
  <c r="C199" i="10"/>
  <c r="C195" i="10"/>
  <c r="C191" i="10"/>
  <c r="C187" i="10"/>
  <c r="C183" i="10"/>
  <c r="C179" i="10"/>
  <c r="C175" i="10"/>
  <c r="C171" i="10"/>
  <c r="C167" i="10"/>
  <c r="C163" i="10"/>
  <c r="C159" i="10"/>
  <c r="C155" i="10"/>
  <c r="C151" i="10"/>
  <c r="C147" i="10"/>
  <c r="C143" i="10"/>
  <c r="C139" i="10"/>
  <c r="C135" i="10"/>
  <c r="C131" i="10"/>
  <c r="C127" i="10"/>
  <c r="C123" i="10"/>
  <c r="C119" i="10"/>
  <c r="C115" i="10"/>
  <c r="C111" i="10"/>
  <c r="C107" i="10"/>
  <c r="C103" i="10"/>
  <c r="C99" i="10"/>
  <c r="C95" i="10"/>
  <c r="C91" i="10"/>
  <c r="C87" i="10"/>
  <c r="C83" i="10"/>
  <c r="C79" i="10"/>
  <c r="C75" i="10"/>
  <c r="C71" i="10"/>
  <c r="C67" i="10"/>
  <c r="C63" i="10"/>
  <c r="C59" i="10"/>
  <c r="C55" i="10"/>
  <c r="C51" i="10"/>
  <c r="C47" i="10"/>
  <c r="C43" i="10"/>
  <c r="C39" i="10"/>
  <c r="C35" i="10"/>
  <c r="C31" i="10"/>
  <c r="C27" i="10"/>
  <c r="C23" i="10"/>
  <c r="C19" i="10"/>
  <c r="C15" i="10"/>
  <c r="C11" i="10"/>
  <c r="C7" i="10"/>
  <c r="C3" i="10"/>
  <c r="C2010" i="10"/>
  <c r="D2010" i="10"/>
  <c r="C2006" i="10"/>
  <c r="D2006" i="10"/>
  <c r="C2002" i="10"/>
  <c r="D2002" i="10"/>
  <c r="C1998" i="10"/>
  <c r="D1998" i="10"/>
  <c r="C1994" i="10"/>
  <c r="D1994" i="10"/>
  <c r="C1990" i="10"/>
  <c r="D1990" i="10"/>
  <c r="C1986" i="10"/>
  <c r="D1986" i="10"/>
  <c r="C1982" i="10"/>
  <c r="D1982" i="10"/>
  <c r="C1978" i="10"/>
  <c r="D1978" i="10"/>
  <c r="C1974" i="10"/>
  <c r="D1974" i="10"/>
  <c r="C1970" i="10"/>
  <c r="D1970" i="10"/>
  <c r="C1966" i="10"/>
  <c r="D1966" i="10"/>
  <c r="C1962" i="10"/>
  <c r="D1962" i="10"/>
  <c r="C1958" i="10"/>
  <c r="D1958" i="10"/>
  <c r="C1954" i="10"/>
  <c r="D1954" i="10"/>
  <c r="C1950" i="10"/>
  <c r="D1950" i="10"/>
  <c r="C1946" i="10"/>
  <c r="D1946" i="10"/>
  <c r="C1942" i="10"/>
  <c r="D1942" i="10"/>
  <c r="C1938" i="10"/>
  <c r="D1938" i="10"/>
  <c r="C1934" i="10"/>
  <c r="D1934" i="10"/>
  <c r="C1930" i="10"/>
  <c r="D1930" i="10"/>
  <c r="C1926" i="10"/>
  <c r="D1926" i="10"/>
  <c r="C1922" i="10"/>
  <c r="D1922" i="10"/>
  <c r="C1918" i="10"/>
  <c r="D1918" i="10"/>
  <c r="C1914" i="10"/>
  <c r="D1914" i="10"/>
  <c r="C1910" i="10"/>
  <c r="D1910" i="10"/>
  <c r="C1906" i="10"/>
  <c r="D1906" i="10"/>
  <c r="C1902" i="10"/>
  <c r="D1902" i="10"/>
  <c r="C1898" i="10"/>
  <c r="D1898" i="10"/>
  <c r="C1894" i="10"/>
  <c r="D1894" i="10"/>
  <c r="C1890" i="10"/>
  <c r="D1890" i="10"/>
  <c r="C1886" i="10"/>
  <c r="D1886" i="10"/>
  <c r="C1882" i="10"/>
  <c r="D1882" i="10"/>
  <c r="C1878" i="10"/>
  <c r="D1878" i="10"/>
  <c r="C1874" i="10"/>
  <c r="D1874" i="10"/>
  <c r="C1870" i="10"/>
  <c r="D1870" i="10"/>
  <c r="C1866" i="10"/>
  <c r="D1866" i="10"/>
  <c r="C1862" i="10"/>
  <c r="D1862" i="10"/>
  <c r="C1858" i="10"/>
  <c r="D1858" i="10"/>
  <c r="C1854" i="10"/>
  <c r="D1854" i="10"/>
  <c r="C1850" i="10"/>
  <c r="D1850" i="10"/>
  <c r="C1846" i="10"/>
  <c r="D1846" i="10"/>
  <c r="C1842" i="10"/>
  <c r="D1842" i="10"/>
  <c r="C1838" i="10"/>
  <c r="D1838" i="10"/>
  <c r="C1834" i="10"/>
  <c r="D1834" i="10"/>
  <c r="C1830" i="10"/>
  <c r="D1830" i="10"/>
  <c r="C1826" i="10"/>
  <c r="D1826" i="10"/>
  <c r="C1822" i="10"/>
  <c r="D1822" i="10"/>
  <c r="C1818" i="10"/>
  <c r="D1818" i="10"/>
  <c r="C1814" i="10"/>
  <c r="D1814" i="10"/>
  <c r="C1810" i="10"/>
  <c r="D1810" i="10"/>
  <c r="C1806" i="10"/>
  <c r="D1806" i="10"/>
  <c r="C1802" i="10"/>
  <c r="D1802" i="10"/>
  <c r="C1798" i="10"/>
  <c r="D1798" i="10"/>
  <c r="C1794" i="10"/>
  <c r="D1794" i="10"/>
  <c r="C1790" i="10"/>
  <c r="D1790" i="10"/>
  <c r="C1786" i="10"/>
  <c r="D1786" i="10"/>
  <c r="C1782" i="10"/>
  <c r="D1782" i="10"/>
  <c r="C1778" i="10"/>
  <c r="D1778" i="10"/>
  <c r="C1774" i="10"/>
  <c r="D1774" i="10"/>
  <c r="C1770" i="10"/>
  <c r="D1770" i="10"/>
  <c r="C1766" i="10"/>
  <c r="D1766" i="10"/>
  <c r="C1762" i="10"/>
  <c r="D1762" i="10"/>
  <c r="C1758" i="10"/>
  <c r="D1758" i="10"/>
  <c r="C1754" i="10"/>
  <c r="D1754" i="10"/>
  <c r="C1750" i="10"/>
  <c r="D1750" i="10"/>
  <c r="C1746" i="10"/>
  <c r="D1746" i="10"/>
  <c r="C1742" i="10"/>
  <c r="D1742" i="10"/>
  <c r="C1738" i="10"/>
  <c r="D1738" i="10"/>
  <c r="C1734" i="10"/>
  <c r="D1734" i="10"/>
  <c r="C1730" i="10"/>
  <c r="D1730" i="10"/>
  <c r="C1726" i="10"/>
  <c r="D1726" i="10"/>
  <c r="C1722" i="10"/>
  <c r="D1722" i="10"/>
  <c r="C1718" i="10"/>
  <c r="D1718" i="10"/>
  <c r="C1714" i="10"/>
  <c r="D1714" i="10"/>
  <c r="C1710" i="10"/>
  <c r="D1710" i="10"/>
  <c r="C1706" i="10"/>
  <c r="D1706" i="10"/>
  <c r="C1702" i="10"/>
  <c r="D1702" i="10"/>
  <c r="C1698" i="10"/>
  <c r="D1698" i="10"/>
  <c r="C1694" i="10"/>
  <c r="D1694" i="10"/>
  <c r="C1690" i="10"/>
  <c r="D1690" i="10"/>
  <c r="C1686" i="10"/>
  <c r="D1686" i="10"/>
  <c r="C1682" i="10"/>
  <c r="D1682" i="10"/>
  <c r="C1678" i="10"/>
  <c r="D1678" i="10"/>
  <c r="C1674" i="10"/>
  <c r="D1674" i="10"/>
  <c r="C1670" i="10"/>
  <c r="D1670" i="10"/>
  <c r="C1666" i="10"/>
  <c r="D1666" i="10"/>
  <c r="C1662" i="10"/>
  <c r="D1662" i="10"/>
  <c r="C1658" i="10"/>
  <c r="D1658" i="10"/>
  <c r="C1654" i="10"/>
  <c r="D1654" i="10"/>
  <c r="C1650" i="10"/>
  <c r="D1650" i="10"/>
  <c r="C1646" i="10"/>
  <c r="D1646" i="10"/>
  <c r="C1642" i="10"/>
  <c r="D1642" i="10"/>
  <c r="C1638" i="10"/>
  <c r="D1638" i="10"/>
  <c r="C1634" i="10"/>
  <c r="D1634" i="10"/>
  <c r="C1630" i="10"/>
  <c r="D1630" i="10"/>
  <c r="C1626" i="10"/>
  <c r="D1626" i="10"/>
  <c r="C1622" i="10"/>
  <c r="D1622" i="10"/>
  <c r="C1618" i="10"/>
  <c r="D1618" i="10"/>
  <c r="C1614" i="10"/>
  <c r="D1614" i="10"/>
  <c r="C1610" i="10"/>
  <c r="D1610" i="10"/>
  <c r="C1606" i="10"/>
  <c r="D1606" i="10"/>
  <c r="C1602" i="10"/>
  <c r="D1602" i="10"/>
  <c r="C1598" i="10"/>
  <c r="D1598" i="10"/>
  <c r="C1594" i="10"/>
  <c r="D1594" i="10"/>
  <c r="C1590" i="10"/>
  <c r="D1590" i="10"/>
  <c r="C1586" i="10"/>
  <c r="D1586" i="10"/>
  <c r="C1582" i="10"/>
  <c r="D1582" i="10"/>
  <c r="C1578" i="10"/>
  <c r="D1578" i="10"/>
  <c r="C1574" i="10"/>
  <c r="D1574" i="10"/>
  <c r="C1570" i="10"/>
  <c r="D1570" i="10"/>
  <c r="C1566" i="10"/>
  <c r="D1566" i="10"/>
  <c r="C1562" i="10"/>
  <c r="D1562" i="10"/>
  <c r="C1558" i="10"/>
  <c r="D1558" i="10"/>
  <c r="C1554" i="10"/>
  <c r="D1554" i="10"/>
  <c r="C1550" i="10"/>
  <c r="D1550" i="10"/>
  <c r="C1546" i="10"/>
  <c r="D1546" i="10"/>
  <c r="C1542" i="10"/>
  <c r="D1542" i="10"/>
  <c r="C1538" i="10"/>
  <c r="D1538" i="10"/>
  <c r="D1534" i="10"/>
  <c r="C1534" i="10"/>
  <c r="D1530" i="10"/>
  <c r="C1530" i="10"/>
  <c r="D1526" i="10"/>
  <c r="C1526" i="10"/>
  <c r="D1522" i="10"/>
  <c r="C1522" i="10"/>
  <c r="D1518" i="10"/>
  <c r="C1518" i="10"/>
  <c r="D1514" i="10"/>
  <c r="C1514" i="10"/>
  <c r="D1510" i="10"/>
  <c r="C1510" i="10"/>
  <c r="D1506" i="10"/>
  <c r="C1506" i="10"/>
  <c r="D1502" i="10"/>
  <c r="C1502" i="10"/>
  <c r="D1498" i="10"/>
  <c r="C1498" i="10"/>
  <c r="D1494" i="10"/>
  <c r="C1494" i="10"/>
  <c r="D1490" i="10"/>
  <c r="C1490" i="10"/>
  <c r="D1486" i="10"/>
  <c r="C1486" i="10"/>
  <c r="D1482" i="10"/>
  <c r="C1482" i="10"/>
  <c r="D1478" i="10"/>
  <c r="C1478" i="10"/>
  <c r="D1474" i="10"/>
  <c r="C1474" i="10"/>
  <c r="D1470" i="10"/>
  <c r="C1470" i="10"/>
  <c r="D1466" i="10"/>
  <c r="C1466" i="10"/>
  <c r="D1462" i="10"/>
  <c r="C1462" i="10"/>
  <c r="D1458" i="10"/>
  <c r="C1458" i="10"/>
  <c r="D1454" i="10"/>
  <c r="C1454" i="10"/>
  <c r="D1450" i="10"/>
  <c r="C1450" i="10"/>
  <c r="D1446" i="10"/>
  <c r="C1446" i="10"/>
  <c r="D1442" i="10"/>
  <c r="C1442" i="10"/>
  <c r="D1438" i="10"/>
  <c r="C1438" i="10"/>
  <c r="D1434" i="10"/>
  <c r="C1434" i="10"/>
  <c r="D1430" i="10"/>
  <c r="C1430" i="10"/>
  <c r="D1426" i="10"/>
  <c r="C1426" i="10"/>
  <c r="D1422" i="10"/>
  <c r="C1422" i="10"/>
  <c r="D1418" i="10"/>
  <c r="C1418" i="10"/>
  <c r="D1414" i="10"/>
  <c r="C1414" i="10"/>
  <c r="D1410" i="10"/>
  <c r="C1410" i="10"/>
  <c r="D1406" i="10"/>
  <c r="C1406" i="10"/>
  <c r="D1402" i="10"/>
  <c r="C1402" i="10"/>
  <c r="D1398" i="10"/>
  <c r="C1398" i="10"/>
  <c r="D1394" i="10"/>
  <c r="C1394" i="10"/>
  <c r="D1390" i="10"/>
  <c r="C1390" i="10"/>
  <c r="D1386" i="10"/>
  <c r="C1386" i="10"/>
  <c r="D1382" i="10"/>
  <c r="C1382" i="10"/>
  <c r="D1378" i="10"/>
  <c r="C1378" i="10"/>
  <c r="D1374" i="10"/>
  <c r="C1374" i="10"/>
  <c r="D1370" i="10"/>
  <c r="C1370" i="10"/>
  <c r="D1366" i="10"/>
  <c r="C1366" i="10"/>
  <c r="D1362" i="10"/>
  <c r="C1362" i="10"/>
  <c r="D1358" i="10"/>
  <c r="C1358" i="10"/>
  <c r="D1354" i="10"/>
  <c r="C1354" i="10"/>
  <c r="D1350" i="10"/>
  <c r="C1350" i="10"/>
  <c r="D1346" i="10"/>
  <c r="C1346" i="10"/>
  <c r="D1342" i="10"/>
  <c r="C1342" i="10"/>
  <c r="D1338" i="10"/>
  <c r="C1338" i="10"/>
  <c r="D1334" i="10"/>
  <c r="C1334" i="10"/>
  <c r="D1330" i="10"/>
  <c r="C1330" i="10"/>
  <c r="D1326" i="10"/>
  <c r="C1326" i="10"/>
  <c r="D1322" i="10"/>
  <c r="C1322" i="10"/>
  <c r="D1318" i="10"/>
  <c r="C1318" i="10"/>
  <c r="D1314" i="10"/>
  <c r="C1314" i="10"/>
  <c r="D1310" i="10"/>
  <c r="C1310" i="10"/>
  <c r="D1306" i="10"/>
  <c r="C1306" i="10"/>
  <c r="D1302" i="10"/>
  <c r="C1302" i="10"/>
  <c r="D1298" i="10"/>
  <c r="C1298" i="10"/>
  <c r="D1294" i="10"/>
  <c r="C1294" i="10"/>
  <c r="D1290" i="10"/>
  <c r="C1290" i="10"/>
  <c r="D1286" i="10"/>
  <c r="C1286" i="10"/>
  <c r="D1282" i="10"/>
  <c r="C1282" i="10"/>
  <c r="D1278" i="10"/>
  <c r="C1278" i="10"/>
  <c r="D1274" i="10"/>
  <c r="C1274" i="10"/>
  <c r="D1270" i="10"/>
  <c r="C1270" i="10"/>
  <c r="D1266" i="10"/>
  <c r="C1266" i="10"/>
  <c r="D1262" i="10"/>
  <c r="C1262" i="10"/>
  <c r="D1258" i="10"/>
  <c r="C1258" i="10"/>
  <c r="D1254" i="10"/>
  <c r="C1254" i="10"/>
  <c r="D1250" i="10"/>
  <c r="C1250" i="10"/>
  <c r="D1246" i="10"/>
  <c r="C1246" i="10"/>
  <c r="D1242" i="10"/>
  <c r="C1242" i="10"/>
  <c r="D1238" i="10"/>
  <c r="C1238" i="10"/>
  <c r="D1234" i="10"/>
  <c r="C1234" i="10"/>
  <c r="D1230" i="10"/>
  <c r="C1230" i="10"/>
  <c r="D1226" i="10"/>
  <c r="C1226" i="10"/>
  <c r="D1222" i="10"/>
  <c r="C1222" i="10"/>
  <c r="D1218" i="10"/>
  <c r="C1218" i="10"/>
  <c r="D1214" i="10"/>
  <c r="C1214" i="10"/>
  <c r="D1210" i="10"/>
  <c r="C1210" i="10"/>
  <c r="D1206" i="10"/>
  <c r="C1206" i="10"/>
  <c r="D1202" i="10"/>
  <c r="C1202" i="10"/>
  <c r="D1198" i="10"/>
  <c r="C1198" i="10"/>
  <c r="D1194" i="10"/>
  <c r="C1194" i="10"/>
  <c r="D1190" i="10"/>
  <c r="C1190" i="10"/>
  <c r="C1186" i="10"/>
  <c r="C1182" i="10"/>
  <c r="C1178" i="10"/>
  <c r="C1174" i="10"/>
  <c r="C1170" i="10"/>
  <c r="C1166" i="10"/>
  <c r="C1162" i="10"/>
  <c r="C1158" i="10"/>
  <c r="C1154" i="10"/>
  <c r="C1150" i="10"/>
  <c r="C1146" i="10"/>
  <c r="C1142" i="10"/>
  <c r="C1138" i="10"/>
  <c r="C1134" i="10"/>
  <c r="C1130" i="10"/>
  <c r="C1126" i="10"/>
  <c r="C1122" i="10"/>
  <c r="C1118" i="10"/>
  <c r="C1114" i="10"/>
  <c r="C1110" i="10"/>
  <c r="C1106" i="10"/>
  <c r="C1102" i="10"/>
  <c r="C1098" i="10"/>
  <c r="C1094" i="10"/>
  <c r="C1090" i="10"/>
  <c r="C1086" i="10"/>
  <c r="C1082" i="10"/>
  <c r="C1078" i="10"/>
  <c r="C1074" i="10"/>
  <c r="C1070" i="10"/>
  <c r="C1066" i="10"/>
  <c r="C1062" i="10"/>
  <c r="C1058" i="10"/>
  <c r="C1054" i="10"/>
  <c r="C1050" i="10"/>
  <c r="C1046" i="10"/>
  <c r="C1042" i="10"/>
  <c r="C1038" i="10"/>
  <c r="C1034" i="10"/>
  <c r="C1030" i="10"/>
  <c r="C1026" i="10"/>
  <c r="C1022" i="10"/>
  <c r="C1018" i="10"/>
  <c r="C1014" i="10"/>
  <c r="C1010" i="10"/>
  <c r="C1006" i="10"/>
  <c r="C1002" i="10"/>
  <c r="C998" i="10"/>
  <c r="C994" i="10"/>
  <c r="C990" i="10"/>
  <c r="C986" i="10"/>
  <c r="C982" i="10"/>
  <c r="C978" i="10"/>
  <c r="C974" i="10"/>
  <c r="C970" i="10"/>
  <c r="C966" i="10"/>
  <c r="C962" i="10"/>
  <c r="C958" i="10"/>
  <c r="C954" i="10"/>
  <c r="C950" i="10"/>
  <c r="C946" i="10"/>
  <c r="C942" i="10"/>
  <c r="C938" i="10"/>
  <c r="C934" i="10"/>
  <c r="C930" i="10"/>
  <c r="C926" i="10"/>
  <c r="C922" i="10"/>
  <c r="C918" i="10"/>
  <c r="C914" i="10"/>
  <c r="C910" i="10"/>
  <c r="C906" i="10"/>
  <c r="C902" i="10"/>
  <c r="C898" i="10"/>
  <c r="C894" i="10"/>
  <c r="C890" i="10"/>
  <c r="C886" i="10"/>
  <c r="C882" i="10"/>
  <c r="C878" i="10"/>
  <c r="C874" i="10"/>
  <c r="C870" i="10"/>
  <c r="C866" i="10"/>
  <c r="C862" i="10"/>
  <c r="C858" i="10"/>
  <c r="C854" i="10"/>
  <c r="C850" i="10"/>
  <c r="C846" i="10"/>
  <c r="C842" i="10"/>
  <c r="C838" i="10"/>
  <c r="C834" i="10"/>
  <c r="C830" i="10"/>
  <c r="C826" i="10"/>
  <c r="C822" i="10"/>
  <c r="C818" i="10"/>
  <c r="C814" i="10"/>
  <c r="C810" i="10"/>
  <c r="C806" i="10"/>
  <c r="C802" i="10"/>
  <c r="C798" i="10"/>
  <c r="C794" i="10"/>
  <c r="C790" i="10"/>
  <c r="C786" i="10"/>
  <c r="C782" i="10"/>
  <c r="C778" i="10"/>
  <c r="C774" i="10"/>
  <c r="C770" i="10"/>
  <c r="C766" i="10"/>
  <c r="C762" i="10"/>
  <c r="C758" i="10"/>
  <c r="C754" i="10"/>
  <c r="C750" i="10"/>
  <c r="C746" i="10"/>
  <c r="C742" i="10"/>
  <c r="C738" i="10"/>
  <c r="C734" i="10"/>
  <c r="C730" i="10"/>
  <c r="C726" i="10"/>
  <c r="C722" i="10"/>
  <c r="C718" i="10"/>
  <c r="C714" i="10"/>
  <c r="C710" i="10"/>
  <c r="C706" i="10"/>
  <c r="C702" i="10"/>
  <c r="C698" i="10"/>
  <c r="C694" i="10"/>
  <c r="C690" i="10"/>
  <c r="C686" i="10"/>
  <c r="C682" i="10"/>
  <c r="C678" i="10"/>
  <c r="C674" i="10"/>
  <c r="C670" i="10"/>
  <c r="C666" i="10"/>
  <c r="C662" i="10"/>
  <c r="C658" i="10"/>
  <c r="C654" i="10"/>
  <c r="C650" i="10"/>
  <c r="C646" i="10"/>
  <c r="C642" i="10"/>
  <c r="C638" i="10"/>
  <c r="C634" i="10"/>
  <c r="C630" i="10"/>
  <c r="C626" i="10"/>
  <c r="C622" i="10"/>
  <c r="C618" i="10"/>
  <c r="C614" i="10"/>
  <c r="C610" i="10"/>
  <c r="C606" i="10"/>
  <c r="C602" i="10"/>
  <c r="C598" i="10"/>
  <c r="C594" i="10"/>
  <c r="C590" i="10"/>
  <c r="C586" i="10"/>
  <c r="C582" i="10"/>
  <c r="C578" i="10"/>
  <c r="C574" i="10"/>
  <c r="C570" i="10"/>
  <c r="C566" i="10"/>
  <c r="C562" i="10"/>
  <c r="C558" i="10"/>
  <c r="C554" i="10"/>
  <c r="C550" i="10"/>
  <c r="C546" i="10"/>
  <c r="C542" i="10"/>
  <c r="C538" i="10"/>
  <c r="C534" i="10"/>
  <c r="C530" i="10"/>
  <c r="C526" i="10"/>
  <c r="C522" i="10"/>
  <c r="C518" i="10"/>
  <c r="C514" i="10"/>
  <c r="C510" i="10"/>
  <c r="C506" i="10"/>
  <c r="C502" i="10"/>
  <c r="C498" i="10"/>
  <c r="C494" i="10"/>
  <c r="C490" i="10"/>
  <c r="C486" i="10"/>
  <c r="C482" i="10"/>
  <c r="C478" i="10"/>
  <c r="C474" i="10"/>
  <c r="C470" i="10"/>
  <c r="C466" i="10"/>
  <c r="C462" i="10"/>
  <c r="C458" i="10"/>
  <c r="C454" i="10"/>
  <c r="C450" i="10"/>
  <c r="C446" i="10"/>
  <c r="C442" i="10"/>
  <c r="C438" i="10"/>
  <c r="C434" i="10"/>
  <c r="C430" i="10"/>
  <c r="C426" i="10"/>
  <c r="C422" i="10"/>
  <c r="C418" i="10"/>
  <c r="C414" i="10"/>
  <c r="C410" i="10"/>
  <c r="C406" i="10"/>
  <c r="C402" i="10"/>
  <c r="C398" i="10"/>
  <c r="C394" i="10"/>
  <c r="C390" i="10"/>
  <c r="C386" i="10"/>
  <c r="C382" i="10"/>
  <c r="C378" i="10"/>
  <c r="C374" i="10"/>
  <c r="C370" i="10"/>
  <c r="C366" i="10"/>
  <c r="C362" i="10"/>
  <c r="C358" i="10"/>
  <c r="C354" i="10"/>
  <c r="C350" i="10"/>
  <c r="C346" i="10"/>
  <c r="C342" i="10"/>
  <c r="C338" i="10"/>
  <c r="C334" i="10"/>
  <c r="C330" i="10"/>
  <c r="C326" i="10"/>
  <c r="C322" i="10"/>
  <c r="C318" i="10"/>
  <c r="C314" i="10"/>
  <c r="C310" i="10"/>
  <c r="C306" i="10"/>
  <c r="C302" i="10"/>
  <c r="C298" i="10"/>
  <c r="C294" i="10"/>
  <c r="C290" i="10"/>
  <c r="C286" i="10"/>
  <c r="C282" i="10"/>
  <c r="C278" i="10"/>
  <c r="C274" i="10"/>
  <c r="C270" i="10"/>
  <c r="C266" i="10"/>
  <c r="C262" i="10"/>
  <c r="C258" i="10"/>
  <c r="C254" i="10"/>
  <c r="C250" i="10"/>
  <c r="C246" i="10"/>
  <c r="C242" i="10"/>
  <c r="C238" i="10"/>
  <c r="C234" i="10"/>
  <c r="C230" i="10"/>
  <c r="C226" i="10"/>
  <c r="C222" i="10"/>
  <c r="C218" i="10"/>
  <c r="C214" i="10"/>
  <c r="C210" i="10"/>
  <c r="C206" i="10"/>
  <c r="C202" i="10"/>
  <c r="C198" i="10"/>
  <c r="C194" i="10"/>
  <c r="C190" i="10"/>
  <c r="C186" i="10"/>
  <c r="C182" i="10"/>
  <c r="C178" i="10"/>
  <c r="C174" i="10"/>
  <c r="C170" i="10"/>
  <c r="C166" i="10"/>
  <c r="C162" i="10"/>
  <c r="C158" i="10"/>
  <c r="C154" i="10"/>
  <c r="C150" i="10"/>
  <c r="C146" i="10"/>
  <c r="C142" i="10"/>
  <c r="C138" i="10"/>
  <c r="C134" i="10"/>
  <c r="C130" i="10"/>
  <c r="C126" i="10"/>
  <c r="C122" i="10"/>
  <c r="C118" i="10"/>
  <c r="C114" i="10"/>
  <c r="C110" i="10"/>
  <c r="C106" i="10"/>
  <c r="C102" i="10"/>
  <c r="C98" i="10"/>
  <c r="C94" i="10"/>
  <c r="C90" i="10"/>
  <c r="C86" i="10"/>
  <c r="C82" i="10"/>
  <c r="C78" i="10"/>
  <c r="C74" i="10"/>
  <c r="C70" i="10"/>
  <c r="C66" i="10"/>
  <c r="C62" i="10"/>
  <c r="C58" i="10"/>
  <c r="C54" i="10"/>
  <c r="C50" i="10"/>
  <c r="C46" i="10"/>
  <c r="C42" i="10"/>
  <c r="C38" i="10"/>
  <c r="C34" i="10"/>
  <c r="C30" i="10"/>
  <c r="C26" i="10"/>
  <c r="C22" i="10"/>
  <c r="C18" i="10"/>
  <c r="C14" i="10"/>
  <c r="C10" i="10"/>
  <c r="C6" i="10"/>
  <c r="D2041" i="10"/>
  <c r="C2041" i="10"/>
  <c r="D2037" i="10"/>
  <c r="C2037" i="10"/>
  <c r="D2033" i="10"/>
  <c r="C2033" i="10"/>
  <c r="D2029" i="10"/>
  <c r="C2029" i="10"/>
  <c r="D2025" i="10"/>
  <c r="C2025" i="10"/>
  <c r="D2021" i="10"/>
  <c r="C2021" i="10"/>
  <c r="D2017" i="10"/>
  <c r="C2017" i="10"/>
  <c r="D2013" i="10"/>
  <c r="C2013" i="10"/>
  <c r="D2009" i="10"/>
  <c r="C2009" i="10"/>
  <c r="D2005" i="10"/>
  <c r="C2005" i="10"/>
  <c r="D2001" i="10"/>
  <c r="C2001" i="10"/>
  <c r="D1997" i="10"/>
  <c r="C1997" i="10"/>
  <c r="D1993" i="10"/>
  <c r="C1993" i="10"/>
  <c r="D1989" i="10"/>
  <c r="C1989" i="10"/>
  <c r="D1985" i="10"/>
  <c r="C1985" i="10"/>
  <c r="D1981" i="10"/>
  <c r="C1981" i="10"/>
  <c r="D1977" i="10"/>
  <c r="C1977" i="10"/>
  <c r="D1973" i="10"/>
  <c r="C1973" i="10"/>
  <c r="D1969" i="10"/>
  <c r="C1969" i="10"/>
  <c r="D1965" i="10"/>
  <c r="C1965" i="10"/>
  <c r="D1961" i="10"/>
  <c r="C1961" i="10"/>
  <c r="D1957" i="10"/>
  <c r="C1957" i="10"/>
  <c r="D1953" i="10"/>
  <c r="C1953" i="10"/>
  <c r="D1949" i="10"/>
  <c r="C1949" i="10"/>
  <c r="D1945" i="10"/>
  <c r="C1945" i="10"/>
  <c r="D1941" i="10"/>
  <c r="C1941" i="10"/>
  <c r="D1937" i="10"/>
  <c r="C1937" i="10"/>
  <c r="D1933" i="10"/>
  <c r="C1933" i="10"/>
  <c r="D1929" i="10"/>
  <c r="C1929" i="10"/>
  <c r="D1925" i="10"/>
  <c r="C1925" i="10"/>
  <c r="D1921" i="10"/>
  <c r="C1921" i="10"/>
  <c r="D1917" i="10"/>
  <c r="C1917" i="10"/>
  <c r="D1913" i="10"/>
  <c r="C1913" i="10"/>
  <c r="D1909" i="10"/>
  <c r="C1909" i="10"/>
  <c r="C1905" i="10"/>
  <c r="D1905" i="10"/>
  <c r="C1901" i="10"/>
  <c r="D1901" i="10"/>
  <c r="C1897" i="10"/>
  <c r="D1897" i="10"/>
  <c r="C1893" i="10"/>
  <c r="D1893" i="10"/>
  <c r="C1889" i="10"/>
  <c r="D1889" i="10"/>
  <c r="C1885" i="10"/>
  <c r="D1885" i="10"/>
  <c r="C1881" i="10"/>
  <c r="D1881" i="10"/>
  <c r="C1877" i="10"/>
  <c r="D1877" i="10"/>
  <c r="C1873" i="10"/>
  <c r="D1873" i="10"/>
  <c r="C1869" i="10"/>
  <c r="D1869" i="10"/>
  <c r="C1865" i="10"/>
  <c r="D1865" i="10"/>
  <c r="C1861" i="10"/>
  <c r="D1861" i="10"/>
  <c r="C1857" i="10"/>
  <c r="D1857" i="10"/>
  <c r="C1853" i="10"/>
  <c r="D1853" i="10"/>
  <c r="C1849" i="10"/>
  <c r="D1849" i="10"/>
  <c r="C1845" i="10"/>
  <c r="D1845" i="10"/>
  <c r="C1841" i="10"/>
  <c r="D1841" i="10"/>
  <c r="C1837" i="10"/>
  <c r="D1837" i="10"/>
  <c r="C1833" i="10"/>
  <c r="D1833" i="10"/>
  <c r="C1829" i="10"/>
  <c r="D1829" i="10"/>
  <c r="C1825" i="10"/>
  <c r="D1825" i="10"/>
  <c r="C1821" i="10"/>
  <c r="D1821" i="10"/>
  <c r="C1817" i="10"/>
  <c r="D1817" i="10"/>
  <c r="C1813" i="10"/>
  <c r="D1813" i="10"/>
  <c r="C1809" i="10"/>
  <c r="D1809" i="10"/>
  <c r="C1805" i="10"/>
  <c r="D1805" i="10"/>
  <c r="C1801" i="10"/>
  <c r="D1801" i="10"/>
  <c r="C1797" i="10"/>
  <c r="D1797" i="10"/>
  <c r="C1793" i="10"/>
  <c r="D1793" i="10"/>
  <c r="C1789" i="10"/>
  <c r="D1789" i="10"/>
  <c r="C1785" i="10"/>
  <c r="D1785" i="10"/>
  <c r="C1781" i="10"/>
  <c r="D1781" i="10"/>
  <c r="C1777" i="10"/>
  <c r="D1777" i="10"/>
  <c r="C1773" i="10"/>
  <c r="D1773" i="10"/>
  <c r="C1769" i="10"/>
  <c r="D1769" i="10"/>
  <c r="C1765" i="10"/>
  <c r="D1765" i="10"/>
  <c r="C1761" i="10"/>
  <c r="D1761" i="10"/>
  <c r="C1757" i="10"/>
  <c r="D1757" i="10"/>
  <c r="C1753" i="10"/>
  <c r="D1753" i="10"/>
  <c r="C1749" i="10"/>
  <c r="D1749" i="10"/>
  <c r="C1745" i="10"/>
  <c r="D1745" i="10"/>
  <c r="C1741" i="10"/>
  <c r="D1741" i="10"/>
  <c r="C1737" i="10"/>
  <c r="D1737" i="10"/>
  <c r="C1733" i="10"/>
  <c r="D1733" i="10"/>
  <c r="C1729" i="10"/>
  <c r="D1729" i="10"/>
  <c r="C1725" i="10"/>
  <c r="D1725" i="10"/>
  <c r="C1721" i="10"/>
  <c r="D1721" i="10"/>
  <c r="C1717" i="10"/>
  <c r="D1717" i="10"/>
  <c r="C1713" i="10"/>
  <c r="D1713" i="10"/>
  <c r="C1709" i="10"/>
  <c r="D1709" i="10"/>
  <c r="C1705" i="10"/>
  <c r="D1705" i="10"/>
  <c r="C1701" i="10"/>
  <c r="D1701" i="10"/>
  <c r="C1697" i="10"/>
  <c r="D1697" i="10"/>
  <c r="C1693" i="10"/>
  <c r="D1693" i="10"/>
  <c r="C1689" i="10"/>
  <c r="D1689" i="10"/>
  <c r="C1685" i="10"/>
  <c r="D1685" i="10"/>
  <c r="C1681" i="10"/>
  <c r="D1681" i="10"/>
  <c r="C1677" i="10"/>
  <c r="D1677" i="10"/>
  <c r="C1673" i="10"/>
  <c r="D1673" i="10"/>
  <c r="C1669" i="10"/>
  <c r="D1669" i="10"/>
  <c r="C1665" i="10"/>
  <c r="D1665" i="10"/>
  <c r="C1661" i="10"/>
  <c r="D1661" i="10"/>
  <c r="C1657" i="10"/>
  <c r="D1657" i="10"/>
  <c r="C1653" i="10"/>
  <c r="D1653" i="10"/>
  <c r="C1649" i="10"/>
  <c r="D1649" i="10"/>
  <c r="C1645" i="10"/>
  <c r="D1645" i="10"/>
  <c r="C1641" i="10"/>
  <c r="D1641" i="10"/>
  <c r="C1637" i="10"/>
  <c r="D1637" i="10"/>
  <c r="C1633" i="10"/>
  <c r="D1633" i="10"/>
  <c r="C1629" i="10"/>
  <c r="D1629" i="10"/>
  <c r="C1625" i="10"/>
  <c r="D1625" i="10"/>
  <c r="C1621" i="10"/>
  <c r="D1621" i="10"/>
  <c r="C1617" i="10"/>
  <c r="D1617" i="10"/>
  <c r="C1613" i="10"/>
  <c r="D1613" i="10"/>
  <c r="C1609" i="10"/>
  <c r="D1609" i="10"/>
  <c r="C1605" i="10"/>
  <c r="D1605" i="10"/>
  <c r="C1601" i="10"/>
  <c r="D1601" i="10"/>
  <c r="C1597" i="10"/>
  <c r="D1597" i="10"/>
  <c r="C1593" i="10"/>
  <c r="D1593" i="10"/>
  <c r="C1589" i="10"/>
  <c r="D1589" i="10"/>
  <c r="C1585" i="10"/>
  <c r="D1585" i="10"/>
  <c r="C1581" i="10"/>
  <c r="D1581" i="10"/>
  <c r="C1577" i="10"/>
  <c r="D1577" i="10"/>
  <c r="C1573" i="10"/>
  <c r="D1573" i="10"/>
  <c r="C1569" i="10"/>
  <c r="D1569" i="10"/>
  <c r="C1565" i="10"/>
  <c r="D1565" i="10"/>
  <c r="C1561" i="10"/>
  <c r="D1561" i="10"/>
  <c r="C1557" i="10"/>
  <c r="D1557" i="10"/>
  <c r="C1553" i="10"/>
  <c r="D1553" i="10"/>
  <c r="C1549" i="10"/>
  <c r="D1549" i="10"/>
  <c r="C1545" i="10"/>
  <c r="D1545" i="10"/>
  <c r="C1541" i="10"/>
  <c r="D1541" i="10"/>
  <c r="C1537" i="10"/>
  <c r="D1537" i="10"/>
  <c r="C1533" i="10"/>
  <c r="D1533" i="10"/>
  <c r="C1529" i="10"/>
  <c r="D1529" i="10"/>
  <c r="C1525" i="10"/>
  <c r="D1525" i="10"/>
  <c r="C1521" i="10"/>
  <c r="D1521" i="10"/>
  <c r="C1517" i="10"/>
  <c r="D1517" i="10"/>
  <c r="C1513" i="10"/>
  <c r="D1513" i="10"/>
  <c r="C1509" i="10"/>
  <c r="D1509" i="10"/>
  <c r="C1505" i="10"/>
  <c r="D1505" i="10"/>
  <c r="C1501" i="10"/>
  <c r="D1501" i="10"/>
  <c r="C1497" i="10"/>
  <c r="D1497" i="10"/>
  <c r="C1493" i="10"/>
  <c r="D1493" i="10"/>
  <c r="C1489" i="10"/>
  <c r="D1489" i="10"/>
  <c r="C1485" i="10"/>
  <c r="D1485" i="10"/>
  <c r="C1481" i="10"/>
  <c r="D1481" i="10"/>
  <c r="C1477" i="10"/>
  <c r="D1477" i="10"/>
  <c r="C1473" i="10"/>
  <c r="D1473" i="10"/>
  <c r="C1469" i="10"/>
  <c r="D1469" i="10"/>
  <c r="C1465" i="10"/>
  <c r="D1465" i="10"/>
  <c r="C1461" i="10"/>
  <c r="D1461" i="10"/>
  <c r="C1457" i="10"/>
  <c r="D1457" i="10"/>
  <c r="C1453" i="10"/>
  <c r="D1453" i="10"/>
  <c r="C1449" i="10"/>
  <c r="D1449" i="10"/>
  <c r="C1445" i="10"/>
  <c r="D1445" i="10"/>
  <c r="C1441" i="10"/>
  <c r="D1441" i="10"/>
  <c r="C1437" i="10"/>
  <c r="D1437" i="10"/>
  <c r="C1433" i="10"/>
  <c r="D1433" i="10"/>
  <c r="C1429" i="10"/>
  <c r="D1429" i="10"/>
  <c r="C1425" i="10"/>
  <c r="D1425" i="10"/>
  <c r="C1421" i="10"/>
  <c r="D1421" i="10"/>
  <c r="C1417" i="10"/>
  <c r="D1417" i="10"/>
  <c r="C1413" i="10"/>
  <c r="D1413" i="10"/>
  <c r="C1409" i="10"/>
  <c r="D1409" i="10"/>
  <c r="C1405" i="10"/>
  <c r="D1405" i="10"/>
  <c r="C1401" i="10"/>
  <c r="D1401" i="10"/>
  <c r="C1397" i="10"/>
  <c r="D1397" i="10"/>
  <c r="C1393" i="10"/>
  <c r="D1393" i="10"/>
  <c r="C1389" i="10"/>
  <c r="D1389" i="10"/>
  <c r="C1385" i="10"/>
  <c r="D1385" i="10"/>
  <c r="C1381" i="10"/>
  <c r="D1381" i="10"/>
  <c r="C1377" i="10"/>
  <c r="D1377" i="10"/>
  <c r="C1373" i="10"/>
  <c r="D1373" i="10"/>
  <c r="C1369" i="10"/>
  <c r="D1369" i="10"/>
  <c r="C1365" i="10"/>
  <c r="D1365" i="10"/>
  <c r="C1361" i="10"/>
  <c r="D1361" i="10"/>
  <c r="C1357" i="10"/>
  <c r="D1357" i="10"/>
  <c r="C1353" i="10"/>
  <c r="D1353" i="10"/>
  <c r="C1349" i="10"/>
  <c r="D1349" i="10"/>
  <c r="C1345" i="10"/>
  <c r="D1345" i="10"/>
  <c r="C1341" i="10"/>
  <c r="D1341" i="10"/>
  <c r="C1337" i="10"/>
  <c r="D1337" i="10"/>
  <c r="C1333" i="10"/>
  <c r="D1333" i="10"/>
  <c r="C1329" i="10"/>
  <c r="D1329" i="10"/>
  <c r="C1325" i="10"/>
  <c r="D1325" i="10"/>
  <c r="C1321" i="10"/>
  <c r="D1321" i="10"/>
  <c r="C1317" i="10"/>
  <c r="D1317" i="10"/>
  <c r="C1313" i="10"/>
  <c r="D1313" i="10"/>
  <c r="C1309" i="10"/>
  <c r="D1309" i="10"/>
  <c r="C1305" i="10"/>
  <c r="D1305" i="10"/>
  <c r="C1301" i="10"/>
  <c r="D1301" i="10"/>
  <c r="C1297" i="10"/>
  <c r="D1297" i="10"/>
  <c r="C1293" i="10"/>
  <c r="D1293" i="10"/>
  <c r="C1289" i="10"/>
  <c r="D1289" i="10"/>
  <c r="C1285" i="10"/>
  <c r="D1285" i="10"/>
  <c r="C1281" i="10"/>
  <c r="D1281" i="10"/>
  <c r="C1277" i="10"/>
  <c r="D1277" i="10"/>
  <c r="C1273" i="10"/>
  <c r="D1273" i="10"/>
  <c r="C1269" i="10"/>
  <c r="D1269" i="10"/>
  <c r="C1265" i="10"/>
  <c r="D1265" i="10"/>
  <c r="C1261" i="10"/>
  <c r="D1261" i="10"/>
  <c r="C1257" i="10"/>
  <c r="D1257" i="10"/>
  <c r="C1253" i="10"/>
  <c r="D1253" i="10"/>
  <c r="C1249" i="10"/>
  <c r="D1249" i="10"/>
  <c r="C1245" i="10"/>
  <c r="D1245" i="10"/>
  <c r="C1241" i="10"/>
  <c r="D1241" i="10"/>
  <c r="C1237" i="10"/>
  <c r="D1237" i="10"/>
  <c r="C1233" i="10"/>
  <c r="D1233" i="10"/>
  <c r="C1229" i="10"/>
  <c r="D1229" i="10"/>
  <c r="C1225" i="10"/>
  <c r="D1225" i="10"/>
  <c r="C1221" i="10"/>
  <c r="D1221" i="10"/>
  <c r="C1217" i="10"/>
  <c r="D1217" i="10"/>
  <c r="C1213" i="10"/>
  <c r="D1213" i="10"/>
  <c r="C1209" i="10"/>
  <c r="D1209" i="10"/>
  <c r="C1205" i="10"/>
  <c r="D1205" i="10"/>
  <c r="C1201" i="10"/>
  <c r="D1201" i="10"/>
  <c r="C1197" i="10"/>
  <c r="D1197" i="10"/>
  <c r="C1193" i="10"/>
  <c r="D1193" i="10"/>
  <c r="C1189" i="10"/>
  <c r="D1189" i="10"/>
  <c r="C1185" i="10"/>
  <c r="C1181" i="10"/>
  <c r="C1177" i="10"/>
  <c r="C1173" i="10"/>
  <c r="C1169" i="10"/>
  <c r="C1165" i="10"/>
  <c r="C1161" i="10"/>
  <c r="C1157" i="10"/>
  <c r="C1153" i="10"/>
  <c r="C1149" i="10"/>
  <c r="C1145" i="10"/>
  <c r="C1141" i="10"/>
  <c r="C1137" i="10"/>
  <c r="C1133" i="10"/>
  <c r="C1129" i="10"/>
  <c r="C1125" i="10"/>
  <c r="C1121" i="10"/>
  <c r="C1117" i="10"/>
  <c r="C1113" i="10"/>
  <c r="C1109" i="10"/>
  <c r="C1105" i="10"/>
  <c r="C1101" i="10"/>
  <c r="C1097" i="10"/>
  <c r="C1093" i="10"/>
  <c r="C1089" i="10"/>
  <c r="C1085" i="10"/>
  <c r="C1081" i="10"/>
  <c r="C1077" i="10"/>
  <c r="C1073" i="10"/>
  <c r="C1069" i="10"/>
  <c r="C1065" i="10"/>
  <c r="C1061" i="10"/>
  <c r="C1057" i="10"/>
  <c r="C1053" i="10"/>
  <c r="C1049" i="10"/>
  <c r="C1045" i="10"/>
  <c r="C1041" i="10"/>
  <c r="C1037" i="10"/>
  <c r="C1033" i="10"/>
  <c r="C1029" i="10"/>
  <c r="C1025" i="10"/>
  <c r="C1021" i="10"/>
  <c r="C1017" i="10"/>
  <c r="C1013" i="10"/>
  <c r="C1009" i="10"/>
  <c r="C1005" i="10"/>
  <c r="C1001" i="10"/>
  <c r="C997" i="10"/>
  <c r="C993" i="10"/>
  <c r="C989" i="10"/>
  <c r="C985" i="10"/>
  <c r="C981" i="10"/>
  <c r="C977" i="10"/>
  <c r="C973" i="10"/>
  <c r="C969" i="10"/>
  <c r="C965" i="10"/>
  <c r="C961" i="10"/>
  <c r="C957" i="10"/>
  <c r="C953" i="10"/>
  <c r="C949" i="10"/>
  <c r="C945" i="10"/>
  <c r="C941" i="10"/>
  <c r="C937" i="10"/>
  <c r="C933" i="10"/>
  <c r="C929" i="10"/>
  <c r="C925" i="10"/>
  <c r="C921" i="10"/>
  <c r="C917" i="10"/>
  <c r="C913" i="10"/>
  <c r="C909" i="10"/>
  <c r="C905" i="10"/>
  <c r="C901" i="10"/>
  <c r="C897" i="10"/>
  <c r="C893" i="10"/>
  <c r="C889" i="10"/>
  <c r="C885" i="10"/>
  <c r="C881" i="10"/>
  <c r="C877" i="10"/>
  <c r="C873" i="10"/>
  <c r="C869" i="10"/>
  <c r="C865" i="10"/>
  <c r="C861" i="10"/>
  <c r="C857" i="10"/>
  <c r="C853" i="10"/>
  <c r="C849" i="10"/>
  <c r="C845" i="10"/>
  <c r="C841" i="10"/>
  <c r="C837" i="10"/>
  <c r="C833" i="10"/>
  <c r="C829" i="10"/>
  <c r="C825" i="10"/>
  <c r="C821" i="10"/>
  <c r="C817" i="10"/>
  <c r="C813" i="10"/>
  <c r="C809" i="10"/>
  <c r="C805" i="10"/>
  <c r="C801" i="10"/>
  <c r="C797" i="10"/>
  <c r="C793" i="10"/>
  <c r="C789" i="10"/>
  <c r="C785" i="10"/>
  <c r="C781" i="10"/>
  <c r="C777" i="10"/>
  <c r="C773" i="10"/>
  <c r="C769" i="10"/>
  <c r="C765" i="10"/>
  <c r="C761" i="10"/>
  <c r="C757" i="10"/>
  <c r="C753" i="10"/>
  <c r="C749" i="10"/>
  <c r="C745" i="10"/>
  <c r="C741" i="10"/>
  <c r="C737" i="10"/>
  <c r="C733" i="10"/>
  <c r="C729" i="10"/>
  <c r="C725" i="10"/>
  <c r="C721" i="10"/>
  <c r="C717" i="10"/>
  <c r="C713" i="10"/>
  <c r="C709" i="10"/>
  <c r="C705" i="10"/>
  <c r="C701" i="10"/>
  <c r="C697" i="10"/>
  <c r="C693" i="10"/>
  <c r="C689" i="10"/>
  <c r="C685" i="10"/>
  <c r="C681" i="10"/>
  <c r="C677" i="10"/>
  <c r="C673" i="10"/>
  <c r="C669" i="10"/>
  <c r="C665" i="10"/>
  <c r="C661" i="10"/>
  <c r="C657" i="10"/>
  <c r="C653" i="10"/>
  <c r="C649" i="10"/>
  <c r="C645" i="10"/>
  <c r="C641" i="10"/>
  <c r="C637" i="10"/>
  <c r="C633" i="10"/>
  <c r="C629" i="10"/>
  <c r="C625" i="10"/>
  <c r="C621" i="10"/>
  <c r="C617" i="10"/>
  <c r="C613" i="10"/>
  <c r="C609" i="10"/>
  <c r="C605" i="10"/>
  <c r="C601" i="10"/>
  <c r="C597" i="10"/>
  <c r="C593" i="10"/>
  <c r="C589" i="10"/>
  <c r="C585" i="10"/>
  <c r="C581" i="10"/>
  <c r="C577" i="10"/>
  <c r="C573" i="10"/>
  <c r="C569" i="10"/>
  <c r="C565" i="10"/>
  <c r="C561" i="10"/>
  <c r="C557" i="10"/>
  <c r="C553" i="10"/>
  <c r="C549" i="10"/>
  <c r="C545" i="10"/>
  <c r="C541" i="10"/>
  <c r="C537" i="10"/>
  <c r="C533" i="10"/>
  <c r="C529" i="10"/>
  <c r="C525" i="10"/>
  <c r="C521" i="10"/>
  <c r="C517" i="10"/>
  <c r="C513" i="10"/>
  <c r="C509" i="10"/>
  <c r="C505" i="10"/>
  <c r="C501" i="10"/>
  <c r="C497" i="10"/>
  <c r="C493" i="10"/>
  <c r="C489" i="10"/>
  <c r="C485" i="10"/>
  <c r="C481" i="10"/>
  <c r="C477" i="10"/>
  <c r="C473" i="10"/>
  <c r="C469" i="10"/>
  <c r="C465" i="10"/>
  <c r="C461" i="10"/>
  <c r="C457" i="10"/>
  <c r="C453" i="10"/>
  <c r="C449" i="10"/>
  <c r="C445" i="10"/>
  <c r="C441" i="10"/>
  <c r="C437" i="10"/>
  <c r="C433" i="10"/>
  <c r="C429" i="10"/>
  <c r="C425" i="10"/>
  <c r="C421" i="10"/>
  <c r="C417" i="10"/>
  <c r="C413" i="10"/>
  <c r="C409" i="10"/>
  <c r="C405" i="10"/>
  <c r="C401" i="10"/>
  <c r="C397" i="10"/>
  <c r="C393" i="10"/>
  <c r="C389" i="10"/>
  <c r="C385" i="10"/>
  <c r="C381" i="10"/>
  <c r="C377" i="10"/>
  <c r="C373" i="10"/>
  <c r="C369" i="10"/>
  <c r="C365" i="10"/>
  <c r="C361" i="10"/>
  <c r="C357" i="10"/>
  <c r="C353" i="10"/>
  <c r="C349" i="10"/>
  <c r="C345" i="10"/>
  <c r="C341" i="10"/>
  <c r="C337" i="10"/>
  <c r="C333" i="10"/>
  <c r="C329" i="10"/>
  <c r="C325" i="10"/>
  <c r="C321" i="10"/>
  <c r="C317" i="10"/>
  <c r="C313" i="10"/>
  <c r="C309" i="10"/>
  <c r="C305" i="10"/>
  <c r="C301" i="10"/>
  <c r="C297" i="10"/>
  <c r="C293" i="10"/>
  <c r="C289" i="10"/>
  <c r="C285" i="10"/>
  <c r="C281" i="10"/>
  <c r="C277" i="10"/>
  <c r="C273" i="10"/>
  <c r="C269" i="10"/>
  <c r="C265" i="10"/>
  <c r="C261" i="10"/>
  <c r="C257" i="10"/>
  <c r="C253" i="10"/>
  <c r="C249" i="10"/>
  <c r="C245" i="10"/>
  <c r="C241" i="10"/>
  <c r="C237" i="10"/>
  <c r="C233" i="10"/>
  <c r="C229" i="10"/>
  <c r="C225" i="10"/>
  <c r="C221" i="10"/>
  <c r="C217" i="10"/>
  <c r="C213" i="10"/>
  <c r="C209" i="10"/>
  <c r="C205" i="10"/>
  <c r="C201" i="10"/>
  <c r="C197" i="10"/>
  <c r="C193" i="10"/>
  <c r="C189" i="10"/>
  <c r="C185" i="10"/>
  <c r="C181" i="10"/>
  <c r="C177" i="10"/>
  <c r="C173" i="10"/>
  <c r="C169" i="10"/>
  <c r="C165" i="10"/>
  <c r="C161" i="10"/>
  <c r="C157" i="10"/>
  <c r="C153" i="10"/>
  <c r="C149" i="10"/>
  <c r="C145" i="10"/>
  <c r="C141" i="10"/>
  <c r="C137" i="10"/>
  <c r="C133" i="10"/>
  <c r="C129" i="10"/>
  <c r="C125" i="10"/>
  <c r="C121" i="10"/>
  <c r="C117" i="10"/>
  <c r="C113" i="10"/>
  <c r="C109" i="10"/>
  <c r="C105" i="10"/>
  <c r="C101" i="10"/>
  <c r="C97" i="10"/>
  <c r="C93" i="10"/>
  <c r="C89" i="10"/>
  <c r="C85" i="10"/>
  <c r="C81" i="10"/>
  <c r="C77" i="10"/>
  <c r="C73" i="10"/>
  <c r="C69" i="10"/>
  <c r="C65" i="10"/>
  <c r="C61" i="10"/>
  <c r="C57" i="10"/>
  <c r="C53" i="10"/>
  <c r="C49" i="10"/>
  <c r="C45" i="10"/>
  <c r="C41" i="10"/>
  <c r="C37" i="10"/>
  <c r="C33" i="10"/>
  <c r="C29" i="10"/>
  <c r="C25" i="10"/>
  <c r="C21" i="10"/>
  <c r="C17" i="10"/>
  <c r="C13" i="10"/>
  <c r="C9" i="10"/>
  <c r="C5" i="10"/>
  <c r="E2498" i="10"/>
  <c r="E2486" i="10"/>
  <c r="E2474" i="10"/>
  <c r="E2462" i="10"/>
  <c r="E2450" i="10"/>
  <c r="E2438" i="10"/>
  <c r="E2426" i="10"/>
  <c r="E2414" i="10"/>
  <c r="E2402" i="10"/>
  <c r="E2390" i="10"/>
  <c r="E2378" i="10"/>
  <c r="E2366" i="10"/>
  <c r="E2350" i="10"/>
  <c r="E2334" i="10"/>
  <c r="E2322" i="10"/>
  <c r="E2310" i="10"/>
  <c r="E2298" i="10"/>
  <c r="E2286" i="10"/>
  <c r="E2274" i="10"/>
  <c r="E2258" i="10"/>
  <c r="E2246" i="10"/>
  <c r="E2226" i="10"/>
  <c r="E2214" i="10"/>
  <c r="E2202" i="10"/>
  <c r="E2190" i="10"/>
  <c r="E2178" i="10"/>
  <c r="E2166" i="10"/>
  <c r="E2154" i="10"/>
  <c r="E2142" i="10"/>
  <c r="E2130" i="10"/>
  <c r="E2118" i="10"/>
  <c r="E2106" i="10"/>
  <c r="E2090" i="10"/>
  <c r="E2074" i="10"/>
  <c r="E2062" i="10"/>
  <c r="E2050" i="10"/>
  <c r="E2038" i="10"/>
  <c r="E2030" i="10"/>
  <c r="E2010" i="10"/>
  <c r="E1998" i="10"/>
  <c r="E1986" i="10"/>
  <c r="E1974" i="10"/>
  <c r="E1962" i="10"/>
  <c r="E1950" i="10"/>
  <c r="E1938" i="10"/>
  <c r="E1926" i="10"/>
  <c r="E1914" i="10"/>
  <c r="E1898" i="10"/>
  <c r="E1882" i="10"/>
  <c r="E1870" i="10"/>
  <c r="E1858" i="10"/>
  <c r="E1846" i="10"/>
  <c r="E1834" i="10"/>
  <c r="E1822" i="10"/>
  <c r="E1810" i="10"/>
  <c r="E1798" i="10"/>
  <c r="E1786" i="10"/>
  <c r="E1774" i="10"/>
  <c r="E1762" i="10"/>
  <c r="E1750" i="10"/>
  <c r="E1738" i="10"/>
  <c r="E1726" i="10"/>
  <c r="E1706" i="10"/>
  <c r="E1694" i="10"/>
  <c r="E1682" i="10"/>
  <c r="E1670" i="10"/>
  <c r="E1658" i="10"/>
  <c r="E1638" i="10"/>
  <c r="E1626" i="10"/>
  <c r="E1610" i="10"/>
  <c r="E1598" i="10"/>
  <c r="E1586" i="10"/>
  <c r="E1574" i="10"/>
  <c r="E1562" i="10"/>
  <c r="E1550" i="10"/>
  <c r="E1538" i="10"/>
  <c r="E1526" i="10"/>
  <c r="E1514" i="10"/>
  <c r="E1502" i="10"/>
  <c r="E1490" i="10"/>
  <c r="E1478" i="10"/>
  <c r="E1458" i="10"/>
  <c r="E1446" i="10"/>
  <c r="E1434" i="10"/>
  <c r="E1422" i="10"/>
  <c r="E1410" i="10"/>
  <c r="E1398" i="10"/>
  <c r="E1386" i="10"/>
  <c r="E1374" i="10"/>
  <c r="E1362" i="10"/>
  <c r="E1350" i="10"/>
  <c r="E1338" i="10"/>
  <c r="E1326" i="10"/>
  <c r="E1306" i="10"/>
  <c r="E1294" i="10"/>
  <c r="E1282" i="10"/>
  <c r="E1270" i="10"/>
  <c r="E1254" i="10"/>
  <c r="E1242" i="10"/>
  <c r="E1226" i="10"/>
  <c r="E1210" i="10"/>
  <c r="E1198" i="10"/>
  <c r="E2489" i="10"/>
  <c r="E2473" i="10"/>
  <c r="E2457" i="10"/>
  <c r="E2445" i="10"/>
  <c r="E2429" i="10"/>
  <c r="E2413" i="10"/>
  <c r="E2397" i="10"/>
  <c r="E2385" i="10"/>
  <c r="E2365" i="10"/>
  <c r="E2353" i="10"/>
  <c r="E2333" i="10"/>
  <c r="E2321" i="10"/>
  <c r="E2301" i="10"/>
  <c r="E2289" i="10"/>
  <c r="E2269" i="10"/>
  <c r="E2253" i="10"/>
  <c r="E2237" i="10"/>
  <c r="E2225" i="10"/>
  <c r="E2205" i="10"/>
  <c r="E2193" i="10"/>
  <c r="E2181" i="10"/>
  <c r="E2161" i="10"/>
  <c r="E2153" i="10"/>
  <c r="E2137" i="10"/>
  <c r="E2117" i="10"/>
  <c r="E2101" i="10"/>
  <c r="E2085" i="10"/>
  <c r="E2073" i="10"/>
  <c r="E2053" i="10"/>
  <c r="E2041" i="10"/>
  <c r="E2021" i="10"/>
  <c r="E2009" i="10"/>
  <c r="E1989" i="10"/>
  <c r="E1977" i="10"/>
  <c r="E1961" i="10"/>
  <c r="E1945" i="10"/>
  <c r="E1933" i="10"/>
  <c r="E1917" i="10"/>
  <c r="E1905" i="10"/>
  <c r="E1893" i="10"/>
  <c r="E1881" i="10"/>
  <c r="E1865" i="10"/>
  <c r="E1849" i="10"/>
  <c r="E1837" i="10"/>
  <c r="E1817" i="10"/>
  <c r="E1801" i="10"/>
  <c r="E1785" i="10"/>
  <c r="E1769" i="10"/>
  <c r="E1753" i="10"/>
  <c r="E1737" i="10"/>
  <c r="E1717" i="10"/>
  <c r="E1705" i="10"/>
  <c r="E1685" i="10"/>
  <c r="E1673" i="10"/>
  <c r="E1653" i="10"/>
  <c r="E1641" i="10"/>
  <c r="E1621" i="10"/>
  <c r="E1605" i="10"/>
  <c r="E1589" i="10"/>
  <c r="E1577" i="10"/>
  <c r="E1557" i="10"/>
  <c r="E1545" i="10"/>
  <c r="E1525" i="10"/>
  <c r="E1513" i="10"/>
  <c r="E1501" i="10"/>
  <c r="E1481" i="10"/>
  <c r="E1469" i="10"/>
  <c r="E1457" i="10"/>
  <c r="E1445" i="10"/>
  <c r="E1433" i="10"/>
  <c r="E1429" i="10"/>
  <c r="E1425" i="10"/>
  <c r="E1421" i="10"/>
  <c r="E1417" i="10"/>
  <c r="E1413" i="10"/>
  <c r="E1409" i="10"/>
  <c r="E1405" i="10"/>
  <c r="E1401" i="10"/>
  <c r="E1397" i="10"/>
  <c r="E1393" i="10"/>
  <c r="E1389" i="10"/>
  <c r="E1377" i="10"/>
  <c r="E1373" i="10"/>
  <c r="E1369" i="10"/>
  <c r="E1365" i="10"/>
  <c r="E1361" i="10"/>
  <c r="E1357" i="10"/>
  <c r="E1353" i="10"/>
  <c r="E1349" i="10"/>
  <c r="E1345" i="10"/>
  <c r="E1341" i="10"/>
  <c r="E1337" i="10"/>
  <c r="E1333" i="10"/>
  <c r="E1329" i="10"/>
  <c r="E1325" i="10"/>
  <c r="E1321" i="10"/>
  <c r="E1317" i="10"/>
  <c r="E1313" i="10"/>
  <c r="E1309" i="10"/>
  <c r="E1305" i="10"/>
  <c r="E1301" i="10"/>
  <c r="E1297" i="10"/>
  <c r="E1293" i="10"/>
  <c r="E1289" i="10"/>
  <c r="E1285" i="10"/>
  <c r="E1281" i="10"/>
  <c r="E1277" i="10"/>
  <c r="E1273" i="10"/>
  <c r="E1269" i="10"/>
  <c r="E1265" i="10"/>
  <c r="E1261" i="10"/>
  <c r="E1257" i="10"/>
  <c r="E1253" i="10"/>
  <c r="E1249" i="10"/>
  <c r="E1245" i="10"/>
  <c r="E1241" i="10"/>
  <c r="E1237" i="10"/>
  <c r="E1233" i="10"/>
  <c r="E1229" i="10"/>
  <c r="E1225" i="10"/>
  <c r="E1221" i="10"/>
  <c r="E1217" i="10"/>
  <c r="E1213" i="10"/>
  <c r="E1209" i="10"/>
  <c r="E1205" i="10"/>
  <c r="E1201" i="10"/>
  <c r="E1197" i="10"/>
  <c r="E1193" i="10"/>
  <c r="E1189" i="10"/>
  <c r="E2494" i="10"/>
  <c r="E2482" i="10"/>
  <c r="E2466" i="10"/>
  <c r="E2454" i="10"/>
  <c r="E2446" i="10"/>
  <c r="E2430" i="10"/>
  <c r="E2422" i="10"/>
  <c r="E2410" i="10"/>
  <c r="E2398" i="10"/>
  <c r="E2386" i="10"/>
  <c r="E2374" i="10"/>
  <c r="E2358" i="10"/>
  <c r="E2346" i="10"/>
  <c r="E2338" i="10"/>
  <c r="E2330" i="10"/>
  <c r="E2314" i="10"/>
  <c r="E2302" i="10"/>
  <c r="E2290" i="10"/>
  <c r="E2278" i="10"/>
  <c r="E2266" i="10"/>
  <c r="E2262" i="10"/>
  <c r="E2250" i="10"/>
  <c r="E2238" i="10"/>
  <c r="E2230" i="10"/>
  <c r="E2222" i="10"/>
  <c r="E2206" i="10"/>
  <c r="E2198" i="10"/>
  <c r="E2186" i="10"/>
  <c r="E2174" i="10"/>
  <c r="E2162" i="10"/>
  <c r="E2150" i="10"/>
  <c r="E2138" i="10"/>
  <c r="E2122" i="10"/>
  <c r="E2110" i="10"/>
  <c r="E2098" i="10"/>
  <c r="E2086" i="10"/>
  <c r="E2078" i="10"/>
  <c r="E2070" i="10"/>
  <c r="E2058" i="10"/>
  <c r="E2046" i="10"/>
  <c r="E2034" i="10"/>
  <c r="E2022" i="10"/>
  <c r="E2014" i="10"/>
  <c r="E2002" i="10"/>
  <c r="E1990" i="10"/>
  <c r="E1982" i="10"/>
  <c r="E1970" i="10"/>
  <c r="E1958" i="10"/>
  <c r="E1946" i="10"/>
  <c r="E1934" i="10"/>
  <c r="E1922" i="10"/>
  <c r="E1910" i="10"/>
  <c r="E1902" i="10"/>
  <c r="E1890" i="10"/>
  <c r="E1874" i="10"/>
  <c r="E1862" i="10"/>
  <c r="E1850" i="10"/>
  <c r="E1838" i="10"/>
  <c r="E1830" i="10"/>
  <c r="E1818" i="10"/>
  <c r="E1806" i="10"/>
  <c r="E1794" i="10"/>
  <c r="E1782" i="10"/>
  <c r="E1766" i="10"/>
  <c r="E1758" i="10"/>
  <c r="E1746" i="10"/>
  <c r="E1734" i="10"/>
  <c r="E1722" i="10"/>
  <c r="E1714" i="10"/>
  <c r="E1702" i="10"/>
  <c r="E1686" i="10"/>
  <c r="E1674" i="10"/>
  <c r="E1662" i="10"/>
  <c r="E1650" i="10"/>
  <c r="E1642" i="10"/>
  <c r="E1630" i="10"/>
  <c r="E1618" i="10"/>
  <c r="E1606" i="10"/>
  <c r="E1594" i="10"/>
  <c r="E1582" i="10"/>
  <c r="E1570" i="10"/>
  <c r="E1558" i="10"/>
  <c r="E1546" i="10"/>
  <c r="E1534" i="10"/>
  <c r="E1522" i="10"/>
  <c r="E1510" i="10"/>
  <c r="E1498" i="10"/>
  <c r="E1486" i="10"/>
  <c r="E1474" i="10"/>
  <c r="E1466" i="10"/>
  <c r="E1454" i="10"/>
  <c r="E1438" i="10"/>
  <c r="E1426" i="10"/>
  <c r="E1414" i="10"/>
  <c r="E1402" i="10"/>
  <c r="E1394" i="10"/>
  <c r="E1382" i="10"/>
  <c r="E1366" i="10"/>
  <c r="E1354" i="10"/>
  <c r="E1346" i="10"/>
  <c r="E1334" i="10"/>
  <c r="E1322" i="10"/>
  <c r="E1314" i="10"/>
  <c r="E1302" i="10"/>
  <c r="E1290" i="10"/>
  <c r="E1278" i="10"/>
  <c r="E1266" i="10"/>
  <c r="E1258" i="10"/>
  <c r="E1246" i="10"/>
  <c r="E1234" i="10"/>
  <c r="E1222" i="10"/>
  <c r="E1214" i="10"/>
  <c r="E1202" i="10"/>
  <c r="E1190" i="10"/>
  <c r="E2501" i="10"/>
  <c r="E2493" i="10"/>
  <c r="E2481" i="10"/>
  <c r="E2469" i="10"/>
  <c r="E2465" i="10"/>
  <c r="E2453" i="10"/>
  <c r="E2441" i="10"/>
  <c r="E2433" i="10"/>
  <c r="E2421" i="10"/>
  <c r="E2409" i="10"/>
  <c r="E2401" i="10"/>
  <c r="E2393" i="10"/>
  <c r="E2377" i="10"/>
  <c r="E2373" i="10"/>
  <c r="E2361" i="10"/>
  <c r="E2349" i="10"/>
  <c r="E2341" i="10"/>
  <c r="E2329" i="10"/>
  <c r="E2317" i="10"/>
  <c r="E2309" i="10"/>
  <c r="E2297" i="10"/>
  <c r="E2285" i="10"/>
  <c r="E2277" i="10"/>
  <c r="E2265" i="10"/>
  <c r="E2257" i="10"/>
  <c r="E2245" i="10"/>
  <c r="E2233" i="10"/>
  <c r="E2221" i="10"/>
  <c r="E2213" i="10"/>
  <c r="E2197" i="10"/>
  <c r="E2185" i="10"/>
  <c r="E2173" i="10"/>
  <c r="E2165" i="10"/>
  <c r="E2149" i="10"/>
  <c r="E2141" i="10"/>
  <c r="E2129" i="10"/>
  <c r="E2121" i="10"/>
  <c r="E2109" i="10"/>
  <c r="E2097" i="10"/>
  <c r="E2089" i="10"/>
  <c r="E2081" i="10"/>
  <c r="E2069" i="10"/>
  <c r="E2061" i="10"/>
  <c r="E2049" i="10"/>
  <c r="E2037" i="10"/>
  <c r="E2029" i="10"/>
  <c r="E2017" i="10"/>
  <c r="E2005" i="10"/>
  <c r="E1997" i="10"/>
  <c r="E1985" i="10"/>
  <c r="E1973" i="10"/>
  <c r="E1965" i="10"/>
  <c r="E1953" i="10"/>
  <c r="E1941" i="10"/>
  <c r="E1929" i="10"/>
  <c r="E1921" i="10"/>
  <c r="E1909" i="10"/>
  <c r="E1897" i="10"/>
  <c r="E1885" i="10"/>
  <c r="E1873" i="10"/>
  <c r="E1869" i="10"/>
  <c r="E1857" i="10"/>
  <c r="E1841" i="10"/>
  <c r="E1829" i="10"/>
  <c r="E1821" i="10"/>
  <c r="E1809" i="10"/>
  <c r="E1797" i="10"/>
  <c r="E1789" i="10"/>
  <c r="E1777" i="10"/>
  <c r="E1765" i="10"/>
  <c r="E1757" i="10"/>
  <c r="E1745" i="10"/>
  <c r="E1733" i="10"/>
  <c r="E1721" i="10"/>
  <c r="E1709" i="10"/>
  <c r="E1701" i="10"/>
  <c r="E1693" i="10"/>
  <c r="E1681" i="10"/>
  <c r="E1665" i="10"/>
  <c r="E1657" i="10"/>
  <c r="E1645" i="10"/>
  <c r="E1633" i="10"/>
  <c r="E1625" i="10"/>
  <c r="E1613" i="10"/>
  <c r="E1601" i="10"/>
  <c r="E1593" i="10"/>
  <c r="E1581" i="10"/>
  <c r="E1569" i="10"/>
  <c r="E1561" i="10"/>
  <c r="E1549" i="10"/>
  <c r="E1537" i="10"/>
  <c r="E1529" i="10"/>
  <c r="E1517" i="10"/>
  <c r="E1505" i="10"/>
  <c r="E1493" i="10"/>
  <c r="E1485" i="10"/>
  <c r="E1473" i="10"/>
  <c r="E1465" i="10"/>
  <c r="E1453" i="10"/>
  <c r="E1441" i="10"/>
  <c r="E1381" i="10"/>
  <c r="E2500" i="10"/>
  <c r="E2496" i="10"/>
  <c r="E2492" i="10"/>
  <c r="E2488" i="10"/>
  <c r="E2484" i="10"/>
  <c r="E2480" i="10"/>
  <c r="E2476" i="10"/>
  <c r="E2472" i="10"/>
  <c r="E2468" i="10"/>
  <c r="E2464" i="10"/>
  <c r="E2460" i="10"/>
  <c r="E2456" i="10"/>
  <c r="E2452" i="10"/>
  <c r="E2448" i="10"/>
  <c r="E2444" i="10"/>
  <c r="E2440" i="10"/>
  <c r="E2436" i="10"/>
  <c r="E2432" i="10"/>
  <c r="E2428" i="10"/>
  <c r="E2424" i="10"/>
  <c r="E2420" i="10"/>
  <c r="E2416" i="10"/>
  <c r="E2412" i="10"/>
  <c r="E2408" i="10"/>
  <c r="E2404" i="10"/>
  <c r="E2400" i="10"/>
  <c r="E2396" i="10"/>
  <c r="E2392" i="10"/>
  <c r="E2388" i="10"/>
  <c r="E2384" i="10"/>
  <c r="E2380" i="10"/>
  <c r="E2376" i="10"/>
  <c r="E2372" i="10"/>
  <c r="E2368" i="10"/>
  <c r="E2364" i="10"/>
  <c r="E2360" i="10"/>
  <c r="E2356" i="10"/>
  <c r="E2352" i="10"/>
  <c r="E2348" i="10"/>
  <c r="E2344" i="10"/>
  <c r="E2340" i="10"/>
  <c r="E2336" i="10"/>
  <c r="E2332" i="10"/>
  <c r="E2328" i="10"/>
  <c r="E2324" i="10"/>
  <c r="E2320" i="10"/>
  <c r="E2316" i="10"/>
  <c r="E2312" i="10"/>
  <c r="E2308" i="10"/>
  <c r="E2304" i="10"/>
  <c r="E2300" i="10"/>
  <c r="E2296" i="10"/>
  <c r="E2292" i="10"/>
  <c r="E2288" i="10"/>
  <c r="E2284" i="10"/>
  <c r="E2280" i="10"/>
  <c r="E2276" i="10"/>
  <c r="E2272" i="10"/>
  <c r="E2268" i="10"/>
  <c r="E2264" i="10"/>
  <c r="E2260" i="10"/>
  <c r="E2256" i="10"/>
  <c r="E2252" i="10"/>
  <c r="E2248" i="10"/>
  <c r="E2244" i="10"/>
  <c r="E2240" i="10"/>
  <c r="E2236" i="10"/>
  <c r="E2232" i="10"/>
  <c r="E2228" i="10"/>
  <c r="E2224" i="10"/>
  <c r="E2220" i="10"/>
  <c r="E2216" i="10"/>
  <c r="E2212" i="10"/>
  <c r="E2208" i="10"/>
  <c r="E2204" i="10"/>
  <c r="E2200" i="10"/>
  <c r="E2196" i="10"/>
  <c r="E2192" i="10"/>
  <c r="E2188" i="10"/>
  <c r="E2184" i="10"/>
  <c r="E2180" i="10"/>
  <c r="E2176" i="10"/>
  <c r="E2172" i="10"/>
  <c r="E2168" i="10"/>
  <c r="E2164" i="10"/>
  <c r="E2160" i="10"/>
  <c r="E2156" i="10"/>
  <c r="E2152" i="10"/>
  <c r="E2148" i="10"/>
  <c r="E2144" i="10"/>
  <c r="E2140" i="10"/>
  <c r="E2136" i="10"/>
  <c r="E2132" i="10"/>
  <c r="E2128" i="10"/>
  <c r="E2124" i="10"/>
  <c r="E2120" i="10"/>
  <c r="E2116" i="10"/>
  <c r="E2112" i="10"/>
  <c r="E2108" i="10"/>
  <c r="E2104" i="10"/>
  <c r="E2100" i="10"/>
  <c r="E2096" i="10"/>
  <c r="E2092" i="10"/>
  <c r="E2088" i="10"/>
  <c r="E2084" i="10"/>
  <c r="E2080" i="10"/>
  <c r="E2076" i="10"/>
  <c r="E2072" i="10"/>
  <c r="E2068" i="10"/>
  <c r="E2064" i="10"/>
  <c r="E2060" i="10"/>
  <c r="E2056" i="10"/>
  <c r="E2052" i="10"/>
  <c r="E2048" i="10"/>
  <c r="E2044" i="10"/>
  <c r="E2040" i="10"/>
  <c r="E2036" i="10"/>
  <c r="E2032" i="10"/>
  <c r="E2028" i="10"/>
  <c r="E2024" i="10"/>
  <c r="E2020" i="10"/>
  <c r="E2016" i="10"/>
  <c r="E2012" i="10"/>
  <c r="E2008" i="10"/>
  <c r="E2004" i="10"/>
  <c r="E2000" i="10"/>
  <c r="E1996" i="10"/>
  <c r="E1992" i="10"/>
  <c r="E1988" i="10"/>
  <c r="E1984" i="10"/>
  <c r="E1980" i="10"/>
  <c r="E1976" i="10"/>
  <c r="E1972" i="10"/>
  <c r="E1968" i="10"/>
  <c r="E1964" i="10"/>
  <c r="E1960" i="10"/>
  <c r="E1956" i="10"/>
  <c r="E1952" i="10"/>
  <c r="E1948" i="10"/>
  <c r="E1944" i="10"/>
  <c r="E1940" i="10"/>
  <c r="E1936" i="10"/>
  <c r="E1932" i="10"/>
  <c r="E1928" i="10"/>
  <c r="E1924" i="10"/>
  <c r="E1920" i="10"/>
  <c r="E1916" i="10"/>
  <c r="E1912" i="10"/>
  <c r="E1908" i="10"/>
  <c r="E1904" i="10"/>
  <c r="E1900" i="10"/>
  <c r="E1896" i="10"/>
  <c r="E1892" i="10"/>
  <c r="E1888" i="10"/>
  <c r="E1884" i="10"/>
  <c r="E1880" i="10"/>
  <c r="E1876" i="10"/>
  <c r="E1872" i="10"/>
  <c r="E1868" i="10"/>
  <c r="E1864" i="10"/>
  <c r="E1860" i="10"/>
  <c r="E1856" i="10"/>
  <c r="E1852" i="10"/>
  <c r="E1848" i="10"/>
  <c r="E1844" i="10"/>
  <c r="E1840" i="10"/>
  <c r="E1836" i="10"/>
  <c r="E1832" i="10"/>
  <c r="E1828" i="10"/>
  <c r="E1824" i="10"/>
  <c r="E1820" i="10"/>
  <c r="E1816" i="10"/>
  <c r="E1812" i="10"/>
  <c r="E1808" i="10"/>
  <c r="E1804" i="10"/>
  <c r="E1800" i="10"/>
  <c r="E1796" i="10"/>
  <c r="E1792" i="10"/>
  <c r="E1788" i="10"/>
  <c r="E1784" i="10"/>
  <c r="E1780" i="10"/>
  <c r="E1776" i="10"/>
  <c r="E1772" i="10"/>
  <c r="E1768" i="10"/>
  <c r="E1764" i="10"/>
  <c r="E1760" i="10"/>
  <c r="E1756" i="10"/>
  <c r="E1752" i="10"/>
  <c r="E1748" i="10"/>
  <c r="E1744" i="10"/>
  <c r="E1740" i="10"/>
  <c r="E1736" i="10"/>
  <c r="E1732" i="10"/>
  <c r="E1728" i="10"/>
  <c r="E1724" i="10"/>
  <c r="E1720" i="10"/>
  <c r="E1716" i="10"/>
  <c r="E1712" i="10"/>
  <c r="E1708" i="10"/>
  <c r="E1704" i="10"/>
  <c r="E1700" i="10"/>
  <c r="E1696" i="10"/>
  <c r="E1692" i="10"/>
  <c r="E1688" i="10"/>
  <c r="E1684" i="10"/>
  <c r="E1680" i="10"/>
  <c r="E1676" i="10"/>
  <c r="E1672" i="10"/>
  <c r="E1668" i="10"/>
  <c r="E1664" i="10"/>
  <c r="E1660" i="10"/>
  <c r="E1656" i="10"/>
  <c r="E1652" i="10"/>
  <c r="E1648" i="10"/>
  <c r="E1644" i="10"/>
  <c r="E1640" i="10"/>
  <c r="E1636" i="10"/>
  <c r="E1632" i="10"/>
  <c r="E1628" i="10"/>
  <c r="E1624" i="10"/>
  <c r="E1620" i="10"/>
  <c r="E1616" i="10"/>
  <c r="E1612" i="10"/>
  <c r="E1608" i="10"/>
  <c r="E1604" i="10"/>
  <c r="E1600" i="10"/>
  <c r="E1596" i="10"/>
  <c r="E1592" i="10"/>
  <c r="E1588" i="10"/>
  <c r="E1584" i="10"/>
  <c r="E1580" i="10"/>
  <c r="E1576" i="10"/>
  <c r="E1572" i="10"/>
  <c r="E1568" i="10"/>
  <c r="E1564" i="10"/>
  <c r="E1560" i="10"/>
  <c r="E1556" i="10"/>
  <c r="E1552" i="10"/>
  <c r="E1548" i="10"/>
  <c r="E1544" i="10"/>
  <c r="E1540" i="10"/>
  <c r="E1536" i="10"/>
  <c r="E1532" i="10"/>
  <c r="E1528" i="10"/>
  <c r="E1524" i="10"/>
  <c r="E1520" i="10"/>
  <c r="E1516" i="10"/>
  <c r="E1512" i="10"/>
  <c r="E1508" i="10"/>
  <c r="E1504" i="10"/>
  <c r="E1500" i="10"/>
  <c r="E1496" i="10"/>
  <c r="E1492" i="10"/>
  <c r="E1488" i="10"/>
  <c r="E1484" i="10"/>
  <c r="E1480" i="10"/>
  <c r="E1476" i="10"/>
  <c r="E1472" i="10"/>
  <c r="E1468" i="10"/>
  <c r="E1464" i="10"/>
  <c r="E1460" i="10"/>
  <c r="E1456" i="10"/>
  <c r="E1452" i="10"/>
  <c r="E1448" i="10"/>
  <c r="E1444" i="10"/>
  <c r="E1440" i="10"/>
  <c r="E1436" i="10"/>
  <c r="E1432" i="10"/>
  <c r="E1428" i="10"/>
  <c r="E1424" i="10"/>
  <c r="E1420" i="10"/>
  <c r="E1416" i="10"/>
  <c r="E1412" i="10"/>
  <c r="E1408" i="10"/>
  <c r="E1404" i="10"/>
  <c r="E1400" i="10"/>
  <c r="E1396" i="10"/>
  <c r="E1392" i="10"/>
  <c r="E1388" i="10"/>
  <c r="E1384" i="10"/>
  <c r="E1380" i="10"/>
  <c r="E1376" i="10"/>
  <c r="E1372" i="10"/>
  <c r="E1368" i="10"/>
  <c r="E1364" i="10"/>
  <c r="E1360" i="10"/>
  <c r="E1356" i="10"/>
  <c r="E1352" i="10"/>
  <c r="E1348" i="10"/>
  <c r="E1344" i="10"/>
  <c r="E1340" i="10"/>
  <c r="E1336" i="10"/>
  <c r="E1332" i="10"/>
  <c r="E1328" i="10"/>
  <c r="E1324" i="10"/>
  <c r="E1320" i="10"/>
  <c r="E1316" i="10"/>
  <c r="E1312" i="10"/>
  <c r="E1308" i="10"/>
  <c r="E1304" i="10"/>
  <c r="E1300" i="10"/>
  <c r="E1296" i="10"/>
  <c r="E1292" i="10"/>
  <c r="E1288" i="10"/>
  <c r="E1284" i="10"/>
  <c r="E1280" i="10"/>
  <c r="E1276" i="10"/>
  <c r="E1272" i="10"/>
  <c r="E1268" i="10"/>
  <c r="E1264" i="10"/>
  <c r="E1260" i="10"/>
  <c r="E1256" i="10"/>
  <c r="E1252" i="10"/>
  <c r="E1248" i="10"/>
  <c r="E1244" i="10"/>
  <c r="E1240" i="10"/>
  <c r="E1236" i="10"/>
  <c r="E1232" i="10"/>
  <c r="E1228" i="10"/>
  <c r="E1224" i="10"/>
  <c r="E1220" i="10"/>
  <c r="E1216" i="10"/>
  <c r="E1212" i="10"/>
  <c r="E1208" i="10"/>
  <c r="E1204" i="10"/>
  <c r="E1200" i="10"/>
  <c r="E1196" i="10"/>
  <c r="E1192" i="10"/>
  <c r="E1188" i="10"/>
  <c r="E2490" i="10"/>
  <c r="E2478" i="10"/>
  <c r="E2470" i="10"/>
  <c r="E2458" i="10"/>
  <c r="E2442" i="10"/>
  <c r="E2434" i="10"/>
  <c r="E2418" i="10"/>
  <c r="E2406" i="10"/>
  <c r="E2394" i="10"/>
  <c r="E2382" i="10"/>
  <c r="E2370" i="10"/>
  <c r="E2362" i="10"/>
  <c r="E2354" i="10"/>
  <c r="E2342" i="10"/>
  <c r="E2326" i="10"/>
  <c r="E2318" i="10"/>
  <c r="E2306" i="10"/>
  <c r="E2294" i="10"/>
  <c r="E2282" i="10"/>
  <c r="E2270" i="10"/>
  <c r="E2254" i="10"/>
  <c r="E2242" i="10"/>
  <c r="E2234" i="10"/>
  <c r="E2218" i="10"/>
  <c r="E2210" i="10"/>
  <c r="E2194" i="10"/>
  <c r="E2182" i="10"/>
  <c r="E2170" i="10"/>
  <c r="E2158" i="10"/>
  <c r="E2146" i="10"/>
  <c r="E2134" i="10"/>
  <c r="E2126" i="10"/>
  <c r="E2114" i="10"/>
  <c r="E2102" i="10"/>
  <c r="E2094" i="10"/>
  <c r="E2082" i="10"/>
  <c r="E2066" i="10"/>
  <c r="E2054" i="10"/>
  <c r="E2042" i="10"/>
  <c r="E2026" i="10"/>
  <c r="E2018" i="10"/>
  <c r="E2006" i="10"/>
  <c r="E1994" i="10"/>
  <c r="E1978" i="10"/>
  <c r="E1966" i="10"/>
  <c r="E1954" i="10"/>
  <c r="E1942" i="10"/>
  <c r="E1930" i="10"/>
  <c r="E1918" i="10"/>
  <c r="E1906" i="10"/>
  <c r="E1894" i="10"/>
  <c r="E1886" i="10"/>
  <c r="E1878" i="10"/>
  <c r="E1866" i="10"/>
  <c r="E1854" i="10"/>
  <c r="E1842" i="10"/>
  <c r="E1826" i="10"/>
  <c r="E1814" i="10"/>
  <c r="E1802" i="10"/>
  <c r="E1790" i="10"/>
  <c r="E1778" i="10"/>
  <c r="E1770" i="10"/>
  <c r="E1754" i="10"/>
  <c r="E1742" i="10"/>
  <c r="E1730" i="10"/>
  <c r="E1718" i="10"/>
  <c r="E1710" i="10"/>
  <c r="E1698" i="10"/>
  <c r="E1690" i="10"/>
  <c r="E1678" i="10"/>
  <c r="E1666" i="10"/>
  <c r="E1654" i="10"/>
  <c r="E1646" i="10"/>
  <c r="E1634" i="10"/>
  <c r="E1622" i="10"/>
  <c r="E1614" i="10"/>
  <c r="E1602" i="10"/>
  <c r="E1590" i="10"/>
  <c r="E1578" i="10"/>
  <c r="E1566" i="10"/>
  <c r="E1554" i="10"/>
  <c r="E1542" i="10"/>
  <c r="E1530" i="10"/>
  <c r="E1518" i="10"/>
  <c r="E1506" i="10"/>
  <c r="E1494" i="10"/>
  <c r="E1482" i="10"/>
  <c r="E1470" i="10"/>
  <c r="E1462" i="10"/>
  <c r="E1450" i="10"/>
  <c r="E1442" i="10"/>
  <c r="E1430" i="10"/>
  <c r="E1418" i="10"/>
  <c r="E1406" i="10"/>
  <c r="E1390" i="10"/>
  <c r="E1378" i="10"/>
  <c r="E1370" i="10"/>
  <c r="E1358" i="10"/>
  <c r="E1342" i="10"/>
  <c r="E1330" i="10"/>
  <c r="E1318" i="10"/>
  <c r="E1310" i="10"/>
  <c r="E1298" i="10"/>
  <c r="E1286" i="10"/>
  <c r="E1274" i="10"/>
  <c r="E1262" i="10"/>
  <c r="E1250" i="10"/>
  <c r="E1238" i="10"/>
  <c r="E1230" i="10"/>
  <c r="E1218" i="10"/>
  <c r="E1206" i="10"/>
  <c r="E1194" i="10"/>
  <c r="E2497" i="10"/>
  <c r="E2485" i="10"/>
  <c r="E2477" i="10"/>
  <c r="E2461" i="10"/>
  <c r="E2449" i="10"/>
  <c r="E2437" i="10"/>
  <c r="E2425" i="10"/>
  <c r="E2417" i="10"/>
  <c r="E2405" i="10"/>
  <c r="E2389" i="10"/>
  <c r="E2381" i="10"/>
  <c r="E2369" i="10"/>
  <c r="E2357" i="10"/>
  <c r="E2345" i="10"/>
  <c r="E2337" i="10"/>
  <c r="E2325" i="10"/>
  <c r="E2313" i="10"/>
  <c r="E2305" i="10"/>
  <c r="E2293" i="10"/>
  <c r="E2281" i="10"/>
  <c r="E2273" i="10"/>
  <c r="E2261" i="10"/>
  <c r="E2249" i="10"/>
  <c r="E2241" i="10"/>
  <c r="E2229" i="10"/>
  <c r="E2217" i="10"/>
  <c r="E2209" i="10"/>
  <c r="E2201" i="10"/>
  <c r="E2189" i="10"/>
  <c r="E2177" i="10"/>
  <c r="E2169" i="10"/>
  <c r="E2157" i="10"/>
  <c r="E2145" i="10"/>
  <c r="E2133" i="10"/>
  <c r="E2125" i="10"/>
  <c r="E2113" i="10"/>
  <c r="E2105" i="10"/>
  <c r="E2093" i="10"/>
  <c r="E2077" i="10"/>
  <c r="E2065" i="10"/>
  <c r="E2057" i="10"/>
  <c r="E2045" i="10"/>
  <c r="E2033" i="10"/>
  <c r="E2025" i="10"/>
  <c r="E2013" i="10"/>
  <c r="E2001" i="10"/>
  <c r="E1993" i="10"/>
  <c r="E1981" i="10"/>
  <c r="E1969" i="10"/>
  <c r="E1957" i="10"/>
  <c r="E1949" i="10"/>
  <c r="E1937" i="10"/>
  <c r="E1925" i="10"/>
  <c r="E1913" i="10"/>
  <c r="E1901" i="10"/>
  <c r="E1889" i="10"/>
  <c r="E1877" i="10"/>
  <c r="E1861" i="10"/>
  <c r="E1853" i="10"/>
  <c r="E1845" i="10"/>
  <c r="E1833" i="10"/>
  <c r="E1825" i="10"/>
  <c r="E1813" i="10"/>
  <c r="E1805" i="10"/>
  <c r="E1793" i="10"/>
  <c r="E1781" i="10"/>
  <c r="E1773" i="10"/>
  <c r="E1761" i="10"/>
  <c r="E1749" i="10"/>
  <c r="E1741" i="10"/>
  <c r="E1729" i="10"/>
  <c r="E1725" i="10"/>
  <c r="E1713" i="10"/>
  <c r="E1697" i="10"/>
  <c r="E1689" i="10"/>
  <c r="E1677" i="10"/>
  <c r="E1669" i="10"/>
  <c r="E1661" i="10"/>
  <c r="E1649" i="10"/>
  <c r="E1637" i="10"/>
  <c r="E1629" i="10"/>
  <c r="E1617" i="10"/>
  <c r="E1609" i="10"/>
  <c r="E1597" i="10"/>
  <c r="E1585" i="10"/>
  <c r="E1573" i="10"/>
  <c r="E1565" i="10"/>
  <c r="E1553" i="10"/>
  <c r="E1541" i="10"/>
  <c r="E1533" i="10"/>
  <c r="E1521" i="10"/>
  <c r="E1509" i="10"/>
  <c r="E1497" i="10"/>
  <c r="E1489" i="10"/>
  <c r="E1477" i="10"/>
  <c r="E1461" i="10"/>
  <c r="E1449" i="10"/>
  <c r="E1437" i="10"/>
  <c r="E1385" i="10"/>
  <c r="E2499" i="10"/>
  <c r="E2495" i="10"/>
  <c r="E2491" i="10"/>
  <c r="E2487" i="10"/>
  <c r="E2483" i="10"/>
  <c r="E2479" i="10"/>
  <c r="E2475" i="10"/>
  <c r="E2471" i="10"/>
  <c r="E2467" i="10"/>
  <c r="E2463" i="10"/>
  <c r="E2459" i="10"/>
  <c r="E2455" i="10"/>
  <c r="E2451" i="10"/>
  <c r="E2447" i="10"/>
  <c r="E2443" i="10"/>
  <c r="E2439" i="10"/>
  <c r="E2435" i="10"/>
  <c r="E2431" i="10"/>
  <c r="E2427" i="10"/>
  <c r="E2423" i="10"/>
  <c r="E2419" i="10"/>
  <c r="E2415" i="10"/>
  <c r="E2411" i="10"/>
  <c r="E2407" i="10"/>
  <c r="E2403" i="10"/>
  <c r="E2399" i="10"/>
  <c r="E2395" i="10"/>
  <c r="E2391" i="10"/>
  <c r="E2387" i="10"/>
  <c r="E2383" i="10"/>
  <c r="E2379" i="10"/>
  <c r="E2375" i="10"/>
  <c r="E2371" i="10"/>
  <c r="E2367" i="10"/>
  <c r="E2363" i="10"/>
  <c r="E2359" i="10"/>
  <c r="E2355" i="10"/>
  <c r="E2351" i="10"/>
  <c r="E2347" i="10"/>
  <c r="E2343" i="10"/>
  <c r="E2339" i="10"/>
  <c r="E2335" i="10"/>
  <c r="E2331" i="10"/>
  <c r="E2327" i="10"/>
  <c r="E2323" i="10"/>
  <c r="E2319" i="10"/>
  <c r="E2315" i="10"/>
  <c r="E2311" i="10"/>
  <c r="E2307" i="10"/>
  <c r="E2303" i="10"/>
  <c r="E2299" i="10"/>
  <c r="E2295" i="10"/>
  <c r="E2291" i="10"/>
  <c r="E2287" i="10"/>
  <c r="E2283" i="10"/>
  <c r="E2279" i="10"/>
  <c r="E2275" i="10"/>
  <c r="E2271" i="10"/>
  <c r="E2267" i="10"/>
  <c r="E2263" i="10"/>
  <c r="E2259" i="10"/>
  <c r="E2255" i="10"/>
  <c r="E2251" i="10"/>
  <c r="E2247" i="10"/>
  <c r="E2243" i="10"/>
  <c r="E2239" i="10"/>
  <c r="E2235" i="10"/>
  <c r="E2231" i="10"/>
  <c r="E2227" i="10"/>
  <c r="E2223" i="10"/>
  <c r="E2219" i="10"/>
  <c r="E2215" i="10"/>
  <c r="E2211" i="10"/>
  <c r="E2207" i="10"/>
  <c r="E2203" i="10"/>
  <c r="E2199" i="10"/>
  <c r="E2195" i="10"/>
  <c r="E2191" i="10"/>
  <c r="E2187" i="10"/>
  <c r="E2183" i="10"/>
  <c r="E2179" i="10"/>
  <c r="E2175" i="10"/>
  <c r="E2171" i="10"/>
  <c r="E2167" i="10"/>
  <c r="E2163" i="10"/>
  <c r="E2159" i="10"/>
  <c r="E2155" i="10"/>
  <c r="E2151" i="10"/>
  <c r="E2147" i="10"/>
  <c r="E2143" i="10"/>
  <c r="E2139" i="10"/>
  <c r="E2135" i="10"/>
  <c r="E2131" i="10"/>
  <c r="E2127" i="10"/>
  <c r="E2123" i="10"/>
  <c r="E2119" i="10"/>
  <c r="E2115" i="10"/>
  <c r="E2111" i="10"/>
  <c r="E2107" i="10"/>
  <c r="E2103" i="10"/>
  <c r="E2099" i="10"/>
  <c r="E2095" i="10"/>
  <c r="E2091" i="10"/>
  <c r="E2087" i="10"/>
  <c r="E2083" i="10"/>
  <c r="E2079" i="10"/>
  <c r="E2075" i="10"/>
  <c r="E2071" i="10"/>
  <c r="E2067" i="10"/>
  <c r="E2063" i="10"/>
  <c r="E2059" i="10"/>
  <c r="E2055" i="10"/>
  <c r="E2051" i="10"/>
  <c r="E2047" i="10"/>
  <c r="E2043" i="10"/>
  <c r="E2039" i="10"/>
  <c r="E2035" i="10"/>
  <c r="E2031" i="10"/>
  <c r="E2027" i="10"/>
  <c r="E2023" i="10"/>
  <c r="E2019" i="10"/>
  <c r="E2015" i="10"/>
  <c r="E2011" i="10"/>
  <c r="E2007" i="10"/>
  <c r="E2003" i="10"/>
  <c r="E1999" i="10"/>
  <c r="E1995" i="10"/>
  <c r="E1991" i="10"/>
  <c r="E1987" i="10"/>
  <c r="E1983" i="10"/>
  <c r="E1979" i="10"/>
  <c r="E1975" i="10"/>
  <c r="E1971" i="10"/>
  <c r="E1967" i="10"/>
  <c r="E1963" i="10"/>
  <c r="E1959" i="10"/>
  <c r="E1955" i="10"/>
  <c r="E1951" i="10"/>
  <c r="E1947" i="10"/>
  <c r="E1943" i="10"/>
  <c r="E1939" i="10"/>
  <c r="E1935" i="10"/>
  <c r="E1931" i="10"/>
  <c r="E1927" i="10"/>
  <c r="E1923" i="10"/>
  <c r="E1919" i="10"/>
  <c r="E1915" i="10"/>
  <c r="E1911" i="10"/>
  <c r="E1907" i="10"/>
  <c r="E1903" i="10"/>
  <c r="E1899" i="10"/>
  <c r="E1895" i="10"/>
  <c r="E1891" i="10"/>
  <c r="E1887" i="10"/>
  <c r="E1883" i="10"/>
  <c r="E1879" i="10"/>
  <c r="E1875" i="10"/>
  <c r="E1871" i="10"/>
  <c r="E1867" i="10"/>
  <c r="E1863" i="10"/>
  <c r="E1859" i="10"/>
  <c r="E1855" i="10"/>
  <c r="E1851" i="10"/>
  <c r="E1847" i="10"/>
  <c r="E1843" i="10"/>
  <c r="E1839" i="10"/>
  <c r="E1835" i="10"/>
  <c r="E1831" i="10"/>
  <c r="E1827" i="10"/>
  <c r="E1823" i="10"/>
  <c r="E1819" i="10"/>
  <c r="E1815" i="10"/>
  <c r="E1811" i="10"/>
  <c r="E1807" i="10"/>
  <c r="E1803" i="10"/>
  <c r="E1799" i="10"/>
  <c r="E1795" i="10"/>
  <c r="E1791" i="10"/>
  <c r="E1787" i="10"/>
  <c r="E1783" i="10"/>
  <c r="E1779" i="10"/>
  <c r="E1775" i="10"/>
  <c r="E1771" i="10"/>
  <c r="E1767" i="10"/>
  <c r="E1763" i="10"/>
  <c r="E1759" i="10"/>
  <c r="E1755" i="10"/>
  <c r="E1751" i="10"/>
  <c r="E1747" i="10"/>
  <c r="E1743" i="10"/>
  <c r="E1739" i="10"/>
  <c r="E1735" i="10"/>
  <c r="E1731" i="10"/>
  <c r="E1727" i="10"/>
  <c r="E1723" i="10"/>
  <c r="E1719" i="10"/>
  <c r="E1715" i="10"/>
  <c r="E1711" i="10"/>
  <c r="E1707" i="10"/>
  <c r="E1703" i="10"/>
  <c r="E1699" i="10"/>
  <c r="E1695" i="10"/>
  <c r="E1691" i="10"/>
  <c r="E1687" i="10"/>
  <c r="E1683" i="10"/>
  <c r="E1679" i="10"/>
  <c r="E1675" i="10"/>
  <c r="E1671" i="10"/>
  <c r="E1667" i="10"/>
  <c r="E1663" i="10"/>
  <c r="E1659" i="10"/>
  <c r="E1655" i="10"/>
  <c r="E1651" i="10"/>
  <c r="E1647" i="10"/>
  <c r="E1643" i="10"/>
  <c r="E1639" i="10"/>
  <c r="E1635" i="10"/>
  <c r="E1631" i="10"/>
  <c r="E1627" i="10"/>
  <c r="E1623" i="10"/>
  <c r="E1619" i="10"/>
  <c r="E1615" i="10"/>
  <c r="E1611" i="10"/>
  <c r="E1607" i="10"/>
  <c r="E1603" i="10"/>
  <c r="E1599" i="10"/>
  <c r="E1595" i="10"/>
  <c r="E1591" i="10"/>
  <c r="E1587" i="10"/>
  <c r="E1583" i="10"/>
  <c r="E1579" i="10"/>
  <c r="E1575" i="10"/>
  <c r="E1571" i="10"/>
  <c r="E1567" i="10"/>
  <c r="E1563" i="10"/>
  <c r="E1559" i="10"/>
  <c r="E1555" i="10"/>
  <c r="E1551" i="10"/>
  <c r="E1547" i="10"/>
  <c r="E1543" i="10"/>
  <c r="E1539" i="10"/>
  <c r="E1535" i="10"/>
  <c r="E1531" i="10"/>
  <c r="E1527" i="10"/>
  <c r="E1523" i="10"/>
  <c r="E1519" i="10"/>
  <c r="E1515" i="10"/>
  <c r="E1511" i="10"/>
  <c r="E1507" i="10"/>
  <c r="E1503" i="10"/>
  <c r="E1499" i="10"/>
  <c r="E1495" i="10"/>
  <c r="E1491" i="10"/>
  <c r="E1487" i="10"/>
  <c r="E1483" i="10"/>
  <c r="E1479" i="10"/>
  <c r="E1475" i="10"/>
  <c r="E1471" i="10"/>
  <c r="E1467" i="10"/>
  <c r="E1463" i="10"/>
  <c r="E1459" i="10"/>
  <c r="E1455" i="10"/>
  <c r="E1451" i="10"/>
  <c r="E1447" i="10"/>
  <c r="E1443" i="10"/>
  <c r="E1439" i="10"/>
  <c r="E1435" i="10"/>
  <c r="E1431" i="10"/>
  <c r="E1427" i="10"/>
  <c r="E1423" i="10"/>
  <c r="E1419" i="10"/>
  <c r="E1415" i="10"/>
  <c r="E1411" i="10"/>
  <c r="E1407" i="10"/>
  <c r="E1403" i="10"/>
  <c r="E1399" i="10"/>
  <c r="E1395" i="10"/>
  <c r="E1391" i="10"/>
  <c r="E1387" i="10"/>
  <c r="E1383" i="10"/>
  <c r="E1379" i="10"/>
  <c r="E1375" i="10"/>
  <c r="E1371" i="10"/>
  <c r="E1367" i="10"/>
  <c r="E1363" i="10"/>
  <c r="E1359" i="10"/>
  <c r="E1355" i="10"/>
  <c r="E1351" i="10"/>
  <c r="E1347" i="10"/>
  <c r="E1343" i="10"/>
  <c r="E1339" i="10"/>
  <c r="E1335" i="10"/>
  <c r="E1331" i="10"/>
  <c r="E1327" i="10"/>
  <c r="E1323" i="10"/>
  <c r="E1319" i="10"/>
  <c r="E1315" i="10"/>
  <c r="E1311" i="10"/>
  <c r="E1307" i="10"/>
  <c r="E1303" i="10"/>
  <c r="E1299" i="10"/>
  <c r="E1295" i="10"/>
  <c r="E1291" i="10"/>
  <c r="E1287" i="10"/>
  <c r="E1283" i="10"/>
  <c r="E1279" i="10"/>
  <c r="E1275" i="10"/>
  <c r="E1271" i="10"/>
  <c r="E1267" i="10"/>
  <c r="E1263" i="10"/>
  <c r="E1259" i="10"/>
  <c r="E1255" i="10"/>
  <c r="E1251" i="10"/>
  <c r="E1247" i="10"/>
  <c r="E1243" i="10"/>
  <c r="E1239" i="10"/>
  <c r="E1235" i="10"/>
  <c r="E1231" i="10"/>
  <c r="E1227" i="10"/>
  <c r="E1223" i="10"/>
  <c r="E1219" i="10"/>
  <c r="E1215" i="10"/>
  <c r="E1211" i="10"/>
  <c r="E1207" i="10"/>
  <c r="E1203" i="10"/>
  <c r="E1199" i="10"/>
  <c r="E1195" i="10"/>
  <c r="E1191" i="10"/>
  <c r="E1187" i="10"/>
  <c r="B2491" i="10"/>
  <c r="B2455" i="10"/>
  <c r="B2443" i="10"/>
  <c r="B2439" i="10"/>
  <c r="B2498" i="10"/>
  <c r="B2490" i="10"/>
  <c r="B2482" i="10"/>
  <c r="B2474" i="10"/>
  <c r="B2466" i="10"/>
  <c r="B2458" i="10"/>
  <c r="B2450" i="10"/>
  <c r="B2438" i="10"/>
  <c r="B2422" i="10"/>
  <c r="B2410" i="10"/>
  <c r="B2398" i="10"/>
  <c r="B2382" i="10"/>
  <c r="B2370" i="10"/>
  <c r="B2358" i="10"/>
  <c r="B2346" i="10"/>
  <c r="B2334" i="10"/>
  <c r="B2330" i="10"/>
  <c r="B2322" i="10"/>
  <c r="B2314" i="10"/>
  <c r="B2310" i="10"/>
  <c r="B2306" i="10"/>
  <c r="B2302" i="10"/>
  <c r="B2298" i="10"/>
  <c r="B2294" i="10"/>
  <c r="B2286" i="10"/>
  <c r="B2278" i="10"/>
  <c r="B2274" i="10"/>
  <c r="B2270" i="10"/>
  <c r="B2266" i="10"/>
  <c r="B2262" i="10"/>
  <c r="B2258" i="10"/>
  <c r="B2254" i="10"/>
  <c r="B2250" i="10"/>
  <c r="B2246" i="10"/>
  <c r="B2242" i="10"/>
  <c r="B2238" i="10"/>
  <c r="B2230" i="10"/>
  <c r="B2226" i="10"/>
  <c r="B2222" i="10"/>
  <c r="B2218" i="10"/>
  <c r="B2214" i="10"/>
  <c r="B2210" i="10"/>
  <c r="B2206" i="10"/>
  <c r="B2202" i="10"/>
  <c r="B2198" i="10"/>
  <c r="B2194" i="10"/>
  <c r="B2190" i="10"/>
  <c r="B2186" i="10"/>
  <c r="B2182" i="10"/>
  <c r="B2178" i="10"/>
  <c r="B2170" i="10"/>
  <c r="B2158" i="10"/>
  <c r="B2146" i="10"/>
  <c r="B2138" i="10"/>
  <c r="B2126" i="10"/>
  <c r="B2114" i="10"/>
  <c r="B2106" i="10"/>
  <c r="B2094" i="10"/>
  <c r="B2082" i="10"/>
  <c r="B2074" i="10"/>
  <c r="B2062" i="10"/>
  <c r="B2050" i="10"/>
  <c r="B2042" i="10"/>
  <c r="B2030" i="10"/>
  <c r="B2018" i="10"/>
  <c r="B2010" i="10"/>
  <c r="B1998" i="10"/>
  <c r="B1986" i="10"/>
  <c r="B1898" i="10"/>
  <c r="B1894" i="10"/>
  <c r="B1890" i="10"/>
  <c r="B1886" i="10"/>
  <c r="B1882" i="10"/>
  <c r="B1878" i="10"/>
  <c r="B1874" i="10"/>
  <c r="B1870" i="10"/>
  <c r="B1866" i="10"/>
  <c r="B1862" i="10"/>
  <c r="B1858" i="10"/>
  <c r="B1854" i="10"/>
  <c r="B1850" i="10"/>
  <c r="B1846" i="10"/>
  <c r="B1842" i="10"/>
  <c r="B1838" i="10"/>
  <c r="B1834" i="10"/>
  <c r="B1830" i="10"/>
  <c r="B1826" i="10"/>
  <c r="B1822" i="10"/>
  <c r="B1818" i="10"/>
  <c r="B1814" i="10"/>
  <c r="B1810" i="10"/>
  <c r="B1806" i="10"/>
  <c r="B1802" i="10"/>
  <c r="B1798" i="10"/>
  <c r="B1794" i="10"/>
  <c r="B1790" i="10"/>
  <c r="B1786" i="10"/>
  <c r="B1782" i="10"/>
  <c r="B1778" i="10"/>
  <c r="B1774" i="10"/>
  <c r="B1770" i="10"/>
  <c r="B1766" i="10"/>
  <c r="B1762" i="10"/>
  <c r="B1758" i="10"/>
  <c r="B1754" i="10"/>
  <c r="B1750" i="10"/>
  <c r="B1746" i="10"/>
  <c r="B1742" i="10"/>
  <c r="B1738" i="10"/>
  <c r="B1734" i="10"/>
  <c r="B1730" i="10"/>
  <c r="B1726" i="10"/>
  <c r="B1722" i="10"/>
  <c r="B1718" i="10"/>
  <c r="B1714" i="10"/>
  <c r="B1710" i="10"/>
  <c r="B1706" i="10"/>
  <c r="B1702" i="10"/>
  <c r="B1698" i="10"/>
  <c r="B1694" i="10"/>
  <c r="B1690" i="10"/>
  <c r="B1686" i="10"/>
  <c r="B1682" i="10"/>
  <c r="B1678" i="10"/>
  <c r="B1674" i="10"/>
  <c r="B1670" i="10"/>
  <c r="B1666" i="10"/>
  <c r="B1662" i="10"/>
  <c r="B1658" i="10"/>
  <c r="B1654" i="10"/>
  <c r="B1650" i="10"/>
  <c r="B1642" i="10"/>
  <c r="B1638" i="10"/>
  <c r="B1634" i="10"/>
  <c r="B1626" i="10"/>
  <c r="B1622" i="10"/>
  <c r="B1618" i="10"/>
  <c r="B1610" i="10"/>
  <c r="B1606" i="10"/>
  <c r="B1602" i="10"/>
  <c r="B1594" i="10"/>
  <c r="B1590" i="10"/>
  <c r="B1586" i="10"/>
  <c r="B1578" i="10"/>
  <c r="B1574" i="10"/>
  <c r="B1570" i="10"/>
  <c r="B1562" i="10"/>
  <c r="B1558" i="10"/>
  <c r="B1554" i="10"/>
  <c r="B1546" i="10"/>
  <c r="B1542" i="10"/>
  <c r="B1538" i="10"/>
  <c r="B1530" i="10"/>
  <c r="B1526" i="10"/>
  <c r="B1522" i="10"/>
  <c r="B1514" i="10"/>
  <c r="B1510" i="10"/>
  <c r="B1506" i="10"/>
  <c r="B1498" i="10"/>
  <c r="B1490" i="10"/>
  <c r="B1482" i="10"/>
  <c r="B1474" i="10"/>
  <c r="B1466" i="10"/>
  <c r="B1458" i="10"/>
  <c r="B1450" i="10"/>
  <c r="B1442" i="10"/>
  <c r="B1434" i="10"/>
  <c r="B2447" i="10"/>
  <c r="B2494" i="10"/>
  <c r="B2486" i="10"/>
  <c r="B2478" i="10"/>
  <c r="B2470" i="10"/>
  <c r="B2462" i="10"/>
  <c r="B2446" i="10"/>
  <c r="B2430" i="10"/>
  <c r="B2426" i="10"/>
  <c r="B2414" i="10"/>
  <c r="B2402" i="10"/>
  <c r="B2390" i="10"/>
  <c r="B2378" i="10"/>
  <c r="B2366" i="10"/>
  <c r="B2354" i="10"/>
  <c r="B2342" i="10"/>
  <c r="B2326" i="10"/>
  <c r="B2493" i="10"/>
  <c r="B2481" i="10"/>
  <c r="B2465" i="10"/>
  <c r="B2385" i="10"/>
  <c r="B2349" i="10"/>
  <c r="B2329" i="10"/>
  <c r="B2321" i="10"/>
  <c r="B2313" i="10"/>
  <c r="B2305" i="10"/>
  <c r="B2293" i="10"/>
  <c r="B2289" i="10"/>
  <c r="B2285" i="10"/>
  <c r="B2281" i="10"/>
  <c r="B2277" i="10"/>
  <c r="B2273" i="10"/>
  <c r="B2269" i="10"/>
  <c r="B2265" i="10"/>
  <c r="B2261" i="10"/>
  <c r="B2257" i="10"/>
  <c r="B2253" i="10"/>
  <c r="B2249" i="10"/>
  <c r="B2245" i="10"/>
  <c r="B2241" i="10"/>
  <c r="B2237" i="10"/>
  <c r="B2233" i="10"/>
  <c r="B2229" i="10"/>
  <c r="B2225" i="10"/>
  <c r="B2221" i="10"/>
  <c r="B2217" i="10"/>
  <c r="B2213" i="10"/>
  <c r="B2209" i="10"/>
  <c r="B2205" i="10"/>
  <c r="B2201" i="10"/>
  <c r="B2197" i="10"/>
  <c r="B2193" i="10"/>
  <c r="B2189" i="10"/>
  <c r="B2185" i="10"/>
  <c r="B2181" i="10"/>
  <c r="B2177" i="10"/>
  <c r="B2173" i="10"/>
  <c r="B2169" i="10"/>
  <c r="B2165" i="10"/>
  <c r="B2161" i="10"/>
  <c r="B2153" i="10"/>
  <c r="B2149" i="10"/>
  <c r="B2145" i="10"/>
  <c r="B2141" i="10"/>
  <c r="B2137" i="10"/>
  <c r="B2133" i="10"/>
  <c r="B2129" i="10"/>
  <c r="B2121" i="10"/>
  <c r="B2117" i="10"/>
  <c r="B2113" i="10"/>
  <c r="B2109" i="10"/>
  <c r="B2105" i="10"/>
  <c r="B2101" i="10"/>
  <c r="B2097" i="10"/>
  <c r="B2089" i="10"/>
  <c r="B2085" i="10"/>
  <c r="B2081" i="10"/>
  <c r="B2077" i="10"/>
  <c r="B2073" i="10"/>
  <c r="B2069" i="10"/>
  <c r="B2065" i="10"/>
  <c r="B2057" i="10"/>
  <c r="B2053" i="10"/>
  <c r="B2049" i="10"/>
  <c r="B2045" i="10"/>
  <c r="B2041" i="10"/>
  <c r="B2037" i="10"/>
  <c r="B2033" i="10"/>
  <c r="B2029" i="10"/>
  <c r="B2025" i="10"/>
  <c r="B2021" i="10"/>
  <c r="B2017" i="10"/>
  <c r="B2013" i="10"/>
  <c r="B2009" i="10"/>
  <c r="B2005" i="10"/>
  <c r="B2001" i="10"/>
  <c r="B1997" i="10"/>
  <c r="B1993" i="10"/>
  <c r="B1989" i="10"/>
  <c r="B1985" i="10"/>
  <c r="B1981" i="10"/>
  <c r="B1977" i="10"/>
  <c r="B1973" i="10"/>
  <c r="B1969" i="10"/>
  <c r="B1965" i="10"/>
  <c r="B1961" i="10"/>
  <c r="B1957" i="10"/>
  <c r="B1953" i="10"/>
  <c r="B1949" i="10"/>
  <c r="B1945" i="10"/>
  <c r="B1941" i="10"/>
  <c r="B1937" i="10"/>
  <c r="B1933" i="10"/>
  <c r="B1929" i="10"/>
  <c r="B1925" i="10"/>
  <c r="B1921" i="10"/>
  <c r="B1917" i="10"/>
  <c r="B1913" i="10"/>
  <c r="B1909" i="10"/>
  <c r="B1905" i="10"/>
  <c r="B1901" i="10"/>
  <c r="B1897" i="10"/>
  <c r="B1893" i="10"/>
  <c r="B1889" i="10"/>
  <c r="B1885" i="10"/>
  <c r="B1881" i="10"/>
  <c r="B1877" i="10"/>
  <c r="B1873" i="10"/>
  <c r="B1869" i="10"/>
  <c r="B1865" i="10"/>
  <c r="B1861" i="10"/>
  <c r="B1857" i="10"/>
  <c r="B1853" i="10"/>
  <c r="B1849" i="10"/>
  <c r="B1845" i="10"/>
  <c r="B1841" i="10"/>
  <c r="B1837" i="10"/>
  <c r="B1833" i="10"/>
  <c r="B1829" i="10"/>
  <c r="B1825" i="10"/>
  <c r="B1821" i="10"/>
  <c r="B1817" i="10"/>
  <c r="B1813" i="10"/>
  <c r="B1809" i="10"/>
  <c r="B1805" i="10"/>
  <c r="B1801" i="10"/>
  <c r="B1797" i="10"/>
  <c r="B1793" i="10"/>
  <c r="B1789" i="10"/>
  <c r="B1785" i="10"/>
  <c r="B1781" i="10"/>
  <c r="B1777" i="10"/>
  <c r="B1773" i="10"/>
  <c r="B1769" i="10"/>
  <c r="B1765" i="10"/>
  <c r="B1761" i="10"/>
  <c r="B1757" i="10"/>
  <c r="B1753" i="10"/>
  <c r="B1749" i="10"/>
  <c r="B1745" i="10"/>
  <c r="B1741" i="10"/>
  <c r="B1737" i="10"/>
  <c r="B1729" i="10"/>
  <c r="B1725" i="10"/>
  <c r="B1717" i="10"/>
  <c r="B1709" i="10"/>
  <c r="B1701" i="10"/>
  <c r="B1693" i="10"/>
  <c r="B1685" i="10"/>
  <c r="B1677" i="10"/>
  <c r="B1669" i="10"/>
  <c r="B1661" i="10"/>
  <c r="B1653" i="10"/>
  <c r="B1637" i="10"/>
  <c r="B1621" i="10"/>
  <c r="B1605" i="10"/>
  <c r="B1589" i="10"/>
  <c r="B1573" i="10"/>
  <c r="B1557" i="10"/>
  <c r="B1541" i="10"/>
  <c r="B1525" i="10"/>
  <c r="B1509" i="10"/>
  <c r="B1305" i="10"/>
  <c r="B1301" i="10"/>
  <c r="B1297" i="10"/>
  <c r="B1293" i="10"/>
  <c r="B1289" i="10"/>
  <c r="B2454" i="10"/>
  <c r="B2442" i="10"/>
  <c r="B2434" i="10"/>
  <c r="B2418" i="10"/>
  <c r="B2406" i="10"/>
  <c r="B2394" i="10"/>
  <c r="B2386" i="10"/>
  <c r="B2374" i="10"/>
  <c r="B2362" i="10"/>
  <c r="B2350" i="10"/>
  <c r="B2338" i="10"/>
  <c r="B2318" i="10"/>
  <c r="B2473" i="10"/>
  <c r="B2429" i="10"/>
  <c r="B2500" i="10"/>
  <c r="B2496" i="10"/>
  <c r="B2492" i="10"/>
  <c r="B2488" i="10"/>
  <c r="B2484" i="10"/>
  <c r="B2480" i="10"/>
  <c r="B2476" i="10"/>
  <c r="B2472" i="10"/>
  <c r="B2468" i="10"/>
  <c r="B2464" i="10"/>
  <c r="B2460" i="10"/>
  <c r="B2456" i="10"/>
  <c r="B2452" i="10"/>
  <c r="B2448" i="10"/>
  <c r="B2444" i="10"/>
  <c r="B2440" i="10"/>
  <c r="B2436" i="10"/>
  <c r="B2432" i="10"/>
  <c r="B2428" i="10"/>
  <c r="B2424" i="10"/>
  <c r="B2420" i="10"/>
  <c r="B2416" i="10"/>
  <c r="B2412" i="10"/>
  <c r="B2408" i="10"/>
  <c r="B2404" i="10"/>
  <c r="B2400" i="10"/>
  <c r="B2396" i="10"/>
  <c r="B2392" i="10"/>
  <c r="B2388" i="10"/>
  <c r="B2384" i="10"/>
  <c r="B2380" i="10"/>
  <c r="B2376" i="10"/>
  <c r="B2372" i="10"/>
  <c r="B2368" i="10"/>
  <c r="B2364" i="10"/>
  <c r="B2360" i="10"/>
  <c r="B2356" i="10"/>
  <c r="B2352" i="10"/>
  <c r="B2348" i="10"/>
  <c r="B2344" i="10"/>
  <c r="B2340" i="10"/>
  <c r="B2336" i="10"/>
  <c r="B2332" i="10"/>
  <c r="B2328" i="10"/>
  <c r="B2324" i="10"/>
  <c r="B2320" i="10"/>
  <c r="B2316" i="10"/>
  <c r="B2312" i="10"/>
  <c r="B2308" i="10"/>
  <c r="B2304" i="10"/>
  <c r="B2300" i="10"/>
  <c r="B2296" i="10"/>
  <c r="B2292" i="10"/>
  <c r="B2288" i="10"/>
  <c r="B2284" i="10"/>
  <c r="B2280" i="10"/>
  <c r="B2272" i="10"/>
  <c r="B2268" i="10"/>
  <c r="B2264" i="10"/>
  <c r="B2256" i="10"/>
  <c r="B2252" i="10"/>
  <c r="B2248" i="10"/>
  <c r="B2244" i="10"/>
  <c r="B2240" i="10"/>
  <c r="B2232" i="10"/>
  <c r="B2228" i="10"/>
  <c r="B2220" i="10"/>
  <c r="B2216" i="10"/>
  <c r="B2212" i="10"/>
  <c r="B2208" i="10"/>
  <c r="B2204" i="10"/>
  <c r="B2200" i="10"/>
  <c r="B2196" i="10"/>
  <c r="B2192" i="10"/>
  <c r="B2188" i="10"/>
  <c r="B2184" i="10"/>
  <c r="B2180" i="10"/>
  <c r="B2176" i="10"/>
  <c r="B2168" i="10"/>
  <c r="B2164" i="10"/>
  <c r="B2160" i="10"/>
  <c r="B2152" i="10"/>
  <c r="B2148" i="10"/>
  <c r="B2144" i="10"/>
  <c r="B2140" i="10"/>
  <c r="B2136" i="10"/>
  <c r="B2132" i="10"/>
  <c r="B2128" i="10"/>
  <c r="B2124" i="10"/>
  <c r="B2120" i="10"/>
  <c r="B2116" i="10"/>
  <c r="B2104" i="10"/>
  <c r="B2100" i="10"/>
  <c r="B2096" i="10"/>
  <c r="B2088" i="10"/>
  <c r="B2084" i="10"/>
  <c r="B2080" i="10"/>
  <c r="B2076" i="10"/>
  <c r="B2072" i="10"/>
  <c r="B2068" i="10"/>
  <c r="B2060" i="10"/>
  <c r="B2056" i="10"/>
  <c r="B2052" i="10"/>
  <c r="B2048" i="10"/>
  <c r="B2040" i="10"/>
  <c r="B2036" i="10"/>
  <c r="B2028" i="10"/>
  <c r="B2024" i="10"/>
  <c r="B2020" i="10"/>
  <c r="B2016" i="10"/>
  <c r="B2008" i="10"/>
  <c r="B2004" i="10"/>
  <c r="B2000" i="10"/>
  <c r="B1996" i="10"/>
  <c r="B1992" i="10"/>
  <c r="B1988" i="10"/>
  <c r="B1984" i="10"/>
  <c r="B1980" i="10"/>
  <c r="B1976" i="10"/>
  <c r="B1972" i="10"/>
  <c r="B1968" i="10"/>
  <c r="B1964" i="10"/>
  <c r="B1960" i="10"/>
  <c r="B1956" i="10"/>
  <c r="B1952" i="10"/>
  <c r="B1948" i="10"/>
  <c r="B1944" i="10"/>
  <c r="B1940" i="10"/>
  <c r="B1936" i="10"/>
  <c r="B1932" i="10"/>
  <c r="B1928" i="10"/>
  <c r="B1924" i="10"/>
  <c r="B1920" i="10"/>
  <c r="B1916" i="10"/>
  <c r="B1912" i="10"/>
  <c r="B1908" i="10"/>
  <c r="B1904" i="10"/>
  <c r="B1900" i="10"/>
  <c r="B1896" i="10"/>
  <c r="B1892" i="10"/>
  <c r="B1888" i="10"/>
  <c r="B1884" i="10"/>
  <c r="B1880" i="10"/>
  <c r="B1876" i="10"/>
  <c r="B1872" i="10"/>
  <c r="B1868" i="10"/>
  <c r="B1864" i="10"/>
  <c r="B1860" i="10"/>
  <c r="B1856" i="10"/>
  <c r="B1852" i="10"/>
  <c r="B1848" i="10"/>
  <c r="B1844" i="10"/>
  <c r="B1840" i="10"/>
  <c r="B1836" i="10"/>
  <c r="B1832" i="10"/>
  <c r="B1828" i="10"/>
  <c r="B1824" i="10"/>
  <c r="B1820" i="10"/>
  <c r="B1816" i="10"/>
  <c r="B1812" i="10"/>
  <c r="B1808" i="10"/>
  <c r="B1804" i="10"/>
  <c r="B1800" i="10"/>
  <c r="B1796" i="10"/>
  <c r="B1792" i="10"/>
  <c r="B1788" i="10"/>
  <c r="B1784" i="10"/>
  <c r="B1780" i="10"/>
  <c r="B1776" i="10"/>
  <c r="B1772" i="10"/>
  <c r="B1768" i="10"/>
  <c r="B1764" i="10"/>
  <c r="B1760" i="10"/>
  <c r="B1756" i="10"/>
  <c r="B1752" i="10"/>
  <c r="B1748" i="10"/>
  <c r="B1744" i="10"/>
  <c r="B1740" i="10"/>
  <c r="B1736" i="10"/>
  <c r="B1728" i="10"/>
  <c r="B1724" i="10"/>
  <c r="B1720" i="10"/>
  <c r="B1716" i="10"/>
  <c r="B1712" i="10"/>
  <c r="B1708" i="10"/>
  <c r="B1704" i="10"/>
  <c r="B1700" i="10"/>
  <c r="B1696" i="10"/>
  <c r="B1692" i="10"/>
  <c r="B1688" i="10"/>
  <c r="B1684" i="10"/>
  <c r="B1680" i="10"/>
  <c r="B1676" i="10"/>
  <c r="B1672" i="10"/>
  <c r="B1668" i="10"/>
  <c r="B1664" i="10"/>
  <c r="B1660" i="10"/>
  <c r="B1656" i="10"/>
  <c r="B1652" i="10"/>
  <c r="B1648" i="10"/>
  <c r="B1644" i="10"/>
  <c r="B1640" i="10"/>
  <c r="B1636" i="10"/>
  <c r="B1632" i="10"/>
  <c r="B1628" i="10"/>
  <c r="B1624" i="10"/>
  <c r="B1620" i="10"/>
  <c r="B1616" i="10"/>
  <c r="B1612" i="10"/>
  <c r="B1608" i="10"/>
  <c r="B1604" i="10"/>
  <c r="B1600" i="10"/>
  <c r="B1596" i="10"/>
  <c r="B1592" i="10"/>
  <c r="B1588" i="10"/>
  <c r="B1584" i="10"/>
  <c r="B1580" i="10"/>
  <c r="B1576" i="10"/>
  <c r="B1572" i="10"/>
  <c r="B1568" i="10"/>
  <c r="B1564" i="10"/>
  <c r="B1560" i="10"/>
  <c r="B1556" i="10"/>
  <c r="B1552" i="10"/>
  <c r="B1548" i="10"/>
  <c r="B1544" i="10"/>
  <c r="B1540" i="10"/>
  <c r="B1536" i="10"/>
  <c r="B1532" i="10"/>
  <c r="B1528" i="10"/>
  <c r="B1524" i="10"/>
  <c r="B1520" i="10"/>
  <c r="B1516" i="10"/>
  <c r="B1512" i="10"/>
  <c r="B1508" i="10"/>
  <c r="B1504" i="10"/>
  <c r="B1500" i="10"/>
  <c r="B1496" i="10"/>
  <c r="B1492" i="10"/>
  <c r="B1488" i="10"/>
  <c r="B1484" i="10"/>
  <c r="B1480" i="10"/>
  <c r="B1476" i="10"/>
  <c r="B1472" i="10"/>
  <c r="B1468" i="10"/>
  <c r="B1464" i="10"/>
  <c r="B1460" i="10"/>
  <c r="B1456" i="10"/>
  <c r="B1452" i="10"/>
  <c r="B1448" i="10"/>
  <c r="B1444" i="10"/>
  <c r="B1440" i="10"/>
  <c r="B1436" i="10"/>
  <c r="B1432" i="10"/>
  <c r="B2483" i="10"/>
  <c r="B2451" i="10"/>
  <c r="B2419" i="10"/>
  <c r="B2411" i="10"/>
  <c r="B2403" i="10"/>
  <c r="B2395" i="10"/>
  <c r="B2375" i="10"/>
  <c r="B2367" i="10"/>
  <c r="B2359" i="10"/>
  <c r="B2339" i="10"/>
  <c r="B2295" i="10"/>
  <c r="B2291" i="10"/>
  <c r="B2287" i="10"/>
  <c r="B2283" i="10"/>
  <c r="B2279" i="10"/>
  <c r="B2275" i="10"/>
  <c r="B2271" i="10"/>
  <c r="B2267" i="10"/>
  <c r="B2263" i="10"/>
  <c r="B2259" i="10"/>
  <c r="B2255" i="10"/>
  <c r="B2251" i="10"/>
  <c r="B2247" i="10"/>
  <c r="B2239" i="10"/>
  <c r="B2235" i="10"/>
  <c r="B2231" i="10"/>
  <c r="B2227" i="10"/>
  <c r="B2223" i="10"/>
  <c r="B2219" i="10"/>
  <c r="B2215" i="10"/>
  <c r="B2211" i="10"/>
  <c r="B2207" i="10"/>
  <c r="B2203" i="10"/>
  <c r="B2199" i="10"/>
  <c r="B2195" i="10"/>
  <c r="B2191" i="10"/>
  <c r="B2187" i="10"/>
  <c r="B2183" i="10"/>
  <c r="B2179" i="10"/>
  <c r="B2167" i="10"/>
  <c r="B2163" i="10"/>
  <c r="B2151" i="10"/>
  <c r="B2147" i="10"/>
  <c r="B2135" i="10"/>
  <c r="B2131" i="10"/>
  <c r="B2119" i="10"/>
  <c r="B2115" i="10"/>
  <c r="B2103" i="10"/>
  <c r="B2099" i="10"/>
  <c r="B2087" i="10"/>
  <c r="B2083" i="10"/>
  <c r="B2071" i="10"/>
  <c r="B2067" i="10"/>
  <c r="B2055" i="10"/>
  <c r="B2051" i="10"/>
  <c r="B2039" i="10"/>
  <c r="B2035" i="10"/>
  <c r="B2023" i="10"/>
  <c r="B2019" i="10"/>
  <c r="B2007" i="10"/>
  <c r="B2003" i="10"/>
  <c r="B1991" i="10"/>
  <c r="B1987" i="10"/>
  <c r="B1975" i="10"/>
  <c r="B1971" i="10"/>
  <c r="B1967" i="10"/>
  <c r="B1963" i="10"/>
  <c r="B1959" i="10"/>
  <c r="B1955" i="10"/>
  <c r="B1951" i="10"/>
  <c r="B1947" i="10"/>
  <c r="B1943" i="10"/>
  <c r="B1939" i="10"/>
  <c r="B1935" i="10"/>
  <c r="B1931" i="10"/>
  <c r="B1927" i="10"/>
  <c r="B1923" i="10"/>
  <c r="B1919" i="10"/>
  <c r="B1915" i="10"/>
  <c r="B1911" i="10"/>
  <c r="B1907" i="10"/>
  <c r="B1903" i="10"/>
  <c r="B1899" i="10"/>
  <c r="B1895" i="10"/>
  <c r="B1891" i="10"/>
  <c r="B1887" i="10"/>
  <c r="B1883" i="10"/>
  <c r="B1879" i="10"/>
  <c r="B1875" i="10"/>
  <c r="B1871" i="10"/>
  <c r="B1867" i="10"/>
  <c r="B1863" i="10"/>
  <c r="B1859" i="10"/>
  <c r="B1855" i="10"/>
  <c r="B1851" i="10"/>
  <c r="B1847" i="10"/>
  <c r="B1843" i="10"/>
  <c r="B1839" i="10"/>
  <c r="B1835" i="10"/>
  <c r="B1831" i="10"/>
  <c r="B1827" i="10"/>
  <c r="B1823" i="10"/>
  <c r="B1819" i="10"/>
  <c r="B1815" i="10"/>
  <c r="B1811" i="10"/>
  <c r="B1807" i="10"/>
  <c r="B1803" i="10"/>
  <c r="B1799" i="10"/>
  <c r="B1795" i="10"/>
  <c r="B1791" i="10"/>
  <c r="B1787" i="10"/>
  <c r="B1783" i="10"/>
  <c r="B1779" i="10"/>
  <c r="B1775" i="10"/>
  <c r="B1771" i="10"/>
  <c r="B1767" i="10"/>
  <c r="B1763" i="10"/>
  <c r="B1759" i="10"/>
  <c r="B1755" i="10"/>
  <c r="B1751" i="10"/>
  <c r="B1747" i="10"/>
  <c r="B1743" i="10"/>
  <c r="B1739" i="10"/>
  <c r="B1727" i="10"/>
  <c r="B1723" i="10"/>
  <c r="B1719" i="10"/>
  <c r="B1715" i="10"/>
  <c r="B1711" i="10"/>
  <c r="B1707" i="10"/>
  <c r="B1703" i="10"/>
  <c r="B1699" i="10"/>
  <c r="B1695" i="10"/>
  <c r="B1691" i="10"/>
  <c r="B1687" i="10"/>
  <c r="B1683" i="10"/>
  <c r="B1679" i="10"/>
  <c r="B1675" i="10"/>
  <c r="B1671" i="10"/>
  <c r="B1667" i="10"/>
  <c r="B1663" i="10"/>
  <c r="B1659" i="10"/>
  <c r="B1655" i="10"/>
  <c r="B1647" i="10"/>
  <c r="B1643" i="10"/>
  <c r="B1639" i="10"/>
  <c r="B1631" i="10"/>
  <c r="B1627" i="10"/>
  <c r="B1623" i="10"/>
  <c r="B1615" i="10"/>
  <c r="B1611" i="10"/>
  <c r="B1607" i="10"/>
  <c r="B1599" i="10"/>
  <c r="B1595" i="10"/>
  <c r="B1591" i="10"/>
  <c r="B1583" i="10"/>
  <c r="B1579" i="10"/>
  <c r="B1575" i="10"/>
  <c r="B1567" i="10"/>
  <c r="B1563" i="10"/>
  <c r="B1559" i="10"/>
  <c r="B1551" i="10"/>
  <c r="B1547" i="10"/>
  <c r="B1543" i="10"/>
  <c r="B1535" i="10"/>
  <c r="B1531" i="10"/>
  <c r="B1527" i="10"/>
  <c r="B1519" i="10"/>
  <c r="B1515" i="10"/>
  <c r="B1511" i="10"/>
  <c r="B1503" i="10"/>
  <c r="B1499" i="10"/>
  <c r="B1491" i="10"/>
  <c r="B1483" i="10"/>
  <c r="B1475" i="10"/>
  <c r="B1467" i="10"/>
  <c r="B1459" i="10"/>
  <c r="B1451" i="10"/>
  <c r="B1443" i="10"/>
  <c r="B1435" i="10"/>
  <c r="B1307" i="10"/>
  <c r="B1303" i="10"/>
  <c r="B1291" i="10"/>
  <c r="B1287" i="10"/>
  <c r="B1283" i="10"/>
  <c r="B1279" i="10"/>
  <c r="B1275" i="10"/>
  <c r="B1271" i="10"/>
  <c r="B1267" i="10"/>
  <c r="B1263" i="10"/>
  <c r="B1251" i="10"/>
  <c r="B1247" i="10"/>
  <c r="B1243" i="10"/>
  <c r="B1239" i="10"/>
  <c r="B1235" i="10"/>
  <c r="B1231" i="10"/>
  <c r="B1223" i="10"/>
  <c r="B1219" i="10"/>
  <c r="B1211" i="10"/>
  <c r="B1207" i="10"/>
  <c r="B1203" i="10"/>
  <c r="B1199" i="10"/>
  <c r="B1195" i="10"/>
  <c r="B1187" i="10"/>
  <c r="B1183" i="10"/>
  <c r="D1183" i="10" s="1"/>
  <c r="B1179" i="10"/>
  <c r="D1179" i="10" s="1"/>
  <c r="B1167" i="10"/>
  <c r="D1167" i="10" s="1"/>
  <c r="B1163" i="10"/>
  <c r="D1163" i="10" s="1"/>
  <c r="B1155" i="10"/>
  <c r="D1155" i="10" s="1"/>
  <c r="B1151" i="10"/>
  <c r="D1151" i="10" s="1"/>
  <c r="B1147" i="10"/>
  <c r="D1147" i="10" s="1"/>
  <c r="B1135" i="10"/>
  <c r="D1135" i="10" s="1"/>
  <c r="B1123" i="10"/>
  <c r="D1123" i="10" s="1"/>
  <c r="B1119" i="10"/>
  <c r="D1119" i="10" s="1"/>
  <c r="B1107" i="10"/>
  <c r="D1107" i="10" s="1"/>
  <c r="B1099" i="10"/>
  <c r="D1099" i="10" s="1"/>
  <c r="B1091" i="10"/>
  <c r="D1091" i="10" s="1"/>
  <c r="B1079" i="10"/>
  <c r="D1079" i="10" s="1"/>
  <c r="B1055" i="10"/>
  <c r="D1055" i="10" s="1"/>
  <c r="B1047" i="10"/>
  <c r="D1047" i="10" s="1"/>
  <c r="B1039" i="10"/>
  <c r="D1039" i="10" s="1"/>
  <c r="B1426" i="10"/>
  <c r="B1418" i="10"/>
  <c r="B1410" i="10"/>
  <c r="B1402" i="10"/>
  <c r="B1394" i="10"/>
  <c r="B1386" i="10"/>
  <c r="B1378" i="10"/>
  <c r="B1370" i="10"/>
  <c r="B1362" i="10"/>
  <c r="B1354" i="10"/>
  <c r="B1346" i="10"/>
  <c r="B1326" i="10"/>
  <c r="B1322" i="10"/>
  <c r="B1318" i="10"/>
  <c r="B1314" i="10"/>
  <c r="B1310" i="10"/>
  <c r="B1306" i="10"/>
  <c r="B1302" i="10"/>
  <c r="B1294" i="10"/>
  <c r="B1290" i="10"/>
  <c r="B1286" i="10"/>
  <c r="B1278" i="10"/>
  <c r="B1274" i="10"/>
  <c r="B1270" i="10"/>
  <c r="B1266" i="10"/>
  <c r="B1262" i="10"/>
  <c r="B1258" i="10"/>
  <c r="B1250" i="10"/>
  <c r="B1246" i="10"/>
  <c r="B1242" i="10"/>
  <c r="B1238" i="10"/>
  <c r="B1230" i="10"/>
  <c r="B1222" i="10"/>
  <c r="B1218" i="10"/>
  <c r="B1210" i="10"/>
  <c r="B1206" i="10"/>
  <c r="B1198" i="10"/>
  <c r="B1190" i="10"/>
  <c r="B1186" i="10"/>
  <c r="D1186" i="10" s="1"/>
  <c r="B1170" i="10"/>
  <c r="D1170" i="10" s="1"/>
  <c r="B1166" i="10"/>
  <c r="D1166" i="10" s="1"/>
  <c r="B1154" i="10"/>
  <c r="D1154" i="10" s="1"/>
  <c r="B1138" i="10"/>
  <c r="D1138" i="10" s="1"/>
  <c r="B1122" i="10"/>
  <c r="D1122" i="10" s="1"/>
  <c r="B1118" i="10"/>
  <c r="D1118" i="10" s="1"/>
  <c r="B1102" i="10"/>
  <c r="D1102" i="10" s="1"/>
  <c r="B1050" i="10"/>
  <c r="D1050" i="10" s="1"/>
  <c r="B1014" i="10"/>
  <c r="D1014" i="10" s="1"/>
  <c r="B998" i="10"/>
  <c r="D998" i="10" s="1"/>
  <c r="B994" i="10"/>
  <c r="D994" i="10" s="1"/>
  <c r="B986" i="10"/>
  <c r="D986" i="10" s="1"/>
  <c r="B982" i="10"/>
  <c r="D982" i="10" s="1"/>
  <c r="B958" i="10"/>
  <c r="D958" i="10" s="1"/>
  <c r="B950" i="10"/>
  <c r="D950" i="10" s="1"/>
  <c r="B942" i="10"/>
  <c r="D942" i="10" s="1"/>
  <c r="B930" i="10"/>
  <c r="D930" i="10" s="1"/>
  <c r="B926" i="10"/>
  <c r="D926" i="10" s="1"/>
  <c r="B886" i="10"/>
  <c r="D886" i="10" s="1"/>
  <c r="B878" i="10"/>
  <c r="D878" i="10" s="1"/>
  <c r="B846" i="10"/>
  <c r="D846" i="10" s="1"/>
  <c r="B838" i="10"/>
  <c r="D838" i="10" s="1"/>
  <c r="B834" i="10"/>
  <c r="D834" i="10" s="1"/>
  <c r="B830" i="10"/>
  <c r="D830" i="10" s="1"/>
  <c r="B814" i="10"/>
  <c r="D814" i="10" s="1"/>
  <c r="B806" i="10"/>
  <c r="D806" i="10" s="1"/>
  <c r="B798" i="10"/>
  <c r="D798" i="10" s="1"/>
  <c r="B790" i="10"/>
  <c r="D790" i="10" s="1"/>
  <c r="B786" i="10"/>
  <c r="D786" i="10" s="1"/>
  <c r="B782" i="10"/>
  <c r="D782" i="10" s="1"/>
  <c r="B750" i="10"/>
  <c r="D750" i="10" s="1"/>
  <c r="B730" i="10"/>
  <c r="D730" i="10" s="1"/>
  <c r="B726" i="10"/>
  <c r="D726" i="10" s="1"/>
  <c r="B722" i="10"/>
  <c r="D722" i="10" s="1"/>
  <c r="B718" i="10"/>
  <c r="D718" i="10" s="1"/>
  <c r="B710" i="10"/>
  <c r="D710" i="10" s="1"/>
  <c r="B598" i="10"/>
  <c r="D598" i="10" s="1"/>
  <c r="B594" i="10"/>
  <c r="D594" i="10" s="1"/>
  <c r="B586" i="10"/>
  <c r="D586" i="10" s="1"/>
  <c r="B574" i="10"/>
  <c r="D574" i="10" s="1"/>
  <c r="B570" i="10"/>
  <c r="D570" i="10" s="1"/>
  <c r="B558" i="10"/>
  <c r="D558" i="10" s="1"/>
  <c r="B554" i="10"/>
  <c r="D554" i="10" s="1"/>
  <c r="B538" i="10"/>
  <c r="D538" i="10" s="1"/>
  <c r="B526" i="10"/>
  <c r="D526" i="10" s="1"/>
  <c r="B522" i="10"/>
  <c r="D522" i="10" s="1"/>
  <c r="B514" i="10"/>
  <c r="D514" i="10" s="1"/>
  <c r="B506" i="10"/>
  <c r="D506" i="10" s="1"/>
  <c r="B498" i="10"/>
  <c r="D498" i="10" s="1"/>
  <c r="B466" i="10"/>
  <c r="D466" i="10" s="1"/>
  <c r="B446" i="10"/>
  <c r="D446" i="10" s="1"/>
  <c r="B438" i="10"/>
  <c r="D438" i="10" s="1"/>
  <c r="B430" i="10"/>
  <c r="D430" i="10" s="1"/>
  <c r="B422" i="10"/>
  <c r="D422" i="10" s="1"/>
  <c r="B418" i="10"/>
  <c r="D418" i="10" s="1"/>
  <c r="B414" i="10"/>
  <c r="D414" i="10" s="1"/>
  <c r="B410" i="10"/>
  <c r="D410" i="10" s="1"/>
  <c r="B406" i="10"/>
  <c r="D406" i="10" s="1"/>
  <c r="B402" i="10"/>
  <c r="D402" i="10" s="1"/>
  <c r="B398" i="10"/>
  <c r="D398" i="10" s="1"/>
  <c r="B394" i="10"/>
  <c r="D394" i="10" s="1"/>
  <c r="B390" i="10"/>
  <c r="D390" i="10" s="1"/>
  <c r="B386" i="10"/>
  <c r="D386" i="10" s="1"/>
  <c r="B382" i="10"/>
  <c r="D382" i="10" s="1"/>
  <c r="B378" i="10"/>
  <c r="D378" i="10" s="1"/>
  <c r="B374" i="10"/>
  <c r="D374" i="10" s="1"/>
  <c r="B370" i="10"/>
  <c r="D370" i="10" s="1"/>
  <c r="B366" i="10"/>
  <c r="D366" i="10" s="1"/>
  <c r="B362" i="10"/>
  <c r="D362" i="10" s="1"/>
  <c r="B358" i="10"/>
  <c r="D358" i="10" s="1"/>
  <c r="B354" i="10"/>
  <c r="D354" i="10" s="1"/>
  <c r="B350" i="10"/>
  <c r="D350" i="10" s="1"/>
  <c r="B346" i="10"/>
  <c r="D346" i="10" s="1"/>
  <c r="B342" i="10"/>
  <c r="D342" i="10" s="1"/>
  <c r="B338" i="10"/>
  <c r="D338" i="10" s="1"/>
  <c r="B334" i="10"/>
  <c r="D334" i="10" s="1"/>
  <c r="B330" i="10"/>
  <c r="D330" i="10" s="1"/>
  <c r="B326" i="10"/>
  <c r="D326" i="10" s="1"/>
  <c r="B322" i="10"/>
  <c r="D322" i="10" s="1"/>
  <c r="B318" i="10"/>
  <c r="D318" i="10" s="1"/>
  <c r="B314" i="10"/>
  <c r="D314" i="10" s="1"/>
  <c r="B310" i="10"/>
  <c r="D310" i="10" s="1"/>
  <c r="B306" i="10"/>
  <c r="D306" i="10" s="1"/>
  <c r="B302" i="10"/>
  <c r="D302" i="10" s="1"/>
  <c r="B298" i="10"/>
  <c r="D298" i="10" s="1"/>
  <c r="B294" i="10"/>
  <c r="D294" i="10" s="1"/>
  <c r="B290" i="10"/>
  <c r="D290" i="10" s="1"/>
  <c r="B286" i="10"/>
  <c r="D286" i="10" s="1"/>
  <c r="B282" i="10"/>
  <c r="D282" i="10" s="1"/>
  <c r="B278" i="10"/>
  <c r="D278" i="10" s="1"/>
  <c r="B274" i="10"/>
  <c r="D274" i="10" s="1"/>
  <c r="B270" i="10"/>
  <c r="D270" i="10" s="1"/>
  <c r="B262" i="10"/>
  <c r="D262" i="10" s="1"/>
  <c r="B242" i="10"/>
  <c r="D242" i="10" s="1"/>
  <c r="B238" i="10"/>
  <c r="D238" i="10" s="1"/>
  <c r="B234" i="10"/>
  <c r="D234" i="10" s="1"/>
  <c r="B230" i="10"/>
  <c r="D230" i="10" s="1"/>
  <c r="B226" i="10"/>
  <c r="D226" i="10" s="1"/>
  <c r="B222" i="10"/>
  <c r="D222" i="10" s="1"/>
  <c r="B210" i="10"/>
  <c r="D210" i="10" s="1"/>
  <c r="B206" i="10"/>
  <c r="D206" i="10" s="1"/>
  <c r="B198" i="10"/>
  <c r="D198" i="10" s="1"/>
  <c r="B194" i="10"/>
  <c r="D194" i="10" s="1"/>
  <c r="B190" i="10"/>
  <c r="D190" i="10" s="1"/>
  <c r="B1277" i="10"/>
  <c r="B1273" i="10"/>
  <c r="B1269" i="10"/>
  <c r="B1265" i="10"/>
  <c r="B1257" i="10"/>
  <c r="B1249" i="10"/>
  <c r="B1245" i="10"/>
  <c r="B1237" i="10"/>
  <c r="B1229" i="10"/>
  <c r="B1221" i="10"/>
  <c r="B1205" i="10"/>
  <c r="B1189" i="10"/>
  <c r="B1105" i="10"/>
  <c r="D1105" i="10" s="1"/>
  <c r="B1097" i="10"/>
  <c r="D1097" i="10" s="1"/>
  <c r="B1069" i="10"/>
  <c r="D1069" i="10" s="1"/>
  <c r="B1065" i="10"/>
  <c r="D1065" i="10" s="1"/>
  <c r="B1025" i="10"/>
  <c r="D1025" i="10" s="1"/>
  <c r="B1021" i="10"/>
  <c r="D1021" i="10" s="1"/>
  <c r="B1005" i="10"/>
  <c r="D1005" i="10" s="1"/>
  <c r="B1001" i="10"/>
  <c r="D1001" i="10" s="1"/>
  <c r="B997" i="10"/>
  <c r="D997" i="10" s="1"/>
  <c r="B989" i="10"/>
  <c r="D989" i="10" s="1"/>
  <c r="B981" i="10"/>
  <c r="D981" i="10" s="1"/>
  <c r="B821" i="10"/>
  <c r="D821" i="10" s="1"/>
  <c r="B813" i="10"/>
  <c r="D813" i="10" s="1"/>
  <c r="B805" i="10"/>
  <c r="D805" i="10" s="1"/>
  <c r="B793" i="10"/>
  <c r="D793" i="10" s="1"/>
  <c r="B789" i="10"/>
  <c r="D789" i="10" s="1"/>
  <c r="B785" i="10"/>
  <c r="D785" i="10" s="1"/>
  <c r="B769" i="10"/>
  <c r="D769" i="10" s="1"/>
  <c r="B729" i="10"/>
  <c r="D729" i="10" s="1"/>
  <c r="B701" i="10"/>
  <c r="D701" i="10" s="1"/>
  <c r="B693" i="10"/>
  <c r="D693" i="10" s="1"/>
  <c r="B685" i="10"/>
  <c r="D685" i="10" s="1"/>
  <c r="B669" i="10"/>
  <c r="D669" i="10" s="1"/>
  <c r="B661" i="10"/>
  <c r="D661" i="10" s="1"/>
  <c r="B653" i="10"/>
  <c r="D653" i="10" s="1"/>
  <c r="B645" i="10"/>
  <c r="D645" i="10" s="1"/>
  <c r="B637" i="10"/>
  <c r="D637" i="10" s="1"/>
  <c r="B589" i="10"/>
  <c r="D589" i="10" s="1"/>
  <c r="B573" i="10"/>
  <c r="D573" i="10" s="1"/>
  <c r="B521" i="10"/>
  <c r="D521" i="10" s="1"/>
  <c r="B517" i="10"/>
  <c r="D517" i="10" s="1"/>
  <c r="B493" i="10"/>
  <c r="D493" i="10" s="1"/>
  <c r="B485" i="10"/>
  <c r="D485" i="10" s="1"/>
  <c r="B481" i="10"/>
  <c r="D481" i="10" s="1"/>
  <c r="B477" i="10"/>
  <c r="D477" i="10" s="1"/>
  <c r="B465" i="10"/>
  <c r="D465" i="10" s="1"/>
  <c r="B461" i="10"/>
  <c r="D461" i="10" s="1"/>
  <c r="B457" i="10"/>
  <c r="D457" i="10" s="1"/>
  <c r="B453" i="10"/>
  <c r="D453" i="10" s="1"/>
  <c r="B449" i="10"/>
  <c r="D449" i="10" s="1"/>
  <c r="B445" i="10"/>
  <c r="D445" i="10" s="1"/>
  <c r="B441" i="10"/>
  <c r="D441" i="10" s="1"/>
  <c r="B437" i="10"/>
  <c r="D437" i="10" s="1"/>
  <c r="B433" i="10"/>
  <c r="D433" i="10" s="1"/>
  <c r="B429" i="10"/>
  <c r="D429" i="10" s="1"/>
  <c r="B425" i="10"/>
  <c r="D425" i="10" s="1"/>
  <c r="B421" i="10"/>
  <c r="D421" i="10" s="1"/>
  <c r="B417" i="10"/>
  <c r="D417" i="10" s="1"/>
  <c r="B409" i="10"/>
  <c r="D409" i="10" s="1"/>
  <c r="B405" i="10"/>
  <c r="D405" i="10" s="1"/>
  <c r="B401" i="10"/>
  <c r="D401" i="10" s="1"/>
  <c r="B397" i="10"/>
  <c r="D397" i="10" s="1"/>
  <c r="B393" i="10"/>
  <c r="D393" i="10" s="1"/>
  <c r="B389" i="10"/>
  <c r="D389" i="10" s="1"/>
  <c r="B385" i="10"/>
  <c r="D385" i="10" s="1"/>
  <c r="B381" i="10"/>
  <c r="D381" i="10" s="1"/>
  <c r="B377" i="10"/>
  <c r="D377" i="10" s="1"/>
  <c r="B373" i="10"/>
  <c r="D373" i="10" s="1"/>
  <c r="B369" i="10"/>
  <c r="D369" i="10" s="1"/>
  <c r="B365" i="10"/>
  <c r="D365" i="10" s="1"/>
  <c r="B361" i="10"/>
  <c r="D361" i="10" s="1"/>
  <c r="B357" i="10"/>
  <c r="D357" i="10" s="1"/>
  <c r="B353" i="10"/>
  <c r="D353" i="10" s="1"/>
  <c r="B349" i="10"/>
  <c r="D349" i="10" s="1"/>
  <c r="B345" i="10"/>
  <c r="D345" i="10" s="1"/>
  <c r="B341" i="10"/>
  <c r="D341" i="10" s="1"/>
  <c r="B337" i="10"/>
  <c r="D337" i="10" s="1"/>
  <c r="B333" i="10"/>
  <c r="D333" i="10" s="1"/>
  <c r="B329" i="10"/>
  <c r="D329" i="10" s="1"/>
  <c r="B325" i="10"/>
  <c r="D325" i="10" s="1"/>
  <c r="B321" i="10"/>
  <c r="D321" i="10" s="1"/>
  <c r="B317" i="10"/>
  <c r="D317" i="10" s="1"/>
  <c r="B313" i="10"/>
  <c r="D313" i="10" s="1"/>
  <c r="B309" i="10"/>
  <c r="D309" i="10" s="1"/>
  <c r="B305" i="10"/>
  <c r="D305" i="10" s="1"/>
  <c r="B301" i="10"/>
  <c r="D301" i="10" s="1"/>
  <c r="B297" i="10"/>
  <c r="D297" i="10" s="1"/>
  <c r="B293" i="10"/>
  <c r="D293" i="10" s="1"/>
  <c r="B289" i="10"/>
  <c r="D289" i="10" s="1"/>
  <c r="B285" i="10"/>
  <c r="D285" i="10" s="1"/>
  <c r="B281" i="10"/>
  <c r="D281" i="10" s="1"/>
  <c r="B277" i="10"/>
  <c r="D277" i="10" s="1"/>
  <c r="B273" i="10"/>
  <c r="D273" i="10" s="1"/>
  <c r="B269" i="10"/>
  <c r="D269" i="10" s="1"/>
  <c r="B261" i="10"/>
  <c r="D261" i="10" s="1"/>
  <c r="B249" i="10"/>
  <c r="D249" i="10" s="1"/>
  <c r="B245" i="10"/>
  <c r="D245" i="10" s="1"/>
  <c r="B241" i="10"/>
  <c r="D241" i="10" s="1"/>
  <c r="B237" i="10"/>
  <c r="D237" i="10" s="1"/>
  <c r="B233" i="10"/>
  <c r="D233" i="10" s="1"/>
  <c r="B229" i="10"/>
  <c r="D229" i="10" s="1"/>
  <c r="B225" i="10"/>
  <c r="D225" i="10" s="1"/>
  <c r="B213" i="10"/>
  <c r="D213" i="10" s="1"/>
  <c r="B209" i="10"/>
  <c r="D209" i="10" s="1"/>
  <c r="B189" i="10"/>
  <c r="D189" i="10" s="1"/>
  <c r="B185" i="10"/>
  <c r="D185" i="10" s="1"/>
  <c r="B181" i="10"/>
  <c r="D181" i="10" s="1"/>
  <c r="B177" i="10"/>
  <c r="D177" i="10" s="1"/>
  <c r="B173" i="10"/>
  <c r="D173" i="10" s="1"/>
  <c r="B169" i="10"/>
  <c r="D169" i="10" s="1"/>
  <c r="B165" i="10"/>
  <c r="D165" i="10" s="1"/>
  <c r="B161" i="10"/>
  <c r="D161" i="10" s="1"/>
  <c r="B157" i="10"/>
  <c r="D157" i="10" s="1"/>
  <c r="B153" i="10"/>
  <c r="D153" i="10" s="1"/>
  <c r="B149" i="10"/>
  <c r="D149" i="10" s="1"/>
  <c r="B145" i="10"/>
  <c r="D145" i="10" s="1"/>
  <c r="B141" i="10"/>
  <c r="D141" i="10" s="1"/>
  <c r="B137" i="10"/>
  <c r="D137" i="10" s="1"/>
  <c r="B133" i="10"/>
  <c r="D133" i="10" s="1"/>
  <c r="B129" i="10"/>
  <c r="D129" i="10" s="1"/>
  <c r="B125" i="10"/>
  <c r="D125" i="10" s="1"/>
  <c r="B121" i="10"/>
  <c r="D121" i="10" s="1"/>
  <c r="B117" i="10"/>
  <c r="D117" i="10" s="1"/>
  <c r="B113" i="10"/>
  <c r="D113" i="10" s="1"/>
  <c r="B109" i="10"/>
  <c r="D109" i="10" s="1"/>
  <c r="B105" i="10"/>
  <c r="D105" i="10" s="1"/>
  <c r="B101" i="10"/>
  <c r="D101" i="10" s="1"/>
  <c r="B97" i="10"/>
  <c r="D97" i="10" s="1"/>
  <c r="B93" i="10"/>
  <c r="D93" i="10" s="1"/>
  <c r="B89" i="10"/>
  <c r="D89" i="10" s="1"/>
  <c r="B85" i="10"/>
  <c r="D85" i="10" s="1"/>
  <c r="B81" i="10"/>
  <c r="D81" i="10" s="1"/>
  <c r="B77" i="10"/>
  <c r="D77" i="10" s="1"/>
  <c r="B73" i="10"/>
  <c r="D73" i="10" s="1"/>
  <c r="B69" i="10"/>
  <c r="D69" i="10" s="1"/>
  <c r="B65" i="10"/>
  <c r="D65" i="10" s="1"/>
  <c r="B61" i="10"/>
  <c r="D61" i="10" s="1"/>
  <c r="B57" i="10"/>
  <c r="D57" i="10" s="1"/>
  <c r="B49" i="10"/>
  <c r="D49" i="10" s="1"/>
  <c r="B37" i="10"/>
  <c r="D37" i="10" s="1"/>
  <c r="B33" i="10"/>
  <c r="D33" i="10" s="1"/>
  <c r="B29" i="10"/>
  <c r="D29" i="10" s="1"/>
  <c r="B25" i="10"/>
  <c r="D25" i="10" s="1"/>
  <c r="B17" i="10"/>
  <c r="D17" i="10" s="1"/>
  <c r="B5" i="10"/>
  <c r="D5" i="10" s="1"/>
  <c r="B1428" i="10"/>
  <c r="B1424" i="10"/>
  <c r="B1420" i="10"/>
  <c r="B1416" i="10"/>
  <c r="B1412" i="10"/>
  <c r="B1408" i="10"/>
  <c r="B1404" i="10"/>
  <c r="B1400" i="10"/>
  <c r="B1396" i="10"/>
  <c r="B1392" i="10"/>
  <c r="B1388" i="10"/>
  <c r="B1384" i="10"/>
  <c r="B1380" i="10"/>
  <c r="B1376" i="10"/>
  <c r="B1372" i="10"/>
  <c r="B1368" i="10"/>
  <c r="B1364" i="10"/>
  <c r="B1360" i="10"/>
  <c r="B1356" i="10"/>
  <c r="B1352" i="10"/>
  <c r="B1348" i="10"/>
  <c r="B1328" i="10"/>
  <c r="B1324" i="10"/>
  <c r="B1320" i="10"/>
  <c r="B1316" i="10"/>
  <c r="B1312" i="10"/>
  <c r="B1308" i="10"/>
  <c r="B1304" i="10"/>
  <c r="B1296" i="10"/>
  <c r="B1288" i="10"/>
  <c r="B1280" i="10"/>
  <c r="B1272" i="10"/>
  <c r="B1264" i="10"/>
  <c r="B1248" i="10"/>
  <c r="B1244" i="10"/>
  <c r="B1240" i="10"/>
  <c r="B1236" i="10"/>
  <c r="B1232" i="10"/>
  <c r="B1228" i="10"/>
  <c r="B1224" i="10"/>
  <c r="B1220" i="10"/>
  <c r="B1216" i="10"/>
  <c r="B1208" i="10"/>
  <c r="B1204" i="10"/>
  <c r="B1200" i="10"/>
  <c r="B1196" i="10"/>
  <c r="B1192" i="10"/>
  <c r="B1188" i="10"/>
  <c r="B1136" i="10"/>
  <c r="D1136" i="10" s="1"/>
  <c r="B1092" i="10"/>
  <c r="D1092" i="10" s="1"/>
  <c r="B1068" i="10"/>
  <c r="D1068" i="10" s="1"/>
  <c r="B1064" i="10"/>
  <c r="D1064" i="10" s="1"/>
  <c r="B1060" i="10"/>
  <c r="D1060" i="10" s="1"/>
  <c r="B1020" i="10"/>
  <c r="D1020" i="10" s="1"/>
  <c r="B1016" i="10"/>
  <c r="D1016" i="10" s="1"/>
  <c r="B1012" i="10"/>
  <c r="D1012" i="10" s="1"/>
  <c r="B1008" i="10"/>
  <c r="D1008" i="10" s="1"/>
  <c r="B1004" i="10"/>
  <c r="D1004" i="10" s="1"/>
  <c r="B1000" i="10"/>
  <c r="D1000" i="10" s="1"/>
  <c r="B996" i="10"/>
  <c r="D996" i="10" s="1"/>
  <c r="B988" i="10"/>
  <c r="D988" i="10" s="1"/>
  <c r="B980" i="10"/>
  <c r="D980" i="10" s="1"/>
  <c r="B972" i="10"/>
  <c r="D972" i="10" s="1"/>
  <c r="B964" i="10"/>
  <c r="D964" i="10" s="1"/>
  <c r="B956" i="10"/>
  <c r="D956" i="10" s="1"/>
  <c r="B948" i="10"/>
  <c r="D948" i="10" s="1"/>
  <c r="B940" i="10"/>
  <c r="D940" i="10" s="1"/>
  <c r="B936" i="10"/>
  <c r="D936" i="10" s="1"/>
  <c r="B932" i="10"/>
  <c r="D932" i="10" s="1"/>
  <c r="B924" i="10"/>
  <c r="D924" i="10" s="1"/>
  <c r="B916" i="10"/>
  <c r="D916" i="10" s="1"/>
  <c r="B908" i="10"/>
  <c r="D908" i="10" s="1"/>
  <c r="B900" i="10"/>
  <c r="D900" i="10" s="1"/>
  <c r="B892" i="10"/>
  <c r="D892" i="10" s="1"/>
  <c r="B884" i="10"/>
  <c r="D884" i="10" s="1"/>
  <c r="B876" i="10"/>
  <c r="D876" i="10" s="1"/>
  <c r="B868" i="10"/>
  <c r="D868" i="10" s="1"/>
  <c r="B860" i="10"/>
  <c r="D860" i="10" s="1"/>
  <c r="B852" i="10"/>
  <c r="D852" i="10" s="1"/>
  <c r="B812" i="10"/>
  <c r="D812" i="10" s="1"/>
  <c r="B772" i="10"/>
  <c r="D772" i="10" s="1"/>
  <c r="B768" i="10"/>
  <c r="D768" i="10" s="1"/>
  <c r="B764" i="10"/>
  <c r="D764" i="10" s="1"/>
  <c r="B760" i="10"/>
  <c r="D760" i="10" s="1"/>
  <c r="B748" i="10"/>
  <c r="D748" i="10" s="1"/>
  <c r="B732" i="10"/>
  <c r="D732" i="10" s="1"/>
  <c r="B632" i="10"/>
  <c r="D632" i="10" s="1"/>
  <c r="B624" i="10"/>
  <c r="D624" i="10" s="1"/>
  <c r="B620" i="10"/>
  <c r="D620" i="10" s="1"/>
  <c r="B616" i="10"/>
  <c r="D616" i="10" s="1"/>
  <c r="B612" i="10"/>
  <c r="D612" i="10" s="1"/>
  <c r="B608" i="10"/>
  <c r="D608" i="10" s="1"/>
  <c r="B604" i="10"/>
  <c r="D604" i="10" s="1"/>
  <c r="B600" i="10"/>
  <c r="D600" i="10" s="1"/>
  <c r="B596" i="10"/>
  <c r="D596" i="10" s="1"/>
  <c r="B588" i="10"/>
  <c r="D588" i="10" s="1"/>
  <c r="B584" i="10"/>
  <c r="D584" i="10" s="1"/>
  <c r="B580" i="10"/>
  <c r="D580" i="10" s="1"/>
  <c r="B572" i="10"/>
  <c r="D572" i="10" s="1"/>
  <c r="B564" i="10"/>
  <c r="D564" i="10" s="1"/>
  <c r="B556" i="10"/>
  <c r="D556" i="10" s="1"/>
  <c r="B548" i="10"/>
  <c r="D548" i="10" s="1"/>
  <c r="B540" i="10"/>
  <c r="D540" i="10" s="1"/>
  <c r="B532" i="10"/>
  <c r="D532" i="10" s="1"/>
  <c r="B516" i="10"/>
  <c r="D516" i="10" s="1"/>
  <c r="B512" i="10"/>
  <c r="D512" i="10" s="1"/>
  <c r="B500" i="10"/>
  <c r="D500" i="10" s="1"/>
  <c r="B496" i="10"/>
  <c r="D496" i="10" s="1"/>
  <c r="B488" i="10"/>
  <c r="D488" i="10" s="1"/>
  <c r="B480" i="10"/>
  <c r="D480" i="10" s="1"/>
  <c r="B476" i="10"/>
  <c r="D476" i="10" s="1"/>
  <c r="B472" i="10"/>
  <c r="D472" i="10" s="1"/>
  <c r="B468" i="10"/>
  <c r="D468" i="10" s="1"/>
  <c r="B464" i="10"/>
  <c r="D464" i="10" s="1"/>
  <c r="B456" i="10"/>
  <c r="D456" i="10" s="1"/>
  <c r="B416" i="10"/>
  <c r="D416" i="10" s="1"/>
  <c r="B412" i="10"/>
  <c r="D412" i="10" s="1"/>
  <c r="B408" i="10"/>
  <c r="D408" i="10" s="1"/>
  <c r="B400" i="10"/>
  <c r="D400" i="10" s="1"/>
  <c r="B396" i="10"/>
  <c r="D396" i="10" s="1"/>
  <c r="B392" i="10"/>
  <c r="D392" i="10" s="1"/>
  <c r="B384" i="10"/>
  <c r="D384" i="10" s="1"/>
  <c r="B380" i="10"/>
  <c r="D380" i="10" s="1"/>
  <c r="B376" i="10"/>
  <c r="D376" i="10" s="1"/>
  <c r="B368" i="10"/>
  <c r="D368" i="10" s="1"/>
  <c r="B364" i="10"/>
  <c r="D364" i="10" s="1"/>
  <c r="B360" i="10"/>
  <c r="D360" i="10" s="1"/>
  <c r="B348" i="10"/>
  <c r="D348" i="10" s="1"/>
  <c r="B344" i="10"/>
  <c r="D344" i="10" s="1"/>
  <c r="B340" i="10"/>
  <c r="D340" i="10" s="1"/>
  <c r="B332" i="10"/>
  <c r="D332" i="10" s="1"/>
  <c r="B328" i="10"/>
  <c r="D328" i="10" s="1"/>
  <c r="B324" i="10"/>
  <c r="D324" i="10" s="1"/>
  <c r="B316" i="10"/>
  <c r="D316" i="10" s="1"/>
  <c r="B312" i="10"/>
  <c r="D312" i="10" s="1"/>
  <c r="B308" i="10"/>
  <c r="D308" i="10" s="1"/>
  <c r="B300" i="10"/>
  <c r="D300" i="10" s="1"/>
  <c r="B296" i="10"/>
  <c r="D296" i="10" s="1"/>
  <c r="B292" i="10"/>
  <c r="D292" i="10" s="1"/>
  <c r="B284" i="10"/>
  <c r="D284" i="10" s="1"/>
  <c r="B280" i="10"/>
  <c r="D280" i="10" s="1"/>
  <c r="B276" i="10"/>
  <c r="D276" i="10" s="1"/>
  <c r="B272" i="10"/>
  <c r="D272" i="10" s="1"/>
  <c r="B268" i="10"/>
  <c r="D268" i="10" s="1"/>
  <c r="B264" i="10"/>
  <c r="D264" i="10" s="1"/>
  <c r="B252" i="10"/>
  <c r="D252" i="10" s="1"/>
  <c r="B240" i="10"/>
  <c r="D240" i="10" s="1"/>
  <c r="B220" i="10"/>
  <c r="D220" i="10" s="1"/>
  <c r="B216" i="10"/>
  <c r="D216" i="10" s="1"/>
  <c r="B212" i="10"/>
  <c r="D212" i="10" s="1"/>
  <c r="B204" i="10"/>
  <c r="D204" i="10" s="1"/>
  <c r="B200" i="10"/>
  <c r="D200" i="10" s="1"/>
  <c r="B184" i="10"/>
  <c r="D184" i="10" s="1"/>
  <c r="B180" i="10"/>
  <c r="D180" i="10" s="1"/>
  <c r="B176" i="10"/>
  <c r="D176" i="10" s="1"/>
  <c r="B172" i="10"/>
  <c r="D172" i="10" s="1"/>
  <c r="B168" i="10"/>
  <c r="D168" i="10" s="1"/>
  <c r="B164" i="10"/>
  <c r="D164" i="10" s="1"/>
  <c r="B160" i="10"/>
  <c r="D160" i="10" s="1"/>
  <c r="B156" i="10"/>
  <c r="D156" i="10" s="1"/>
  <c r="B152" i="10"/>
  <c r="D152" i="10" s="1"/>
  <c r="B148" i="10"/>
  <c r="D148" i="10" s="1"/>
  <c r="B144" i="10"/>
  <c r="D144" i="10" s="1"/>
  <c r="B140" i="10"/>
  <c r="D140" i="10" s="1"/>
  <c r="B136" i="10"/>
  <c r="D136" i="10" s="1"/>
  <c r="B132" i="10"/>
  <c r="D132" i="10" s="1"/>
  <c r="B128" i="10"/>
  <c r="D128" i="10" s="1"/>
  <c r="B124" i="10"/>
  <c r="D124" i="10" s="1"/>
  <c r="B120" i="10"/>
  <c r="D120" i="10" s="1"/>
  <c r="B116" i="10"/>
  <c r="D116" i="10" s="1"/>
  <c r="B112" i="10"/>
  <c r="D112" i="10" s="1"/>
  <c r="B108" i="10"/>
  <c r="D108" i="10" s="1"/>
  <c r="B104" i="10"/>
  <c r="D104" i="10" s="1"/>
  <c r="B100" i="10"/>
  <c r="D100" i="10" s="1"/>
  <c r="B96" i="10"/>
  <c r="D96" i="10" s="1"/>
  <c r="B92" i="10"/>
  <c r="D92" i="10" s="1"/>
  <c r="B88" i="10"/>
  <c r="D88" i="10" s="1"/>
  <c r="B827" i="10"/>
  <c r="D827" i="10" s="1"/>
  <c r="B795" i="10"/>
  <c r="D795" i="10" s="1"/>
  <c r="B743" i="10"/>
  <c r="D743" i="10" s="1"/>
  <c r="B739" i="10"/>
  <c r="D739" i="10" s="1"/>
  <c r="B735" i="10"/>
  <c r="D735" i="10" s="1"/>
  <c r="B731" i="10"/>
  <c r="D731" i="10" s="1"/>
  <c r="B727" i="10"/>
  <c r="D727" i="10" s="1"/>
  <c r="B719" i="10"/>
  <c r="D719" i="10" s="1"/>
  <c r="B711" i="10"/>
  <c r="D711" i="10" s="1"/>
  <c r="B707" i="10"/>
  <c r="D707" i="10" s="1"/>
  <c r="B703" i="10"/>
  <c r="D703" i="10" s="1"/>
  <c r="B695" i="10"/>
  <c r="D695" i="10" s="1"/>
  <c r="B691" i="10"/>
  <c r="D691" i="10" s="1"/>
  <c r="B687" i="10"/>
  <c r="D687" i="10" s="1"/>
  <c r="B683" i="10"/>
  <c r="D683" i="10" s="1"/>
  <c r="B679" i="10"/>
  <c r="D679" i="10" s="1"/>
  <c r="B675" i="10"/>
  <c r="D675" i="10" s="1"/>
  <c r="B671" i="10"/>
  <c r="D671" i="10" s="1"/>
  <c r="B667" i="10"/>
  <c r="D667" i="10" s="1"/>
  <c r="B663" i="10"/>
  <c r="D663" i="10" s="1"/>
  <c r="B659" i="10"/>
  <c r="D659" i="10" s="1"/>
  <c r="B655" i="10"/>
  <c r="D655" i="10" s="1"/>
  <c r="B651" i="10"/>
  <c r="D651" i="10" s="1"/>
  <c r="B647" i="10"/>
  <c r="D647" i="10" s="1"/>
  <c r="B643" i="10"/>
  <c r="D643" i="10" s="1"/>
  <c r="B639" i="10"/>
  <c r="D639" i="10" s="1"/>
  <c r="B631" i="10"/>
  <c r="D631" i="10" s="1"/>
  <c r="B627" i="10"/>
  <c r="D627" i="10" s="1"/>
  <c r="B623" i="10"/>
  <c r="D623" i="10" s="1"/>
  <c r="B619" i="10"/>
  <c r="D619" i="10" s="1"/>
  <c r="B615" i="10"/>
  <c r="D615" i="10" s="1"/>
  <c r="B611" i="10"/>
  <c r="D611" i="10" s="1"/>
  <c r="B607" i="10"/>
  <c r="D607" i="10" s="1"/>
  <c r="B603" i="10"/>
  <c r="D603" i="10" s="1"/>
  <c r="B583" i="10"/>
  <c r="D583" i="10" s="1"/>
  <c r="B579" i="10"/>
  <c r="D579" i="10" s="1"/>
  <c r="B523" i="10"/>
  <c r="D523" i="10" s="1"/>
  <c r="B519" i="10"/>
  <c r="D519" i="10" s="1"/>
  <c r="B499" i="10"/>
  <c r="D499" i="10" s="1"/>
  <c r="B491" i="10"/>
  <c r="D491" i="10" s="1"/>
  <c r="B487" i="10"/>
  <c r="D487" i="10" s="1"/>
  <c r="B467" i="10"/>
  <c r="D467" i="10" s="1"/>
  <c r="B447" i="10"/>
  <c r="D447" i="10" s="1"/>
  <c r="B439" i="10"/>
  <c r="D439" i="10" s="1"/>
  <c r="B431" i="10"/>
  <c r="D431" i="10" s="1"/>
  <c r="B423" i="10"/>
  <c r="D423" i="10" s="1"/>
  <c r="B351" i="10"/>
  <c r="D351" i="10" s="1"/>
  <c r="B347" i="10"/>
  <c r="D347" i="10" s="1"/>
  <c r="B343" i="10"/>
  <c r="D343" i="10" s="1"/>
  <c r="B339" i="10"/>
  <c r="D339" i="10" s="1"/>
  <c r="B335" i="10"/>
  <c r="D335" i="10" s="1"/>
  <c r="B331" i="10"/>
  <c r="D331" i="10" s="1"/>
  <c r="B327" i="10"/>
  <c r="D327" i="10" s="1"/>
  <c r="B323" i="10"/>
  <c r="D323" i="10" s="1"/>
  <c r="B319" i="10"/>
  <c r="D319" i="10" s="1"/>
  <c r="B315" i="10"/>
  <c r="D315" i="10" s="1"/>
  <c r="B311" i="10"/>
  <c r="D311" i="10" s="1"/>
  <c r="B307" i="10"/>
  <c r="D307" i="10" s="1"/>
  <c r="B303" i="10"/>
  <c r="D303" i="10" s="1"/>
  <c r="B299" i="10"/>
  <c r="D299" i="10" s="1"/>
  <c r="B295" i="10"/>
  <c r="D295" i="10" s="1"/>
  <c r="B291" i="10"/>
  <c r="D291" i="10" s="1"/>
  <c r="B287" i="10"/>
  <c r="D287" i="10" s="1"/>
  <c r="B283" i="10"/>
  <c r="D283" i="10" s="1"/>
  <c r="B279" i="10"/>
  <c r="D279" i="10" s="1"/>
  <c r="B275" i="10"/>
  <c r="D275" i="10" s="1"/>
  <c r="B271" i="10"/>
  <c r="D271" i="10" s="1"/>
  <c r="B267" i="10"/>
  <c r="D267" i="10" s="1"/>
  <c r="B263" i="10"/>
  <c r="D263" i="10" s="1"/>
  <c r="B259" i="10"/>
  <c r="D259" i="10" s="1"/>
  <c r="B255" i="10"/>
  <c r="D255" i="10" s="1"/>
  <c r="B251" i="10"/>
  <c r="D251" i="10" s="1"/>
  <c r="B247" i="10"/>
  <c r="D247" i="10" s="1"/>
  <c r="B239" i="10"/>
  <c r="D239" i="10" s="1"/>
  <c r="B235" i="10"/>
  <c r="D235" i="10" s="1"/>
  <c r="B231" i="10"/>
  <c r="D231" i="10" s="1"/>
  <c r="B227" i="10"/>
  <c r="D227" i="10" s="1"/>
  <c r="B219" i="10"/>
  <c r="D219" i="10" s="1"/>
  <c r="B211" i="10"/>
  <c r="D211" i="10" s="1"/>
  <c r="B199" i="10"/>
  <c r="D199" i="10" s="1"/>
  <c r="B187" i="10"/>
  <c r="D187" i="10" s="1"/>
  <c r="B183" i="10"/>
  <c r="D183" i="10" s="1"/>
  <c r="B179" i="10"/>
  <c r="D179" i="10" s="1"/>
  <c r="B175" i="10"/>
  <c r="D175" i="10" s="1"/>
  <c r="B171" i="10"/>
  <c r="D171" i="10" s="1"/>
  <c r="B167" i="10"/>
  <c r="D167" i="10" s="1"/>
  <c r="B163" i="10"/>
  <c r="D163" i="10" s="1"/>
  <c r="B159" i="10"/>
  <c r="D159" i="10" s="1"/>
  <c r="B155" i="10"/>
  <c r="D155" i="10" s="1"/>
  <c r="B151" i="10"/>
  <c r="D151" i="10" s="1"/>
  <c r="B147" i="10"/>
  <c r="D147" i="10" s="1"/>
  <c r="B143" i="10"/>
  <c r="D143" i="10" s="1"/>
  <c r="B139" i="10"/>
  <c r="D139" i="10" s="1"/>
  <c r="B135" i="10"/>
  <c r="D135" i="10" s="1"/>
  <c r="B131" i="10"/>
  <c r="D131" i="10" s="1"/>
  <c r="B127" i="10"/>
  <c r="D127" i="10" s="1"/>
  <c r="B123" i="10"/>
  <c r="D123" i="10" s="1"/>
  <c r="B119" i="10"/>
  <c r="D119" i="10" s="1"/>
  <c r="B115" i="10"/>
  <c r="D115" i="10" s="1"/>
  <c r="B111" i="10"/>
  <c r="D111" i="10" s="1"/>
  <c r="B107" i="10"/>
  <c r="D107" i="10" s="1"/>
  <c r="B103" i="10"/>
  <c r="D103" i="10" s="1"/>
  <c r="B99" i="10"/>
  <c r="D99" i="10" s="1"/>
  <c r="B95" i="10"/>
  <c r="D95" i="10" s="1"/>
  <c r="B91" i="10"/>
  <c r="D91" i="10" s="1"/>
  <c r="B87" i="10"/>
  <c r="D87" i="10" s="1"/>
  <c r="B83" i="10"/>
  <c r="D83" i="10" s="1"/>
  <c r="B79" i="10"/>
  <c r="D79" i="10" s="1"/>
  <c r="B75" i="10"/>
  <c r="D75" i="10" s="1"/>
  <c r="B71" i="10"/>
  <c r="D71" i="10" s="1"/>
  <c r="B67" i="10"/>
  <c r="D67" i="10" s="1"/>
  <c r="B63" i="10"/>
  <c r="D63" i="10" s="1"/>
  <c r="B59" i="10"/>
  <c r="D59" i="10" s="1"/>
  <c r="B55" i="10"/>
  <c r="D55" i="10" s="1"/>
  <c r="B51" i="10"/>
  <c r="D51" i="10" s="1"/>
  <c r="B47" i="10"/>
  <c r="D47" i="10" s="1"/>
  <c r="B43" i="10"/>
  <c r="D43" i="10" s="1"/>
  <c r="B39" i="10"/>
  <c r="D39" i="10" s="1"/>
  <c r="B31" i="10"/>
  <c r="D31" i="10" s="1"/>
  <c r="B23" i="10"/>
  <c r="D23" i="10" s="1"/>
  <c r="B19" i="10"/>
  <c r="D19" i="10" s="1"/>
  <c r="B15" i="10"/>
  <c r="D15" i="10" s="1"/>
  <c r="B11" i="10"/>
  <c r="D11" i="10" s="1"/>
  <c r="B7" i="10"/>
  <c r="D7" i="10" s="1"/>
  <c r="B3" i="10"/>
  <c r="D3" i="10" s="1"/>
  <c r="B1113" i="10"/>
  <c r="D1113" i="10" s="1"/>
  <c r="B1089" i="10"/>
  <c r="D1089" i="10" s="1"/>
  <c r="B817" i="10"/>
  <c r="D817" i="10" s="1"/>
  <c r="B804" i="10"/>
  <c r="D804" i="10" s="1"/>
  <c r="B699" i="10"/>
  <c r="D699" i="10" s="1"/>
  <c r="B635" i="10"/>
  <c r="D635" i="10" s="1"/>
  <c r="B471" i="10"/>
  <c r="D471" i="10" s="1"/>
  <c r="B1134" i="10"/>
  <c r="D1134" i="10" s="1"/>
  <c r="B1131" i="10"/>
  <c r="D1131" i="10" s="1"/>
  <c r="B677" i="10"/>
  <c r="D677" i="10" s="1"/>
  <c r="B511" i="10"/>
  <c r="D511" i="10" s="1"/>
  <c r="B413" i="10"/>
  <c r="D413" i="10" s="1"/>
  <c r="B1111" i="10"/>
  <c r="D1111" i="10" s="1"/>
  <c r="B1026" i="10"/>
  <c r="D1026" i="10" s="1"/>
  <c r="B794" i="10"/>
  <c r="D794" i="10" s="1"/>
  <c r="B459" i="10"/>
  <c r="D459" i="10" s="1"/>
  <c r="B1191" i="10"/>
  <c r="B1182" i="10"/>
  <c r="D1182" i="10" s="1"/>
  <c r="B1175" i="10"/>
  <c r="D1175" i="10" s="1"/>
  <c r="B1109" i="10"/>
  <c r="D1109" i="10" s="1"/>
  <c r="B1103" i="10"/>
  <c r="D1103" i="10" s="1"/>
  <c r="B1095" i="10"/>
  <c r="D1095" i="10" s="1"/>
  <c r="B1084" i="10"/>
  <c r="D1084" i="10" s="1"/>
  <c r="B1010" i="10"/>
  <c r="D1010" i="10" s="1"/>
  <c r="B890" i="10"/>
  <c r="D890" i="10" s="1"/>
  <c r="B862" i="10"/>
  <c r="D862" i="10" s="1"/>
  <c r="B844" i="10"/>
  <c r="D844" i="10" s="1"/>
  <c r="B841" i="10"/>
  <c r="D841" i="10" s="1"/>
  <c r="B837" i="10"/>
  <c r="D837" i="10" s="1"/>
  <c r="B825" i="10"/>
  <c r="D825" i="10" s="1"/>
  <c r="B1227" i="10"/>
  <c r="B1139" i="10"/>
  <c r="D1139" i="10" s="1"/>
  <c r="B1128" i="10"/>
  <c r="D1128" i="10" s="1"/>
  <c r="B1098" i="10"/>
  <c r="D1098" i="10" s="1"/>
  <c r="B1094" i="10"/>
  <c r="D1094" i="10" s="1"/>
  <c r="B1090" i="10"/>
  <c r="D1090" i="10" s="1"/>
  <c r="B1088" i="10"/>
  <c r="D1088" i="10" s="1"/>
  <c r="B1023" i="10"/>
  <c r="D1023" i="10" s="1"/>
  <c r="B904" i="10"/>
  <c r="D904" i="10" s="1"/>
  <c r="B818" i="10"/>
  <c r="D818" i="10" s="1"/>
  <c r="B1171" i="10"/>
  <c r="D1171" i="10" s="1"/>
  <c r="B1159" i="10"/>
  <c r="D1159" i="10" s="1"/>
  <c r="B1143" i="10"/>
  <c r="D1143" i="10" s="1"/>
  <c r="B1132" i="10"/>
  <c r="D1132" i="10" s="1"/>
  <c r="B1127" i="10"/>
  <c r="D1127" i="10" s="1"/>
  <c r="B1096" i="10"/>
  <c r="D1096" i="10" s="1"/>
  <c r="B1093" i="10"/>
  <c r="D1093" i="10" s="1"/>
  <c r="B1083" i="10"/>
  <c r="D1083" i="10" s="1"/>
  <c r="B992" i="10"/>
  <c r="D992" i="10" s="1"/>
  <c r="B962" i="10"/>
  <c r="D962" i="10" s="1"/>
  <c r="B944" i="10"/>
  <c r="D944" i="10" s="1"/>
  <c r="B922" i="10"/>
  <c r="D922" i="10" s="1"/>
  <c r="B918" i="10"/>
  <c r="D918" i="10" s="1"/>
  <c r="B826" i="10"/>
  <c r="D826" i="10" s="1"/>
  <c r="B803" i="10"/>
  <c r="D803" i="10" s="1"/>
  <c r="B781" i="10"/>
  <c r="D781" i="10" s="1"/>
  <c r="B755" i="10"/>
  <c r="D755" i="10" s="1"/>
  <c r="B1215" i="10"/>
  <c r="B1197" i="10"/>
  <c r="B1150" i="10"/>
  <c r="D1150" i="10" s="1"/>
  <c r="B1115" i="10"/>
  <c r="D1115" i="10" s="1"/>
  <c r="B1106" i="10"/>
  <c r="D1106" i="10" s="1"/>
  <c r="B1087" i="10"/>
  <c r="D1087" i="10" s="1"/>
  <c r="B1082" i="10"/>
  <c r="D1082" i="10" s="1"/>
  <c r="B1071" i="10"/>
  <c r="D1071" i="10" s="1"/>
  <c r="B1058" i="10"/>
  <c r="D1058" i="10" s="1"/>
  <c r="B1018" i="10"/>
  <c r="D1018" i="10" s="1"/>
  <c r="B780" i="10"/>
  <c r="D780" i="10" s="1"/>
  <c r="B2423" i="10"/>
  <c r="B2415" i="10"/>
  <c r="B2407" i="10"/>
  <c r="B2399" i="10"/>
  <c r="B2234" i="10"/>
  <c r="B2461" i="10"/>
  <c r="B2457" i="10"/>
  <c r="B2453" i="10"/>
  <c r="B2449" i="10"/>
  <c r="B2445" i="10"/>
  <c r="B2441" i="10"/>
  <c r="B2437" i="10"/>
  <c r="B2236" i="10"/>
  <c r="B2276" i="10"/>
  <c r="B2282" i="10"/>
  <c r="B2260" i="10"/>
  <c r="B2243" i="10"/>
  <c r="B2391" i="10"/>
  <c r="B2290" i="10"/>
  <c r="B2499" i="10"/>
  <c r="B2495" i="10"/>
  <c r="B2487" i="10"/>
  <c r="B2377" i="10"/>
  <c r="B2373" i="10"/>
  <c r="B2369" i="10"/>
  <c r="B2365" i="10"/>
  <c r="B2361" i="10"/>
  <c r="B2357" i="10"/>
  <c r="B2353" i="10"/>
  <c r="B2335" i="10"/>
  <c r="B2331" i="10"/>
  <c r="B2327" i="10"/>
  <c r="B2323" i="10"/>
  <c r="B2319" i="10"/>
  <c r="B2315" i="10"/>
  <c r="B2311" i="10"/>
  <c r="B2307" i="10"/>
  <c r="B2303" i="10"/>
  <c r="B2224" i="10"/>
  <c r="B2475" i="10"/>
  <c r="B2467" i="10"/>
  <c r="B2463" i="10"/>
  <c r="B2433" i="10"/>
  <c r="B2387" i="10"/>
  <c r="B2345" i="10"/>
  <c r="B2299" i="10"/>
  <c r="B2174" i="10"/>
  <c r="B2162" i="10"/>
  <c r="B2130" i="10"/>
  <c r="B2111" i="10"/>
  <c r="B2102" i="10"/>
  <c r="B2070" i="10"/>
  <c r="B2044" i="10"/>
  <c r="B2027" i="10"/>
  <c r="B2002" i="10"/>
  <c r="B1983" i="10"/>
  <c r="B1978" i="10"/>
  <c r="B1942" i="10"/>
  <c r="B1922" i="10"/>
  <c r="B1705" i="10"/>
  <c r="B1673" i="10"/>
  <c r="B1633" i="10"/>
  <c r="B1585" i="10"/>
  <c r="B1571" i="10"/>
  <c r="B2497" i="10"/>
  <c r="B2489" i="10"/>
  <c r="B2485" i="10"/>
  <c r="B2477" i="10"/>
  <c r="B2469" i="10"/>
  <c r="B2435" i="10"/>
  <c r="B2431" i="10"/>
  <c r="B2427" i="10"/>
  <c r="B2389" i="10"/>
  <c r="B2381" i="10"/>
  <c r="B2351" i="10"/>
  <c r="B2347" i="10"/>
  <c r="B2343" i="10"/>
  <c r="B2297" i="10"/>
  <c r="B2175" i="10"/>
  <c r="B2166" i="10"/>
  <c r="B2157" i="10"/>
  <c r="B2154" i="10"/>
  <c r="B2134" i="10"/>
  <c r="B2125" i="10"/>
  <c r="B2122" i="10"/>
  <c r="B2110" i="10"/>
  <c r="B2107" i="10"/>
  <c r="B2098" i="10"/>
  <c r="B2095" i="10"/>
  <c r="B2091" i="10"/>
  <c r="B2066" i="10"/>
  <c r="B2063" i="10"/>
  <c r="B2059" i="10"/>
  <c r="B2047" i="10"/>
  <c r="B2014" i="10"/>
  <c r="B2011" i="10"/>
  <c r="B1970" i="10"/>
  <c r="B1958" i="10"/>
  <c r="B1938" i="10"/>
  <c r="B1926" i="10"/>
  <c r="B1906" i="10"/>
  <c r="B1733" i="10"/>
  <c r="B1721" i="10"/>
  <c r="B1713" i="10"/>
  <c r="B1689" i="10"/>
  <c r="B1681" i="10"/>
  <c r="B1657" i="10"/>
  <c r="B1649" i="10"/>
  <c r="B1645" i="10"/>
  <c r="B1635" i="10"/>
  <c r="B1614" i="10"/>
  <c r="B1609" i="10"/>
  <c r="B1597" i="10"/>
  <c r="B1587" i="10"/>
  <c r="B1569" i="10"/>
  <c r="B1566" i="10"/>
  <c r="B1529" i="10"/>
  <c r="B1521" i="10"/>
  <c r="B1517" i="10"/>
  <c r="B1507" i="10"/>
  <c r="B1501" i="10"/>
  <c r="B1486" i="10"/>
  <c r="B1481" i="10"/>
  <c r="B1471" i="10"/>
  <c r="B1469" i="10"/>
  <c r="B1454" i="10"/>
  <c r="B1449" i="10"/>
  <c r="B1439" i="10"/>
  <c r="B1437" i="10"/>
  <c r="B1422" i="10"/>
  <c r="B1417" i="10"/>
  <c r="B1407" i="10"/>
  <c r="B1405" i="10"/>
  <c r="B1403" i="10"/>
  <c r="B1390" i="10"/>
  <c r="B1385" i="10"/>
  <c r="B1375" i="10"/>
  <c r="B1373" i="10"/>
  <c r="B1371" i="10"/>
  <c r="B1358" i="10"/>
  <c r="B1353" i="10"/>
  <c r="B1344" i="10"/>
  <c r="B1342" i="10"/>
  <c r="B1340" i="10"/>
  <c r="B1338" i="10"/>
  <c r="B1336" i="10"/>
  <c r="B1334" i="10"/>
  <c r="B1332" i="10"/>
  <c r="B1330" i="10"/>
  <c r="B1327" i="10"/>
  <c r="B1319" i="10"/>
  <c r="B1311" i="10"/>
  <c r="B1253" i="10"/>
  <c r="B1241" i="10"/>
  <c r="B1225" i="10"/>
  <c r="B1213" i="10"/>
  <c r="B1209" i="10"/>
  <c r="B1193" i="10"/>
  <c r="B1184" i="10"/>
  <c r="D1184" i="10" s="1"/>
  <c r="B1178" i="10"/>
  <c r="D1178" i="10" s="1"/>
  <c r="B1176" i="10"/>
  <c r="D1176" i="10" s="1"/>
  <c r="B1164" i="10"/>
  <c r="D1164" i="10" s="1"/>
  <c r="B1161" i="10"/>
  <c r="D1161" i="10" s="1"/>
  <c r="B1152" i="10"/>
  <c r="D1152" i="10" s="1"/>
  <c r="B1146" i="10"/>
  <c r="D1146" i="10" s="1"/>
  <c r="B1144" i="10"/>
  <c r="D1144" i="10" s="1"/>
  <c r="B1129" i="10"/>
  <c r="D1129" i="10" s="1"/>
  <c r="B1117" i="10"/>
  <c r="D1117" i="10" s="1"/>
  <c r="B1110" i="10"/>
  <c r="D1110" i="10" s="1"/>
  <c r="B1104" i="10"/>
  <c r="D1104" i="10" s="1"/>
  <c r="B1085" i="10"/>
  <c r="D1085" i="10" s="1"/>
  <c r="B1073" i="10"/>
  <c r="D1073" i="10" s="1"/>
  <c r="B1070" i="10"/>
  <c r="D1070" i="10" s="1"/>
  <c r="B1062" i="10"/>
  <c r="D1062" i="10" s="1"/>
  <c r="B1057" i="10"/>
  <c r="D1057" i="10" s="1"/>
  <c r="B1052" i="10"/>
  <c r="D1052" i="10" s="1"/>
  <c r="B1043" i="10"/>
  <c r="D1043" i="10" s="1"/>
  <c r="B1030" i="10"/>
  <c r="D1030" i="10" s="1"/>
  <c r="B1022" i="10"/>
  <c r="D1022" i="10" s="1"/>
  <c r="B1011" i="10"/>
  <c r="D1011" i="10" s="1"/>
  <c r="B1006" i="10"/>
  <c r="D1006" i="10" s="1"/>
  <c r="B1003" i="10"/>
  <c r="D1003" i="10" s="1"/>
  <c r="B990" i="10"/>
  <c r="D990" i="10" s="1"/>
  <c r="B987" i="10"/>
  <c r="D987" i="10" s="1"/>
  <c r="B985" i="10"/>
  <c r="D985" i="10" s="1"/>
  <c r="B978" i="10"/>
  <c r="D978" i="10" s="1"/>
  <c r="B973" i="10"/>
  <c r="D973" i="10" s="1"/>
  <c r="B970" i="10"/>
  <c r="D970" i="10" s="1"/>
  <c r="B967" i="10"/>
  <c r="D967" i="10" s="1"/>
  <c r="B946" i="10"/>
  <c r="D946" i="10" s="1"/>
  <c r="B941" i="10"/>
  <c r="D941" i="10" s="1"/>
  <c r="B933" i="10"/>
  <c r="D933" i="10" s="1"/>
  <c r="B925" i="10"/>
  <c r="D925" i="10" s="1"/>
  <c r="B905" i="10"/>
  <c r="D905" i="10" s="1"/>
  <c r="B901" i="10"/>
  <c r="D901" i="10" s="1"/>
  <c r="B898" i="10"/>
  <c r="D898" i="10" s="1"/>
  <c r="B885" i="10"/>
  <c r="D885" i="10" s="1"/>
  <c r="B880" i="10"/>
  <c r="D880" i="10" s="1"/>
  <c r="B874" i="10"/>
  <c r="D874" i="10" s="1"/>
  <c r="B848" i="10"/>
  <c r="D848" i="10" s="1"/>
  <c r="B811" i="10"/>
  <c r="D811" i="10" s="1"/>
  <c r="B802" i="10"/>
  <c r="D802" i="10" s="1"/>
  <c r="B779" i="10"/>
  <c r="D779" i="10" s="1"/>
  <c r="B724" i="10"/>
  <c r="D724" i="10" s="1"/>
  <c r="B721" i="10"/>
  <c r="D721" i="10" s="1"/>
  <c r="B717" i="10"/>
  <c r="D717" i="10" s="1"/>
  <c r="B713" i="10"/>
  <c r="D713" i="10" s="1"/>
  <c r="B692" i="10"/>
  <c r="D692" i="10" s="1"/>
  <c r="B690" i="10"/>
  <c r="D690" i="10" s="1"/>
  <c r="B680" i="10"/>
  <c r="D680" i="10" s="1"/>
  <c r="B660" i="10"/>
  <c r="D660" i="10" s="1"/>
  <c r="B658" i="10"/>
  <c r="D658" i="10" s="1"/>
  <c r="B648" i="10"/>
  <c r="D648" i="10" s="1"/>
  <c r="B626" i="10"/>
  <c r="D626" i="10" s="1"/>
  <c r="B621" i="10"/>
  <c r="D621" i="10" s="1"/>
  <c r="B613" i="10"/>
  <c r="D613" i="10" s="1"/>
  <c r="B597" i="10"/>
  <c r="D597" i="10" s="1"/>
  <c r="B592" i="10"/>
  <c r="D592" i="10" s="1"/>
  <c r="B566" i="10"/>
  <c r="D566" i="10" s="1"/>
  <c r="B552" i="10"/>
  <c r="D552" i="10" s="1"/>
  <c r="B2172" i="10"/>
  <c r="B2156" i="10"/>
  <c r="B2142" i="10"/>
  <c r="B2139" i="10"/>
  <c r="B2112" i="10"/>
  <c r="B2086" i="10"/>
  <c r="B2079" i="10"/>
  <c r="B2054" i="10"/>
  <c r="B2034" i="10"/>
  <c r="B2032" i="10"/>
  <c r="B2026" i="10"/>
  <c r="B2022" i="10"/>
  <c r="B2015" i="10"/>
  <c r="B1982" i="10"/>
  <c r="B1979" i="10"/>
  <c r="B1962" i="10"/>
  <c r="B1950" i="10"/>
  <c r="B1930" i="10"/>
  <c r="B1918" i="10"/>
  <c r="B1732" i="10"/>
  <c r="B1625" i="10"/>
  <c r="B1617" i="10"/>
  <c r="B1613" i="10"/>
  <c r="B1603" i="10"/>
  <c r="B1582" i="10"/>
  <c r="B1577" i="10"/>
  <c r="B1565" i="10"/>
  <c r="B1555" i="10"/>
  <c r="B1537" i="10"/>
  <c r="B1534" i="10"/>
  <c r="B1495" i="10"/>
  <c r="B1493" i="10"/>
  <c r="B1478" i="10"/>
  <c r="B1473" i="10"/>
  <c r="B1463" i="10"/>
  <c r="B1461" i="10"/>
  <c r="B1446" i="10"/>
  <c r="B1441" i="10"/>
  <c r="B1431" i="10"/>
  <c r="B1429" i="10"/>
  <c r="B1427" i="10"/>
  <c r="B1414" i="10"/>
  <c r="B1409" i="10"/>
  <c r="B1399" i="10"/>
  <c r="B1397" i="10"/>
  <c r="B1395" i="10"/>
  <c r="B1382" i="10"/>
  <c r="B1377" i="10"/>
  <c r="B1367" i="10"/>
  <c r="B1365" i="10"/>
  <c r="B1363" i="10"/>
  <c r="B1350" i="10"/>
  <c r="B1325" i="10"/>
  <c r="B1317" i="10"/>
  <c r="B1309" i="10"/>
  <c r="B1299" i="10"/>
  <c r="B1292" i="10"/>
  <c r="B1281" i="10"/>
  <c r="B1255" i="10"/>
  <c r="B1252" i="10"/>
  <c r="B1217" i="10"/>
  <c r="B1173" i="10"/>
  <c r="D1173" i="10" s="1"/>
  <c r="B1169" i="10"/>
  <c r="D1169" i="10" s="1"/>
  <c r="B1165" i="10"/>
  <c r="D1165" i="10" s="1"/>
  <c r="B1158" i="10"/>
  <c r="D1158" i="10" s="1"/>
  <c r="B1156" i="10"/>
  <c r="D1156" i="10" s="1"/>
  <c r="B1141" i="10"/>
  <c r="D1141" i="10" s="1"/>
  <c r="B1137" i="10"/>
  <c r="D1137" i="10" s="1"/>
  <c r="B1133" i="10"/>
  <c r="D1133" i="10" s="1"/>
  <c r="B1126" i="10"/>
  <c r="D1126" i="10" s="1"/>
  <c r="B1124" i="10"/>
  <c r="D1124" i="10" s="1"/>
  <c r="B1114" i="10"/>
  <c r="D1114" i="10" s="1"/>
  <c r="B1108" i="10"/>
  <c r="D1108" i="10" s="1"/>
  <c r="B1100" i="10"/>
  <c r="D1100" i="10" s="1"/>
  <c r="B1086" i="10"/>
  <c r="D1086" i="10" s="1"/>
  <c r="B1081" i="10"/>
  <c r="D1081" i="10" s="1"/>
  <c r="B1076" i="10"/>
  <c r="D1076" i="10" s="1"/>
  <c r="B1072" i="10"/>
  <c r="D1072" i="10" s="1"/>
  <c r="B1053" i="10"/>
  <c r="D1053" i="10" s="1"/>
  <c r="B1048" i="10"/>
  <c r="D1048" i="10" s="1"/>
  <c r="B1046" i="10"/>
  <c r="D1046" i="10" s="1"/>
  <c r="B1044" i="10"/>
  <c r="D1044" i="10" s="1"/>
  <c r="B1042" i="10"/>
  <c r="D1042" i="10" s="1"/>
  <c r="B1034" i="10"/>
  <c r="D1034" i="10" s="1"/>
  <c r="B1032" i="10"/>
  <c r="D1032" i="10" s="1"/>
  <c r="B1029" i="10"/>
  <c r="D1029" i="10" s="1"/>
  <c r="B1017" i="10"/>
  <c r="D1017" i="10" s="1"/>
  <c r="B1013" i="10"/>
  <c r="D1013" i="10" s="1"/>
  <c r="B1009" i="10"/>
  <c r="D1009" i="10" s="1"/>
  <c r="B977" i="10"/>
  <c r="D977" i="10" s="1"/>
  <c r="B966" i="10"/>
  <c r="D966" i="10" s="1"/>
  <c r="B961" i="10"/>
  <c r="D961" i="10" s="1"/>
  <c r="B945" i="10"/>
  <c r="D945" i="10" s="1"/>
  <c r="B943" i="10"/>
  <c r="D943" i="10" s="1"/>
  <c r="B927" i="10"/>
  <c r="D927" i="10" s="1"/>
  <c r="B919" i="10"/>
  <c r="D919" i="10" s="1"/>
  <c r="B913" i="10"/>
  <c r="D913" i="10" s="1"/>
  <c r="B910" i="10"/>
  <c r="D910" i="10" s="1"/>
  <c r="B888" i="10"/>
  <c r="D888" i="10" s="1"/>
  <c r="B873" i="10"/>
  <c r="D873" i="10" s="1"/>
  <c r="B870" i="10"/>
  <c r="D870" i="10" s="1"/>
  <c r="B866" i="10"/>
  <c r="D866" i="10" s="1"/>
  <c r="B854" i="10"/>
  <c r="D854" i="10" s="1"/>
  <c r="B850" i="10"/>
  <c r="D850" i="10" s="1"/>
  <c r="B831" i="10"/>
  <c r="D831" i="10" s="1"/>
  <c r="B828" i="10"/>
  <c r="D828" i="10" s="1"/>
  <c r="B810" i="10"/>
  <c r="D810" i="10" s="1"/>
  <c r="B799" i="10"/>
  <c r="D799" i="10" s="1"/>
  <c r="B796" i="10"/>
  <c r="D796" i="10" s="1"/>
  <c r="B778" i="10"/>
  <c r="D778" i="10" s="1"/>
  <c r="B771" i="10"/>
  <c r="D771" i="10" s="1"/>
  <c r="B767" i="10"/>
  <c r="D767" i="10" s="1"/>
  <c r="B754" i="10"/>
  <c r="D754" i="10" s="1"/>
  <c r="B751" i="10"/>
  <c r="D751" i="10" s="1"/>
  <c r="B723" i="10"/>
  <c r="D723" i="10" s="1"/>
  <c r="B709" i="10"/>
  <c r="D709" i="10" s="1"/>
  <c r="B704" i="10"/>
  <c r="D704" i="10" s="1"/>
  <c r="B684" i="10"/>
  <c r="D684" i="10" s="1"/>
  <c r="B682" i="10"/>
  <c r="D682" i="10" s="1"/>
  <c r="B672" i="10"/>
  <c r="D672" i="10" s="1"/>
  <c r="B652" i="10"/>
  <c r="D652" i="10" s="1"/>
  <c r="B650" i="10"/>
  <c r="D650" i="10" s="1"/>
  <c r="B640" i="10"/>
  <c r="D640" i="10" s="1"/>
  <c r="B602" i="10"/>
  <c r="D602" i="10" s="1"/>
  <c r="B561" i="10"/>
  <c r="D561" i="10" s="1"/>
  <c r="B542" i="10"/>
  <c r="D542" i="10" s="1"/>
  <c r="B509" i="10"/>
  <c r="D509" i="10" s="1"/>
  <c r="B1533" i="10"/>
  <c r="B1523" i="10"/>
  <c r="B1505" i="10"/>
  <c r="B1502" i="10"/>
  <c r="B1497" i="10"/>
  <c r="B1487" i="10"/>
  <c r="B1485" i="10"/>
  <c r="B1470" i="10"/>
  <c r="B1465" i="10"/>
  <c r="B1455" i="10"/>
  <c r="B1453" i="10"/>
  <c r="B1438" i="10"/>
  <c r="B1433" i="10"/>
  <c r="B1423" i="10"/>
  <c r="B1421" i="10"/>
  <c r="B1419" i="10"/>
  <c r="B1406" i="10"/>
  <c r="B1401" i="10"/>
  <c r="B1391" i="10"/>
  <c r="B1389" i="10"/>
  <c r="B1387" i="10"/>
  <c r="B1374" i="10"/>
  <c r="B1369" i="10"/>
  <c r="B1359" i="10"/>
  <c r="B1357" i="10"/>
  <c r="B1355" i="10"/>
  <c r="B1323" i="10"/>
  <c r="B1315" i="10"/>
  <c r="B1298" i="10"/>
  <c r="B1295" i="10"/>
  <c r="B1285" i="10"/>
  <c r="B1282" i="10"/>
  <c r="B1268" i="10"/>
  <c r="B1261" i="10"/>
  <c r="B1259" i="10"/>
  <c r="B1254" i="10"/>
  <c r="B1233" i="10"/>
  <c r="B1226" i="10"/>
  <c r="B1214" i="10"/>
  <c r="B1212" i="10"/>
  <c r="B1201" i="10"/>
  <c r="B1194" i="10"/>
  <c r="B1180" i="10"/>
  <c r="D1180" i="10" s="1"/>
  <c r="B1177" i="10"/>
  <c r="D1177" i="10" s="1"/>
  <c r="B1168" i="10"/>
  <c r="D1168" i="10" s="1"/>
  <c r="B1162" i="10"/>
  <c r="D1162" i="10" s="1"/>
  <c r="B1160" i="10"/>
  <c r="D1160" i="10" s="1"/>
  <c r="B1148" i="10"/>
  <c r="D1148" i="10" s="1"/>
  <c r="B1145" i="10"/>
  <c r="D1145" i="10" s="1"/>
  <c r="B1130" i="10"/>
  <c r="D1130" i="10" s="1"/>
  <c r="B1120" i="10"/>
  <c r="D1120" i="10" s="1"/>
  <c r="B1112" i="10"/>
  <c r="D1112" i="10" s="1"/>
  <c r="B1101" i="10"/>
  <c r="D1101" i="10" s="1"/>
  <c r="B1078" i="10"/>
  <c r="D1078" i="10" s="1"/>
  <c r="B1074" i="10"/>
  <c r="D1074" i="10" s="1"/>
  <c r="B1063" i="10"/>
  <c r="D1063" i="10" s="1"/>
  <c r="B1061" i="10"/>
  <c r="D1061" i="10" s="1"/>
  <c r="B1045" i="10"/>
  <c r="D1045" i="10" s="1"/>
  <c r="B1040" i="10"/>
  <c r="D1040" i="10" s="1"/>
  <c r="B1038" i="10"/>
  <c r="D1038" i="10" s="1"/>
  <c r="B1036" i="10"/>
  <c r="D1036" i="10" s="1"/>
  <c r="B1031" i="10"/>
  <c r="D1031" i="10" s="1"/>
  <c r="B1028" i="10"/>
  <c r="D1028" i="10" s="1"/>
  <c r="B993" i="10"/>
  <c r="D993" i="10" s="1"/>
  <c r="B984" i="10"/>
  <c r="D984" i="10" s="1"/>
  <c r="B960" i="10"/>
  <c r="D960" i="10" s="1"/>
  <c r="B957" i="10"/>
  <c r="D957" i="10" s="1"/>
  <c r="B954" i="10"/>
  <c r="D954" i="10" s="1"/>
  <c r="B939" i="10"/>
  <c r="D939" i="10" s="1"/>
  <c r="B935" i="10"/>
  <c r="D935" i="10" s="1"/>
  <c r="B931" i="10"/>
  <c r="D931" i="10" s="1"/>
  <c r="B929" i="10"/>
  <c r="D929" i="10" s="1"/>
  <c r="B915" i="10"/>
  <c r="D915" i="10" s="1"/>
  <c r="B912" i="10"/>
  <c r="D912" i="10" s="1"/>
  <c r="B907" i="10"/>
  <c r="D907" i="10" s="1"/>
  <c r="B887" i="10"/>
  <c r="D887" i="10" s="1"/>
  <c r="B872" i="10"/>
  <c r="D872" i="10" s="1"/>
  <c r="B859" i="10"/>
  <c r="D859" i="10" s="1"/>
  <c r="B853" i="10"/>
  <c r="D853" i="10" s="1"/>
  <c r="B843" i="10"/>
  <c r="D843" i="10" s="1"/>
  <c r="B836" i="10"/>
  <c r="D836" i="10" s="1"/>
  <c r="B833" i="10"/>
  <c r="D833" i="10" s="1"/>
  <c r="B820" i="10"/>
  <c r="D820" i="10" s="1"/>
  <c r="B816" i="10"/>
  <c r="D816" i="10" s="1"/>
  <c r="B807" i="10"/>
  <c r="D807" i="10" s="1"/>
  <c r="B801" i="10"/>
  <c r="D801" i="10" s="1"/>
  <c r="B788" i="10"/>
  <c r="D788" i="10" s="1"/>
  <c r="B784" i="10"/>
  <c r="D784" i="10" s="1"/>
  <c r="B775" i="10"/>
  <c r="D775" i="10" s="1"/>
  <c r="B773" i="10"/>
  <c r="D773" i="10" s="1"/>
  <c r="B766" i="10"/>
  <c r="D766" i="10" s="1"/>
  <c r="B762" i="10"/>
  <c r="D762" i="10" s="1"/>
  <c r="B756" i="10"/>
  <c r="D756" i="10" s="1"/>
  <c r="B733" i="10"/>
  <c r="D733" i="10" s="1"/>
  <c r="B708" i="10"/>
  <c r="D708" i="10" s="1"/>
  <c r="B696" i="10"/>
  <c r="D696" i="10" s="1"/>
  <c r="B676" i="10"/>
  <c r="D676" i="10" s="1"/>
  <c r="B674" i="10"/>
  <c r="D674" i="10" s="1"/>
  <c r="B664" i="10"/>
  <c r="D664" i="10" s="1"/>
  <c r="B644" i="10"/>
  <c r="D644" i="10" s="1"/>
  <c r="B642" i="10"/>
  <c r="D642" i="10" s="1"/>
  <c r="B628" i="10"/>
  <c r="D628" i="10" s="1"/>
  <c r="B617" i="10"/>
  <c r="D617" i="10" s="1"/>
  <c r="B585" i="10"/>
  <c r="D585" i="10" s="1"/>
  <c r="B582" i="10"/>
  <c r="D582" i="10" s="1"/>
  <c r="B578" i="10"/>
  <c r="D578" i="10" s="1"/>
  <c r="B504" i="10"/>
  <c r="D504" i="10" s="1"/>
  <c r="B2479" i="10"/>
  <c r="B2471" i="10"/>
  <c r="B2383" i="10"/>
  <c r="B2171" i="10"/>
  <c r="B2159" i="10"/>
  <c r="B2155" i="10"/>
  <c r="B2127" i="10"/>
  <c r="B2123" i="10"/>
  <c r="B2093" i="10"/>
  <c r="B2090" i="10"/>
  <c r="B2061" i="10"/>
  <c r="B2058" i="10"/>
  <c r="B2038" i="10"/>
  <c r="B2031" i="10"/>
  <c r="B1994" i="10"/>
  <c r="B1990" i="10"/>
  <c r="B1954" i="10"/>
  <c r="B1910" i="10"/>
  <c r="B1735" i="10"/>
  <c r="B1697" i="10"/>
  <c r="B1665" i="10"/>
  <c r="B1651" i="10"/>
  <c r="B1630" i="10"/>
  <c r="B1593" i="10"/>
  <c r="B1581" i="10"/>
  <c r="B1550" i="10"/>
  <c r="B1545" i="10"/>
  <c r="B2501" i="10"/>
  <c r="B2459" i="10"/>
  <c r="B2425" i="10"/>
  <c r="B2421" i="10"/>
  <c r="B2417" i="10"/>
  <c r="B2413" i="10"/>
  <c r="B2409" i="10"/>
  <c r="B2405" i="10"/>
  <c r="B2401" i="10"/>
  <c r="B2397" i="10"/>
  <c r="B2393" i="10"/>
  <c r="B2379" i="10"/>
  <c r="B2371" i="10"/>
  <c r="B2363" i="10"/>
  <c r="B2355" i="10"/>
  <c r="B2341" i="10"/>
  <c r="B2337" i="10"/>
  <c r="B2333" i="10"/>
  <c r="B2325" i="10"/>
  <c r="B2317" i="10"/>
  <c r="B2309" i="10"/>
  <c r="B2301" i="10"/>
  <c r="B2150" i="10"/>
  <c r="B2143" i="10"/>
  <c r="B2118" i="10"/>
  <c r="B2108" i="10"/>
  <c r="B2092" i="10"/>
  <c r="B2078" i="10"/>
  <c r="B2075" i="10"/>
  <c r="B2064" i="10"/>
  <c r="B2046" i="10"/>
  <c r="B2043" i="10"/>
  <c r="B2012" i="10"/>
  <c r="B2006" i="10"/>
  <c r="B1999" i="10"/>
  <c r="B1995" i="10"/>
  <c r="B1974" i="10"/>
  <c r="B1966" i="10"/>
  <c r="B1946" i="10"/>
  <c r="B1934" i="10"/>
  <c r="B1914" i="10"/>
  <c r="B1902" i="10"/>
  <c r="B1731" i="10"/>
  <c r="B1646" i="10"/>
  <c r="B1641" i="10"/>
  <c r="B1629" i="10"/>
  <c r="B1619" i="10"/>
  <c r="B1601" i="10"/>
  <c r="B1598" i="10"/>
  <c r="B1561" i="10"/>
  <c r="B1553" i="10"/>
  <c r="B1549" i="10"/>
  <c r="B1539" i="10"/>
  <c r="B1518" i="10"/>
  <c r="B1513" i="10"/>
  <c r="B1494" i="10"/>
  <c r="B1489" i="10"/>
  <c r="B1479" i="10"/>
  <c r="B1477" i="10"/>
  <c r="B1462" i="10"/>
  <c r="B1457" i="10"/>
  <c r="B1447" i="10"/>
  <c r="B1445" i="10"/>
  <c r="B1430" i="10"/>
  <c r="B1425" i="10"/>
  <c r="B1415" i="10"/>
  <c r="B1413" i="10"/>
  <c r="B1411" i="10"/>
  <c r="B1398" i="10"/>
  <c r="B1393" i="10"/>
  <c r="B1383" i="10"/>
  <c r="B1381" i="10"/>
  <c r="B1379" i="10"/>
  <c r="B1366" i="10"/>
  <c r="B1361" i="10"/>
  <c r="B1351" i="10"/>
  <c r="B1349" i="10"/>
  <c r="B1347" i="10"/>
  <c r="B1345" i="10"/>
  <c r="B1343" i="10"/>
  <c r="B1341" i="10"/>
  <c r="B1339" i="10"/>
  <c r="B1337" i="10"/>
  <c r="B1335" i="10"/>
  <c r="B1333" i="10"/>
  <c r="B1331" i="10"/>
  <c r="B1329" i="10"/>
  <c r="B1321" i="10"/>
  <c r="B1313" i="10"/>
  <c r="B1300" i="10"/>
  <c r="B1284" i="10"/>
  <c r="B1276" i="10"/>
  <c r="B1260" i="10"/>
  <c r="B1256" i="10"/>
  <c r="B1234" i="10"/>
  <c r="B1202" i="10"/>
  <c r="B1185" i="10"/>
  <c r="D1185" i="10" s="1"/>
  <c r="B1181" i="10"/>
  <c r="D1181" i="10" s="1"/>
  <c r="B1174" i="10"/>
  <c r="D1174" i="10" s="1"/>
  <c r="B1172" i="10"/>
  <c r="D1172" i="10" s="1"/>
  <c r="B1157" i="10"/>
  <c r="D1157" i="10" s="1"/>
  <c r="B1153" i="10"/>
  <c r="D1153" i="10" s="1"/>
  <c r="B1149" i="10"/>
  <c r="D1149" i="10" s="1"/>
  <c r="B1142" i="10"/>
  <c r="D1142" i="10" s="1"/>
  <c r="B1140" i="10"/>
  <c r="D1140" i="10" s="1"/>
  <c r="B1125" i="10"/>
  <c r="D1125" i="10" s="1"/>
  <c r="B1121" i="10"/>
  <c r="D1121" i="10" s="1"/>
  <c r="B1116" i="10"/>
  <c r="D1116" i="10" s="1"/>
  <c r="B1080" i="10"/>
  <c r="D1080" i="10" s="1"/>
  <c r="B1077" i="10"/>
  <c r="D1077" i="10" s="1"/>
  <c r="B1075" i="10"/>
  <c r="D1075" i="10" s="1"/>
  <c r="B1067" i="10"/>
  <c r="D1067" i="10" s="1"/>
  <c r="B1056" i="10"/>
  <c r="D1056" i="10" s="1"/>
  <c r="B1054" i="10"/>
  <c r="D1054" i="10" s="1"/>
  <c r="B1051" i="10"/>
  <c r="D1051" i="10" s="1"/>
  <c r="B1037" i="10"/>
  <c r="D1037" i="10" s="1"/>
  <c r="B1035" i="10"/>
  <c r="D1035" i="10" s="1"/>
  <c r="B1033" i="10"/>
  <c r="D1033" i="10" s="1"/>
  <c r="B1027" i="10"/>
  <c r="D1027" i="10" s="1"/>
  <c r="B1015" i="10"/>
  <c r="D1015" i="10" s="1"/>
  <c r="B1007" i="10"/>
  <c r="D1007" i="10" s="1"/>
  <c r="B999" i="10"/>
  <c r="D999" i="10" s="1"/>
  <c r="B995" i="10"/>
  <c r="D995" i="10" s="1"/>
  <c r="B991" i="10"/>
  <c r="D991" i="10" s="1"/>
  <c r="B979" i="10"/>
  <c r="D979" i="10" s="1"/>
  <c r="B976" i="10"/>
  <c r="D976" i="10" s="1"/>
  <c r="B968" i="10"/>
  <c r="D968" i="10" s="1"/>
  <c r="B959" i="10"/>
  <c r="D959" i="10" s="1"/>
  <c r="B953" i="10"/>
  <c r="D953" i="10" s="1"/>
  <c r="B947" i="10"/>
  <c r="D947" i="10" s="1"/>
  <c r="B921" i="10"/>
  <c r="D921" i="10" s="1"/>
  <c r="B899" i="10"/>
  <c r="D899" i="10" s="1"/>
  <c r="B894" i="10"/>
  <c r="D894" i="10" s="1"/>
  <c r="B891" i="10"/>
  <c r="D891" i="10" s="1"/>
  <c r="B864" i="10"/>
  <c r="D864" i="10" s="1"/>
  <c r="B858" i="10"/>
  <c r="D858" i="10" s="1"/>
  <c r="B856" i="10"/>
  <c r="D856" i="10" s="1"/>
  <c r="B839" i="10"/>
  <c r="D839" i="10" s="1"/>
  <c r="B835" i="10"/>
  <c r="D835" i="10" s="1"/>
  <c r="B832" i="10"/>
  <c r="D832" i="10" s="1"/>
  <c r="B829" i="10"/>
  <c r="D829" i="10" s="1"/>
  <c r="B824" i="10"/>
  <c r="D824" i="10" s="1"/>
  <c r="B819" i="10"/>
  <c r="D819" i="10" s="1"/>
  <c r="B809" i="10"/>
  <c r="D809" i="10" s="1"/>
  <c r="B797" i="10"/>
  <c r="D797" i="10" s="1"/>
  <c r="B792" i="10"/>
  <c r="D792" i="10" s="1"/>
  <c r="B787" i="10"/>
  <c r="D787" i="10" s="1"/>
  <c r="B777" i="10"/>
  <c r="D777" i="10" s="1"/>
  <c r="B765" i="10"/>
  <c r="D765" i="10" s="1"/>
  <c r="B761" i="10"/>
  <c r="D761" i="10" s="1"/>
  <c r="B746" i="10"/>
  <c r="D746" i="10" s="1"/>
  <c r="B741" i="10"/>
  <c r="D741" i="10" s="1"/>
  <c r="B738" i="10"/>
  <c r="D738" i="10" s="1"/>
  <c r="B714" i="10"/>
  <c r="D714" i="10" s="1"/>
  <c r="B700" i="10"/>
  <c r="D700" i="10" s="1"/>
  <c r="B698" i="10"/>
  <c r="D698" i="10" s="1"/>
  <c r="B688" i="10"/>
  <c r="D688" i="10" s="1"/>
  <c r="B668" i="10"/>
  <c r="D668" i="10" s="1"/>
  <c r="B666" i="10"/>
  <c r="D666" i="10" s="1"/>
  <c r="B656" i="10"/>
  <c r="D656" i="10" s="1"/>
  <c r="B636" i="10"/>
  <c r="D636" i="10" s="1"/>
  <c r="B634" i="10"/>
  <c r="D634" i="10" s="1"/>
  <c r="B630" i="10"/>
  <c r="D630" i="10" s="1"/>
  <c r="B609" i="10"/>
  <c r="D609" i="10" s="1"/>
  <c r="B606" i="10"/>
  <c r="D606" i="10" s="1"/>
  <c r="B595" i="10"/>
  <c r="D595" i="10" s="1"/>
  <c r="B590" i="10"/>
  <c r="D590" i="10" s="1"/>
  <c r="B587" i="10"/>
  <c r="D587" i="10" s="1"/>
  <c r="B577" i="10"/>
  <c r="D577" i="10" s="1"/>
  <c r="B575" i="10"/>
  <c r="D575" i="10" s="1"/>
  <c r="B563" i="10"/>
  <c r="D563" i="10" s="1"/>
  <c r="B507" i="10"/>
  <c r="D507" i="10" s="1"/>
  <c r="B503" i="10"/>
  <c r="D503" i="10" s="1"/>
  <c r="B571" i="10"/>
  <c r="D571" i="10" s="1"/>
  <c r="B569" i="10"/>
  <c r="D569" i="10" s="1"/>
  <c r="B567" i="10"/>
  <c r="D567" i="10" s="1"/>
  <c r="B559" i="10"/>
  <c r="D559" i="10" s="1"/>
  <c r="B557" i="10"/>
  <c r="D557" i="10" s="1"/>
  <c r="B549" i="10"/>
  <c r="D549" i="10" s="1"/>
  <c r="B544" i="10"/>
  <c r="D544" i="10" s="1"/>
  <c r="B536" i="10"/>
  <c r="D536" i="10" s="1"/>
  <c r="B533" i="10"/>
  <c r="D533" i="10" s="1"/>
  <c r="B530" i="10"/>
  <c r="D530" i="10" s="1"/>
  <c r="B528" i="10"/>
  <c r="D528" i="10" s="1"/>
  <c r="B520" i="10"/>
  <c r="D520" i="10" s="1"/>
  <c r="B505" i="10"/>
  <c r="D505" i="10" s="1"/>
  <c r="B501" i="10"/>
  <c r="D501" i="10" s="1"/>
  <c r="B484" i="10"/>
  <c r="D484" i="10" s="1"/>
  <c r="B482" i="10"/>
  <c r="D482" i="10" s="1"/>
  <c r="B473" i="10"/>
  <c r="D473" i="10" s="1"/>
  <c r="B458" i="10"/>
  <c r="D458" i="10" s="1"/>
  <c r="B452" i="10"/>
  <c r="D452" i="10" s="1"/>
  <c r="B450" i="10"/>
  <c r="D450" i="10" s="1"/>
  <c r="B440" i="10"/>
  <c r="D440" i="10" s="1"/>
  <c r="B435" i="10"/>
  <c r="D435" i="10" s="1"/>
  <c r="B432" i="10"/>
  <c r="D432" i="10" s="1"/>
  <c r="B427" i="10"/>
  <c r="D427" i="10" s="1"/>
  <c r="B419" i="10"/>
  <c r="D419" i="10" s="1"/>
  <c r="B415" i="10"/>
  <c r="D415" i="10" s="1"/>
  <c r="B404" i="10"/>
  <c r="D404" i="10" s="1"/>
  <c r="B395" i="10"/>
  <c r="D395" i="10" s="1"/>
  <c r="B387" i="10"/>
  <c r="D387" i="10" s="1"/>
  <c r="B383" i="10"/>
  <c r="D383" i="10" s="1"/>
  <c r="B372" i="10"/>
  <c r="D372" i="10" s="1"/>
  <c r="B363" i="10"/>
  <c r="D363" i="10" s="1"/>
  <c r="B336" i="10"/>
  <c r="D336" i="10" s="1"/>
  <c r="B304" i="10"/>
  <c r="D304" i="10" s="1"/>
  <c r="B265" i="10"/>
  <c r="D265" i="10" s="1"/>
  <c r="B260" i="10"/>
  <c r="D260" i="10" s="1"/>
  <c r="B254" i="10"/>
  <c r="D254" i="10" s="1"/>
  <c r="B243" i="10"/>
  <c r="D243" i="10" s="1"/>
  <c r="B232" i="10"/>
  <c r="D232" i="10" s="1"/>
  <c r="B223" i="10"/>
  <c r="D223" i="10" s="1"/>
  <c r="B207" i="10"/>
  <c r="D207" i="10" s="1"/>
  <c r="B201" i="10"/>
  <c r="D201" i="10" s="1"/>
  <c r="B191" i="10"/>
  <c r="D191" i="10" s="1"/>
  <c r="B188" i="10"/>
  <c r="D188" i="10" s="1"/>
  <c r="B174" i="10"/>
  <c r="D174" i="10" s="1"/>
  <c r="B158" i="10"/>
  <c r="D158" i="10" s="1"/>
  <c r="B142" i="10"/>
  <c r="D142" i="10" s="1"/>
  <c r="B126" i="10"/>
  <c r="D126" i="10" s="1"/>
  <c r="B110" i="10"/>
  <c r="D110" i="10" s="1"/>
  <c r="B94" i="10"/>
  <c r="D94" i="10" s="1"/>
  <c r="B82" i="10"/>
  <c r="D82" i="10" s="1"/>
  <c r="B74" i="10"/>
  <c r="D74" i="10" s="1"/>
  <c r="B66" i="10"/>
  <c r="D66" i="10" s="1"/>
  <c r="B58" i="10"/>
  <c r="D58" i="10" s="1"/>
  <c r="B44" i="10"/>
  <c r="D44" i="10" s="1"/>
  <c r="B30" i="10"/>
  <c r="D30" i="10" s="1"/>
  <c r="B27" i="10"/>
  <c r="D27" i="10" s="1"/>
  <c r="B24" i="10"/>
  <c r="D24" i="10" s="1"/>
  <c r="B13" i="10"/>
  <c r="D13" i="10" s="1"/>
  <c r="B9" i="10"/>
  <c r="D9" i="10" s="1"/>
  <c r="B6" i="10"/>
  <c r="D6" i="10" s="1"/>
  <c r="B497" i="10"/>
  <c r="D497" i="10" s="1"/>
  <c r="B479" i="10"/>
  <c r="D479" i="10" s="1"/>
  <c r="B474" i="10"/>
  <c r="D474" i="10" s="1"/>
  <c r="B469" i="10"/>
  <c r="D469" i="10" s="1"/>
  <c r="B455" i="10"/>
  <c r="D455" i="10" s="1"/>
  <c r="B442" i="10"/>
  <c r="D442" i="10" s="1"/>
  <c r="B436" i="10"/>
  <c r="D436" i="10" s="1"/>
  <c r="B434" i="10"/>
  <c r="D434" i="10" s="1"/>
  <c r="B424" i="10"/>
  <c r="D424" i="10" s="1"/>
  <c r="B391" i="10"/>
  <c r="D391" i="10" s="1"/>
  <c r="B359" i="10"/>
  <c r="D359" i="10" s="1"/>
  <c r="B356" i="10"/>
  <c r="D356" i="10" s="1"/>
  <c r="B256" i="10"/>
  <c r="D256" i="10" s="1"/>
  <c r="B253" i="10"/>
  <c r="D253" i="10" s="1"/>
  <c r="B217" i="10"/>
  <c r="D217" i="10" s="1"/>
  <c r="B214" i="10"/>
  <c r="D214" i="10" s="1"/>
  <c r="B178" i="10"/>
  <c r="D178" i="10" s="1"/>
  <c r="B162" i="10"/>
  <c r="D162" i="10" s="1"/>
  <c r="B146" i="10"/>
  <c r="D146" i="10" s="1"/>
  <c r="B130" i="10"/>
  <c r="D130" i="10" s="1"/>
  <c r="B114" i="10"/>
  <c r="D114" i="10" s="1"/>
  <c r="B98" i="10"/>
  <c r="D98" i="10" s="1"/>
  <c r="B84" i="10"/>
  <c r="D84" i="10" s="1"/>
  <c r="B76" i="10"/>
  <c r="D76" i="10" s="1"/>
  <c r="B68" i="10"/>
  <c r="D68" i="10" s="1"/>
  <c r="B60" i="10"/>
  <c r="D60" i="10" s="1"/>
  <c r="B54" i="10"/>
  <c r="D54" i="10" s="1"/>
  <c r="B52" i="10"/>
  <c r="D52" i="10" s="1"/>
  <c r="B46" i="10"/>
  <c r="D46" i="10" s="1"/>
  <c r="B40" i="10"/>
  <c r="D40" i="10" s="1"/>
  <c r="B38" i="10"/>
  <c r="D38" i="10" s="1"/>
  <c r="B26" i="10"/>
  <c r="D26" i="10" s="1"/>
  <c r="B12" i="10"/>
  <c r="D12" i="10" s="1"/>
  <c r="B8" i="10"/>
  <c r="D8" i="10" s="1"/>
  <c r="B1066" i="10"/>
  <c r="D1066" i="10" s="1"/>
  <c r="B1059" i="10"/>
  <c r="D1059" i="10" s="1"/>
  <c r="B1049" i="10"/>
  <c r="D1049" i="10" s="1"/>
  <c r="B1041" i="10"/>
  <c r="D1041" i="10" s="1"/>
  <c r="B1024" i="10"/>
  <c r="D1024" i="10" s="1"/>
  <c r="B1019" i="10"/>
  <c r="D1019" i="10" s="1"/>
  <c r="B1002" i="10"/>
  <c r="D1002" i="10" s="1"/>
  <c r="B983" i="10"/>
  <c r="D983" i="10" s="1"/>
  <c r="B975" i="10"/>
  <c r="D975" i="10" s="1"/>
  <c r="B969" i="10"/>
  <c r="D969" i="10" s="1"/>
  <c r="B955" i="10"/>
  <c r="D955" i="10" s="1"/>
  <c r="B952" i="10"/>
  <c r="D952" i="10" s="1"/>
  <c r="B949" i="10"/>
  <c r="D949" i="10" s="1"/>
  <c r="B938" i="10"/>
  <c r="D938" i="10" s="1"/>
  <c r="B934" i="10"/>
  <c r="D934" i="10" s="1"/>
  <c r="B928" i="10"/>
  <c r="D928" i="10" s="1"/>
  <c r="B914" i="10"/>
  <c r="D914" i="10" s="1"/>
  <c r="B911" i="10"/>
  <c r="D911" i="10" s="1"/>
  <c r="B909" i="10"/>
  <c r="D909" i="10" s="1"/>
  <c r="B903" i="10"/>
  <c r="D903" i="10" s="1"/>
  <c r="B897" i="10"/>
  <c r="D897" i="10" s="1"/>
  <c r="B895" i="10"/>
  <c r="D895" i="10" s="1"/>
  <c r="B893" i="10"/>
  <c r="D893" i="10" s="1"/>
  <c r="B889" i="10"/>
  <c r="D889" i="10" s="1"/>
  <c r="B883" i="10"/>
  <c r="D883" i="10" s="1"/>
  <c r="B881" i="10"/>
  <c r="D881" i="10" s="1"/>
  <c r="B875" i="10"/>
  <c r="D875" i="10" s="1"/>
  <c r="B869" i="10"/>
  <c r="D869" i="10" s="1"/>
  <c r="B867" i="10"/>
  <c r="D867" i="10" s="1"/>
  <c r="B855" i="10"/>
  <c r="D855" i="10" s="1"/>
  <c r="B849" i="10"/>
  <c r="D849" i="10" s="1"/>
  <c r="B840" i="10"/>
  <c r="D840" i="10" s="1"/>
  <c r="B823" i="10"/>
  <c r="D823" i="10" s="1"/>
  <c r="B808" i="10"/>
  <c r="D808" i="10" s="1"/>
  <c r="B791" i="10"/>
  <c r="D791" i="10" s="1"/>
  <c r="B776" i="10"/>
  <c r="D776" i="10" s="1"/>
  <c r="B774" i="10"/>
  <c r="D774" i="10" s="1"/>
  <c r="B770" i="10"/>
  <c r="D770" i="10" s="1"/>
  <c r="B758" i="10"/>
  <c r="D758" i="10" s="1"/>
  <c r="B753" i="10"/>
  <c r="D753" i="10" s="1"/>
  <c r="B747" i="10"/>
  <c r="D747" i="10" s="1"/>
  <c r="B745" i="10"/>
  <c r="D745" i="10" s="1"/>
  <c r="B742" i="10"/>
  <c r="D742" i="10" s="1"/>
  <c r="B737" i="10"/>
  <c r="D737" i="10" s="1"/>
  <c r="B725" i="10"/>
  <c r="D725" i="10" s="1"/>
  <c r="B720" i="10"/>
  <c r="D720" i="10" s="1"/>
  <c r="B716" i="10"/>
  <c r="D716" i="10" s="1"/>
  <c r="B712" i="10"/>
  <c r="D712" i="10" s="1"/>
  <c r="B706" i="10"/>
  <c r="D706" i="10" s="1"/>
  <c r="B629" i="10"/>
  <c r="D629" i="10" s="1"/>
  <c r="B625" i="10"/>
  <c r="D625" i="10" s="1"/>
  <c r="B614" i="10"/>
  <c r="D614" i="10" s="1"/>
  <c r="B610" i="10"/>
  <c r="D610" i="10" s="1"/>
  <c r="B599" i="10"/>
  <c r="D599" i="10" s="1"/>
  <c r="B593" i="10"/>
  <c r="D593" i="10" s="1"/>
  <c r="B591" i="10"/>
  <c r="D591" i="10" s="1"/>
  <c r="B581" i="10"/>
  <c r="D581" i="10" s="1"/>
  <c r="B576" i="10"/>
  <c r="D576" i="10" s="1"/>
  <c r="B568" i="10"/>
  <c r="D568" i="10" s="1"/>
  <c r="B565" i="10"/>
  <c r="D565" i="10" s="1"/>
  <c r="B562" i="10"/>
  <c r="D562" i="10" s="1"/>
  <c r="B560" i="10"/>
  <c r="D560" i="10" s="1"/>
  <c r="B555" i="10"/>
  <c r="D555" i="10" s="1"/>
  <c r="B553" i="10"/>
  <c r="D553" i="10" s="1"/>
  <c r="B551" i="10"/>
  <c r="D551" i="10" s="1"/>
  <c r="B547" i="10"/>
  <c r="D547" i="10" s="1"/>
  <c r="B545" i="10"/>
  <c r="D545" i="10" s="1"/>
  <c r="B539" i="10"/>
  <c r="D539" i="10" s="1"/>
  <c r="B537" i="10"/>
  <c r="D537" i="10" s="1"/>
  <c r="B535" i="10"/>
  <c r="D535" i="10" s="1"/>
  <c r="B527" i="10"/>
  <c r="D527" i="10" s="1"/>
  <c r="B524" i="10"/>
  <c r="D524" i="10" s="1"/>
  <c r="B518" i="10"/>
  <c r="D518" i="10" s="1"/>
  <c r="B513" i="10"/>
  <c r="D513" i="10" s="1"/>
  <c r="B510" i="10"/>
  <c r="D510" i="10" s="1"/>
  <c r="B502" i="10"/>
  <c r="D502" i="10" s="1"/>
  <c r="B495" i="10"/>
  <c r="D495" i="10" s="1"/>
  <c r="B492" i="10"/>
  <c r="D492" i="10" s="1"/>
  <c r="B489" i="10"/>
  <c r="D489" i="10" s="1"/>
  <c r="B486" i="10"/>
  <c r="D486" i="10" s="1"/>
  <c r="B463" i="10"/>
  <c r="D463" i="10" s="1"/>
  <c r="B460" i="10"/>
  <c r="D460" i="10" s="1"/>
  <c r="B454" i="10"/>
  <c r="D454" i="10" s="1"/>
  <c r="B444" i="10"/>
  <c r="D444" i="10" s="1"/>
  <c r="B426" i="10"/>
  <c r="D426" i="10" s="1"/>
  <c r="B420" i="10"/>
  <c r="D420" i="10" s="1"/>
  <c r="B411" i="10"/>
  <c r="D411" i="10" s="1"/>
  <c r="B403" i="10"/>
  <c r="D403" i="10" s="1"/>
  <c r="B399" i="10"/>
  <c r="D399" i="10" s="1"/>
  <c r="B388" i="10"/>
  <c r="D388" i="10" s="1"/>
  <c r="B379" i="10"/>
  <c r="D379" i="10" s="1"/>
  <c r="B371" i="10"/>
  <c r="D371" i="10" s="1"/>
  <c r="B367" i="10"/>
  <c r="D367" i="10" s="1"/>
  <c r="B355" i="10"/>
  <c r="D355" i="10" s="1"/>
  <c r="B352" i="10"/>
  <c r="D352" i="10" s="1"/>
  <c r="B320" i="10"/>
  <c r="D320" i="10" s="1"/>
  <c r="B288" i="10"/>
  <c r="D288" i="10" s="1"/>
  <c r="B258" i="10"/>
  <c r="D258" i="10" s="1"/>
  <c r="B246" i="10"/>
  <c r="D246" i="10" s="1"/>
  <c r="B244" i="10"/>
  <c r="D244" i="10" s="1"/>
  <c r="B224" i="10"/>
  <c r="D224" i="10" s="1"/>
  <c r="B221" i="10"/>
  <c r="D221" i="10" s="1"/>
  <c r="B215" i="10"/>
  <c r="D215" i="10" s="1"/>
  <c r="B205" i="10"/>
  <c r="D205" i="10" s="1"/>
  <c r="B202" i="10"/>
  <c r="D202" i="10" s="1"/>
  <c r="B196" i="10"/>
  <c r="D196" i="10" s="1"/>
  <c r="B192" i="10"/>
  <c r="D192" i="10" s="1"/>
  <c r="B182" i="10"/>
  <c r="D182" i="10" s="1"/>
  <c r="B166" i="10"/>
  <c r="D166" i="10" s="1"/>
  <c r="B150" i="10"/>
  <c r="D150" i="10" s="1"/>
  <c r="B134" i="10"/>
  <c r="D134" i="10" s="1"/>
  <c r="B118" i="10"/>
  <c r="D118" i="10" s="1"/>
  <c r="B102" i="10"/>
  <c r="D102" i="10" s="1"/>
  <c r="B86" i="10"/>
  <c r="D86" i="10" s="1"/>
  <c r="B78" i="10"/>
  <c r="D78" i="10" s="1"/>
  <c r="B70" i="10"/>
  <c r="D70" i="10" s="1"/>
  <c r="B62" i="10"/>
  <c r="D62" i="10" s="1"/>
  <c r="B53" i="10"/>
  <c r="D53" i="10" s="1"/>
  <c r="B50" i="10"/>
  <c r="D50" i="10" s="1"/>
  <c r="B48" i="10"/>
  <c r="D48" i="10" s="1"/>
  <c r="B42" i="10"/>
  <c r="D42" i="10" s="1"/>
  <c r="B36" i="10"/>
  <c r="D36" i="10" s="1"/>
  <c r="B34" i="10"/>
  <c r="D34" i="10" s="1"/>
  <c r="B32" i="10"/>
  <c r="D32" i="10" s="1"/>
  <c r="B28" i="10"/>
  <c r="D28" i="10" s="1"/>
  <c r="B22" i="10"/>
  <c r="D22" i="10" s="1"/>
  <c r="B20" i="10"/>
  <c r="D20" i="10" s="1"/>
  <c r="B14" i="10"/>
  <c r="D14" i="10" s="1"/>
  <c r="B4" i="10"/>
  <c r="D4" i="10" s="1"/>
  <c r="B974" i="10"/>
  <c r="D974" i="10" s="1"/>
  <c r="B971" i="10"/>
  <c r="D971" i="10" s="1"/>
  <c r="B965" i="10"/>
  <c r="D965" i="10" s="1"/>
  <c r="B963" i="10"/>
  <c r="D963" i="10" s="1"/>
  <c r="B951" i="10"/>
  <c r="D951" i="10" s="1"/>
  <c r="B937" i="10"/>
  <c r="D937" i="10" s="1"/>
  <c r="B923" i="10"/>
  <c r="D923" i="10" s="1"/>
  <c r="B920" i="10"/>
  <c r="D920" i="10" s="1"/>
  <c r="B917" i="10"/>
  <c r="D917" i="10" s="1"/>
  <c r="B906" i="10"/>
  <c r="D906" i="10" s="1"/>
  <c r="B902" i="10"/>
  <c r="D902" i="10" s="1"/>
  <c r="B896" i="10"/>
  <c r="D896" i="10" s="1"/>
  <c r="B882" i="10"/>
  <c r="D882" i="10" s="1"/>
  <c r="B879" i="10"/>
  <c r="D879" i="10" s="1"/>
  <c r="B877" i="10"/>
  <c r="D877" i="10" s="1"/>
  <c r="B871" i="10"/>
  <c r="D871" i="10" s="1"/>
  <c r="B865" i="10"/>
  <c r="D865" i="10" s="1"/>
  <c r="B863" i="10"/>
  <c r="D863" i="10" s="1"/>
  <c r="B861" i="10"/>
  <c r="D861" i="10" s="1"/>
  <c r="B857" i="10"/>
  <c r="D857" i="10" s="1"/>
  <c r="B851" i="10"/>
  <c r="D851" i="10" s="1"/>
  <c r="B847" i="10"/>
  <c r="D847" i="10" s="1"/>
  <c r="B845" i="10"/>
  <c r="D845" i="10" s="1"/>
  <c r="B842" i="10"/>
  <c r="D842" i="10" s="1"/>
  <c r="B822" i="10"/>
  <c r="D822" i="10" s="1"/>
  <c r="B815" i="10"/>
  <c r="D815" i="10" s="1"/>
  <c r="B800" i="10"/>
  <c r="D800" i="10" s="1"/>
  <c r="B783" i="10"/>
  <c r="D783" i="10" s="1"/>
  <c r="B763" i="10"/>
  <c r="D763" i="10" s="1"/>
  <c r="B759" i="10"/>
  <c r="D759" i="10" s="1"/>
  <c r="B757" i="10"/>
  <c r="D757" i="10" s="1"/>
  <c r="B752" i="10"/>
  <c r="D752" i="10" s="1"/>
  <c r="B749" i="10"/>
  <c r="D749" i="10" s="1"/>
  <c r="B744" i="10"/>
  <c r="D744" i="10" s="1"/>
  <c r="B740" i="10"/>
  <c r="D740" i="10" s="1"/>
  <c r="B736" i="10"/>
  <c r="D736" i="10" s="1"/>
  <c r="B734" i="10"/>
  <c r="D734" i="10" s="1"/>
  <c r="B728" i="10"/>
  <c r="D728" i="10" s="1"/>
  <c r="B715" i="10"/>
  <c r="D715" i="10" s="1"/>
  <c r="B705" i="10"/>
  <c r="D705" i="10" s="1"/>
  <c r="B702" i="10"/>
  <c r="D702" i="10" s="1"/>
  <c r="B697" i="10"/>
  <c r="D697" i="10" s="1"/>
  <c r="B694" i="10"/>
  <c r="D694" i="10" s="1"/>
  <c r="B689" i="10"/>
  <c r="D689" i="10" s="1"/>
  <c r="B686" i="10"/>
  <c r="D686" i="10" s="1"/>
  <c r="B681" i="10"/>
  <c r="D681" i="10" s="1"/>
  <c r="B678" i="10"/>
  <c r="D678" i="10" s="1"/>
  <c r="B673" i="10"/>
  <c r="D673" i="10" s="1"/>
  <c r="B670" i="10"/>
  <c r="D670" i="10" s="1"/>
  <c r="B665" i="10"/>
  <c r="D665" i="10" s="1"/>
  <c r="B662" i="10"/>
  <c r="D662" i="10" s="1"/>
  <c r="B657" i="10"/>
  <c r="D657" i="10" s="1"/>
  <c r="B654" i="10"/>
  <c r="D654" i="10" s="1"/>
  <c r="B649" i="10"/>
  <c r="D649" i="10" s="1"/>
  <c r="B646" i="10"/>
  <c r="D646" i="10" s="1"/>
  <c r="B641" i="10"/>
  <c r="D641" i="10" s="1"/>
  <c r="B638" i="10"/>
  <c r="D638" i="10" s="1"/>
  <c r="B633" i="10"/>
  <c r="D633" i="10" s="1"/>
  <c r="B622" i="10"/>
  <c r="D622" i="10" s="1"/>
  <c r="B618" i="10"/>
  <c r="D618" i="10" s="1"/>
  <c r="B605" i="10"/>
  <c r="D605" i="10" s="1"/>
  <c r="B601" i="10"/>
  <c r="D601" i="10" s="1"/>
  <c r="B550" i="10"/>
  <c r="D550" i="10" s="1"/>
  <c r="B546" i="10"/>
  <c r="D546" i="10" s="1"/>
  <c r="B543" i="10"/>
  <c r="D543" i="10" s="1"/>
  <c r="B541" i="10"/>
  <c r="D541" i="10" s="1"/>
  <c r="B534" i="10"/>
  <c r="D534" i="10" s="1"/>
  <c r="B531" i="10"/>
  <c r="D531" i="10" s="1"/>
  <c r="B529" i="10"/>
  <c r="D529" i="10" s="1"/>
  <c r="B525" i="10"/>
  <c r="D525" i="10" s="1"/>
  <c r="B515" i="10"/>
  <c r="D515" i="10" s="1"/>
  <c r="B508" i="10"/>
  <c r="D508" i="10" s="1"/>
  <c r="B494" i="10"/>
  <c r="D494" i="10" s="1"/>
  <c r="B490" i="10"/>
  <c r="D490" i="10" s="1"/>
  <c r="B483" i="10"/>
  <c r="D483" i="10" s="1"/>
  <c r="B478" i="10"/>
  <c r="D478" i="10" s="1"/>
  <c r="B475" i="10"/>
  <c r="D475" i="10" s="1"/>
  <c r="B470" i="10"/>
  <c r="D470" i="10" s="1"/>
  <c r="B462" i="10"/>
  <c r="D462" i="10" s="1"/>
  <c r="B451" i="10"/>
  <c r="D451" i="10" s="1"/>
  <c r="B448" i="10"/>
  <c r="D448" i="10" s="1"/>
  <c r="B443" i="10"/>
  <c r="D443" i="10" s="1"/>
  <c r="B428" i="10"/>
  <c r="D428" i="10" s="1"/>
  <c r="B407" i="10"/>
  <c r="D407" i="10" s="1"/>
  <c r="B375" i="10"/>
  <c r="D375" i="10" s="1"/>
  <c r="B266" i="10"/>
  <c r="D266" i="10" s="1"/>
  <c r="B257" i="10"/>
  <c r="D257" i="10" s="1"/>
  <c r="B250" i="10"/>
  <c r="D250" i="10" s="1"/>
  <c r="B248" i="10"/>
  <c r="D248" i="10" s="1"/>
  <c r="B236" i="10"/>
  <c r="D236" i="10" s="1"/>
  <c r="B228" i="10"/>
  <c r="D228" i="10" s="1"/>
  <c r="B218" i="10"/>
  <c r="D218" i="10" s="1"/>
  <c r="B208" i="10"/>
  <c r="D208" i="10" s="1"/>
  <c r="B203" i="10"/>
  <c r="D203" i="10" s="1"/>
  <c r="B197" i="10"/>
  <c r="D197" i="10" s="1"/>
  <c r="B195" i="10"/>
  <c r="D195" i="10" s="1"/>
  <c r="B193" i="10"/>
  <c r="D193" i="10" s="1"/>
  <c r="B186" i="10"/>
  <c r="D186" i="10" s="1"/>
  <c r="B170" i="10"/>
  <c r="D170" i="10" s="1"/>
  <c r="B154" i="10"/>
  <c r="D154" i="10" s="1"/>
  <c r="B138" i="10"/>
  <c r="D138" i="10" s="1"/>
  <c r="B122" i="10"/>
  <c r="D122" i="10" s="1"/>
  <c r="B106" i="10"/>
  <c r="D106" i="10" s="1"/>
  <c r="B90" i="10"/>
  <c r="D90" i="10" s="1"/>
  <c r="B80" i="10"/>
  <c r="D80" i="10" s="1"/>
  <c r="B72" i="10"/>
  <c r="D72" i="10" s="1"/>
  <c r="B64" i="10"/>
  <c r="D64" i="10" s="1"/>
  <c r="B56" i="10"/>
  <c r="D56" i="10" s="1"/>
  <c r="B45" i="10"/>
  <c r="D45" i="10" s="1"/>
  <c r="B41" i="10"/>
  <c r="D41" i="10" s="1"/>
  <c r="B35" i="10"/>
  <c r="D35" i="10" s="1"/>
  <c r="B21" i="10"/>
  <c r="D21" i="10" s="1"/>
  <c r="B18" i="10"/>
  <c r="D18" i="10" s="1"/>
  <c r="B16" i="10"/>
  <c r="D16" i="10" s="1"/>
  <c r="B10" i="10"/>
  <c r="D10" i="10" s="1"/>
  <c r="E41" i="10" l="1"/>
  <c r="E203" i="10"/>
  <c r="E470" i="10"/>
  <c r="E601" i="10"/>
  <c r="E697" i="10"/>
  <c r="E759" i="10"/>
  <c r="E879" i="10"/>
  <c r="E34" i="10"/>
  <c r="E134" i="10"/>
  <c r="E352" i="10"/>
  <c r="E527" i="10"/>
  <c r="E593" i="10"/>
  <c r="E758" i="10"/>
  <c r="E909" i="10"/>
  <c r="E1049" i="10"/>
  <c r="E114" i="10"/>
  <c r="E424" i="10"/>
  <c r="E58" i="10"/>
  <c r="E243" i="10"/>
  <c r="E415" i="10"/>
  <c r="E530" i="10"/>
  <c r="E590" i="10"/>
  <c r="E746" i="10"/>
  <c r="E864" i="10"/>
  <c r="E1051" i="10"/>
  <c r="E1149" i="10"/>
  <c r="E756" i="10"/>
  <c r="E872" i="10"/>
  <c r="E1036" i="10"/>
  <c r="E767" i="10"/>
  <c r="E873" i="10"/>
  <c r="E1048" i="10"/>
  <c r="E1137" i="10"/>
  <c r="E1165" i="10"/>
  <c r="E613" i="10"/>
  <c r="E848" i="10"/>
  <c r="E987" i="10"/>
  <c r="E1073" i="10"/>
  <c r="E1178" i="10"/>
  <c r="E1082" i="10"/>
  <c r="E1083" i="10"/>
  <c r="E1090" i="10"/>
  <c r="E1109" i="10"/>
  <c r="E804" i="10"/>
  <c r="E43" i="10"/>
  <c r="E59" i="10"/>
  <c r="E75" i="10"/>
  <c r="E91" i="10"/>
  <c r="E107" i="10"/>
  <c r="E123" i="10"/>
  <c r="E139" i="10"/>
  <c r="E155" i="10"/>
  <c r="E171" i="10"/>
  <c r="E187" i="10"/>
  <c r="E227" i="10"/>
  <c r="E247" i="10"/>
  <c r="E263" i="10"/>
  <c r="E279" i="10"/>
  <c r="E295" i="10"/>
  <c r="E311" i="10"/>
  <c r="E327" i="10"/>
  <c r="E343" i="10"/>
  <c r="E431" i="10"/>
  <c r="E487" i="10"/>
  <c r="E523" i="10"/>
  <c r="E623" i="10"/>
  <c r="E675" i="10"/>
  <c r="E691" i="10"/>
  <c r="E711" i="10"/>
  <c r="E735" i="10"/>
  <c r="E827" i="10"/>
  <c r="E100" i="10"/>
  <c r="E116" i="10"/>
  <c r="E132" i="10"/>
  <c r="E148" i="10"/>
  <c r="E164" i="10"/>
  <c r="E180" i="10"/>
  <c r="E212" i="10"/>
  <c r="E252" i="10"/>
  <c r="E276" i="10"/>
  <c r="E296" i="10"/>
  <c r="E316" i="10"/>
  <c r="E340" i="10"/>
  <c r="E364" i="10"/>
  <c r="E384" i="10"/>
  <c r="E408" i="10"/>
  <c r="E464" i="10"/>
  <c r="E480" i="10"/>
  <c r="E512" i="10"/>
  <c r="E548" i="10"/>
  <c r="E580" i="10"/>
  <c r="E600" i="10"/>
  <c r="E616" i="10"/>
  <c r="E732" i="10"/>
  <c r="E768" i="10"/>
  <c r="E860" i="10"/>
  <c r="E892" i="10"/>
  <c r="E924" i="10"/>
  <c r="E948" i="10"/>
  <c r="E980" i="10"/>
  <c r="E1004" i="10"/>
  <c r="E1020" i="10"/>
  <c r="E1092" i="10"/>
  <c r="E25" i="10"/>
  <c r="E49" i="10"/>
  <c r="E69" i="10"/>
  <c r="E85" i="10"/>
  <c r="E101" i="10"/>
  <c r="E117" i="10"/>
  <c r="E133" i="10"/>
  <c r="E149" i="10"/>
  <c r="E165" i="10"/>
  <c r="E181" i="10"/>
  <c r="E213" i="10"/>
  <c r="E237" i="10"/>
  <c r="E261" i="10"/>
  <c r="E281" i="10"/>
  <c r="E297" i="10"/>
  <c r="E313" i="10"/>
  <c r="E329" i="10"/>
  <c r="E345" i="10"/>
  <c r="E361" i="10"/>
  <c r="E377" i="10"/>
  <c r="E393" i="10"/>
  <c r="E409" i="10"/>
  <c r="E429" i="10"/>
  <c r="E445" i="10"/>
  <c r="E461" i="10"/>
  <c r="E485" i="10"/>
  <c r="E573" i="10"/>
  <c r="E653" i="10"/>
  <c r="E693" i="10"/>
  <c r="E785" i="10"/>
  <c r="E813" i="10"/>
  <c r="E997" i="10"/>
  <c r="E1025" i="10"/>
  <c r="E1105" i="10"/>
  <c r="E206" i="10"/>
  <c r="E230" i="10"/>
  <c r="E262" i="10"/>
  <c r="E282" i="10"/>
  <c r="E298" i="10"/>
  <c r="E314" i="10"/>
  <c r="E330" i="10"/>
  <c r="E346" i="10"/>
  <c r="E362" i="10"/>
  <c r="E378" i="10"/>
  <c r="E394" i="10"/>
  <c r="E410" i="10"/>
  <c r="E430" i="10"/>
  <c r="E498" i="10"/>
  <c r="E526" i="10"/>
  <c r="E570" i="10"/>
  <c r="E598" i="10"/>
  <c r="E726" i="10"/>
  <c r="E786" i="10"/>
  <c r="E814" i="10"/>
  <c r="E846" i="10"/>
  <c r="E930" i="10"/>
  <c r="E982" i="10"/>
  <c r="E1014" i="10"/>
  <c r="E1122" i="10"/>
  <c r="E1170" i="10"/>
  <c r="E1039" i="10"/>
  <c r="E1091" i="10"/>
  <c r="E1123" i="10"/>
  <c r="E1155" i="10"/>
  <c r="E1183" i="10"/>
  <c r="E16" i="10"/>
  <c r="E186" i="10"/>
  <c r="E443" i="10"/>
  <c r="E541" i="10"/>
  <c r="E665" i="10"/>
  <c r="E728" i="10"/>
  <c r="E847" i="10"/>
  <c r="E937" i="10"/>
  <c r="E50" i="10"/>
  <c r="E215" i="10"/>
  <c r="E411" i="10"/>
  <c r="E510" i="10"/>
  <c r="E568" i="10"/>
  <c r="E742" i="10"/>
  <c r="E893" i="10"/>
  <c r="E1002" i="10"/>
  <c r="E46" i="10"/>
  <c r="E256" i="10"/>
  <c r="E158" i="10"/>
  <c r="E383" i="10"/>
  <c r="E458" i="10"/>
  <c r="E569" i="10"/>
  <c r="E666" i="10"/>
  <c r="E819" i="10"/>
  <c r="E968" i="10"/>
  <c r="E1075" i="10"/>
  <c r="E642" i="10"/>
  <c r="E775" i="10"/>
  <c r="E915" i="10"/>
  <c r="E1061" i="10"/>
  <c r="E672" i="10"/>
  <c r="E799" i="10"/>
  <c r="E1013" i="10"/>
  <c r="E1114" i="10"/>
  <c r="E692" i="10"/>
  <c r="E898" i="10"/>
  <c r="E1011" i="10"/>
  <c r="E1152" i="10"/>
  <c r="E781" i="10"/>
  <c r="E818" i="10"/>
  <c r="E1010" i="10"/>
  <c r="E413" i="10"/>
  <c r="E19" i="10"/>
  <c r="E607" i="10"/>
  <c r="E18" i="10"/>
  <c r="E80" i="10"/>
  <c r="E138" i="10"/>
  <c r="E193" i="10"/>
  <c r="E208" i="10"/>
  <c r="E248" i="10"/>
  <c r="E375" i="10"/>
  <c r="E448" i="10"/>
  <c r="E475" i="10"/>
  <c r="E494" i="10"/>
  <c r="E529" i="10"/>
  <c r="E543" i="10"/>
  <c r="E605" i="10"/>
  <c r="E638" i="10"/>
  <c r="E654" i="10"/>
  <c r="E670" i="10"/>
  <c r="E686" i="10"/>
  <c r="E702" i="10"/>
  <c r="E734" i="10"/>
  <c r="E749" i="10"/>
  <c r="E763" i="10"/>
  <c r="E822" i="10"/>
  <c r="E851" i="10"/>
  <c r="E865" i="10"/>
  <c r="E882" i="10"/>
  <c r="E917" i="10"/>
  <c r="E951" i="10"/>
  <c r="E974" i="10"/>
  <c r="E22" i="10"/>
  <c r="E36" i="10"/>
  <c r="E53" i="10"/>
  <c r="E86" i="10"/>
  <c r="E150" i="10"/>
  <c r="E196" i="10"/>
  <c r="E221" i="10"/>
  <c r="E258" i="10"/>
  <c r="E355" i="10"/>
  <c r="E388" i="10"/>
  <c r="E420" i="10"/>
  <c r="E460" i="10"/>
  <c r="E492" i="10"/>
  <c r="E513" i="10"/>
  <c r="E535" i="10"/>
  <c r="E547" i="10"/>
  <c r="E560" i="10"/>
  <c r="E576" i="10"/>
  <c r="E599" i="10"/>
  <c r="E629" i="10"/>
  <c r="E720" i="10"/>
  <c r="E745" i="10"/>
  <c r="E770" i="10"/>
  <c r="E808" i="10"/>
  <c r="E855" i="10"/>
  <c r="E881" i="10"/>
  <c r="E895" i="10"/>
  <c r="E911" i="10"/>
  <c r="E938" i="10"/>
  <c r="E969" i="10"/>
  <c r="E1019" i="10"/>
  <c r="E1059" i="10"/>
  <c r="E26" i="10"/>
  <c r="E52" i="10"/>
  <c r="E76" i="10"/>
  <c r="E130" i="10"/>
  <c r="E214" i="10"/>
  <c r="E356" i="10"/>
  <c r="E434" i="10"/>
  <c r="E469" i="10"/>
  <c r="E6" i="10"/>
  <c r="E27" i="10"/>
  <c r="E66" i="10"/>
  <c r="E110" i="10"/>
  <c r="E174" i="10"/>
  <c r="E207" i="10"/>
  <c r="E254" i="10"/>
  <c r="E336" i="10"/>
  <c r="E387" i="10"/>
  <c r="E419" i="10"/>
  <c r="E440" i="10"/>
  <c r="E473" i="10"/>
  <c r="E505" i="10"/>
  <c r="E533" i="10"/>
  <c r="E557" i="10"/>
  <c r="E571" i="10"/>
  <c r="E575" i="10"/>
  <c r="E595" i="10"/>
  <c r="E634" i="10"/>
  <c r="E668" i="10"/>
  <c r="E714" i="10"/>
  <c r="E761" i="10"/>
  <c r="E792" i="10"/>
  <c r="E824" i="10"/>
  <c r="E839" i="10"/>
  <c r="E891" i="10"/>
  <c r="E947" i="10"/>
  <c r="E976" i="10"/>
  <c r="E999" i="10"/>
  <c r="E1033" i="10"/>
  <c r="E1054" i="10"/>
  <c r="E1077" i="10"/>
  <c r="E1125" i="10"/>
  <c r="E1153" i="10"/>
  <c r="E1181" i="10"/>
  <c r="E585" i="10"/>
  <c r="E644" i="10"/>
  <c r="E696" i="10"/>
  <c r="E762" i="10"/>
  <c r="E784" i="10"/>
  <c r="E816" i="10"/>
  <c r="E843" i="10"/>
  <c r="E887" i="10"/>
  <c r="E929" i="10"/>
  <c r="E954" i="10"/>
  <c r="E993" i="10"/>
  <c r="E1038" i="10"/>
  <c r="E1063" i="10"/>
  <c r="E1112" i="10"/>
  <c r="E1148" i="10"/>
  <c r="E1177" i="10"/>
  <c r="E509" i="10"/>
  <c r="E640" i="10"/>
  <c r="E682" i="10"/>
  <c r="E723" i="10"/>
  <c r="E771" i="10"/>
  <c r="E810" i="10"/>
  <c r="E854" i="10"/>
  <c r="E888" i="10"/>
  <c r="E927" i="10"/>
  <c r="E966" i="10"/>
  <c r="E1017" i="10"/>
  <c r="E1042" i="10"/>
  <c r="E1053" i="10"/>
  <c r="E1086" i="10"/>
  <c r="E1124" i="10"/>
  <c r="E1141" i="10"/>
  <c r="E1169" i="10"/>
  <c r="E566" i="10"/>
  <c r="E621" i="10"/>
  <c r="E660" i="10"/>
  <c r="E713" i="10"/>
  <c r="E779" i="10"/>
  <c r="E874" i="10"/>
  <c r="E901" i="10"/>
  <c r="E941" i="10"/>
  <c r="E973" i="10"/>
  <c r="E990" i="10"/>
  <c r="E1022" i="10"/>
  <c r="E1057" i="10"/>
  <c r="E1085" i="10"/>
  <c r="E1129" i="10"/>
  <c r="E1161" i="10"/>
  <c r="E1184" i="10"/>
  <c r="E1018" i="10"/>
  <c r="E1087" i="10"/>
  <c r="E803" i="10"/>
  <c r="E944" i="10"/>
  <c r="E1093" i="10"/>
  <c r="E1143" i="10"/>
  <c r="E904" i="10"/>
  <c r="E1094" i="10"/>
  <c r="E844" i="10"/>
  <c r="E1084" i="10"/>
  <c r="E1175" i="10"/>
  <c r="E794" i="10"/>
  <c r="E511" i="10"/>
  <c r="E471" i="10"/>
  <c r="E817" i="10"/>
  <c r="E7" i="10"/>
  <c r="E23" i="10"/>
  <c r="E47" i="10"/>
  <c r="E63" i="10"/>
  <c r="E79" i="10"/>
  <c r="E95" i="10"/>
  <c r="E111" i="10"/>
  <c r="E127" i="10"/>
  <c r="E143" i="10"/>
  <c r="E159" i="10"/>
  <c r="E175" i="10"/>
  <c r="E199" i="10"/>
  <c r="E231" i="10"/>
  <c r="E251" i="10"/>
  <c r="E267" i="10"/>
  <c r="E283" i="10"/>
  <c r="E299" i="10"/>
  <c r="E315" i="10"/>
  <c r="E331" i="10"/>
  <c r="E347" i="10"/>
  <c r="E439" i="10"/>
  <c r="E491" i="10"/>
  <c r="E579" i="10"/>
  <c r="E611" i="10"/>
  <c r="E627" i="10"/>
  <c r="E647" i="10"/>
  <c r="E663" i="10"/>
  <c r="E679" i="10"/>
  <c r="E695" i="10"/>
  <c r="E719" i="10"/>
  <c r="E739" i="10"/>
  <c r="E88" i="10"/>
  <c r="E104" i="10"/>
  <c r="E120" i="10"/>
  <c r="E136" i="10"/>
  <c r="E152" i="10"/>
  <c r="E168" i="10"/>
  <c r="E184" i="10"/>
  <c r="E216" i="10"/>
  <c r="E264" i="10"/>
  <c r="E280" i="10"/>
  <c r="E300" i="10"/>
  <c r="E324" i="10"/>
  <c r="E344" i="10"/>
  <c r="E368" i="10"/>
  <c r="E392" i="10"/>
  <c r="E412" i="10"/>
  <c r="E468" i="10"/>
  <c r="E488" i="10"/>
  <c r="E516" i="10"/>
  <c r="E556" i="10"/>
  <c r="E584" i="10"/>
  <c r="E604" i="10"/>
  <c r="E620" i="10"/>
  <c r="E748" i="10"/>
  <c r="E772" i="10"/>
  <c r="E868" i="10"/>
  <c r="E900" i="10"/>
  <c r="E932" i="10"/>
  <c r="E956" i="10"/>
  <c r="E988" i="10"/>
  <c r="E1008" i="10"/>
  <c r="E1060" i="10"/>
  <c r="E1136" i="10"/>
  <c r="E29" i="10"/>
  <c r="E57" i="10"/>
  <c r="E73" i="10"/>
  <c r="E89" i="10"/>
  <c r="E105" i="10"/>
  <c r="E121" i="10"/>
  <c r="E137" i="10"/>
  <c r="E153" i="10"/>
  <c r="E169" i="10"/>
  <c r="E185" i="10"/>
  <c r="E225" i="10"/>
  <c r="E241" i="10"/>
  <c r="E269" i="10"/>
  <c r="E285" i="10"/>
  <c r="E301" i="10"/>
  <c r="E317" i="10"/>
  <c r="E333" i="10"/>
  <c r="E349" i="10"/>
  <c r="E365" i="10"/>
  <c r="E381" i="10"/>
  <c r="E397" i="10"/>
  <c r="E417" i="10"/>
  <c r="E433" i="10"/>
  <c r="E449" i="10"/>
  <c r="E465" i="10"/>
  <c r="E493" i="10"/>
  <c r="E589" i="10"/>
  <c r="E661" i="10"/>
  <c r="E701" i="10"/>
  <c r="E789" i="10"/>
  <c r="E821" i="10"/>
  <c r="E1001" i="10"/>
  <c r="E1065" i="10"/>
  <c r="E190" i="10"/>
  <c r="E210" i="10"/>
  <c r="E234" i="10"/>
  <c r="E270" i="10"/>
  <c r="E286" i="10"/>
  <c r="E302" i="10"/>
  <c r="E318" i="10"/>
  <c r="E334" i="10"/>
  <c r="E350" i="10"/>
  <c r="E366" i="10"/>
  <c r="E382" i="10"/>
  <c r="E398" i="10"/>
  <c r="E414" i="10"/>
  <c r="E438" i="10"/>
  <c r="E506" i="10"/>
  <c r="E538" i="10"/>
  <c r="E574" i="10"/>
  <c r="E710" i="10"/>
  <c r="E730" i="10"/>
  <c r="E790" i="10"/>
  <c r="E830" i="10"/>
  <c r="E878" i="10"/>
  <c r="E942" i="10"/>
  <c r="E986" i="10"/>
  <c r="E1050" i="10"/>
  <c r="E1138" i="10"/>
  <c r="E1186" i="10"/>
  <c r="E1047" i="10"/>
  <c r="E1099" i="10"/>
  <c r="E1135" i="10"/>
  <c r="E1163" i="10"/>
  <c r="E72" i="10"/>
  <c r="E236" i="10"/>
  <c r="E490" i="10"/>
  <c r="E633" i="10"/>
  <c r="E681" i="10"/>
  <c r="E815" i="10"/>
  <c r="E906" i="10"/>
  <c r="E20" i="10"/>
  <c r="E192" i="10"/>
  <c r="E379" i="10"/>
  <c r="E489" i="10"/>
  <c r="E555" i="10"/>
  <c r="E716" i="10"/>
  <c r="E849" i="10"/>
  <c r="E955" i="10"/>
  <c r="E68" i="10"/>
  <c r="E455" i="10"/>
  <c r="E24" i="10"/>
  <c r="E201" i="10"/>
  <c r="E435" i="10"/>
  <c r="E549" i="10"/>
  <c r="E630" i="10"/>
  <c r="E787" i="10"/>
  <c r="E921" i="10"/>
  <c r="E1027" i="10"/>
  <c r="E1174" i="10"/>
  <c r="E582" i="10"/>
  <c r="E807" i="10"/>
  <c r="E939" i="10"/>
  <c r="E1101" i="10"/>
  <c r="E709" i="10"/>
  <c r="E919" i="10"/>
  <c r="E1034" i="10"/>
  <c r="E552" i="10"/>
  <c r="E724" i="10"/>
  <c r="E970" i="10"/>
  <c r="E780" i="10"/>
  <c r="E922" i="10"/>
  <c r="E1139" i="10"/>
  <c r="E1134" i="10"/>
  <c r="E659" i="10"/>
  <c r="E21" i="10"/>
  <c r="E90" i="10"/>
  <c r="E218" i="10"/>
  <c r="E407" i="10"/>
  <c r="E478" i="10"/>
  <c r="E546" i="10"/>
  <c r="E641" i="10"/>
  <c r="E673" i="10"/>
  <c r="E736" i="10"/>
  <c r="E783" i="10"/>
  <c r="E857" i="10"/>
  <c r="E920" i="10"/>
  <c r="E4" i="10"/>
  <c r="E62" i="10"/>
  <c r="E166" i="10"/>
  <c r="E224" i="10"/>
  <c r="E367" i="10"/>
  <c r="E426" i="10"/>
  <c r="E495" i="10"/>
  <c r="E537" i="10"/>
  <c r="E581" i="10"/>
  <c r="E706" i="10"/>
  <c r="E747" i="10"/>
  <c r="E823" i="10"/>
  <c r="E883" i="10"/>
  <c r="E949" i="10"/>
  <c r="E1024" i="10"/>
  <c r="E54" i="10"/>
  <c r="E146" i="10"/>
  <c r="E359" i="10"/>
  <c r="E474" i="10"/>
  <c r="E30" i="10"/>
  <c r="E188" i="10"/>
  <c r="E260" i="10"/>
  <c r="E427" i="10"/>
  <c r="E520" i="10"/>
  <c r="E559" i="10"/>
  <c r="E577" i="10"/>
  <c r="E636" i="10"/>
  <c r="E765" i="10"/>
  <c r="E829" i="10"/>
  <c r="E894" i="10"/>
  <c r="E979" i="10"/>
  <c r="E1035" i="10"/>
  <c r="E1140" i="10"/>
  <c r="E504" i="10"/>
  <c r="E664" i="10"/>
  <c r="E788" i="10"/>
  <c r="E907" i="10"/>
  <c r="E1028" i="10"/>
  <c r="E1120" i="10"/>
  <c r="E1180" i="10"/>
  <c r="E542" i="10"/>
  <c r="E650" i="10"/>
  <c r="E684" i="10"/>
  <c r="E751" i="10"/>
  <c r="E778" i="10"/>
  <c r="E828" i="10"/>
  <c r="E866" i="10"/>
  <c r="E910" i="10"/>
  <c r="E977" i="10"/>
  <c r="E1029" i="10"/>
  <c r="E1044" i="10"/>
  <c r="E1072" i="10"/>
  <c r="E1100" i="10"/>
  <c r="E1126" i="10"/>
  <c r="E1156" i="10"/>
  <c r="E1173" i="10"/>
  <c r="E592" i="10"/>
  <c r="E626" i="10"/>
  <c r="E680" i="10"/>
  <c r="E717" i="10"/>
  <c r="E802" i="10"/>
  <c r="E880" i="10"/>
  <c r="E905" i="10"/>
  <c r="E946" i="10"/>
  <c r="E978" i="10"/>
  <c r="E1003" i="10"/>
  <c r="E1030" i="10"/>
  <c r="E1062" i="10"/>
  <c r="E1104" i="10"/>
  <c r="E1144" i="10"/>
  <c r="E1164" i="10"/>
  <c r="E1058" i="10"/>
  <c r="E1106" i="10"/>
  <c r="E826" i="10"/>
  <c r="E962" i="10"/>
  <c r="E1096" i="10"/>
  <c r="E1159" i="10"/>
  <c r="E1023" i="10"/>
  <c r="E1098" i="10"/>
  <c r="E825" i="10"/>
  <c r="E862" i="10"/>
  <c r="E1095" i="10"/>
  <c r="E1182" i="10"/>
  <c r="E1026" i="10"/>
  <c r="E677" i="10"/>
  <c r="E635" i="10"/>
  <c r="E1089" i="10"/>
  <c r="E11" i="10"/>
  <c r="E31" i="10"/>
  <c r="E51" i="10"/>
  <c r="E67" i="10"/>
  <c r="E83" i="10"/>
  <c r="E99" i="10"/>
  <c r="E115" i="10"/>
  <c r="E131" i="10"/>
  <c r="E147" i="10"/>
  <c r="E163" i="10"/>
  <c r="E179" i="10"/>
  <c r="E211" i="10"/>
  <c r="E235" i="10"/>
  <c r="E255" i="10"/>
  <c r="E271" i="10"/>
  <c r="E287" i="10"/>
  <c r="E303" i="10"/>
  <c r="E319" i="10"/>
  <c r="E335" i="10"/>
  <c r="E351" i="10"/>
  <c r="E447" i="10"/>
  <c r="E499" i="10"/>
  <c r="E583" i="10"/>
  <c r="E615" i="10"/>
  <c r="E631" i="10"/>
  <c r="E651" i="10"/>
  <c r="E667" i="10"/>
  <c r="E683" i="10"/>
  <c r="E703" i="10"/>
  <c r="E727" i="10"/>
  <c r="E743" i="10"/>
  <c r="E92" i="10"/>
  <c r="E108" i="10"/>
  <c r="E124" i="10"/>
  <c r="E140" i="10"/>
  <c r="E156" i="10"/>
  <c r="E172" i="10"/>
  <c r="E200" i="10"/>
  <c r="E220" i="10"/>
  <c r="E268" i="10"/>
  <c r="E284" i="10"/>
  <c r="E308" i="10"/>
  <c r="E328" i="10"/>
  <c r="E348" i="10"/>
  <c r="E376" i="10"/>
  <c r="E396" i="10"/>
  <c r="E416" i="10"/>
  <c r="E472" i="10"/>
  <c r="E496" i="10"/>
  <c r="E532" i="10"/>
  <c r="E564" i="10"/>
  <c r="E588" i="10"/>
  <c r="E608" i="10"/>
  <c r="E624" i="10"/>
  <c r="E760" i="10"/>
  <c r="E812" i="10"/>
  <c r="E876" i="10"/>
  <c r="E908" i="10"/>
  <c r="E936" i="10"/>
  <c r="E964" i="10"/>
  <c r="E996" i="10"/>
  <c r="E1012" i="10"/>
  <c r="E1064" i="10"/>
  <c r="E5" i="10"/>
  <c r="E33" i="10"/>
  <c r="E61" i="10"/>
  <c r="E77" i="10"/>
  <c r="E93" i="10"/>
  <c r="E109" i="10"/>
  <c r="E125" i="10"/>
  <c r="E141" i="10"/>
  <c r="E157" i="10"/>
  <c r="E173" i="10"/>
  <c r="E189" i="10"/>
  <c r="E229" i="10"/>
  <c r="E245" i="10"/>
  <c r="E273" i="10"/>
  <c r="E289" i="10"/>
  <c r="E305" i="10"/>
  <c r="E321" i="10"/>
  <c r="E337" i="10"/>
  <c r="E353" i="10"/>
  <c r="E369" i="10"/>
  <c r="E385" i="10"/>
  <c r="E401" i="10"/>
  <c r="E421" i="10"/>
  <c r="E437" i="10"/>
  <c r="E453" i="10"/>
  <c r="E477" i="10"/>
  <c r="E517" i="10"/>
  <c r="E637" i="10"/>
  <c r="E669" i="10"/>
  <c r="E729" i="10"/>
  <c r="E793" i="10"/>
  <c r="E981" i="10"/>
  <c r="E1005" i="10"/>
  <c r="E1069" i="10"/>
  <c r="E194" i="10"/>
  <c r="E222" i="10"/>
  <c r="E238" i="10"/>
  <c r="E274" i="10"/>
  <c r="E290" i="10"/>
  <c r="E306" i="10"/>
  <c r="E322" i="10"/>
  <c r="E338" i="10"/>
  <c r="E354" i="10"/>
  <c r="E370" i="10"/>
  <c r="E386" i="10"/>
  <c r="E402" i="10"/>
  <c r="E418" i="10"/>
  <c r="E446" i="10"/>
  <c r="E514" i="10"/>
  <c r="E554" i="10"/>
  <c r="E586" i="10"/>
  <c r="E718" i="10"/>
  <c r="E750" i="10"/>
  <c r="E798" i="10"/>
  <c r="E834" i="10"/>
  <c r="E886" i="10"/>
  <c r="E950" i="10"/>
  <c r="E994" i="10"/>
  <c r="E1102" i="10"/>
  <c r="E1154" i="10"/>
  <c r="E1055" i="10"/>
  <c r="E1107" i="10"/>
  <c r="E1147" i="10"/>
  <c r="E1167" i="10"/>
  <c r="E122" i="10"/>
  <c r="E266" i="10"/>
  <c r="E525" i="10"/>
  <c r="E649" i="10"/>
  <c r="E744" i="10"/>
  <c r="E863" i="10"/>
  <c r="E971" i="10"/>
  <c r="E78" i="10"/>
  <c r="E246" i="10"/>
  <c r="E454" i="10"/>
  <c r="E545" i="10"/>
  <c r="E625" i="10"/>
  <c r="E791" i="10"/>
  <c r="E875" i="10"/>
  <c r="E934" i="10"/>
  <c r="E12" i="10"/>
  <c r="E178" i="10"/>
  <c r="E497" i="10"/>
  <c r="E94" i="10"/>
  <c r="E304" i="10"/>
  <c r="E501" i="10"/>
  <c r="E563" i="10"/>
  <c r="E700" i="10"/>
  <c r="E835" i="10"/>
  <c r="E995" i="10"/>
  <c r="E1121" i="10"/>
  <c r="E676" i="10"/>
  <c r="E836" i="10"/>
  <c r="E984" i="10"/>
  <c r="E1145" i="10"/>
  <c r="E1168" i="10"/>
  <c r="E602" i="10"/>
  <c r="E850" i="10"/>
  <c r="E961" i="10"/>
  <c r="E1081" i="10"/>
  <c r="E658" i="10"/>
  <c r="E933" i="10"/>
  <c r="E1052" i="10"/>
  <c r="E1117" i="10"/>
  <c r="E1150" i="10"/>
  <c r="E1132" i="10"/>
  <c r="E841" i="10"/>
  <c r="E459" i="10"/>
  <c r="E3" i="10"/>
  <c r="E643" i="10"/>
  <c r="E45" i="10"/>
  <c r="E56" i="10"/>
  <c r="E154" i="10"/>
  <c r="E195" i="10"/>
  <c r="E250" i="10"/>
  <c r="E451" i="10"/>
  <c r="E508" i="10"/>
  <c r="E531" i="10"/>
  <c r="E618" i="10"/>
  <c r="E657" i="10"/>
  <c r="E689" i="10"/>
  <c r="E705" i="10"/>
  <c r="E752" i="10"/>
  <c r="E842" i="10"/>
  <c r="E871" i="10"/>
  <c r="E896" i="10"/>
  <c r="E963" i="10"/>
  <c r="E28" i="10"/>
  <c r="E42" i="10"/>
  <c r="E102" i="10"/>
  <c r="E202" i="10"/>
  <c r="E288" i="10"/>
  <c r="E399" i="10"/>
  <c r="E463" i="10"/>
  <c r="E518" i="10"/>
  <c r="E551" i="10"/>
  <c r="E562" i="10"/>
  <c r="E610" i="10"/>
  <c r="E725" i="10"/>
  <c r="E774" i="10"/>
  <c r="E867" i="10"/>
  <c r="E897" i="10"/>
  <c r="E914" i="10"/>
  <c r="E975" i="10"/>
  <c r="E1066" i="10"/>
  <c r="E38" i="10"/>
  <c r="E84" i="10"/>
  <c r="E217" i="10"/>
  <c r="E436" i="10"/>
  <c r="E9" i="10"/>
  <c r="E74" i="10"/>
  <c r="E126" i="10"/>
  <c r="E223" i="10"/>
  <c r="E363" i="10"/>
  <c r="E395" i="10"/>
  <c r="E450" i="10"/>
  <c r="E482" i="10"/>
  <c r="E536" i="10"/>
  <c r="E503" i="10"/>
  <c r="E606" i="10"/>
  <c r="E688" i="10"/>
  <c r="E738" i="10"/>
  <c r="E797" i="10"/>
  <c r="E856" i="10"/>
  <c r="E953" i="10"/>
  <c r="E1007" i="10"/>
  <c r="E1056" i="10"/>
  <c r="E1080" i="10"/>
  <c r="E1157" i="10"/>
  <c r="E1185" i="10"/>
  <c r="E617" i="10"/>
  <c r="E708" i="10"/>
  <c r="E766" i="10"/>
  <c r="E820" i="10"/>
  <c r="E853" i="10"/>
  <c r="E931" i="10"/>
  <c r="E957" i="10"/>
  <c r="E1040" i="10"/>
  <c r="E1074" i="10"/>
  <c r="E1160" i="10"/>
  <c r="E943" i="10"/>
  <c r="E10" i="10"/>
  <c r="E35" i="10"/>
  <c r="E64" i="10"/>
  <c r="E106" i="10"/>
  <c r="E170" i="10"/>
  <c r="E197" i="10"/>
  <c r="E228" i="10"/>
  <c r="E257" i="10"/>
  <c r="E428" i="10"/>
  <c r="E462" i="10"/>
  <c r="E483" i="10"/>
  <c r="E515" i="10"/>
  <c r="E534" i="10"/>
  <c r="E550" i="10"/>
  <c r="E622" i="10"/>
  <c r="E646" i="10"/>
  <c r="E662" i="10"/>
  <c r="E678" i="10"/>
  <c r="E694" i="10"/>
  <c r="E715" i="10"/>
  <c r="E740" i="10"/>
  <c r="E757" i="10"/>
  <c r="E800" i="10"/>
  <c r="E845" i="10"/>
  <c r="E861" i="10"/>
  <c r="E877" i="10"/>
  <c r="E902" i="10"/>
  <c r="E923" i="10"/>
  <c r="E965" i="10"/>
  <c r="E14" i="10"/>
  <c r="E32" i="10"/>
  <c r="E48" i="10"/>
  <c r="E70" i="10"/>
  <c r="E118" i="10"/>
  <c r="E182" i="10"/>
  <c r="E205" i="10"/>
  <c r="E244" i="10"/>
  <c r="E320" i="10"/>
  <c r="E371" i="10"/>
  <c r="E403" i="10"/>
  <c r="E444" i="10"/>
  <c r="E486" i="10"/>
  <c r="E502" i="10"/>
  <c r="E524" i="10"/>
  <c r="E539" i="10"/>
  <c r="E553" i="10"/>
  <c r="E565" i="10"/>
  <c r="E591" i="10"/>
  <c r="E614" i="10"/>
  <c r="E712" i="10"/>
  <c r="E737" i="10"/>
  <c r="E753" i="10"/>
  <c r="E776" i="10"/>
  <c r="E840" i="10"/>
  <c r="E869" i="10"/>
  <c r="E889" i="10"/>
  <c r="E903" i="10"/>
  <c r="E928" i="10"/>
  <c r="E952" i="10"/>
  <c r="E983" i="10"/>
  <c r="E1041" i="10"/>
  <c r="E8" i="10"/>
  <c r="E40" i="10"/>
  <c r="E60" i="10"/>
  <c r="E98" i="10"/>
  <c r="E162" i="10"/>
  <c r="E253" i="10"/>
  <c r="E391" i="10"/>
  <c r="E442" i="10"/>
  <c r="E479" i="10"/>
  <c r="E13" i="10"/>
  <c r="E44" i="10"/>
  <c r="E82" i="10"/>
  <c r="E142" i="10"/>
  <c r="E191" i="10"/>
  <c r="E232" i="10"/>
  <c r="E265" i="10"/>
  <c r="E372" i="10"/>
  <c r="E404" i="10"/>
  <c r="E432" i="10"/>
  <c r="E452" i="10"/>
  <c r="E484" i="10"/>
  <c r="E528" i="10"/>
  <c r="E544" i="10"/>
  <c r="E567" i="10"/>
  <c r="E507" i="10"/>
  <c r="E587" i="10"/>
  <c r="E609" i="10"/>
  <c r="E656" i="10"/>
  <c r="E698" i="10"/>
  <c r="E741" i="10"/>
  <c r="E777" i="10"/>
  <c r="E809" i="10"/>
  <c r="E832" i="10"/>
  <c r="E858" i="10"/>
  <c r="E899" i="10"/>
  <c r="E959" i="10"/>
  <c r="E991" i="10"/>
  <c r="E1015" i="10"/>
  <c r="E1037" i="10"/>
  <c r="E1067" i="10"/>
  <c r="E1116" i="10"/>
  <c r="E1142" i="10"/>
  <c r="E1172" i="10"/>
  <c r="E578" i="10"/>
  <c r="E628" i="10"/>
  <c r="E674" i="10"/>
  <c r="E733" i="10"/>
  <c r="E773" i="10"/>
  <c r="E801" i="10"/>
  <c r="E833" i="10"/>
  <c r="E859" i="10"/>
  <c r="E912" i="10"/>
  <c r="E935" i="10"/>
  <c r="E960" i="10"/>
  <c r="E1031" i="10"/>
  <c r="E1045" i="10"/>
  <c r="E1078" i="10"/>
  <c r="E1130" i="10"/>
  <c r="E1162" i="10"/>
  <c r="E561" i="10"/>
  <c r="E652" i="10"/>
  <c r="E704" i="10"/>
  <c r="E754" i="10"/>
  <c r="E796" i="10"/>
  <c r="E831" i="10"/>
  <c r="E870" i="10"/>
  <c r="E913" i="10"/>
  <c r="E945" i="10"/>
  <c r="E1009" i="10"/>
  <c r="E1032" i="10"/>
  <c r="E1046" i="10"/>
  <c r="E1076" i="10"/>
  <c r="E1108" i="10"/>
  <c r="E1133" i="10"/>
  <c r="E1158" i="10"/>
  <c r="E597" i="10"/>
  <c r="E648" i="10"/>
  <c r="E690" i="10"/>
  <c r="E721" i="10"/>
  <c r="E811" i="10"/>
  <c r="E885" i="10"/>
  <c r="E925" i="10"/>
  <c r="E967" i="10"/>
  <c r="E985" i="10"/>
  <c r="E1006" i="10"/>
  <c r="E1043" i="10"/>
  <c r="E1070" i="10"/>
  <c r="E1110" i="10"/>
  <c r="E1146" i="10"/>
  <c r="E1176" i="10"/>
  <c r="E1071" i="10"/>
  <c r="E1115" i="10"/>
  <c r="E755" i="10"/>
  <c r="E918" i="10"/>
  <c r="E992" i="10"/>
  <c r="E1127" i="10"/>
  <c r="E1171" i="10"/>
  <c r="E1088" i="10"/>
  <c r="E1128" i="10"/>
  <c r="E837" i="10"/>
  <c r="E890" i="10"/>
  <c r="E1103" i="10"/>
  <c r="E1111" i="10"/>
  <c r="E1131" i="10"/>
  <c r="E699" i="10"/>
  <c r="E1113" i="10"/>
  <c r="E15" i="10"/>
  <c r="E39" i="10"/>
  <c r="E55" i="10"/>
  <c r="E71" i="10"/>
  <c r="E87" i="10"/>
  <c r="E103" i="10"/>
  <c r="E119" i="10"/>
  <c r="E135" i="10"/>
  <c r="E151" i="10"/>
  <c r="E167" i="10"/>
  <c r="E183" i="10"/>
  <c r="E219" i="10"/>
  <c r="E239" i="10"/>
  <c r="E259" i="10"/>
  <c r="E275" i="10"/>
  <c r="E291" i="10"/>
  <c r="E307" i="10"/>
  <c r="E323" i="10"/>
  <c r="E339" i="10"/>
  <c r="E423" i="10"/>
  <c r="E467" i="10"/>
  <c r="E519" i="10"/>
  <c r="E603" i="10"/>
  <c r="E619" i="10"/>
  <c r="E639" i="10"/>
  <c r="E655" i="10"/>
  <c r="E671" i="10"/>
  <c r="E687" i="10"/>
  <c r="E707" i="10"/>
  <c r="E731" i="10"/>
  <c r="E795" i="10"/>
  <c r="E96" i="10"/>
  <c r="E112" i="10"/>
  <c r="E128" i="10"/>
  <c r="E144" i="10"/>
  <c r="E160" i="10"/>
  <c r="E176" i="10"/>
  <c r="E204" i="10"/>
  <c r="E240" i="10"/>
  <c r="E272" i="10"/>
  <c r="E292" i="10"/>
  <c r="E312" i="10"/>
  <c r="E332" i="10"/>
  <c r="E360" i="10"/>
  <c r="E380" i="10"/>
  <c r="E400" i="10"/>
  <c r="E456" i="10"/>
  <c r="E476" i="10"/>
  <c r="E500" i="10"/>
  <c r="E540" i="10"/>
  <c r="E572" i="10"/>
  <c r="E596" i="10"/>
  <c r="E612" i="10"/>
  <c r="E632" i="10"/>
  <c r="E764" i="10"/>
  <c r="E852" i="10"/>
  <c r="E884" i="10"/>
  <c r="E916" i="10"/>
  <c r="E940" i="10"/>
  <c r="E972" i="10"/>
  <c r="E1000" i="10"/>
  <c r="E1016" i="10"/>
  <c r="E1068" i="10"/>
  <c r="E17" i="10"/>
  <c r="E37" i="10"/>
  <c r="E65" i="10"/>
  <c r="E81" i="10"/>
  <c r="E97" i="10"/>
  <c r="E113" i="10"/>
  <c r="E129" i="10"/>
  <c r="E145" i="10"/>
  <c r="E161" i="10"/>
  <c r="E177" i="10"/>
  <c r="E209" i="10"/>
  <c r="E233" i="10"/>
  <c r="E249" i="10"/>
  <c r="E277" i="10"/>
  <c r="E293" i="10"/>
  <c r="E309" i="10"/>
  <c r="E325" i="10"/>
  <c r="E341" i="10"/>
  <c r="E357" i="10"/>
  <c r="E373" i="10"/>
  <c r="E389" i="10"/>
  <c r="E405" i="10"/>
  <c r="E425" i="10"/>
  <c r="E441" i="10"/>
  <c r="E457" i="10"/>
  <c r="E481" i="10"/>
  <c r="E521" i="10"/>
  <c r="E645" i="10"/>
  <c r="E685" i="10"/>
  <c r="E769" i="10"/>
  <c r="E805" i="10"/>
  <c r="E989" i="10"/>
  <c r="E1021" i="10"/>
  <c r="E1097" i="10"/>
  <c r="E198" i="10"/>
  <c r="E226" i="10"/>
  <c r="E242" i="10"/>
  <c r="E278" i="10"/>
  <c r="E294" i="10"/>
  <c r="E310" i="10"/>
  <c r="E326" i="10"/>
  <c r="E342" i="10"/>
  <c r="E358" i="10"/>
  <c r="E374" i="10"/>
  <c r="E390" i="10"/>
  <c r="E406" i="10"/>
  <c r="E422" i="10"/>
  <c r="E466" i="10"/>
  <c r="E522" i="10"/>
  <c r="E558" i="10"/>
  <c r="E594" i="10"/>
  <c r="E722" i="10"/>
  <c r="E782" i="10"/>
  <c r="E806" i="10"/>
  <c r="E838" i="10"/>
  <c r="E926" i="10"/>
  <c r="E958" i="10"/>
  <c r="E998" i="10"/>
  <c r="E1118" i="10"/>
  <c r="E1166" i="10"/>
  <c r="E1079" i="10"/>
  <c r="E1119" i="10"/>
  <c r="E1151" i="10"/>
  <c r="E1179" i="10"/>
  <c r="A2" i="10"/>
  <c r="Y2" i="10" l="1"/>
  <c r="Y3" i="10" s="1"/>
  <c r="C2" i="10"/>
  <c r="G2" i="10"/>
  <c r="B2" i="10"/>
  <c r="D2" i="10" s="1"/>
  <c r="G21" i="7"/>
  <c r="G20" i="7"/>
  <c r="G19" i="7"/>
  <c r="G18" i="7"/>
  <c r="G17" i="7"/>
  <c r="G16" i="7"/>
  <c r="G15" i="7"/>
  <c r="G14" i="7"/>
  <c r="G13" i="7"/>
  <c r="G12" i="7"/>
  <c r="G11" i="7"/>
  <c r="G10" i="7"/>
  <c r="G9" i="7"/>
  <c r="G8" i="7"/>
  <c r="G7" i="7"/>
  <c r="G6" i="7"/>
  <c r="G5" i="7"/>
  <c r="G4" i="7"/>
  <c r="G3" i="7"/>
  <c r="G2" i="7"/>
  <c r="I25" i="7" s="1"/>
  <c r="I25" i="5"/>
  <c r="G3" i="5"/>
  <c r="G4" i="5"/>
  <c r="G5" i="5"/>
  <c r="G6" i="5"/>
  <c r="G7" i="5"/>
  <c r="G8" i="5"/>
  <c r="G9" i="5"/>
  <c r="G10" i="5"/>
  <c r="G11" i="5"/>
  <c r="G12" i="5"/>
  <c r="G13" i="5"/>
  <c r="G14" i="5"/>
  <c r="G15" i="5"/>
  <c r="G16" i="5"/>
  <c r="G17" i="5"/>
  <c r="G18" i="5"/>
  <c r="G19" i="5"/>
  <c r="G20" i="5"/>
  <c r="G21" i="5"/>
  <c r="G2" i="5"/>
  <c r="H3" i="1"/>
  <c r="H4" i="1"/>
  <c r="H5" i="1"/>
  <c r="H6" i="1"/>
  <c r="H7" i="1"/>
  <c r="H8" i="1"/>
  <c r="H9" i="1"/>
  <c r="H10" i="1"/>
  <c r="H11" i="1"/>
  <c r="H12" i="1"/>
  <c r="H13" i="1"/>
  <c r="H14" i="1"/>
  <c r="H15" i="1"/>
  <c r="H16" i="1"/>
  <c r="H17" i="1"/>
  <c r="H2" i="1"/>
  <c r="I21" i="1"/>
  <c r="I20" i="1"/>
  <c r="G3" i="1"/>
  <c r="G4" i="1"/>
  <c r="G5" i="1"/>
  <c r="G6" i="1"/>
  <c r="G7" i="1"/>
  <c r="G8" i="1"/>
  <c r="G9" i="1"/>
  <c r="G10" i="1"/>
  <c r="G11" i="1"/>
  <c r="G12" i="1"/>
  <c r="G13" i="1"/>
  <c r="G14" i="1"/>
  <c r="G15" i="1"/>
  <c r="G16" i="1"/>
  <c r="G17" i="1"/>
  <c r="G2" i="1"/>
  <c r="Y4" i="10" l="1"/>
  <c r="AB3" i="10"/>
  <c r="Z3" i="10"/>
  <c r="AA3" i="10"/>
  <c r="E2" i="10"/>
  <c r="AC2" i="10"/>
  <c r="AC3" i="10" s="1"/>
  <c r="AB2" i="10"/>
  <c r="AA2" i="10"/>
  <c r="Z2" i="10"/>
  <c r="H2" i="10"/>
  <c r="I2" i="10"/>
  <c r="K2" i="10"/>
  <c r="G3" i="10"/>
  <c r="H3" i="10" s="1"/>
  <c r="J2" i="10"/>
  <c r="I24" i="7"/>
  <c r="H21" i="7" s="1"/>
  <c r="I24" i="5"/>
  <c r="H4" i="5" s="1"/>
  <c r="AC4" i="10" l="1"/>
  <c r="Y5" i="10"/>
  <c r="Z4" i="10"/>
  <c r="AA4" i="10"/>
  <c r="AB4" i="10" s="1"/>
  <c r="I3" i="10"/>
  <c r="K3" i="10"/>
  <c r="G4" i="10"/>
  <c r="H4" i="10" s="1"/>
  <c r="J3" i="10"/>
  <c r="H14" i="7"/>
  <c r="I14" i="7" s="1"/>
  <c r="H13" i="7"/>
  <c r="I13" i="7" s="1"/>
  <c r="H16" i="7"/>
  <c r="I16" i="7" s="1"/>
  <c r="H4" i="7"/>
  <c r="I4" i="7" s="1"/>
  <c r="H9" i="7"/>
  <c r="I9" i="7" s="1"/>
  <c r="H10" i="7"/>
  <c r="I10" i="7" s="1"/>
  <c r="H20" i="7"/>
  <c r="H11" i="7"/>
  <c r="H3" i="7"/>
  <c r="I3" i="7" s="1"/>
  <c r="H2" i="7"/>
  <c r="I2" i="7" s="1"/>
  <c r="H18" i="7"/>
  <c r="H15" i="7"/>
  <c r="I15" i="7" s="1"/>
  <c r="H5" i="7"/>
  <c r="I5" i="7" s="1"/>
  <c r="H8" i="7"/>
  <c r="I8" i="7" s="1"/>
  <c r="H19" i="7"/>
  <c r="I11" i="7"/>
  <c r="H12" i="7"/>
  <c r="H7" i="7"/>
  <c r="H6" i="7"/>
  <c r="H17" i="7"/>
  <c r="H18" i="5"/>
  <c r="H21" i="5"/>
  <c r="H2" i="5"/>
  <c r="H12" i="5"/>
  <c r="H10" i="5"/>
  <c r="H3" i="5"/>
  <c r="H19" i="5"/>
  <c r="H13" i="5"/>
  <c r="I13" i="5" s="1"/>
  <c r="H11" i="5"/>
  <c r="H8" i="5"/>
  <c r="H16" i="5"/>
  <c r="I16" i="5" s="1"/>
  <c r="H14" i="5"/>
  <c r="I14" i="5" s="1"/>
  <c r="H7" i="5"/>
  <c r="H5" i="5"/>
  <c r="H17" i="5"/>
  <c r="H20" i="5"/>
  <c r="H6" i="5"/>
  <c r="H15" i="5"/>
  <c r="I15" i="5" s="1"/>
  <c r="H9" i="5"/>
  <c r="I9" i="5" s="1"/>
  <c r="I10" i="5"/>
  <c r="I4" i="5"/>
  <c r="I5" i="5"/>
  <c r="I6" i="5"/>
  <c r="I2" i="5"/>
  <c r="I8" i="5"/>
  <c r="I11" i="5"/>
  <c r="I7" i="5"/>
  <c r="I3" i="5"/>
  <c r="I12" i="5"/>
  <c r="I9" i="1"/>
  <c r="I7" i="1"/>
  <c r="I10" i="1"/>
  <c r="I8" i="1"/>
  <c r="I13" i="1"/>
  <c r="I11" i="1"/>
  <c r="I12" i="1"/>
  <c r="I2" i="1"/>
  <c r="I3" i="1"/>
  <c r="I6" i="1"/>
  <c r="I4" i="1"/>
  <c r="I5" i="1"/>
  <c r="Y6" i="10" l="1"/>
  <c r="Z5" i="10"/>
  <c r="AA5" i="10"/>
  <c r="AB5" i="10" s="1"/>
  <c r="AC5" i="10"/>
  <c r="I4" i="10"/>
  <c r="K4" i="10"/>
  <c r="G5" i="10"/>
  <c r="H5" i="10" s="1"/>
  <c r="J4" i="10"/>
  <c r="J9" i="7"/>
  <c r="E9" i="7" s="1"/>
  <c r="F9" i="7" s="1"/>
  <c r="J19" i="7"/>
  <c r="E19" i="7" s="1"/>
  <c r="J4" i="7"/>
  <c r="E4" i="7" s="1"/>
  <c r="F4" i="7" s="1"/>
  <c r="J14" i="7"/>
  <c r="E14" i="7" s="1"/>
  <c r="F14" i="7" s="1"/>
  <c r="I6" i="7"/>
  <c r="I7" i="7"/>
  <c r="J15" i="7"/>
  <c r="E15" i="7" s="1"/>
  <c r="F15" i="7" s="1"/>
  <c r="J5" i="7"/>
  <c r="E5" i="7" s="1"/>
  <c r="F5" i="7" s="1"/>
  <c r="J20" i="7"/>
  <c r="E20" i="7" s="1"/>
  <c r="J10" i="7"/>
  <c r="E10" i="7" s="1"/>
  <c r="F10" i="7" s="1"/>
  <c r="I12" i="7"/>
  <c r="J8" i="7"/>
  <c r="E8" i="7" s="1"/>
  <c r="F8" i="7" s="1"/>
  <c r="J13" i="7"/>
  <c r="E13" i="7" s="1"/>
  <c r="F13" i="7" s="1"/>
  <c r="J3" i="7"/>
  <c r="E3" i="7" s="1"/>
  <c r="F3" i="7" s="1"/>
  <c r="J18" i="7"/>
  <c r="E18" i="7" s="1"/>
  <c r="J2" i="5"/>
  <c r="E2" i="5" s="1"/>
  <c r="F2" i="5" s="1"/>
  <c r="J17" i="5"/>
  <c r="E17" i="5" s="1"/>
  <c r="J3" i="5"/>
  <c r="E3" i="5" s="1"/>
  <c r="F3" i="5" s="1"/>
  <c r="J19" i="5"/>
  <c r="J7" i="5"/>
  <c r="E7" i="5" s="1"/>
  <c r="F7" i="5" s="1"/>
  <c r="J4" i="5"/>
  <c r="E4" i="5" s="1"/>
  <c r="F4" i="5" s="1"/>
  <c r="J12" i="5"/>
  <c r="E12" i="5" s="1"/>
  <c r="F12" i="5" s="1"/>
  <c r="J9" i="5"/>
  <c r="E9" i="5" s="1"/>
  <c r="F9" i="5" s="1"/>
  <c r="J6" i="5"/>
  <c r="E6" i="5" s="1"/>
  <c r="F6" i="5" s="1"/>
  <c r="J14" i="5"/>
  <c r="E14" i="5" s="1"/>
  <c r="F14" i="5" s="1"/>
  <c r="J10" i="5"/>
  <c r="E10" i="5" s="1"/>
  <c r="F10" i="5" s="1"/>
  <c r="E19" i="5"/>
  <c r="J15" i="5"/>
  <c r="E15" i="5" s="1"/>
  <c r="F15" i="5" s="1"/>
  <c r="J11" i="5"/>
  <c r="E11" i="5" s="1"/>
  <c r="F11" i="5" s="1"/>
  <c r="J20" i="5"/>
  <c r="E20" i="5" s="1"/>
  <c r="J5" i="5"/>
  <c r="E5" i="5" s="1"/>
  <c r="F5" i="5" s="1"/>
  <c r="J16" i="5"/>
  <c r="E16" i="5" s="1"/>
  <c r="F16" i="5" s="1"/>
  <c r="J13" i="5"/>
  <c r="E13" i="5" s="1"/>
  <c r="F13" i="5" s="1"/>
  <c r="J18" i="5"/>
  <c r="E18" i="5" s="1"/>
  <c r="J8" i="5"/>
  <c r="E8" i="5" s="1"/>
  <c r="F8" i="5" s="1"/>
  <c r="J21" i="5"/>
  <c r="E21" i="5" s="1"/>
  <c r="J17" i="1"/>
  <c r="E17" i="1" s="1"/>
  <c r="J5" i="1"/>
  <c r="E5" i="1" s="1"/>
  <c r="F5" i="1" s="1"/>
  <c r="J9" i="1"/>
  <c r="E9" i="1" s="1"/>
  <c r="F9" i="1" s="1"/>
  <c r="J13" i="1"/>
  <c r="E13" i="1" s="1"/>
  <c r="F13" i="1" s="1"/>
  <c r="J4" i="1"/>
  <c r="E4" i="1" s="1"/>
  <c r="F4" i="1" s="1"/>
  <c r="J8" i="1"/>
  <c r="E8" i="1" s="1"/>
  <c r="F8" i="1" s="1"/>
  <c r="J12" i="1"/>
  <c r="E12" i="1" s="1"/>
  <c r="F12" i="1" s="1"/>
  <c r="J16" i="1"/>
  <c r="E16" i="1" s="1"/>
  <c r="J3" i="1"/>
  <c r="E3" i="1" s="1"/>
  <c r="F3" i="1" s="1"/>
  <c r="J7" i="1"/>
  <c r="E7" i="1" s="1"/>
  <c r="F7" i="1" s="1"/>
  <c r="J11" i="1"/>
  <c r="E11" i="1" s="1"/>
  <c r="F11" i="1" s="1"/>
  <c r="J15" i="1"/>
  <c r="E15" i="1" s="1"/>
  <c r="J6" i="1"/>
  <c r="E6" i="1" s="1"/>
  <c r="F6" i="1" s="1"/>
  <c r="J10" i="1"/>
  <c r="E10" i="1" s="1"/>
  <c r="F10" i="1" s="1"/>
  <c r="J2" i="1"/>
  <c r="E2" i="1" s="1"/>
  <c r="F2" i="1" s="1"/>
  <c r="J14" i="1"/>
  <c r="E14" i="1" s="1"/>
  <c r="AC6" i="10" l="1"/>
  <c r="Y7" i="10"/>
  <c r="AB6" i="10"/>
  <c r="Z6" i="10"/>
  <c r="AA6" i="10"/>
  <c r="J5" i="10"/>
  <c r="I5" i="10"/>
  <c r="K5" i="10"/>
  <c r="G6" i="10"/>
  <c r="H6" i="10" s="1"/>
  <c r="J2" i="7"/>
  <c r="E2" i="7" s="1"/>
  <c r="F2" i="7" s="1"/>
  <c r="J17" i="7"/>
  <c r="E17" i="7" s="1"/>
  <c r="J7" i="7"/>
  <c r="E7" i="7" s="1"/>
  <c r="F7" i="7" s="1"/>
  <c r="J21" i="7"/>
  <c r="E21" i="7" s="1"/>
  <c r="J16" i="7"/>
  <c r="E16" i="7" s="1"/>
  <c r="F16" i="7" s="1"/>
  <c r="J11" i="7"/>
  <c r="E11" i="7" s="1"/>
  <c r="F11" i="7" s="1"/>
  <c r="J6" i="7"/>
  <c r="E6" i="7" s="1"/>
  <c r="F6" i="7" s="1"/>
  <c r="J12" i="7"/>
  <c r="E12" i="7" s="1"/>
  <c r="F12" i="7" s="1"/>
  <c r="F24" i="5"/>
  <c r="F20" i="1"/>
  <c r="AC7" i="10" l="1"/>
  <c r="Y8" i="10"/>
  <c r="AA7" i="10"/>
  <c r="AB7" i="10" s="1"/>
  <c r="Z7" i="10"/>
  <c r="I6" i="10"/>
  <c r="K6" i="10"/>
  <c r="J6" i="10"/>
  <c r="G7" i="10"/>
  <c r="H7" i="10" s="1"/>
  <c r="F24" i="7"/>
  <c r="Y9" i="10" l="1"/>
  <c r="AB8" i="10"/>
  <c r="Z8" i="10"/>
  <c r="AA8" i="10"/>
  <c r="AC8" i="10"/>
  <c r="I7" i="10"/>
  <c r="K7" i="10"/>
  <c r="J7" i="10"/>
  <c r="G8" i="10"/>
  <c r="H8" i="10" s="1"/>
  <c r="AC9" i="10" l="1"/>
  <c r="Y10" i="10"/>
  <c r="Z9" i="10"/>
  <c r="AA9" i="10"/>
  <c r="AB9" i="10"/>
  <c r="I8" i="10"/>
  <c r="K8" i="10"/>
  <c r="G9" i="10"/>
  <c r="H9" i="10" s="1"/>
  <c r="J8" i="10"/>
  <c r="Y11" i="10" l="1"/>
  <c r="Z10" i="10"/>
  <c r="AA10" i="10"/>
  <c r="AC10" i="10"/>
  <c r="AB10" i="10"/>
  <c r="I9" i="10"/>
  <c r="K9" i="10"/>
  <c r="J9" i="10"/>
  <c r="G10" i="10"/>
  <c r="H10" i="10" s="1"/>
  <c r="Y12" i="10" l="1"/>
  <c r="AB11" i="10"/>
  <c r="AC11" i="10"/>
  <c r="AA11" i="10"/>
  <c r="Z11" i="10"/>
  <c r="I10" i="10"/>
  <c r="K10" i="10"/>
  <c r="J10" i="10"/>
  <c r="G11" i="10"/>
  <c r="H11" i="10" s="1"/>
  <c r="Y13" i="10" l="1"/>
  <c r="Z12" i="10"/>
  <c r="AA12" i="10"/>
  <c r="AC12" i="10"/>
  <c r="AB12" i="10"/>
  <c r="I11" i="10"/>
  <c r="K11" i="10"/>
  <c r="J11" i="10"/>
  <c r="G12" i="10"/>
  <c r="H12" i="10" s="1"/>
  <c r="Y14" i="10" l="1"/>
  <c r="AA13" i="10"/>
  <c r="AB13" i="10"/>
  <c r="AC13" i="10"/>
  <c r="Z13" i="10"/>
  <c r="I12" i="10"/>
  <c r="K12" i="10"/>
  <c r="J12" i="10"/>
  <c r="G13" i="10"/>
  <c r="H13" i="10" s="1"/>
  <c r="Y15" i="10" l="1"/>
  <c r="AA14" i="10"/>
  <c r="AC14" i="10"/>
  <c r="Z14" i="10"/>
  <c r="AB14" i="10"/>
  <c r="I13" i="10"/>
  <c r="K13" i="10"/>
  <c r="G14" i="10"/>
  <c r="H14" i="10" s="1"/>
  <c r="J13" i="10"/>
  <c r="Y16" i="10" l="1"/>
  <c r="AB15" i="10"/>
  <c r="AC15" i="10"/>
  <c r="Z15" i="10"/>
  <c r="AA15" i="10"/>
  <c r="J14" i="10"/>
  <c r="I14" i="10"/>
  <c r="K14" i="10"/>
  <c r="G15" i="10"/>
  <c r="H15" i="10" s="1"/>
  <c r="Y17" i="10" l="1"/>
  <c r="Z16" i="10"/>
  <c r="AB16" i="10"/>
  <c r="AA16" i="10"/>
  <c r="AC16" i="10"/>
  <c r="J15" i="10"/>
  <c r="I15" i="10"/>
  <c r="K15" i="10"/>
  <c r="G16" i="10"/>
  <c r="H16" i="10" s="1"/>
  <c r="Y18" i="10" l="1"/>
  <c r="AB17" i="10"/>
  <c r="AC17" i="10"/>
  <c r="Z17" i="10"/>
  <c r="AA17" i="10"/>
  <c r="I16" i="10"/>
  <c r="K16" i="10"/>
  <c r="J16" i="10"/>
  <c r="G17" i="10"/>
  <c r="H17" i="10" s="1"/>
  <c r="Y19" i="10" l="1"/>
  <c r="Z18" i="10"/>
  <c r="AA18" i="10"/>
  <c r="AC18" i="10"/>
  <c r="AB18" i="10"/>
  <c r="I17" i="10"/>
  <c r="K17" i="10"/>
  <c r="J17" i="10"/>
  <c r="G18" i="10"/>
  <c r="H18" i="10" s="1"/>
  <c r="Y20" i="10" l="1"/>
  <c r="AB19" i="10"/>
  <c r="AC19" i="10"/>
  <c r="Z19" i="10"/>
  <c r="AA19" i="10"/>
  <c r="I18" i="10"/>
  <c r="K18" i="10"/>
  <c r="J18" i="10"/>
  <c r="G19" i="10"/>
  <c r="H19" i="10" s="1"/>
  <c r="Y21" i="10" l="1"/>
  <c r="Z20" i="10"/>
  <c r="AA20" i="10"/>
  <c r="AB20" i="10"/>
  <c r="AC20" i="10"/>
  <c r="I19" i="10"/>
  <c r="K19" i="10"/>
  <c r="J19" i="10"/>
  <c r="G20" i="10"/>
  <c r="H20" i="10" s="1"/>
  <c r="Y22" i="10" l="1"/>
  <c r="AA21" i="10"/>
  <c r="AC21" i="10"/>
  <c r="AB21" i="10"/>
  <c r="Z21" i="10"/>
  <c r="J20" i="10"/>
  <c r="I20" i="10"/>
  <c r="K20" i="10"/>
  <c r="G21" i="10"/>
  <c r="H21" i="10" s="1"/>
  <c r="Y23" i="10" l="1"/>
  <c r="AC22" i="10"/>
  <c r="Z22" i="10"/>
  <c r="AB22" i="10"/>
  <c r="AA22" i="10"/>
  <c r="I21" i="10"/>
  <c r="K21" i="10"/>
  <c r="J21" i="10"/>
  <c r="G22" i="10"/>
  <c r="H22" i="10" s="1"/>
  <c r="Y24" i="10" l="1"/>
  <c r="AB23" i="10"/>
  <c r="AC23" i="10"/>
  <c r="Z23" i="10"/>
  <c r="AA23" i="10"/>
  <c r="I22" i="10"/>
  <c r="K22" i="10"/>
  <c r="J22" i="10"/>
  <c r="G23" i="10"/>
  <c r="H23" i="10" s="1"/>
  <c r="Y25" i="10" l="1"/>
  <c r="Z24" i="10"/>
  <c r="AA24" i="10"/>
  <c r="AB24" i="10"/>
  <c r="AC24" i="10"/>
  <c r="I23" i="10"/>
  <c r="K23" i="10"/>
  <c r="G24" i="10"/>
  <c r="H24" i="10" s="1"/>
  <c r="J23" i="10"/>
  <c r="Y26" i="10" l="1"/>
  <c r="AB25" i="10"/>
  <c r="AC25" i="10"/>
  <c r="AA25" i="10"/>
  <c r="Z25" i="10"/>
  <c r="I24" i="10"/>
  <c r="K24" i="10"/>
  <c r="J24" i="10"/>
  <c r="G25" i="10"/>
  <c r="H25" i="10" s="1"/>
  <c r="Y27" i="10" l="1"/>
  <c r="Z26" i="10"/>
  <c r="AA26" i="10"/>
  <c r="AB26" i="10"/>
  <c r="AC26" i="10"/>
  <c r="I25" i="10"/>
  <c r="K25" i="10"/>
  <c r="J25" i="10"/>
  <c r="G26" i="10"/>
  <c r="H26" i="10" s="1"/>
  <c r="Y28" i="10" l="1"/>
  <c r="AB27" i="10"/>
  <c r="AC27" i="10"/>
  <c r="AA27" i="10"/>
  <c r="Z27" i="10"/>
  <c r="I26" i="10"/>
  <c r="K26" i="10"/>
  <c r="J26" i="10"/>
  <c r="G27" i="10"/>
  <c r="H27" i="10" s="1"/>
  <c r="Y29" i="10" l="1"/>
  <c r="Z28" i="10"/>
  <c r="AA28" i="10"/>
  <c r="AC28" i="10"/>
  <c r="AB28" i="10"/>
  <c r="I27" i="10"/>
  <c r="K27" i="10"/>
  <c r="J27" i="10"/>
  <c r="G28" i="10"/>
  <c r="H28" i="10" s="1"/>
  <c r="Y30" i="10" l="1"/>
  <c r="AB29" i="10"/>
  <c r="AC29" i="10"/>
  <c r="AA29" i="10"/>
  <c r="Z29" i="10"/>
  <c r="I28" i="10"/>
  <c r="K28" i="10"/>
  <c r="J28" i="10"/>
  <c r="G29" i="10"/>
  <c r="H29" i="10" s="1"/>
  <c r="AG29" i="10" l="1"/>
  <c r="AI29" i="10"/>
  <c r="AJ29" i="10" s="1"/>
  <c r="Y31" i="10"/>
  <c r="AB30" i="10"/>
  <c r="AC30" i="10"/>
  <c r="Z30" i="10"/>
  <c r="AA30" i="10"/>
  <c r="I29" i="10"/>
  <c r="K29" i="10"/>
  <c r="J29" i="10"/>
  <c r="G30" i="10"/>
  <c r="H30" i="10" s="1"/>
  <c r="AG30" i="10" l="1"/>
  <c r="AI30" i="10"/>
  <c r="AJ30" i="10" s="1"/>
  <c r="Y32" i="10"/>
  <c r="AC31" i="10"/>
  <c r="AA31" i="10"/>
  <c r="Z31" i="10"/>
  <c r="AB31" i="10"/>
  <c r="I30" i="10"/>
  <c r="K30" i="10"/>
  <c r="G31" i="10"/>
  <c r="H31" i="10" s="1"/>
  <c r="J30" i="10"/>
  <c r="AG31" i="10" l="1"/>
  <c r="AI31" i="10"/>
  <c r="AJ31" i="10" s="1"/>
  <c r="Y33" i="10"/>
  <c r="AC32" i="10"/>
  <c r="AB32" i="10"/>
  <c r="Z32" i="10"/>
  <c r="AA32" i="10"/>
  <c r="I31" i="10"/>
  <c r="K31" i="10"/>
  <c r="J31" i="10"/>
  <c r="G32" i="10"/>
  <c r="H32" i="10" s="1"/>
  <c r="AG32" i="10" l="1"/>
  <c r="AI32" i="10"/>
  <c r="AJ32" i="10" s="1"/>
  <c r="Y34" i="10"/>
  <c r="AC33" i="10"/>
  <c r="Z33" i="10"/>
  <c r="AA33" i="10"/>
  <c r="AB33" i="10"/>
  <c r="I32" i="10"/>
  <c r="K32" i="10"/>
  <c r="J32" i="10"/>
  <c r="G33" i="10"/>
  <c r="H33" i="10" s="1"/>
  <c r="AG33" i="10" l="1"/>
  <c r="AI33" i="10"/>
  <c r="AJ33" i="10" s="1"/>
  <c r="Y35" i="10"/>
  <c r="AB34" i="10"/>
  <c r="AC34" i="10"/>
  <c r="Z34" i="10"/>
  <c r="AA34" i="10"/>
  <c r="I33" i="10"/>
  <c r="K33" i="10"/>
  <c r="G34" i="10"/>
  <c r="H34" i="10" s="1"/>
  <c r="J33" i="10"/>
  <c r="AI34" i="10" l="1"/>
  <c r="AJ34" i="10" s="1"/>
  <c r="AG34" i="10"/>
  <c r="Y36" i="10"/>
  <c r="AC35" i="10"/>
  <c r="AA35" i="10"/>
  <c r="Z35" i="10"/>
  <c r="AB35" i="10"/>
  <c r="I34" i="10"/>
  <c r="K34" i="10"/>
  <c r="J34" i="10"/>
  <c r="G35" i="10"/>
  <c r="H35" i="10" s="1"/>
  <c r="AI35" i="10" l="1"/>
  <c r="AJ35" i="10" s="1"/>
  <c r="AG35" i="10"/>
  <c r="Y37" i="10"/>
  <c r="AB36" i="10"/>
  <c r="Z36" i="10"/>
  <c r="AA36" i="10"/>
  <c r="AC36" i="10"/>
  <c r="I35" i="10"/>
  <c r="K35" i="10"/>
  <c r="J35" i="10"/>
  <c r="G36" i="10"/>
  <c r="H36" i="10" s="1"/>
  <c r="AG36" i="10" l="1"/>
  <c r="AI36" i="10"/>
  <c r="AJ36" i="10" s="1"/>
  <c r="Y38" i="10"/>
  <c r="AA37" i="10"/>
  <c r="AB37" i="10"/>
  <c r="AC37" i="10"/>
  <c r="Z37" i="10"/>
  <c r="I36" i="10"/>
  <c r="K36" i="10"/>
  <c r="J36" i="10"/>
  <c r="G37" i="10"/>
  <c r="H37" i="10" s="1"/>
  <c r="Y39" i="10" l="1"/>
  <c r="Z38" i="10"/>
  <c r="AA38" i="10"/>
  <c r="AC38" i="10"/>
  <c r="AB38" i="10"/>
  <c r="AG37" i="10"/>
  <c r="AI37" i="10"/>
  <c r="AJ37" i="10" s="1"/>
  <c r="I37" i="10"/>
  <c r="K37" i="10"/>
  <c r="J37" i="10"/>
  <c r="G38" i="10"/>
  <c r="H38" i="10" s="1"/>
  <c r="AI38" i="10" l="1"/>
  <c r="AJ38" i="10" s="1"/>
  <c r="AG38" i="10"/>
  <c r="Y40" i="10"/>
  <c r="AB39" i="10"/>
  <c r="AC39" i="10"/>
  <c r="Z39" i="10"/>
  <c r="AA39" i="10"/>
  <c r="I38" i="10"/>
  <c r="K38" i="10"/>
  <c r="G39" i="10"/>
  <c r="H39" i="10" s="1"/>
  <c r="J38" i="10"/>
  <c r="AG39" i="10" l="1"/>
  <c r="AI39" i="10"/>
  <c r="AJ39" i="10" s="1"/>
  <c r="Y41" i="10"/>
  <c r="AB40" i="10"/>
  <c r="Z40" i="10"/>
  <c r="AA40" i="10"/>
  <c r="AC40" i="10"/>
  <c r="I39" i="10"/>
  <c r="K39" i="10"/>
  <c r="J39" i="10"/>
  <c r="G40" i="10"/>
  <c r="H40" i="10" s="1"/>
  <c r="AI40" i="10" l="1"/>
  <c r="AJ40" i="10" s="1"/>
  <c r="AG40" i="10"/>
  <c r="Y42" i="10"/>
  <c r="AA41" i="10"/>
  <c r="AB41" i="10"/>
  <c r="AC41" i="10"/>
  <c r="Z41" i="10"/>
  <c r="I40" i="10"/>
  <c r="K40" i="10"/>
  <c r="J40" i="10"/>
  <c r="G41" i="10"/>
  <c r="H41" i="10" s="1"/>
  <c r="Y43" i="10" l="1"/>
  <c r="AE42" i="10"/>
  <c r="Z42" i="10"/>
  <c r="AC42" i="10"/>
  <c r="AF42" i="10"/>
  <c r="AD42" i="10"/>
  <c r="AA42" i="10"/>
  <c r="AH42" i="10"/>
  <c r="AB42" i="10"/>
  <c r="AG41" i="10"/>
  <c r="AI41" i="10"/>
  <c r="AJ41" i="10" s="1"/>
  <c r="I41" i="10"/>
  <c r="K41" i="10"/>
  <c r="J41" i="10"/>
  <c r="G42" i="10"/>
  <c r="H42" i="10" s="1"/>
  <c r="AI42" i="10" l="1"/>
  <c r="AJ42" i="10" s="1"/>
  <c r="AG42" i="10"/>
  <c r="Y44" i="10"/>
  <c r="AH43" i="10"/>
  <c r="AC43" i="10"/>
  <c r="AA43" i="10"/>
  <c r="AF43" i="10"/>
  <c r="AB43" i="10"/>
  <c r="Z43" i="10"/>
  <c r="AE43" i="10"/>
  <c r="AD43" i="10"/>
  <c r="I42" i="10"/>
  <c r="K42" i="10"/>
  <c r="G43" i="10"/>
  <c r="H43" i="10" s="1"/>
  <c r="J42" i="10"/>
  <c r="AI43" i="10" l="1"/>
  <c r="AJ43" i="10" s="1"/>
  <c r="AG43" i="10"/>
  <c r="Y45" i="10"/>
  <c r="AH44" i="10"/>
  <c r="AD44" i="10"/>
  <c r="AA44" i="10"/>
  <c r="AF44" i="10"/>
  <c r="Z44" i="10"/>
  <c r="AB44" i="10"/>
  <c r="AE44" i="10"/>
  <c r="AC44" i="10"/>
  <c r="I43" i="10"/>
  <c r="K43" i="10"/>
  <c r="J43" i="10"/>
  <c r="G44" i="10"/>
  <c r="H44" i="10" s="1"/>
  <c r="Y46" i="10" l="1"/>
  <c r="AH45" i="10"/>
  <c r="AB45" i="10"/>
  <c r="AD45" i="10"/>
  <c r="AE45" i="10"/>
  <c r="AC45" i="10"/>
  <c r="Z45" i="10"/>
  <c r="AF45" i="10"/>
  <c r="AA45" i="10"/>
  <c r="AG44" i="10"/>
  <c r="AI44" i="10"/>
  <c r="AJ44" i="10" s="1"/>
  <c r="I44" i="10"/>
  <c r="K44" i="10"/>
  <c r="J44" i="10"/>
  <c r="G45" i="10"/>
  <c r="H45" i="10" s="1"/>
  <c r="AG45" i="10" l="1"/>
  <c r="AI45" i="10"/>
  <c r="AJ45" i="10" s="1"/>
  <c r="Y47" i="10"/>
  <c r="AE46" i="10"/>
  <c r="Z46" i="10"/>
  <c r="AC46" i="10"/>
  <c r="AF46" i="10"/>
  <c r="AD46" i="10"/>
  <c r="AA46" i="10"/>
  <c r="AH46" i="10"/>
  <c r="AB46" i="10"/>
  <c r="I45" i="10"/>
  <c r="K45" i="10"/>
  <c r="G46" i="10"/>
  <c r="H46" i="10" s="1"/>
  <c r="J45" i="10"/>
  <c r="AI46" i="10" l="1"/>
  <c r="AJ46" i="10" s="1"/>
  <c r="AG46" i="10"/>
  <c r="Y48" i="10"/>
  <c r="AH47" i="10"/>
  <c r="AC47" i="10"/>
  <c r="AA47" i="10"/>
  <c r="AF47" i="10"/>
  <c r="AB47" i="10"/>
  <c r="Z47" i="10"/>
  <c r="AE47" i="10"/>
  <c r="AD47" i="10"/>
  <c r="I46" i="10"/>
  <c r="K46" i="10"/>
  <c r="G47" i="10"/>
  <c r="H47" i="10" s="1"/>
  <c r="J46" i="10"/>
  <c r="AI47" i="10" l="1"/>
  <c r="AJ47" i="10" s="1"/>
  <c r="AG47" i="10"/>
  <c r="Y49" i="10"/>
  <c r="AH48" i="10"/>
  <c r="AD48" i="10"/>
  <c r="AA48" i="10"/>
  <c r="AF48" i="10"/>
  <c r="Z48" i="10"/>
  <c r="AB48" i="10"/>
  <c r="AE48" i="10"/>
  <c r="AC48" i="10"/>
  <c r="I47" i="10"/>
  <c r="K47" i="10"/>
  <c r="J47" i="10"/>
  <c r="G48" i="10"/>
  <c r="H48" i="10" s="1"/>
  <c r="Y50" i="10" l="1"/>
  <c r="AH49" i="10"/>
  <c r="AB49" i="10"/>
  <c r="AD49" i="10"/>
  <c r="AE49" i="10"/>
  <c r="AC49" i="10"/>
  <c r="Z49" i="10"/>
  <c r="AF49" i="10"/>
  <c r="AA49" i="10"/>
  <c r="AG48" i="10"/>
  <c r="AI48" i="10"/>
  <c r="AJ48" i="10" s="1"/>
  <c r="I48" i="10"/>
  <c r="K48" i="10"/>
  <c r="J48" i="10"/>
  <c r="G49" i="10"/>
  <c r="H49" i="10" s="1"/>
  <c r="AG49" i="10" l="1"/>
  <c r="AI49" i="10"/>
  <c r="AJ49" i="10" s="1"/>
  <c r="Y51" i="10"/>
  <c r="AF50" i="10"/>
  <c r="AD50" i="10"/>
  <c r="AA50" i="10"/>
  <c r="AE50" i="10"/>
  <c r="Z50" i="10"/>
  <c r="AC50" i="10"/>
  <c r="AH50" i="10"/>
  <c r="AB50" i="10"/>
  <c r="I49" i="10"/>
  <c r="K49" i="10"/>
  <c r="G50" i="10"/>
  <c r="H50" i="10" s="1"/>
  <c r="J49" i="10"/>
  <c r="AI50" i="10" l="1"/>
  <c r="AJ50" i="10" s="1"/>
  <c r="AG50" i="10"/>
  <c r="Y52" i="10"/>
  <c r="AF51" i="10"/>
  <c r="AB51" i="10"/>
  <c r="Z51" i="10"/>
  <c r="AH51" i="10"/>
  <c r="AC51" i="10"/>
  <c r="AA51" i="10"/>
  <c r="AE51" i="10"/>
  <c r="AD51" i="10"/>
  <c r="I50" i="10"/>
  <c r="K50" i="10"/>
  <c r="G51" i="10"/>
  <c r="H51" i="10" s="1"/>
  <c r="J50" i="10"/>
  <c r="Y53" i="10" l="1"/>
  <c r="AF52" i="10"/>
  <c r="Z52" i="10"/>
  <c r="AB52" i="10"/>
  <c r="AH52" i="10"/>
  <c r="AD52" i="10"/>
  <c r="AA52" i="10"/>
  <c r="AE52" i="10"/>
  <c r="AC52" i="10"/>
  <c r="AI51" i="10"/>
  <c r="AJ51" i="10" s="1"/>
  <c r="AG51" i="10"/>
  <c r="I51" i="10"/>
  <c r="K51" i="10"/>
  <c r="J51" i="10"/>
  <c r="G52" i="10"/>
  <c r="H52" i="10" s="1"/>
  <c r="AI52" i="10" l="1"/>
  <c r="AJ52" i="10" s="1"/>
  <c r="AG52" i="10"/>
  <c r="Y54" i="10"/>
  <c r="AH53" i="10"/>
  <c r="AB53" i="10"/>
  <c r="AD53" i="10"/>
  <c r="AE53" i="10"/>
  <c r="AC53" i="10"/>
  <c r="Z53" i="10"/>
  <c r="AF53" i="10"/>
  <c r="AA53" i="10"/>
  <c r="I52" i="10"/>
  <c r="K52" i="10"/>
  <c r="J52" i="10"/>
  <c r="G53" i="10"/>
  <c r="H53" i="10" s="1"/>
  <c r="Y55" i="10" l="1"/>
  <c r="AF54" i="10"/>
  <c r="AD54" i="10"/>
  <c r="AA54" i="10"/>
  <c r="AE54" i="10"/>
  <c r="Z54" i="10"/>
  <c r="AC54" i="10"/>
  <c r="AH54" i="10"/>
  <c r="AB54" i="10"/>
  <c r="AG53" i="10"/>
  <c r="AI53" i="10"/>
  <c r="AJ53" i="10" s="1"/>
  <c r="I53" i="10"/>
  <c r="K53" i="10"/>
  <c r="G54" i="10"/>
  <c r="H54" i="10" s="1"/>
  <c r="J53" i="10"/>
  <c r="AI54" i="10" l="1"/>
  <c r="AJ54" i="10" s="1"/>
  <c r="AG54" i="10"/>
  <c r="Y56" i="10"/>
  <c r="AF55" i="10"/>
  <c r="AB55" i="10"/>
  <c r="Z55" i="10"/>
  <c r="AH55" i="10"/>
  <c r="AC55" i="10"/>
  <c r="AA55" i="10"/>
  <c r="AE55" i="10"/>
  <c r="AD55" i="10"/>
  <c r="O53" i="10"/>
  <c r="Q53" i="10"/>
  <c r="R53" i="10" s="1"/>
  <c r="I54" i="10"/>
  <c r="K54" i="10"/>
  <c r="G55" i="10"/>
  <c r="H55" i="10" s="1"/>
  <c r="J54" i="10"/>
  <c r="Y57" i="10" l="1"/>
  <c r="AF56" i="10"/>
  <c r="Z56" i="10"/>
  <c r="AB56" i="10"/>
  <c r="AH56" i="10"/>
  <c r="AD56" i="10"/>
  <c r="AA56" i="10"/>
  <c r="AE56" i="10"/>
  <c r="AC56" i="10"/>
  <c r="AI55" i="10"/>
  <c r="AJ55" i="10" s="1"/>
  <c r="AG55" i="10"/>
  <c r="O54" i="10"/>
  <c r="Q54" i="10"/>
  <c r="R54" i="10" s="1"/>
  <c r="I55" i="10"/>
  <c r="K55" i="10"/>
  <c r="J55" i="10"/>
  <c r="G56" i="10"/>
  <c r="H56" i="10" s="1"/>
  <c r="AI56" i="10" l="1"/>
  <c r="AJ56" i="10" s="1"/>
  <c r="AG56" i="10"/>
  <c r="Y58" i="10"/>
  <c r="AE57" i="10"/>
  <c r="AC57" i="10"/>
  <c r="Z57" i="10"/>
  <c r="AH57" i="10"/>
  <c r="AD57" i="10"/>
  <c r="AB57" i="10"/>
  <c r="AF57" i="10"/>
  <c r="AA57" i="10"/>
  <c r="O55" i="10"/>
  <c r="Q55" i="10"/>
  <c r="R55" i="10" s="1"/>
  <c r="I56" i="10"/>
  <c r="K56" i="10"/>
  <c r="J56" i="10"/>
  <c r="G57" i="10"/>
  <c r="H57" i="10" s="1"/>
  <c r="Y59" i="10" l="1"/>
  <c r="AE58" i="10"/>
  <c r="Z58" i="10"/>
  <c r="AC58" i="10"/>
  <c r="AF58" i="10"/>
  <c r="AD58" i="10"/>
  <c r="AA58" i="10"/>
  <c r="AH58" i="10"/>
  <c r="AB58" i="10"/>
  <c r="AI57" i="10"/>
  <c r="AJ57" i="10" s="1"/>
  <c r="AG57" i="10"/>
  <c r="O56" i="10"/>
  <c r="Q56" i="10"/>
  <c r="R56" i="10" s="1"/>
  <c r="I57" i="10"/>
  <c r="K57" i="10"/>
  <c r="G58" i="10"/>
  <c r="H58" i="10" s="1"/>
  <c r="J57" i="10"/>
  <c r="AI58" i="10" l="1"/>
  <c r="AJ58" i="10" s="1"/>
  <c r="AG58" i="10"/>
  <c r="Y60" i="10"/>
  <c r="AH59" i="10"/>
  <c r="AC59" i="10"/>
  <c r="AA59" i="10"/>
  <c r="AF59" i="10"/>
  <c r="Z59" i="10"/>
  <c r="AB59" i="10"/>
  <c r="AE59" i="10"/>
  <c r="AD59" i="10"/>
  <c r="O57" i="10"/>
  <c r="Q57" i="10"/>
  <c r="R57" i="10" s="1"/>
  <c r="I58" i="10"/>
  <c r="K58" i="10"/>
  <c r="G59" i="10"/>
  <c r="H59" i="10" s="1"/>
  <c r="J58" i="10"/>
  <c r="Y61" i="10" l="1"/>
  <c r="AH60" i="10"/>
  <c r="AB60" i="10"/>
  <c r="AC60" i="10"/>
  <c r="AA60" i="10"/>
  <c r="AF60" i="10"/>
  <c r="AD60" i="10"/>
  <c r="AE60" i="10"/>
  <c r="Z60" i="10"/>
  <c r="AI59" i="10"/>
  <c r="AJ59" i="10" s="1"/>
  <c r="AG59" i="10"/>
  <c r="O58" i="10"/>
  <c r="Q58" i="10"/>
  <c r="R58" i="10" s="1"/>
  <c r="I59" i="10"/>
  <c r="K59" i="10"/>
  <c r="G60" i="10"/>
  <c r="H60" i="10" s="1"/>
  <c r="J59" i="10"/>
  <c r="AI60" i="10" l="1"/>
  <c r="AJ60" i="10" s="1"/>
  <c r="AG60" i="10"/>
  <c r="Y62" i="10"/>
  <c r="AE61" i="10"/>
  <c r="AD61" i="10"/>
  <c r="AA61" i="10"/>
  <c r="AF61" i="10"/>
  <c r="AB61" i="10"/>
  <c r="AH61" i="10"/>
  <c r="Z61" i="10"/>
  <c r="AC61" i="10"/>
  <c r="O59" i="10"/>
  <c r="Q59" i="10"/>
  <c r="R59" i="10" s="1"/>
  <c r="I60" i="10"/>
  <c r="K60" i="10"/>
  <c r="J60" i="10"/>
  <c r="G61" i="10"/>
  <c r="H61" i="10" s="1"/>
  <c r="AG61" i="10" l="1"/>
  <c r="AI61" i="10"/>
  <c r="AJ61" i="10" s="1"/>
  <c r="Y63" i="10"/>
  <c r="AE62" i="10"/>
  <c r="AB62" i="10"/>
  <c r="AA62" i="10"/>
  <c r="AF62" i="10"/>
  <c r="AC62" i="10"/>
  <c r="AD62" i="10"/>
  <c r="AH62" i="10"/>
  <c r="Z62" i="10"/>
  <c r="O60" i="10"/>
  <c r="Q60" i="10"/>
  <c r="R60" i="10" s="1"/>
  <c r="I61" i="10"/>
  <c r="K61" i="10"/>
  <c r="J61" i="10"/>
  <c r="G62" i="10"/>
  <c r="H62" i="10" s="1"/>
  <c r="Y64" i="10" l="1"/>
  <c r="AH63" i="10"/>
  <c r="AD63" i="10"/>
  <c r="AA63" i="10"/>
  <c r="AE63" i="10"/>
  <c r="AB63" i="10"/>
  <c r="AF63" i="10"/>
  <c r="Z63" i="10"/>
  <c r="AC63" i="10"/>
  <c r="AI62" i="10"/>
  <c r="AJ62" i="10" s="1"/>
  <c r="AG62" i="10"/>
  <c r="O61" i="10"/>
  <c r="Q61" i="10"/>
  <c r="R61" i="10" s="1"/>
  <c r="I62" i="10"/>
  <c r="K62" i="10"/>
  <c r="J62" i="10"/>
  <c r="G63" i="10"/>
  <c r="H63" i="10" s="1"/>
  <c r="AI63" i="10" l="1"/>
  <c r="AJ63" i="10" s="1"/>
  <c r="AG63" i="10"/>
  <c r="Y65" i="10"/>
  <c r="AH64" i="10"/>
  <c r="AC64" i="10"/>
  <c r="Z64" i="10"/>
  <c r="AE64" i="10"/>
  <c r="AA64" i="10"/>
  <c r="AF64" i="10"/>
  <c r="AB64" i="10"/>
  <c r="AD64" i="10"/>
  <c r="O62" i="10"/>
  <c r="Q62" i="10"/>
  <c r="R62" i="10" s="1"/>
  <c r="I63" i="10"/>
  <c r="K63" i="10"/>
  <c r="J63" i="10"/>
  <c r="G64" i="10"/>
  <c r="H64" i="10" s="1"/>
  <c r="Y66" i="10" l="1"/>
  <c r="AE65" i="10"/>
  <c r="AD65" i="10"/>
  <c r="AA65" i="10"/>
  <c r="AF65" i="10"/>
  <c r="AB65" i="10"/>
  <c r="AH65" i="10"/>
  <c r="Z65" i="10"/>
  <c r="AC65" i="10"/>
  <c r="AI64" i="10"/>
  <c r="AJ64" i="10" s="1"/>
  <c r="AG64" i="10"/>
  <c r="O63" i="10"/>
  <c r="Q63" i="10"/>
  <c r="R63" i="10" s="1"/>
  <c r="I64" i="10"/>
  <c r="K64" i="10"/>
  <c r="J64" i="10"/>
  <c r="G65" i="10"/>
  <c r="H65" i="10" s="1"/>
  <c r="AI65" i="10" l="1"/>
  <c r="AJ65" i="10" s="1"/>
  <c r="AG65" i="10"/>
  <c r="Y67" i="10"/>
  <c r="AE66" i="10"/>
  <c r="AB66" i="10"/>
  <c r="AA66" i="10"/>
  <c r="AF66" i="10"/>
  <c r="AC66" i="10"/>
  <c r="AD66" i="10"/>
  <c r="AH66" i="10"/>
  <c r="Z66" i="10"/>
  <c r="O64" i="10"/>
  <c r="Q64" i="10"/>
  <c r="R64" i="10" s="1"/>
  <c r="I65" i="10"/>
  <c r="K65" i="10"/>
  <c r="J65" i="10"/>
  <c r="G66" i="10"/>
  <c r="H66" i="10" s="1"/>
  <c r="Y68" i="10" l="1"/>
  <c r="AF67" i="10"/>
  <c r="Z67" i="10"/>
  <c r="AC67" i="10"/>
  <c r="AH67" i="10"/>
  <c r="AD67" i="10"/>
  <c r="AA67" i="10"/>
  <c r="AE67" i="10"/>
  <c r="AB67" i="10"/>
  <c r="AI66" i="10"/>
  <c r="AJ66" i="10" s="1"/>
  <c r="AG66" i="10"/>
  <c r="O65" i="10"/>
  <c r="Q65" i="10"/>
  <c r="R65" i="10" s="1"/>
  <c r="I66" i="10"/>
  <c r="K66" i="10"/>
  <c r="J66" i="10"/>
  <c r="G67" i="10"/>
  <c r="H67" i="10" s="1"/>
  <c r="AG67" i="10" l="1"/>
  <c r="AI67" i="10"/>
  <c r="AJ67" i="10" s="1"/>
  <c r="Y69" i="10"/>
  <c r="AH68" i="10"/>
  <c r="AC68" i="10"/>
  <c r="Z68" i="10"/>
  <c r="AE68" i="10"/>
  <c r="AA68" i="10"/>
  <c r="AF68" i="10"/>
  <c r="AB68" i="10"/>
  <c r="AD68" i="10"/>
  <c r="O66" i="10"/>
  <c r="Q66" i="10"/>
  <c r="R66" i="10" s="1"/>
  <c r="I67" i="10"/>
  <c r="K67" i="10"/>
  <c r="G68" i="10"/>
  <c r="H68" i="10" s="1"/>
  <c r="J67" i="10"/>
  <c r="Y70" i="10" l="1"/>
  <c r="AH69" i="10"/>
  <c r="Z69" i="10"/>
  <c r="AC69" i="10"/>
  <c r="AA69" i="10"/>
  <c r="AF69" i="10"/>
  <c r="AB69" i="10"/>
  <c r="AE69" i="10"/>
  <c r="AD69" i="10"/>
  <c r="AG68" i="10"/>
  <c r="AI68" i="10"/>
  <c r="AJ68" i="10" s="1"/>
  <c r="O67" i="10"/>
  <c r="Q67" i="10"/>
  <c r="R67" i="10" s="1"/>
  <c r="I68" i="10"/>
  <c r="K68" i="10"/>
  <c r="G69" i="10"/>
  <c r="H69" i="10" s="1"/>
  <c r="J68" i="10"/>
  <c r="AI69" i="10" l="1"/>
  <c r="AJ69" i="10" s="1"/>
  <c r="AG69" i="10"/>
  <c r="Y71" i="10"/>
  <c r="AE70" i="10"/>
  <c r="AB70" i="10"/>
  <c r="AA70" i="10"/>
  <c r="AD70" i="10"/>
  <c r="AH70" i="10"/>
  <c r="Z70" i="10"/>
  <c r="AF70" i="10"/>
  <c r="AC70" i="10"/>
  <c r="O68" i="10"/>
  <c r="Q68" i="10"/>
  <c r="R68" i="10" s="1"/>
  <c r="I69" i="10"/>
  <c r="K69" i="10"/>
  <c r="J69" i="10"/>
  <c r="G70" i="10"/>
  <c r="H70" i="10" s="1"/>
  <c r="Y72" i="10" l="1"/>
  <c r="AF71" i="10"/>
  <c r="Z71" i="10"/>
  <c r="AC71" i="10"/>
  <c r="AH71" i="10"/>
  <c r="AD71" i="10"/>
  <c r="AA71" i="10"/>
  <c r="AE71" i="10"/>
  <c r="AB71" i="10"/>
  <c r="AG70" i="10"/>
  <c r="AI70" i="10"/>
  <c r="AJ70" i="10" s="1"/>
  <c r="O69" i="10"/>
  <c r="Q69" i="10"/>
  <c r="R69" i="10" s="1"/>
  <c r="I70" i="10"/>
  <c r="K70" i="10"/>
  <c r="G71" i="10"/>
  <c r="H71" i="10" s="1"/>
  <c r="J70" i="10"/>
  <c r="AI71" i="10" l="1"/>
  <c r="AJ71" i="10" s="1"/>
  <c r="AG71" i="10"/>
  <c r="Y73" i="10"/>
  <c r="AH72" i="10"/>
  <c r="AC72" i="10"/>
  <c r="Z72" i="10"/>
  <c r="AE72" i="10"/>
  <c r="AA72" i="10"/>
  <c r="AF72" i="10"/>
  <c r="AB72" i="10"/>
  <c r="AD72" i="10"/>
  <c r="O70" i="10"/>
  <c r="Q70" i="10"/>
  <c r="R70" i="10" s="1"/>
  <c r="I71" i="10"/>
  <c r="K71" i="10"/>
  <c r="J71" i="10"/>
  <c r="G72" i="10"/>
  <c r="H72" i="10" s="1"/>
  <c r="Y74" i="10" l="1"/>
  <c r="AE73" i="10"/>
  <c r="AD73" i="10"/>
  <c r="AA73" i="10"/>
  <c r="AF73" i="10"/>
  <c r="AB73" i="10"/>
  <c r="AH73" i="10"/>
  <c r="Z73" i="10"/>
  <c r="AC73" i="10"/>
  <c r="AI72" i="10"/>
  <c r="AJ72" i="10" s="1"/>
  <c r="AG72" i="10"/>
  <c r="O71" i="10"/>
  <c r="Q71" i="10"/>
  <c r="R71" i="10" s="1"/>
  <c r="I72" i="10"/>
  <c r="K72" i="10"/>
  <c r="J72" i="10"/>
  <c r="G73" i="10"/>
  <c r="H73" i="10" s="1"/>
  <c r="AG73" i="10" l="1"/>
  <c r="AI73" i="10"/>
  <c r="AJ73" i="10" s="1"/>
  <c r="Y75" i="10"/>
  <c r="AE74" i="10"/>
  <c r="AB74" i="10"/>
  <c r="AA74" i="10"/>
  <c r="AF74" i="10"/>
  <c r="AC74" i="10"/>
  <c r="AD74" i="10"/>
  <c r="AH74" i="10"/>
  <c r="Z74" i="10"/>
  <c r="P73" i="10"/>
  <c r="O72" i="10"/>
  <c r="Q72" i="10"/>
  <c r="R72" i="10" s="1"/>
  <c r="N73" i="10"/>
  <c r="M73" i="10"/>
  <c r="L73" i="10"/>
  <c r="I73" i="10"/>
  <c r="K73" i="10"/>
  <c r="J73" i="10"/>
  <c r="G74" i="10"/>
  <c r="H74" i="10" s="1"/>
  <c r="Y76" i="10" l="1"/>
  <c r="AF75" i="10"/>
  <c r="Z75" i="10"/>
  <c r="AC75" i="10"/>
  <c r="AH75" i="10"/>
  <c r="AD75" i="10"/>
  <c r="AA75" i="10"/>
  <c r="AE75" i="10"/>
  <c r="AB75" i="10"/>
  <c r="AG74" i="10"/>
  <c r="AI74" i="10"/>
  <c r="AJ74" i="10" s="1"/>
  <c r="P74" i="10"/>
  <c r="O73" i="10"/>
  <c r="Q73" i="10"/>
  <c r="R73" i="10" s="1"/>
  <c r="N74" i="10"/>
  <c r="M74" i="10"/>
  <c r="L74" i="10"/>
  <c r="I74" i="10"/>
  <c r="K74" i="10"/>
  <c r="J74" i="10"/>
  <c r="G75" i="10"/>
  <c r="H75" i="10" s="1"/>
  <c r="AI75" i="10" l="1"/>
  <c r="AJ75" i="10" s="1"/>
  <c r="AG75" i="10"/>
  <c r="Y77" i="10"/>
  <c r="AH76" i="10"/>
  <c r="AC76" i="10"/>
  <c r="Z76" i="10"/>
  <c r="AE76" i="10"/>
  <c r="AA76" i="10"/>
  <c r="AF76" i="10"/>
  <c r="AB76" i="10"/>
  <c r="AD76" i="10"/>
  <c r="P75" i="10"/>
  <c r="O74" i="10"/>
  <c r="Q74" i="10"/>
  <c r="R74" i="10" s="1"/>
  <c r="N75" i="10"/>
  <c r="M75" i="10"/>
  <c r="L75" i="10"/>
  <c r="I75" i="10"/>
  <c r="K75" i="10"/>
  <c r="J75" i="10"/>
  <c r="G76" i="10"/>
  <c r="H76" i="10" s="1"/>
  <c r="Y78" i="10" l="1"/>
  <c r="AE77" i="10"/>
  <c r="AD77" i="10"/>
  <c r="AA77" i="10"/>
  <c r="AF77" i="10"/>
  <c r="AB77" i="10"/>
  <c r="AH77" i="10"/>
  <c r="Z77" i="10"/>
  <c r="AC77" i="10"/>
  <c r="AI76" i="10"/>
  <c r="AJ76" i="10" s="1"/>
  <c r="AG76" i="10"/>
  <c r="P76" i="10"/>
  <c r="O75" i="10"/>
  <c r="Q75" i="10"/>
  <c r="R75" i="10" s="1"/>
  <c r="N76" i="10"/>
  <c r="M76" i="10"/>
  <c r="L76" i="10"/>
  <c r="I76" i="10"/>
  <c r="K76" i="10"/>
  <c r="J76" i="10"/>
  <c r="G77" i="10"/>
  <c r="H77" i="10" s="1"/>
  <c r="AG77" i="10" l="1"/>
  <c r="AI77" i="10"/>
  <c r="AJ77" i="10" s="1"/>
  <c r="Y79" i="10"/>
  <c r="AF78" i="10"/>
  <c r="AD78" i="10"/>
  <c r="AH78" i="10"/>
  <c r="Z78" i="10"/>
  <c r="AE78" i="10"/>
  <c r="AB78" i="10"/>
  <c r="AA78" i="10"/>
  <c r="AC78" i="10"/>
  <c r="P77" i="10"/>
  <c r="O76" i="10"/>
  <c r="Q76" i="10"/>
  <c r="R76" i="10" s="1"/>
  <c r="N77" i="10"/>
  <c r="M77" i="10"/>
  <c r="L77" i="10"/>
  <c r="I77" i="10"/>
  <c r="K77" i="10"/>
  <c r="G78" i="10"/>
  <c r="H78" i="10" s="1"/>
  <c r="J77" i="10"/>
  <c r="Y80" i="10" l="1"/>
  <c r="AF79" i="10"/>
  <c r="Z79" i="10"/>
  <c r="AC79" i="10"/>
  <c r="AA79" i="10"/>
  <c r="AE79" i="10"/>
  <c r="AB79" i="10"/>
  <c r="AH79" i="10"/>
  <c r="AD79" i="10"/>
  <c r="AG78" i="10"/>
  <c r="AI78" i="10"/>
  <c r="AJ78" i="10" s="1"/>
  <c r="P78" i="10"/>
  <c r="O77" i="10"/>
  <c r="Q77" i="10"/>
  <c r="R77" i="10" s="1"/>
  <c r="N78" i="10"/>
  <c r="M78" i="10"/>
  <c r="L78" i="10"/>
  <c r="I78" i="10"/>
  <c r="K78" i="10"/>
  <c r="J78" i="10"/>
  <c r="G79" i="10"/>
  <c r="H79" i="10" s="1"/>
  <c r="AI79" i="10" l="1"/>
  <c r="AJ79" i="10" s="1"/>
  <c r="AG79" i="10"/>
  <c r="Y81" i="10"/>
  <c r="AH80" i="10"/>
  <c r="AC80" i="10"/>
  <c r="Z80" i="10"/>
  <c r="AE80" i="10"/>
  <c r="AA80" i="10"/>
  <c r="AF80" i="10"/>
  <c r="AB80" i="10"/>
  <c r="AD80" i="10"/>
  <c r="P79" i="10"/>
  <c r="O78" i="10"/>
  <c r="Q78" i="10"/>
  <c r="R78" i="10" s="1"/>
  <c r="N79" i="10"/>
  <c r="M79" i="10"/>
  <c r="L79" i="10"/>
  <c r="I79" i="10"/>
  <c r="K79" i="10"/>
  <c r="J79" i="10"/>
  <c r="G80" i="10"/>
  <c r="H80" i="10" s="1"/>
  <c r="Y82" i="10" l="1"/>
  <c r="AE81" i="10"/>
  <c r="AD81" i="10"/>
  <c r="AA81" i="10"/>
  <c r="AF81" i="10"/>
  <c r="AB81" i="10"/>
  <c r="AH81" i="10"/>
  <c r="Z81" i="10"/>
  <c r="AC81" i="10"/>
  <c r="AI80" i="10"/>
  <c r="AJ80" i="10" s="1"/>
  <c r="AG80" i="10"/>
  <c r="P80" i="10"/>
  <c r="O79" i="10"/>
  <c r="Q79" i="10"/>
  <c r="R79" i="10" s="1"/>
  <c r="N80" i="10"/>
  <c r="M80" i="10"/>
  <c r="L80" i="10"/>
  <c r="I80" i="10"/>
  <c r="K80" i="10"/>
  <c r="G81" i="10"/>
  <c r="H81" i="10" s="1"/>
  <c r="J80" i="10"/>
  <c r="AG81" i="10" l="1"/>
  <c r="AI81" i="10"/>
  <c r="AJ81" i="10" s="1"/>
  <c r="Y83" i="10"/>
  <c r="AE82" i="10"/>
  <c r="AB82" i="10"/>
  <c r="AA82" i="10"/>
  <c r="AC82" i="10"/>
  <c r="AD82" i="10"/>
  <c r="AH82" i="10"/>
  <c r="Z82" i="10"/>
  <c r="AF82" i="10"/>
  <c r="P81" i="10"/>
  <c r="O80" i="10"/>
  <c r="Q80" i="10"/>
  <c r="R80" i="10" s="1"/>
  <c r="N81" i="10"/>
  <c r="M81" i="10"/>
  <c r="L81" i="10"/>
  <c r="I81" i="10"/>
  <c r="K81" i="10"/>
  <c r="J81" i="10"/>
  <c r="G82" i="10"/>
  <c r="H82" i="10" s="1"/>
  <c r="Y84" i="10" l="1"/>
  <c r="AF83" i="10"/>
  <c r="Z83" i="10"/>
  <c r="AC83" i="10"/>
  <c r="AH83" i="10"/>
  <c r="AA83" i="10"/>
  <c r="AE83" i="10"/>
  <c r="AB83" i="10"/>
  <c r="AD83" i="10"/>
  <c r="AG82" i="10"/>
  <c r="AI82" i="10"/>
  <c r="AJ82" i="10" s="1"/>
  <c r="P82" i="10"/>
  <c r="O81" i="10"/>
  <c r="Q81" i="10"/>
  <c r="R81" i="10" s="1"/>
  <c r="N82" i="10"/>
  <c r="M82" i="10"/>
  <c r="L82" i="10"/>
  <c r="I82" i="10"/>
  <c r="K82" i="10"/>
  <c r="J82" i="10"/>
  <c r="G83" i="10"/>
  <c r="H83" i="10" s="1"/>
  <c r="AI83" i="10" l="1"/>
  <c r="AJ83" i="10" s="1"/>
  <c r="AG83" i="10"/>
  <c r="Y85" i="10"/>
  <c r="AH84" i="10"/>
  <c r="AC84" i="10"/>
  <c r="Z84" i="10"/>
  <c r="AE84" i="10"/>
  <c r="AA84" i="10"/>
  <c r="AF84" i="10"/>
  <c r="AB84" i="10"/>
  <c r="AD84" i="10"/>
  <c r="P83" i="10"/>
  <c r="O82" i="10"/>
  <c r="Q82" i="10"/>
  <c r="R82" i="10" s="1"/>
  <c r="N83" i="10"/>
  <c r="M83" i="10"/>
  <c r="L83" i="10"/>
  <c r="I83" i="10"/>
  <c r="K83" i="10"/>
  <c r="J83" i="10"/>
  <c r="G84" i="10"/>
  <c r="H84" i="10" s="1"/>
  <c r="Y86" i="10" l="1"/>
  <c r="AH85" i="10"/>
  <c r="Z85" i="10"/>
  <c r="AC85" i="10"/>
  <c r="AE85" i="10"/>
  <c r="AD85" i="10"/>
  <c r="AA85" i="10"/>
  <c r="AF85" i="10"/>
  <c r="AB85" i="10"/>
  <c r="AI84" i="10"/>
  <c r="AJ84" i="10" s="1"/>
  <c r="AG84" i="10"/>
  <c r="P84" i="10"/>
  <c r="O83" i="10"/>
  <c r="Q83" i="10"/>
  <c r="R83" i="10" s="1"/>
  <c r="N84" i="10"/>
  <c r="M84" i="10"/>
  <c r="L84" i="10"/>
  <c r="I84" i="10"/>
  <c r="K84" i="10"/>
  <c r="J84" i="10"/>
  <c r="G85" i="10"/>
  <c r="H85" i="10" s="1"/>
  <c r="AG85" i="10" l="1"/>
  <c r="AI85" i="10"/>
  <c r="AJ85" i="10" s="1"/>
  <c r="Y87" i="10"/>
  <c r="AE86" i="10"/>
  <c r="AB86" i="10"/>
  <c r="AA86" i="10"/>
  <c r="AC86" i="10"/>
  <c r="AD86" i="10"/>
  <c r="AH86" i="10"/>
  <c r="Z86" i="10"/>
  <c r="AF86" i="10"/>
  <c r="P85" i="10"/>
  <c r="O84" i="10"/>
  <c r="Q84" i="10"/>
  <c r="R84" i="10" s="1"/>
  <c r="N85" i="10"/>
  <c r="M85" i="10"/>
  <c r="L85" i="10"/>
  <c r="I85" i="10"/>
  <c r="K85" i="10"/>
  <c r="J85" i="10"/>
  <c r="G86" i="10"/>
  <c r="H86" i="10" s="1"/>
  <c r="Y88" i="10" l="1"/>
  <c r="AF87" i="10"/>
  <c r="Z87" i="10"/>
  <c r="AC87" i="10"/>
  <c r="AA87" i="10"/>
  <c r="AE87" i="10"/>
  <c r="AB87" i="10"/>
  <c r="AH87" i="10"/>
  <c r="AD87" i="10"/>
  <c r="AG86" i="10"/>
  <c r="AI86" i="10"/>
  <c r="AJ86" i="10" s="1"/>
  <c r="P86" i="10"/>
  <c r="O85" i="10"/>
  <c r="Q85" i="10"/>
  <c r="R85" i="10" s="1"/>
  <c r="N86" i="10"/>
  <c r="M86" i="10"/>
  <c r="L86" i="10"/>
  <c r="I86" i="10"/>
  <c r="K86" i="10"/>
  <c r="G87" i="10"/>
  <c r="H87" i="10" s="1"/>
  <c r="J86" i="10"/>
  <c r="AI87" i="10" l="1"/>
  <c r="AJ87" i="10" s="1"/>
  <c r="AG87" i="10"/>
  <c r="Y89" i="10"/>
  <c r="AH88" i="10"/>
  <c r="AC88" i="10"/>
  <c r="Z88" i="10"/>
  <c r="AE88" i="10"/>
  <c r="AA88" i="10"/>
  <c r="AF88" i="10"/>
  <c r="AB88" i="10"/>
  <c r="AD88" i="10"/>
  <c r="P87" i="10"/>
  <c r="O86" i="10"/>
  <c r="Q86" i="10"/>
  <c r="R86" i="10" s="1"/>
  <c r="N87" i="10"/>
  <c r="M87" i="10"/>
  <c r="L87" i="10"/>
  <c r="I87" i="10"/>
  <c r="K87" i="10"/>
  <c r="G88" i="10"/>
  <c r="H88" i="10" s="1"/>
  <c r="J87" i="10"/>
  <c r="Y90" i="10" l="1"/>
  <c r="AH89" i="10"/>
  <c r="Z89" i="10"/>
  <c r="AC89" i="10"/>
  <c r="AE89" i="10"/>
  <c r="AD89" i="10"/>
  <c r="AF89" i="10"/>
  <c r="AB89" i="10"/>
  <c r="AA89" i="10"/>
  <c r="AG88" i="10"/>
  <c r="AI88" i="10"/>
  <c r="AJ88" i="10" s="1"/>
  <c r="P88" i="10"/>
  <c r="O87" i="10"/>
  <c r="Q87" i="10"/>
  <c r="R87" i="10" s="1"/>
  <c r="N88" i="10"/>
  <c r="M88" i="10"/>
  <c r="L88" i="10"/>
  <c r="I88" i="10"/>
  <c r="K88" i="10"/>
  <c r="J88" i="10"/>
  <c r="G89" i="10"/>
  <c r="H89" i="10" s="1"/>
  <c r="AG89" i="10" l="1"/>
  <c r="AI89" i="10"/>
  <c r="AJ89" i="10" s="1"/>
  <c r="Y91" i="10"/>
  <c r="AE90" i="10"/>
  <c r="AB90" i="10"/>
  <c r="AA90" i="10"/>
  <c r="AC90" i="10"/>
  <c r="Z90" i="10"/>
  <c r="AH90" i="10"/>
  <c r="AD90" i="10"/>
  <c r="AF90" i="10"/>
  <c r="P89" i="10"/>
  <c r="O88" i="10"/>
  <c r="Q88" i="10"/>
  <c r="R88" i="10" s="1"/>
  <c r="N89" i="10"/>
  <c r="M89" i="10"/>
  <c r="L89" i="10"/>
  <c r="I89" i="10"/>
  <c r="K89" i="10"/>
  <c r="G90" i="10"/>
  <c r="H90" i="10" s="1"/>
  <c r="J89" i="10"/>
  <c r="Y92" i="10" l="1"/>
  <c r="AH91" i="10"/>
  <c r="AD91" i="10"/>
  <c r="AA91" i="10"/>
  <c r="AE91" i="10"/>
  <c r="AB91" i="10"/>
  <c r="AF91" i="10"/>
  <c r="Z91" i="10"/>
  <c r="AC91" i="10"/>
  <c r="AG90" i="10"/>
  <c r="AI90" i="10"/>
  <c r="AJ90" i="10" s="1"/>
  <c r="P90" i="10"/>
  <c r="O89" i="10"/>
  <c r="Q89" i="10"/>
  <c r="R89" i="10" s="1"/>
  <c r="N90" i="10"/>
  <c r="M90" i="10"/>
  <c r="L90" i="10"/>
  <c r="I90" i="10"/>
  <c r="K90" i="10"/>
  <c r="G91" i="10"/>
  <c r="H91" i="10" s="1"/>
  <c r="J90" i="10"/>
  <c r="AI91" i="10" l="1"/>
  <c r="AJ91" i="10" s="1"/>
  <c r="AG91" i="10"/>
  <c r="Y93" i="10"/>
  <c r="AH92" i="10"/>
  <c r="AC92" i="10"/>
  <c r="Z92" i="10"/>
  <c r="AE92" i="10"/>
  <c r="AD92" i="10"/>
  <c r="AF92" i="10"/>
  <c r="AB92" i="10"/>
  <c r="AA92" i="10"/>
  <c r="P91" i="10"/>
  <c r="O90" i="10"/>
  <c r="Q90" i="10"/>
  <c r="R90" i="10" s="1"/>
  <c r="N91" i="10"/>
  <c r="M91" i="10"/>
  <c r="L91" i="10"/>
  <c r="I91" i="10"/>
  <c r="K91" i="10"/>
  <c r="J91" i="10"/>
  <c r="G92" i="10"/>
  <c r="H92" i="10" s="1"/>
  <c r="Y94" i="10" l="1"/>
  <c r="AH93" i="10"/>
  <c r="Z93" i="10"/>
  <c r="AC93" i="10"/>
  <c r="AE93" i="10"/>
  <c r="AD93" i="10"/>
  <c r="AF93" i="10"/>
  <c r="AB93" i="10"/>
  <c r="AA93" i="10"/>
  <c r="AG92" i="10"/>
  <c r="AI92" i="10"/>
  <c r="AJ92" i="10" s="1"/>
  <c r="P92" i="10"/>
  <c r="O91" i="10"/>
  <c r="Q91" i="10"/>
  <c r="R91" i="10" s="1"/>
  <c r="N92" i="10"/>
  <c r="M92" i="10"/>
  <c r="L92" i="10"/>
  <c r="I92" i="10"/>
  <c r="K92" i="10"/>
  <c r="G93" i="10"/>
  <c r="H93" i="10" s="1"/>
  <c r="J92" i="10"/>
  <c r="AG93" i="10" l="1"/>
  <c r="AI93" i="10"/>
  <c r="AJ93" i="10" s="1"/>
  <c r="Y95" i="10"/>
  <c r="AE94" i="10"/>
  <c r="AB94" i="10"/>
  <c r="AA94" i="10"/>
  <c r="AF94" i="10"/>
  <c r="AC94" i="10"/>
  <c r="Z94" i="10"/>
  <c r="AH94" i="10"/>
  <c r="AD94" i="10"/>
  <c r="P93" i="10"/>
  <c r="O92" i="10"/>
  <c r="Q92" i="10"/>
  <c r="R92" i="10" s="1"/>
  <c r="N93" i="10"/>
  <c r="M93" i="10"/>
  <c r="L93" i="10"/>
  <c r="I93" i="10"/>
  <c r="K93" i="10"/>
  <c r="J93" i="10"/>
  <c r="G94" i="10"/>
  <c r="H94" i="10" s="1"/>
  <c r="Y96" i="10" l="1"/>
  <c r="AF95" i="10"/>
  <c r="Z95" i="10"/>
  <c r="AC95" i="10"/>
  <c r="AH95" i="10"/>
  <c r="AD95" i="10"/>
  <c r="AE95" i="10"/>
  <c r="AB95" i="10"/>
  <c r="AA95" i="10"/>
  <c r="AI94" i="10"/>
  <c r="AJ94" i="10" s="1"/>
  <c r="AG94" i="10"/>
  <c r="P94" i="10"/>
  <c r="O93" i="10"/>
  <c r="Q93" i="10"/>
  <c r="R93" i="10" s="1"/>
  <c r="N94" i="10"/>
  <c r="M94" i="10"/>
  <c r="L94" i="10"/>
  <c r="I94" i="10"/>
  <c r="K94" i="10"/>
  <c r="G95" i="10"/>
  <c r="H95" i="10" s="1"/>
  <c r="J94" i="10"/>
  <c r="AI95" i="10" l="1"/>
  <c r="AJ95" i="10" s="1"/>
  <c r="AG95" i="10"/>
  <c r="Y97" i="10"/>
  <c r="AH96" i="10"/>
  <c r="AC96" i="10"/>
  <c r="Z96" i="10"/>
  <c r="AE96" i="10"/>
  <c r="AD96" i="10"/>
  <c r="AF96" i="10"/>
  <c r="AB96" i="10"/>
  <c r="AA96" i="10"/>
  <c r="P95" i="10"/>
  <c r="O94" i="10"/>
  <c r="Q94" i="10"/>
  <c r="R94" i="10" s="1"/>
  <c r="N95" i="10"/>
  <c r="M95" i="10"/>
  <c r="L95" i="10"/>
  <c r="I95" i="10"/>
  <c r="K95" i="10"/>
  <c r="J95" i="10"/>
  <c r="G96" i="10"/>
  <c r="H96" i="10" s="1"/>
  <c r="Y98" i="10" l="1"/>
  <c r="AH97" i="10"/>
  <c r="Z97" i="10"/>
  <c r="AC97" i="10"/>
  <c r="AD97" i="10"/>
  <c r="AA97" i="10"/>
  <c r="AF97" i="10"/>
  <c r="AB97" i="10"/>
  <c r="AE97" i="10"/>
  <c r="AI96" i="10"/>
  <c r="AJ96" i="10" s="1"/>
  <c r="AG96" i="10"/>
  <c r="P96" i="10"/>
  <c r="O95" i="10"/>
  <c r="Q95" i="10"/>
  <c r="R95" i="10" s="1"/>
  <c r="N96" i="10"/>
  <c r="M96" i="10"/>
  <c r="L96" i="10"/>
  <c r="I96" i="10"/>
  <c r="K96" i="10"/>
  <c r="J96" i="10"/>
  <c r="G97" i="10"/>
  <c r="H97" i="10" s="1"/>
  <c r="AG97" i="10" l="1"/>
  <c r="AI97" i="10"/>
  <c r="AJ97" i="10" s="1"/>
  <c r="Y99" i="10"/>
  <c r="AE98" i="10"/>
  <c r="AB98" i="10"/>
  <c r="AA98" i="10"/>
  <c r="AF98" i="10"/>
  <c r="Z98" i="10"/>
  <c r="AH98" i="10"/>
  <c r="AD98" i="10"/>
  <c r="AC98" i="10"/>
  <c r="P97" i="10"/>
  <c r="O96" i="10"/>
  <c r="Q96" i="10"/>
  <c r="R96" i="10" s="1"/>
  <c r="N97" i="10"/>
  <c r="M97" i="10"/>
  <c r="L97" i="10"/>
  <c r="I97" i="10"/>
  <c r="K97" i="10"/>
  <c r="G98" i="10"/>
  <c r="H98" i="10" s="1"/>
  <c r="J97" i="10"/>
  <c r="Y100" i="10" l="1"/>
  <c r="AF99" i="10"/>
  <c r="Z99" i="10"/>
  <c r="AC99" i="10"/>
  <c r="AH99" i="10"/>
  <c r="AD99" i="10"/>
  <c r="AA99" i="10"/>
  <c r="AE99" i="10"/>
  <c r="AB99" i="10"/>
  <c r="AG98" i="10"/>
  <c r="AI98" i="10"/>
  <c r="AJ98" i="10" s="1"/>
  <c r="P98" i="10"/>
  <c r="O97" i="10"/>
  <c r="Q97" i="10"/>
  <c r="R97" i="10" s="1"/>
  <c r="N98" i="10"/>
  <c r="M98" i="10"/>
  <c r="L98" i="10"/>
  <c r="I98" i="10"/>
  <c r="K98" i="10"/>
  <c r="J98" i="10"/>
  <c r="G99" i="10"/>
  <c r="H99" i="10" s="1"/>
  <c r="AI99" i="10" l="1"/>
  <c r="AJ99" i="10" s="1"/>
  <c r="AG99" i="10"/>
  <c r="Y101" i="10"/>
  <c r="AH100" i="10"/>
  <c r="AC100" i="10"/>
  <c r="Z100" i="10"/>
  <c r="AE100" i="10"/>
  <c r="AD100" i="10"/>
  <c r="AF100" i="10"/>
  <c r="AB100" i="10"/>
  <c r="AA100" i="10"/>
  <c r="P99" i="10"/>
  <c r="O98" i="10"/>
  <c r="Q98" i="10"/>
  <c r="R98" i="10" s="1"/>
  <c r="N99" i="10"/>
  <c r="M99" i="10"/>
  <c r="L99" i="10"/>
  <c r="I99" i="10"/>
  <c r="K99" i="10"/>
  <c r="G100" i="10"/>
  <c r="H100" i="10" s="1"/>
  <c r="J99" i="10"/>
  <c r="Y102" i="10" l="1"/>
  <c r="AH101" i="10"/>
  <c r="Z101" i="10"/>
  <c r="AC101" i="10"/>
  <c r="AE101" i="10"/>
  <c r="AD101" i="10"/>
  <c r="AA101" i="10"/>
  <c r="AF101" i="10"/>
  <c r="AB101" i="10"/>
  <c r="AI100" i="10"/>
  <c r="AJ100" i="10" s="1"/>
  <c r="AG100" i="10"/>
  <c r="P100" i="10"/>
  <c r="O99" i="10"/>
  <c r="Q99" i="10"/>
  <c r="R99" i="10" s="1"/>
  <c r="N100" i="10"/>
  <c r="M100" i="10"/>
  <c r="L100" i="10"/>
  <c r="I100" i="10"/>
  <c r="K100" i="10"/>
  <c r="J100" i="10"/>
  <c r="G101" i="10"/>
  <c r="H101" i="10" s="1"/>
  <c r="AG101" i="10" l="1"/>
  <c r="AI101" i="10"/>
  <c r="AJ101" i="10" s="1"/>
  <c r="Y103" i="10"/>
  <c r="AE102" i="10"/>
  <c r="AB102" i="10"/>
  <c r="AA102" i="10"/>
  <c r="AC102" i="10"/>
  <c r="Z102" i="10"/>
  <c r="AH102" i="10"/>
  <c r="AD102" i="10"/>
  <c r="AF102" i="10"/>
  <c r="P101" i="10"/>
  <c r="O100" i="10"/>
  <c r="Q100" i="10"/>
  <c r="R100" i="10" s="1"/>
  <c r="N101" i="10"/>
  <c r="M101" i="10"/>
  <c r="L101" i="10"/>
  <c r="I101" i="10"/>
  <c r="K101" i="10"/>
  <c r="J101" i="10"/>
  <c r="G102" i="10"/>
  <c r="H102" i="10" s="1"/>
  <c r="Y104" i="10" l="1"/>
  <c r="AF103" i="10"/>
  <c r="Z103" i="10"/>
  <c r="AC103" i="10"/>
  <c r="AH103" i="10"/>
  <c r="AD103" i="10"/>
  <c r="AE103" i="10"/>
  <c r="AB103" i="10"/>
  <c r="AA103" i="10"/>
  <c r="AI102" i="10"/>
  <c r="AJ102" i="10" s="1"/>
  <c r="AG102" i="10"/>
  <c r="P102" i="10"/>
  <c r="O101" i="10"/>
  <c r="Q101" i="10"/>
  <c r="R101" i="10" s="1"/>
  <c r="N102" i="10"/>
  <c r="M102" i="10"/>
  <c r="L102" i="10"/>
  <c r="I102" i="10"/>
  <c r="K102" i="10"/>
  <c r="G103" i="10"/>
  <c r="H103" i="10" s="1"/>
  <c r="J102" i="10"/>
  <c r="AI103" i="10" l="1"/>
  <c r="AJ103" i="10" s="1"/>
  <c r="AG103" i="10"/>
  <c r="Y105" i="10"/>
  <c r="AH104" i="10"/>
  <c r="AC104" i="10"/>
  <c r="Z104" i="10"/>
  <c r="AE104" i="10"/>
  <c r="AD104" i="10"/>
  <c r="AF104" i="10"/>
  <c r="AB104" i="10"/>
  <c r="AA104" i="10"/>
  <c r="P103" i="10"/>
  <c r="O102" i="10"/>
  <c r="Q102" i="10"/>
  <c r="R102" i="10" s="1"/>
  <c r="N103" i="10"/>
  <c r="M103" i="10"/>
  <c r="L103" i="10"/>
  <c r="I103" i="10"/>
  <c r="K103" i="10"/>
  <c r="J103" i="10"/>
  <c r="G104" i="10"/>
  <c r="H104" i="10" s="1"/>
  <c r="Y106" i="10" l="1"/>
  <c r="AE105" i="10"/>
  <c r="AD105" i="10"/>
  <c r="AA105" i="10"/>
  <c r="AF105" i="10"/>
  <c r="AB105" i="10"/>
  <c r="AH105" i="10"/>
  <c r="Z105" i="10"/>
  <c r="AC105" i="10"/>
  <c r="AI104" i="10"/>
  <c r="AJ104" i="10" s="1"/>
  <c r="AG104" i="10"/>
  <c r="P104" i="10"/>
  <c r="O103" i="10"/>
  <c r="Q103" i="10"/>
  <c r="R103" i="10" s="1"/>
  <c r="N104" i="10"/>
  <c r="M104" i="10"/>
  <c r="L104" i="10"/>
  <c r="I104" i="10"/>
  <c r="K104" i="10"/>
  <c r="G105" i="10"/>
  <c r="H105" i="10" s="1"/>
  <c r="J104" i="10"/>
  <c r="AG105" i="10" l="1"/>
  <c r="AI105" i="10"/>
  <c r="AJ105" i="10" s="1"/>
  <c r="Y107" i="10"/>
  <c r="AE106" i="10"/>
  <c r="AB106" i="10"/>
  <c r="AA106" i="10"/>
  <c r="AF106" i="10"/>
  <c r="Z106" i="10"/>
  <c r="AH106" i="10"/>
  <c r="AD106" i="10"/>
  <c r="AC106" i="10"/>
  <c r="P105" i="10"/>
  <c r="O104" i="10"/>
  <c r="Q104" i="10"/>
  <c r="R104" i="10" s="1"/>
  <c r="N105" i="10"/>
  <c r="M105" i="10"/>
  <c r="L105" i="10"/>
  <c r="I105" i="10"/>
  <c r="K105" i="10"/>
  <c r="G106" i="10"/>
  <c r="H106" i="10" s="1"/>
  <c r="J105" i="10"/>
  <c r="Y108" i="10" l="1"/>
  <c r="AH107" i="10"/>
  <c r="AD107" i="10"/>
  <c r="AA107" i="10"/>
  <c r="AE107" i="10"/>
  <c r="AB107" i="10"/>
  <c r="AF107" i="10"/>
  <c r="Z107" i="10"/>
  <c r="AC107" i="10"/>
  <c r="AG106" i="10"/>
  <c r="AI106" i="10"/>
  <c r="AJ106" i="10" s="1"/>
  <c r="P106" i="10"/>
  <c r="O105" i="10"/>
  <c r="Q105" i="10"/>
  <c r="R105" i="10" s="1"/>
  <c r="N106" i="10"/>
  <c r="M106" i="10"/>
  <c r="L106" i="10"/>
  <c r="I106" i="10"/>
  <c r="K106" i="10"/>
  <c r="J106" i="10"/>
  <c r="G107" i="10"/>
  <c r="H107" i="10" s="1"/>
  <c r="AI107" i="10" l="1"/>
  <c r="AJ107" i="10" s="1"/>
  <c r="AG107" i="10"/>
  <c r="Y109" i="10"/>
  <c r="AH108" i="10"/>
  <c r="AC108" i="10"/>
  <c r="Z108" i="10"/>
  <c r="AE108" i="10"/>
  <c r="AD108" i="10"/>
  <c r="AF108" i="10"/>
  <c r="AB108" i="10"/>
  <c r="AA108" i="10"/>
  <c r="P107" i="10"/>
  <c r="O106" i="10"/>
  <c r="Q106" i="10"/>
  <c r="R106" i="10" s="1"/>
  <c r="N107" i="10"/>
  <c r="M107" i="10"/>
  <c r="L107" i="10"/>
  <c r="I107" i="10"/>
  <c r="K107" i="10"/>
  <c r="J107" i="10"/>
  <c r="G108" i="10"/>
  <c r="H108" i="10" s="1"/>
  <c r="Y110" i="10" l="1"/>
  <c r="AH109" i="10"/>
  <c r="Z109" i="10"/>
  <c r="AC109" i="10"/>
  <c r="AF109" i="10"/>
  <c r="AB109" i="10"/>
  <c r="AE109" i="10"/>
  <c r="AD109" i="10"/>
  <c r="AA109" i="10"/>
  <c r="AG108" i="10"/>
  <c r="AI108" i="10"/>
  <c r="AJ108" i="10" s="1"/>
  <c r="P108" i="10"/>
  <c r="O107" i="10"/>
  <c r="Q107" i="10"/>
  <c r="R107" i="10" s="1"/>
  <c r="N108" i="10"/>
  <c r="M108" i="10"/>
  <c r="L108" i="10"/>
  <c r="I108" i="10"/>
  <c r="K108" i="10"/>
  <c r="J108" i="10"/>
  <c r="G109" i="10"/>
  <c r="H109" i="10" s="1"/>
  <c r="AG109" i="10" l="1"/>
  <c r="AI109" i="10"/>
  <c r="AJ109" i="10" s="1"/>
  <c r="Y111" i="10"/>
  <c r="AE110" i="10"/>
  <c r="AB110" i="10"/>
  <c r="AA110" i="10"/>
  <c r="AF110" i="10"/>
  <c r="AC110" i="10"/>
  <c r="Z110" i="10"/>
  <c r="AH110" i="10"/>
  <c r="AD110" i="10"/>
  <c r="P109" i="10"/>
  <c r="O108" i="10"/>
  <c r="Q108" i="10"/>
  <c r="R108" i="10" s="1"/>
  <c r="N109" i="10"/>
  <c r="M109" i="10"/>
  <c r="L109" i="10"/>
  <c r="I109" i="10"/>
  <c r="K109" i="10"/>
  <c r="G110" i="10"/>
  <c r="H110" i="10" s="1"/>
  <c r="J109" i="10"/>
  <c r="Y112" i="10" l="1"/>
  <c r="AF111" i="10"/>
  <c r="Z111" i="10"/>
  <c r="AC111" i="10"/>
  <c r="AA111" i="10"/>
  <c r="AE111" i="10"/>
  <c r="AB111" i="10"/>
  <c r="AH111" i="10"/>
  <c r="AD111" i="10"/>
  <c r="AG110" i="10"/>
  <c r="AI110" i="10"/>
  <c r="AJ110" i="10" s="1"/>
  <c r="P110" i="10"/>
  <c r="O109" i="10"/>
  <c r="Q109" i="10"/>
  <c r="R109" i="10" s="1"/>
  <c r="N110" i="10"/>
  <c r="M110" i="10"/>
  <c r="L110" i="10"/>
  <c r="I110" i="10"/>
  <c r="K110" i="10"/>
  <c r="G111" i="10"/>
  <c r="H111" i="10" s="1"/>
  <c r="J110" i="10"/>
  <c r="AI111" i="10" l="1"/>
  <c r="AJ111" i="10" s="1"/>
  <c r="AG111" i="10"/>
  <c r="Y113" i="10"/>
  <c r="AH112" i="10"/>
  <c r="AC112" i="10"/>
  <c r="Z112" i="10"/>
  <c r="AE112" i="10"/>
  <c r="AD112" i="10"/>
  <c r="AF112" i="10"/>
  <c r="AB112" i="10"/>
  <c r="AA112" i="10"/>
  <c r="P111" i="10"/>
  <c r="O110" i="10"/>
  <c r="Q110" i="10"/>
  <c r="R110" i="10" s="1"/>
  <c r="N111" i="10"/>
  <c r="M111" i="10"/>
  <c r="L111" i="10"/>
  <c r="I111" i="10"/>
  <c r="K111" i="10"/>
  <c r="J111" i="10"/>
  <c r="G112" i="10"/>
  <c r="H112" i="10" s="1"/>
  <c r="Y114" i="10" l="1"/>
  <c r="AH113" i="10"/>
  <c r="Z113" i="10"/>
  <c r="AC113" i="10"/>
  <c r="AD113" i="10"/>
  <c r="AA113" i="10"/>
  <c r="AF113" i="10"/>
  <c r="AB113" i="10"/>
  <c r="AE113" i="10"/>
  <c r="AI112" i="10"/>
  <c r="AJ112" i="10" s="1"/>
  <c r="AG112" i="10"/>
  <c r="P112" i="10"/>
  <c r="O111" i="10"/>
  <c r="Q111" i="10"/>
  <c r="R111" i="10" s="1"/>
  <c r="N112" i="10"/>
  <c r="M112" i="10"/>
  <c r="L112" i="10"/>
  <c r="I112" i="10"/>
  <c r="K112" i="10"/>
  <c r="J112" i="10"/>
  <c r="G113" i="10"/>
  <c r="H113" i="10" s="1"/>
  <c r="AG113" i="10" l="1"/>
  <c r="AI113" i="10"/>
  <c r="AJ113" i="10" s="1"/>
  <c r="Y115" i="10"/>
  <c r="AE114" i="10"/>
  <c r="AB114" i="10"/>
  <c r="AA114" i="10"/>
  <c r="AC114" i="10"/>
  <c r="Z114" i="10"/>
  <c r="AH114" i="10"/>
  <c r="AD114" i="10"/>
  <c r="AF114" i="10"/>
  <c r="P113" i="10"/>
  <c r="O112" i="10"/>
  <c r="Q112" i="10"/>
  <c r="R112" i="10" s="1"/>
  <c r="N113" i="10"/>
  <c r="M113" i="10"/>
  <c r="L113" i="10"/>
  <c r="I113" i="10"/>
  <c r="K113" i="10"/>
  <c r="G114" i="10"/>
  <c r="H114" i="10" s="1"/>
  <c r="J113" i="10"/>
  <c r="Y116" i="10" l="1"/>
  <c r="AF115" i="10"/>
  <c r="Z115" i="10"/>
  <c r="AC115" i="10"/>
  <c r="AD115" i="10"/>
  <c r="AA115" i="10"/>
  <c r="AE115" i="10"/>
  <c r="AB115" i="10"/>
  <c r="AH115" i="10"/>
  <c r="AG114" i="10"/>
  <c r="AI114" i="10"/>
  <c r="AJ114" i="10" s="1"/>
  <c r="P114" i="10"/>
  <c r="O113" i="10"/>
  <c r="Q113" i="10"/>
  <c r="R113" i="10" s="1"/>
  <c r="N114" i="10"/>
  <c r="M114" i="10"/>
  <c r="L114" i="10"/>
  <c r="I114" i="10"/>
  <c r="K114" i="10"/>
  <c r="G115" i="10"/>
  <c r="H115" i="10" s="1"/>
  <c r="J114" i="10"/>
  <c r="AI115" i="10" l="1"/>
  <c r="AJ115" i="10" s="1"/>
  <c r="AG115" i="10"/>
  <c r="Y117" i="10"/>
  <c r="AH116" i="10"/>
  <c r="Z116" i="10"/>
  <c r="AD116" i="10"/>
  <c r="AE116" i="10"/>
  <c r="AA116" i="10"/>
  <c r="AF116" i="10"/>
  <c r="AB116" i="10"/>
  <c r="AC116" i="10"/>
  <c r="P115" i="10"/>
  <c r="O114" i="10"/>
  <c r="Q114" i="10"/>
  <c r="R114" i="10" s="1"/>
  <c r="N115" i="10"/>
  <c r="M115" i="10"/>
  <c r="L115" i="10"/>
  <c r="I115" i="10"/>
  <c r="K115" i="10"/>
  <c r="J115" i="10"/>
  <c r="G116" i="10"/>
  <c r="H116" i="10" s="1"/>
  <c r="Y118" i="10" l="1"/>
  <c r="AH117" i="10"/>
  <c r="AA117" i="10"/>
  <c r="AC117" i="10"/>
  <c r="AE117" i="10"/>
  <c r="AB117" i="10"/>
  <c r="AF117" i="10"/>
  <c r="AD117" i="10"/>
  <c r="Z117" i="10"/>
  <c r="AI116" i="10"/>
  <c r="AJ116" i="10" s="1"/>
  <c r="AG116" i="10"/>
  <c r="P116" i="10"/>
  <c r="O115" i="10"/>
  <c r="Q115" i="10"/>
  <c r="R115" i="10" s="1"/>
  <c r="N116" i="10"/>
  <c r="M116" i="10"/>
  <c r="L116" i="10"/>
  <c r="I116" i="10"/>
  <c r="K116" i="10"/>
  <c r="J116" i="10"/>
  <c r="G117" i="10"/>
  <c r="H117" i="10" s="1"/>
  <c r="AG117" i="10" l="1"/>
  <c r="AI117" i="10"/>
  <c r="AJ117" i="10" s="1"/>
  <c r="Y119" i="10"/>
  <c r="AE118" i="10"/>
  <c r="AA118" i="10"/>
  <c r="AD118" i="10"/>
  <c r="AF118" i="10"/>
  <c r="AC118" i="10"/>
  <c r="AH118" i="10"/>
  <c r="Z118" i="10"/>
  <c r="AB118" i="10"/>
  <c r="P117" i="10"/>
  <c r="O116" i="10"/>
  <c r="Q116" i="10"/>
  <c r="R116" i="10" s="1"/>
  <c r="N117" i="10"/>
  <c r="M117" i="10"/>
  <c r="L117" i="10"/>
  <c r="I117" i="10"/>
  <c r="K117" i="10"/>
  <c r="J117" i="10"/>
  <c r="G118" i="10"/>
  <c r="H118" i="10" s="1"/>
  <c r="AI118" i="10" l="1"/>
  <c r="AJ118" i="10" s="1"/>
  <c r="AG118" i="10"/>
  <c r="Y120" i="10"/>
  <c r="AF119" i="10"/>
  <c r="AC119" i="10"/>
  <c r="AB119" i="10"/>
  <c r="AH119" i="10"/>
  <c r="Z119" i="10"/>
  <c r="AE119" i="10"/>
  <c r="AA119" i="10"/>
  <c r="AD119" i="10"/>
  <c r="P118" i="10"/>
  <c r="O117" i="10"/>
  <c r="Q117" i="10"/>
  <c r="R117" i="10" s="1"/>
  <c r="N118" i="10"/>
  <c r="M118" i="10"/>
  <c r="L118" i="10"/>
  <c r="I118" i="10"/>
  <c r="K118" i="10"/>
  <c r="J118" i="10"/>
  <c r="G119" i="10"/>
  <c r="H119" i="10" s="1"/>
  <c r="Y121" i="10" l="1"/>
  <c r="AH120" i="10"/>
  <c r="AB120" i="10"/>
  <c r="AC120" i="10"/>
  <c r="AE120" i="10"/>
  <c r="Z120" i="10"/>
  <c r="AF120" i="10"/>
  <c r="AA120" i="10"/>
  <c r="AD120" i="10"/>
  <c r="AI119" i="10"/>
  <c r="AJ119" i="10" s="1"/>
  <c r="AG119" i="10"/>
  <c r="P119" i="10"/>
  <c r="O118" i="10"/>
  <c r="Q118" i="10"/>
  <c r="R118" i="10" s="1"/>
  <c r="N119" i="10"/>
  <c r="M119" i="10"/>
  <c r="L119" i="10"/>
  <c r="I119" i="10"/>
  <c r="K119" i="10"/>
  <c r="J119" i="10"/>
  <c r="G120" i="10"/>
  <c r="H120" i="10" s="1"/>
  <c r="AI120" i="10" l="1"/>
  <c r="AJ120" i="10" s="1"/>
  <c r="AG120" i="10"/>
  <c r="Y122" i="10"/>
  <c r="AH121" i="10"/>
  <c r="AC121" i="10"/>
  <c r="AB121" i="10"/>
  <c r="AE121" i="10"/>
  <c r="Z121" i="10"/>
  <c r="AD121" i="10"/>
  <c r="AF121" i="10"/>
  <c r="AA121" i="10"/>
  <c r="P120" i="10"/>
  <c r="O119" i="10"/>
  <c r="Q119" i="10"/>
  <c r="R119" i="10" s="1"/>
  <c r="N120" i="10"/>
  <c r="M120" i="10"/>
  <c r="L120" i="10"/>
  <c r="I120" i="10"/>
  <c r="K120" i="10"/>
  <c r="J120" i="10"/>
  <c r="G121" i="10"/>
  <c r="H121" i="10" s="1"/>
  <c r="Y123" i="10" l="1"/>
  <c r="AE122" i="10"/>
  <c r="AA122" i="10"/>
  <c r="AD122" i="10"/>
  <c r="AF122" i="10"/>
  <c r="AB122" i="10"/>
  <c r="AC122" i="10"/>
  <c r="AH122" i="10"/>
  <c r="Z122" i="10"/>
  <c r="AG121" i="10"/>
  <c r="AI121" i="10"/>
  <c r="AJ121" i="10" s="1"/>
  <c r="P121" i="10"/>
  <c r="O120" i="10"/>
  <c r="Q120" i="10"/>
  <c r="R120" i="10" s="1"/>
  <c r="N121" i="10"/>
  <c r="M121" i="10"/>
  <c r="L121" i="10"/>
  <c r="I121" i="10"/>
  <c r="K121" i="10"/>
  <c r="G122" i="10"/>
  <c r="H122" i="10" s="1"/>
  <c r="J121" i="10"/>
  <c r="AG122" i="10" l="1"/>
  <c r="AI122" i="10"/>
  <c r="AJ122" i="10" s="1"/>
  <c r="Y124" i="10"/>
  <c r="AF123" i="10"/>
  <c r="AC123" i="10"/>
  <c r="AB123" i="10"/>
  <c r="AD123" i="10"/>
  <c r="AE123" i="10"/>
  <c r="AA123" i="10"/>
  <c r="AH123" i="10"/>
  <c r="Z123" i="10"/>
  <c r="P122" i="10"/>
  <c r="O121" i="10"/>
  <c r="Q121" i="10"/>
  <c r="R121" i="10" s="1"/>
  <c r="N122" i="10"/>
  <c r="M122" i="10"/>
  <c r="L122" i="10"/>
  <c r="I122" i="10"/>
  <c r="K122" i="10"/>
  <c r="J122" i="10"/>
  <c r="G123" i="10"/>
  <c r="H123" i="10" s="1"/>
  <c r="Y125" i="10" l="1"/>
  <c r="AF124" i="10"/>
  <c r="AA124" i="10"/>
  <c r="AD124" i="10"/>
  <c r="AH124" i="10"/>
  <c r="AB124" i="10"/>
  <c r="AE124" i="10"/>
  <c r="Z124" i="10"/>
  <c r="AC124" i="10"/>
  <c r="AG123" i="10"/>
  <c r="AI123" i="10"/>
  <c r="AJ123" i="10" s="1"/>
  <c r="P123" i="10"/>
  <c r="O122" i="10"/>
  <c r="Q122" i="10"/>
  <c r="R122" i="10" s="1"/>
  <c r="N123" i="10"/>
  <c r="M123" i="10"/>
  <c r="L123" i="10"/>
  <c r="I123" i="10"/>
  <c r="K123" i="10"/>
  <c r="G124" i="10"/>
  <c r="H124" i="10" s="1"/>
  <c r="J123" i="10"/>
  <c r="AI124" i="10" l="1"/>
  <c r="AJ124" i="10" s="1"/>
  <c r="AG124" i="10"/>
  <c r="Y126" i="10"/>
  <c r="AH125" i="10"/>
  <c r="AC125" i="10"/>
  <c r="AB125" i="10"/>
  <c r="AE125" i="10"/>
  <c r="Z125" i="10"/>
  <c r="AD125" i="10"/>
  <c r="AF125" i="10"/>
  <c r="AA125" i="10"/>
  <c r="P124" i="10"/>
  <c r="O123" i="10"/>
  <c r="Q123" i="10"/>
  <c r="R123" i="10" s="1"/>
  <c r="N124" i="10"/>
  <c r="M124" i="10"/>
  <c r="L124" i="10"/>
  <c r="I124" i="10"/>
  <c r="K124" i="10"/>
  <c r="G125" i="10"/>
  <c r="H125" i="10" s="1"/>
  <c r="J124" i="10"/>
  <c r="Y127" i="10" l="1"/>
  <c r="AE126" i="10"/>
  <c r="AA126" i="10"/>
  <c r="AD126" i="10"/>
  <c r="AF126" i="10"/>
  <c r="AB126" i="10"/>
  <c r="AH126" i="10"/>
  <c r="Z126" i="10"/>
  <c r="AC126" i="10"/>
  <c r="AI125" i="10"/>
  <c r="AJ125" i="10" s="1"/>
  <c r="AG125" i="10"/>
  <c r="P125" i="10"/>
  <c r="O124" i="10"/>
  <c r="Q124" i="10"/>
  <c r="R124" i="10" s="1"/>
  <c r="N125" i="10"/>
  <c r="M125" i="10"/>
  <c r="L125" i="10"/>
  <c r="I125" i="10"/>
  <c r="K125" i="10"/>
  <c r="J125" i="10"/>
  <c r="G126" i="10"/>
  <c r="H126" i="10" s="1"/>
  <c r="AG126" i="10" l="1"/>
  <c r="AI126" i="10"/>
  <c r="AJ126" i="10" s="1"/>
  <c r="Y128" i="10"/>
  <c r="AF127" i="10"/>
  <c r="AC127" i="10"/>
  <c r="AB127" i="10"/>
  <c r="AH127" i="10"/>
  <c r="AD127" i="10"/>
  <c r="AE127" i="10"/>
  <c r="AA127" i="10"/>
  <c r="Z127" i="10"/>
  <c r="P126" i="10"/>
  <c r="O125" i="10"/>
  <c r="Q125" i="10"/>
  <c r="R125" i="10" s="1"/>
  <c r="N126" i="10"/>
  <c r="M126" i="10"/>
  <c r="L126" i="10"/>
  <c r="I126" i="10"/>
  <c r="K126" i="10"/>
  <c r="G127" i="10"/>
  <c r="H127" i="10" s="1"/>
  <c r="J126" i="10"/>
  <c r="Y129" i="10" l="1"/>
  <c r="AF128" i="10"/>
  <c r="AA128" i="10"/>
  <c r="AD128" i="10"/>
  <c r="AC128" i="10"/>
  <c r="AE128" i="10"/>
  <c r="Z128" i="10"/>
  <c r="AH128" i="10"/>
  <c r="AB128" i="10"/>
  <c r="AI127" i="10"/>
  <c r="AJ127" i="10" s="1"/>
  <c r="AG127" i="10"/>
  <c r="P127" i="10"/>
  <c r="O126" i="10"/>
  <c r="Q126" i="10"/>
  <c r="R126" i="10" s="1"/>
  <c r="N127" i="10"/>
  <c r="M127" i="10"/>
  <c r="L127" i="10"/>
  <c r="I127" i="10"/>
  <c r="K127" i="10"/>
  <c r="G128" i="10"/>
  <c r="H128" i="10" s="1"/>
  <c r="J127" i="10"/>
  <c r="AI128" i="10" l="1"/>
  <c r="AJ128" i="10" s="1"/>
  <c r="AG128" i="10"/>
  <c r="Y130" i="10"/>
  <c r="AH129" i="10"/>
  <c r="AC129" i="10"/>
  <c r="AB129" i="10"/>
  <c r="AE129" i="10"/>
  <c r="Z129" i="10"/>
  <c r="AD129" i="10"/>
  <c r="AF129" i="10"/>
  <c r="AA129" i="10"/>
  <c r="P128" i="10"/>
  <c r="O127" i="10"/>
  <c r="Q127" i="10"/>
  <c r="R127" i="10" s="1"/>
  <c r="N128" i="10"/>
  <c r="M128" i="10"/>
  <c r="L128" i="10"/>
  <c r="I128" i="10"/>
  <c r="K128" i="10"/>
  <c r="J128" i="10"/>
  <c r="G129" i="10"/>
  <c r="H129" i="10" s="1"/>
  <c r="Y131" i="10" l="1"/>
  <c r="AE130" i="10"/>
  <c r="AA130" i="10"/>
  <c r="AD130" i="10"/>
  <c r="AC130" i="10"/>
  <c r="AH130" i="10"/>
  <c r="Z130" i="10"/>
  <c r="AF130" i="10"/>
  <c r="AB130" i="10"/>
  <c r="AG129" i="10"/>
  <c r="AI129" i="10"/>
  <c r="AJ129" i="10" s="1"/>
  <c r="P129" i="10"/>
  <c r="O128" i="10"/>
  <c r="Q128" i="10"/>
  <c r="R128" i="10" s="1"/>
  <c r="N129" i="10"/>
  <c r="M129" i="10"/>
  <c r="L129" i="10"/>
  <c r="I129" i="10"/>
  <c r="K129" i="10"/>
  <c r="G130" i="10"/>
  <c r="H130" i="10" s="1"/>
  <c r="J129" i="10"/>
  <c r="AG130" i="10" l="1"/>
  <c r="AI130" i="10"/>
  <c r="AJ130" i="10" s="1"/>
  <c r="Y132" i="10"/>
  <c r="AF131" i="10"/>
  <c r="AC131" i="10"/>
  <c r="AB131" i="10"/>
  <c r="AH131" i="10"/>
  <c r="Z131" i="10"/>
  <c r="AD131" i="10"/>
  <c r="AE131" i="10"/>
  <c r="AA131" i="10"/>
  <c r="P130" i="10"/>
  <c r="O129" i="10"/>
  <c r="Q129" i="10"/>
  <c r="R129" i="10" s="1"/>
  <c r="N130" i="10"/>
  <c r="M130" i="10"/>
  <c r="L130" i="10"/>
  <c r="I130" i="10"/>
  <c r="K130" i="10"/>
  <c r="G131" i="10"/>
  <c r="H131" i="10" s="1"/>
  <c r="J130" i="10"/>
  <c r="Y133" i="10" l="1"/>
  <c r="AF132" i="10"/>
  <c r="AA132" i="10"/>
  <c r="AD132" i="10"/>
  <c r="AC132" i="10"/>
  <c r="AE132" i="10"/>
  <c r="Z132" i="10"/>
  <c r="AH132" i="10"/>
  <c r="AB132" i="10"/>
  <c r="AI131" i="10"/>
  <c r="AJ131" i="10" s="1"/>
  <c r="AG131" i="10"/>
  <c r="P131" i="10"/>
  <c r="O130" i="10"/>
  <c r="Q130" i="10"/>
  <c r="R130" i="10" s="1"/>
  <c r="N131" i="10"/>
  <c r="M131" i="10"/>
  <c r="L131" i="10"/>
  <c r="I131" i="10"/>
  <c r="K131" i="10"/>
  <c r="J131" i="10"/>
  <c r="G132" i="10"/>
  <c r="H132" i="10" s="1"/>
  <c r="AI132" i="10" l="1"/>
  <c r="AJ132" i="10" s="1"/>
  <c r="AG132" i="10"/>
  <c r="Y134" i="10"/>
  <c r="AH133" i="10"/>
  <c r="AC133" i="10"/>
  <c r="AB133" i="10"/>
  <c r="AD133" i="10"/>
  <c r="AF133" i="10"/>
  <c r="AA133" i="10"/>
  <c r="AE133" i="10"/>
  <c r="Z133" i="10"/>
  <c r="P132" i="10"/>
  <c r="O131" i="10"/>
  <c r="Q131" i="10"/>
  <c r="R131" i="10" s="1"/>
  <c r="N132" i="10"/>
  <c r="M132" i="10"/>
  <c r="L132" i="10"/>
  <c r="I132" i="10"/>
  <c r="K132" i="10"/>
  <c r="G133" i="10"/>
  <c r="H133" i="10" s="1"/>
  <c r="J132" i="10"/>
  <c r="Y135" i="10" l="1"/>
  <c r="AF134" i="10"/>
  <c r="AB134" i="10"/>
  <c r="AC134" i="10"/>
  <c r="AH134" i="10"/>
  <c r="Z134" i="10"/>
  <c r="AE134" i="10"/>
  <c r="AA134" i="10"/>
  <c r="AD134" i="10"/>
  <c r="AG133" i="10"/>
  <c r="AI133" i="10"/>
  <c r="AJ133" i="10" s="1"/>
  <c r="P133" i="10"/>
  <c r="O132" i="10"/>
  <c r="Q132" i="10"/>
  <c r="R132" i="10" s="1"/>
  <c r="N133" i="10"/>
  <c r="M133" i="10"/>
  <c r="L133" i="10"/>
  <c r="I133" i="10"/>
  <c r="K133" i="10"/>
  <c r="J133" i="10"/>
  <c r="G134" i="10"/>
  <c r="H134" i="10" s="1"/>
  <c r="AG134" i="10" l="1"/>
  <c r="AI134" i="10"/>
  <c r="AJ134" i="10" s="1"/>
  <c r="Y136" i="10"/>
  <c r="AF135" i="10"/>
  <c r="AC135" i="10"/>
  <c r="AB135" i="10"/>
  <c r="AD135" i="10"/>
  <c r="AE135" i="10"/>
  <c r="AA135" i="10"/>
  <c r="AH135" i="10"/>
  <c r="Z135" i="10"/>
  <c r="P134" i="10"/>
  <c r="O133" i="10"/>
  <c r="Q133" i="10"/>
  <c r="R133" i="10" s="1"/>
  <c r="N134" i="10"/>
  <c r="M134" i="10"/>
  <c r="L134" i="10"/>
  <c r="I134" i="10"/>
  <c r="K134" i="10"/>
  <c r="J134" i="10"/>
  <c r="G135" i="10"/>
  <c r="H135" i="10" s="1"/>
  <c r="Y137" i="10" l="1"/>
  <c r="AH136" i="10"/>
  <c r="AB136" i="10"/>
  <c r="AC136" i="10"/>
  <c r="AE136" i="10"/>
  <c r="Z136" i="10"/>
  <c r="AF136" i="10"/>
  <c r="AA136" i="10"/>
  <c r="AD136" i="10"/>
  <c r="AI135" i="10"/>
  <c r="AJ135" i="10" s="1"/>
  <c r="AG135" i="10"/>
  <c r="P135" i="10"/>
  <c r="O134" i="10"/>
  <c r="Q134" i="10"/>
  <c r="R134" i="10" s="1"/>
  <c r="N135" i="10"/>
  <c r="M135" i="10"/>
  <c r="L135" i="10"/>
  <c r="I135" i="10"/>
  <c r="K135" i="10"/>
  <c r="J135" i="10"/>
  <c r="G136" i="10"/>
  <c r="H136" i="10" s="1"/>
  <c r="AI136" i="10" l="1"/>
  <c r="AJ136" i="10" s="1"/>
  <c r="AG136" i="10"/>
  <c r="Y138" i="10"/>
  <c r="AH137" i="10"/>
  <c r="AC137" i="10"/>
  <c r="AB137" i="10"/>
  <c r="AD137" i="10"/>
  <c r="AF137" i="10"/>
  <c r="AA137" i="10"/>
  <c r="AE137" i="10"/>
  <c r="Z137" i="10"/>
  <c r="P136" i="10"/>
  <c r="O135" i="10"/>
  <c r="Q135" i="10"/>
  <c r="R135" i="10" s="1"/>
  <c r="N136" i="10"/>
  <c r="M136" i="10"/>
  <c r="L136" i="10"/>
  <c r="I136" i="10"/>
  <c r="K136" i="10"/>
  <c r="J136" i="10"/>
  <c r="G137" i="10"/>
  <c r="H137" i="10" s="1"/>
  <c r="Y139" i="10" l="1"/>
  <c r="AF138" i="10"/>
  <c r="AB138" i="10"/>
  <c r="AC138" i="10"/>
  <c r="AH138" i="10"/>
  <c r="Z138" i="10"/>
  <c r="AE138" i="10"/>
  <c r="AA138" i="10"/>
  <c r="AD138" i="10"/>
  <c r="AG137" i="10"/>
  <c r="AI137" i="10"/>
  <c r="AJ137" i="10" s="1"/>
  <c r="P137" i="10"/>
  <c r="O136" i="10"/>
  <c r="Q136" i="10"/>
  <c r="R136" i="10" s="1"/>
  <c r="N137" i="10"/>
  <c r="M137" i="10"/>
  <c r="L137" i="10"/>
  <c r="I137" i="10"/>
  <c r="K137" i="10"/>
  <c r="J137" i="10"/>
  <c r="G138" i="10"/>
  <c r="H138" i="10" s="1"/>
  <c r="AG138" i="10" l="1"/>
  <c r="AI138" i="10"/>
  <c r="AJ138" i="10" s="1"/>
  <c r="Y140" i="10"/>
  <c r="AF139" i="10"/>
  <c r="AC139" i="10"/>
  <c r="AB139" i="10"/>
  <c r="AH139" i="10"/>
  <c r="Z139" i="10"/>
  <c r="AD139" i="10"/>
  <c r="AE139" i="10"/>
  <c r="AA139" i="10"/>
  <c r="P138" i="10"/>
  <c r="O137" i="10"/>
  <c r="Q137" i="10"/>
  <c r="R137" i="10" s="1"/>
  <c r="N138" i="10"/>
  <c r="M138" i="10"/>
  <c r="L138" i="10"/>
  <c r="I138" i="10"/>
  <c r="K138" i="10"/>
  <c r="J138" i="10"/>
  <c r="G139" i="10"/>
  <c r="H139" i="10" s="1"/>
  <c r="Y141" i="10" l="1"/>
  <c r="AF140" i="10"/>
  <c r="AA140" i="10"/>
  <c r="AD140" i="10"/>
  <c r="AH140" i="10"/>
  <c r="AB140" i="10"/>
  <c r="AC140" i="10"/>
  <c r="AE140" i="10"/>
  <c r="Z140" i="10"/>
  <c r="AI139" i="10"/>
  <c r="AJ139" i="10" s="1"/>
  <c r="AG139" i="10"/>
  <c r="P139" i="10"/>
  <c r="O138" i="10"/>
  <c r="Q138" i="10"/>
  <c r="R138" i="10" s="1"/>
  <c r="N139" i="10"/>
  <c r="M139" i="10"/>
  <c r="L139" i="10"/>
  <c r="I139" i="10"/>
  <c r="K139" i="10"/>
  <c r="G140" i="10"/>
  <c r="H140" i="10" s="1"/>
  <c r="J139" i="10"/>
  <c r="AI140" i="10" l="1"/>
  <c r="AJ140" i="10" s="1"/>
  <c r="AG140" i="10"/>
  <c r="Y142" i="10"/>
  <c r="AH141" i="10"/>
  <c r="AC141" i="10"/>
  <c r="AB141" i="10"/>
  <c r="AD141" i="10"/>
  <c r="AF141" i="10"/>
  <c r="AA141" i="10"/>
  <c r="AE141" i="10"/>
  <c r="Z141" i="10"/>
  <c r="P140" i="10"/>
  <c r="O139" i="10"/>
  <c r="Q139" i="10"/>
  <c r="R139" i="10" s="1"/>
  <c r="N140" i="10"/>
  <c r="M140" i="10"/>
  <c r="L140" i="10"/>
  <c r="I140" i="10"/>
  <c r="K140" i="10"/>
  <c r="G141" i="10"/>
  <c r="H141" i="10" s="1"/>
  <c r="J140" i="10"/>
  <c r="Y143" i="10" l="1"/>
  <c r="AE142" i="10"/>
  <c r="AA142" i="10"/>
  <c r="AD142" i="10"/>
  <c r="AF142" i="10"/>
  <c r="AB142" i="10"/>
  <c r="AH142" i="10"/>
  <c r="Z142" i="10"/>
  <c r="AC142" i="10"/>
  <c r="AI141" i="10"/>
  <c r="AJ141" i="10" s="1"/>
  <c r="AG141" i="10"/>
  <c r="P141" i="10"/>
  <c r="O140" i="10"/>
  <c r="Q140" i="10"/>
  <c r="R140" i="10" s="1"/>
  <c r="N141" i="10"/>
  <c r="M141" i="10"/>
  <c r="L141" i="10"/>
  <c r="I141" i="10"/>
  <c r="K141" i="10"/>
  <c r="J141" i="10"/>
  <c r="G142" i="10"/>
  <c r="H142" i="10" s="1"/>
  <c r="AG142" i="10" l="1"/>
  <c r="AI142" i="10"/>
  <c r="AJ142" i="10" s="1"/>
  <c r="Y144" i="10"/>
  <c r="AF143" i="10"/>
  <c r="AC143" i="10"/>
  <c r="AB143" i="10"/>
  <c r="AH143" i="10"/>
  <c r="Z143" i="10"/>
  <c r="AD143" i="10"/>
  <c r="AE143" i="10"/>
  <c r="AA143" i="10"/>
  <c r="P142" i="10"/>
  <c r="O141" i="10"/>
  <c r="Q141" i="10"/>
  <c r="R141" i="10" s="1"/>
  <c r="N142" i="10"/>
  <c r="M142" i="10"/>
  <c r="L142" i="10"/>
  <c r="I142" i="10"/>
  <c r="K142" i="10"/>
  <c r="G143" i="10"/>
  <c r="H143" i="10" s="1"/>
  <c r="J142" i="10"/>
  <c r="Y145" i="10" l="1"/>
  <c r="AF144" i="10"/>
  <c r="AA144" i="10"/>
  <c r="AD144" i="10"/>
  <c r="AH144" i="10"/>
  <c r="AB144" i="10"/>
  <c r="AE144" i="10"/>
  <c r="Z144" i="10"/>
  <c r="AC144" i="10"/>
  <c r="AG143" i="10"/>
  <c r="AI143" i="10"/>
  <c r="AJ143" i="10" s="1"/>
  <c r="P143" i="10"/>
  <c r="O142" i="10"/>
  <c r="Q142" i="10"/>
  <c r="R142" i="10" s="1"/>
  <c r="N143" i="10"/>
  <c r="M143" i="10"/>
  <c r="L143" i="10"/>
  <c r="I143" i="10"/>
  <c r="K143" i="10"/>
  <c r="G144" i="10"/>
  <c r="H144" i="10" s="1"/>
  <c r="J143" i="10"/>
  <c r="AI144" i="10" l="1"/>
  <c r="AJ144" i="10" s="1"/>
  <c r="AG144" i="10"/>
  <c r="Y146" i="10"/>
  <c r="AH145" i="10"/>
  <c r="AC145" i="10"/>
  <c r="AB145" i="10"/>
  <c r="Z145" i="10"/>
  <c r="AD145" i="10"/>
  <c r="AF145" i="10"/>
  <c r="AA145" i="10"/>
  <c r="AE145" i="10"/>
  <c r="P144" i="10"/>
  <c r="O143" i="10"/>
  <c r="Q143" i="10"/>
  <c r="R143" i="10" s="1"/>
  <c r="N144" i="10"/>
  <c r="M144" i="10"/>
  <c r="L144" i="10"/>
  <c r="I144" i="10"/>
  <c r="K144" i="10"/>
  <c r="J144" i="10"/>
  <c r="G145" i="10"/>
  <c r="H145" i="10" s="1"/>
  <c r="Y147" i="10" l="1"/>
  <c r="AE146" i="10"/>
  <c r="AA146" i="10"/>
  <c r="AD146" i="10"/>
  <c r="AF146" i="10"/>
  <c r="AB146" i="10"/>
  <c r="AC146" i="10"/>
  <c r="AH146" i="10"/>
  <c r="Z146" i="10"/>
  <c r="AG145" i="10"/>
  <c r="AI145" i="10"/>
  <c r="AJ145" i="10" s="1"/>
  <c r="P145" i="10"/>
  <c r="O144" i="10"/>
  <c r="Q144" i="10"/>
  <c r="R144" i="10" s="1"/>
  <c r="N145" i="10"/>
  <c r="M145" i="10"/>
  <c r="L145" i="10"/>
  <c r="I145" i="10"/>
  <c r="K145" i="10"/>
  <c r="J145" i="10"/>
  <c r="G146" i="10"/>
  <c r="H146" i="10" s="1"/>
  <c r="AG146" i="10" l="1"/>
  <c r="AI146" i="10"/>
  <c r="AJ146" i="10" s="1"/>
  <c r="Y148" i="10"/>
  <c r="AF147" i="10"/>
  <c r="AC147" i="10"/>
  <c r="AB147" i="10"/>
  <c r="AH147" i="10"/>
  <c r="Z147" i="10"/>
  <c r="AD147" i="10"/>
  <c r="AE147" i="10"/>
  <c r="AA147" i="10"/>
  <c r="P146" i="10"/>
  <c r="O145" i="10"/>
  <c r="Q145" i="10"/>
  <c r="R145" i="10" s="1"/>
  <c r="N146" i="10"/>
  <c r="M146" i="10"/>
  <c r="L146" i="10"/>
  <c r="I146" i="10"/>
  <c r="K146" i="10"/>
  <c r="J146" i="10"/>
  <c r="G147" i="10"/>
  <c r="H147" i="10" s="1"/>
  <c r="Y149" i="10" l="1"/>
  <c r="AF148" i="10"/>
  <c r="AA148" i="10"/>
  <c r="AD148" i="10"/>
  <c r="AC148" i="10"/>
  <c r="AE148" i="10"/>
  <c r="Z148" i="10"/>
  <c r="AH148" i="10"/>
  <c r="AB148" i="10"/>
  <c r="AI147" i="10"/>
  <c r="AJ147" i="10" s="1"/>
  <c r="AG147" i="10"/>
  <c r="P147" i="10"/>
  <c r="O146" i="10"/>
  <c r="Q146" i="10"/>
  <c r="R146" i="10" s="1"/>
  <c r="N147" i="10"/>
  <c r="M147" i="10"/>
  <c r="L147" i="10"/>
  <c r="I147" i="10"/>
  <c r="K147" i="10"/>
  <c r="G148" i="10"/>
  <c r="H148" i="10" s="1"/>
  <c r="J147" i="10"/>
  <c r="AI148" i="10" l="1"/>
  <c r="AJ148" i="10" s="1"/>
  <c r="AG148" i="10"/>
  <c r="Y150" i="10"/>
  <c r="AH149" i="10"/>
  <c r="AC149" i="10"/>
  <c r="AB149" i="10"/>
  <c r="AE149" i="10"/>
  <c r="Z149" i="10"/>
  <c r="AD149" i="10"/>
  <c r="AF149" i="10"/>
  <c r="AA149" i="10"/>
  <c r="P148" i="10"/>
  <c r="O147" i="10"/>
  <c r="Q147" i="10"/>
  <c r="R147" i="10" s="1"/>
  <c r="N148" i="10"/>
  <c r="M148" i="10"/>
  <c r="L148" i="10"/>
  <c r="I148" i="10"/>
  <c r="K148" i="10"/>
  <c r="G149" i="10"/>
  <c r="H149" i="10" s="1"/>
  <c r="J148" i="10"/>
  <c r="Y151" i="10" l="1"/>
  <c r="AE150" i="10"/>
  <c r="AA150" i="10"/>
  <c r="AD150" i="10"/>
  <c r="AF150" i="10"/>
  <c r="AC150" i="10"/>
  <c r="AH150" i="10"/>
  <c r="Z150" i="10"/>
  <c r="AB150" i="10"/>
  <c r="AG149" i="10"/>
  <c r="AI149" i="10"/>
  <c r="AJ149" i="10" s="1"/>
  <c r="P149" i="10"/>
  <c r="O148" i="10"/>
  <c r="Q148" i="10"/>
  <c r="R148" i="10" s="1"/>
  <c r="N149" i="10"/>
  <c r="M149" i="10"/>
  <c r="L149" i="10"/>
  <c r="I149" i="10"/>
  <c r="K149" i="10"/>
  <c r="G150" i="10"/>
  <c r="H150" i="10" s="1"/>
  <c r="J149" i="10"/>
  <c r="AG150" i="10" l="1"/>
  <c r="AI150" i="10"/>
  <c r="AJ150" i="10" s="1"/>
  <c r="Y152" i="10"/>
  <c r="AF151" i="10"/>
  <c r="AC151" i="10"/>
  <c r="AB151" i="10"/>
  <c r="AD151" i="10"/>
  <c r="AE151" i="10"/>
  <c r="AA151" i="10"/>
  <c r="AH151" i="10"/>
  <c r="Z151" i="10"/>
  <c r="P150" i="10"/>
  <c r="O149" i="10"/>
  <c r="Q149" i="10"/>
  <c r="R149" i="10" s="1"/>
  <c r="N150" i="10"/>
  <c r="M150" i="10"/>
  <c r="L150" i="10"/>
  <c r="I150" i="10"/>
  <c r="K150" i="10"/>
  <c r="J150" i="10"/>
  <c r="G151" i="10"/>
  <c r="H151" i="10" s="1"/>
  <c r="Y153" i="10" l="1"/>
  <c r="AF152" i="10"/>
  <c r="AA152" i="10"/>
  <c r="AD152" i="10"/>
  <c r="AH152" i="10"/>
  <c r="AC152" i="10"/>
  <c r="AE152" i="10"/>
  <c r="Z152" i="10"/>
  <c r="AB152" i="10"/>
  <c r="AI151" i="10"/>
  <c r="AJ151" i="10" s="1"/>
  <c r="AG151" i="10"/>
  <c r="P151" i="10"/>
  <c r="O150" i="10"/>
  <c r="Q150" i="10"/>
  <c r="R150" i="10" s="1"/>
  <c r="N151" i="10"/>
  <c r="M151" i="10"/>
  <c r="L151" i="10"/>
  <c r="I151" i="10"/>
  <c r="K151" i="10"/>
  <c r="G152" i="10"/>
  <c r="H152" i="10" s="1"/>
  <c r="J151" i="10"/>
  <c r="AI152" i="10" l="1"/>
  <c r="AJ152" i="10" s="1"/>
  <c r="AG152" i="10"/>
  <c r="Y154" i="10"/>
  <c r="AH153" i="10"/>
  <c r="AC153" i="10"/>
  <c r="AB153" i="10"/>
  <c r="Z153" i="10"/>
  <c r="AD153" i="10"/>
  <c r="AF153" i="10"/>
  <c r="AA153" i="10"/>
  <c r="AE153" i="10"/>
  <c r="P152" i="10"/>
  <c r="O151" i="10"/>
  <c r="Q151" i="10"/>
  <c r="R151" i="10" s="1"/>
  <c r="N152" i="10"/>
  <c r="M152" i="10"/>
  <c r="L152" i="10"/>
  <c r="I152" i="10"/>
  <c r="K152" i="10"/>
  <c r="J152" i="10"/>
  <c r="G153" i="10"/>
  <c r="H153" i="10" s="1"/>
  <c r="Y155" i="10" l="1"/>
  <c r="AH154" i="10"/>
  <c r="AB154" i="10"/>
  <c r="AC154" i="10"/>
  <c r="AE154" i="10"/>
  <c r="Z154" i="10"/>
  <c r="AF154" i="10"/>
  <c r="AA154" i="10"/>
  <c r="AD154" i="10"/>
  <c r="AG153" i="10"/>
  <c r="AI153" i="10"/>
  <c r="AJ153" i="10" s="1"/>
  <c r="P153" i="10"/>
  <c r="O152" i="10"/>
  <c r="Q152" i="10"/>
  <c r="R152" i="10" s="1"/>
  <c r="N153" i="10"/>
  <c r="M153" i="10"/>
  <c r="L153" i="10"/>
  <c r="I153" i="10"/>
  <c r="K153" i="10"/>
  <c r="J153" i="10"/>
  <c r="G154" i="10"/>
  <c r="H154" i="10" s="1"/>
  <c r="AG154" i="10" l="1"/>
  <c r="AI154" i="10"/>
  <c r="AJ154" i="10" s="1"/>
  <c r="Y156" i="10"/>
  <c r="AE155" i="10"/>
  <c r="AC155" i="10"/>
  <c r="AB155" i="10"/>
  <c r="AD155" i="10"/>
  <c r="AH155" i="10"/>
  <c r="AA155" i="10"/>
  <c r="AF155" i="10"/>
  <c r="Z155" i="10"/>
  <c r="P154" i="10"/>
  <c r="O153" i="10"/>
  <c r="Q153" i="10"/>
  <c r="R153" i="10" s="1"/>
  <c r="N154" i="10"/>
  <c r="M154" i="10"/>
  <c r="L154" i="10"/>
  <c r="I154" i="10"/>
  <c r="K154" i="10"/>
  <c r="G155" i="10"/>
  <c r="H155" i="10" s="1"/>
  <c r="J154" i="10"/>
  <c r="Y157" i="10" l="1"/>
  <c r="AF156" i="10"/>
  <c r="AB156" i="10"/>
  <c r="AC156" i="10"/>
  <c r="AH156" i="10"/>
  <c r="Z156" i="10"/>
  <c r="AE156" i="10"/>
  <c r="AA156" i="10"/>
  <c r="AD156" i="10"/>
  <c r="AI155" i="10"/>
  <c r="AJ155" i="10" s="1"/>
  <c r="AG155" i="10"/>
  <c r="P155" i="10"/>
  <c r="O154" i="10"/>
  <c r="Q154" i="10"/>
  <c r="R154" i="10" s="1"/>
  <c r="N155" i="10"/>
  <c r="M155" i="10"/>
  <c r="L155" i="10"/>
  <c r="I155" i="10"/>
  <c r="K155" i="10"/>
  <c r="G156" i="10"/>
  <c r="H156" i="10" s="1"/>
  <c r="J155" i="10"/>
  <c r="AI156" i="10" l="1"/>
  <c r="AJ156" i="10" s="1"/>
  <c r="AG156" i="10"/>
  <c r="Y158" i="10"/>
  <c r="AF157" i="10"/>
  <c r="AC157" i="10"/>
  <c r="AB157" i="10"/>
  <c r="Z157" i="10"/>
  <c r="AD157" i="10"/>
  <c r="AE157" i="10"/>
  <c r="AA157" i="10"/>
  <c r="AH157" i="10"/>
  <c r="P156" i="10"/>
  <c r="O155" i="10"/>
  <c r="Q155" i="10"/>
  <c r="R155" i="10" s="1"/>
  <c r="N156" i="10"/>
  <c r="M156" i="10"/>
  <c r="L156" i="10"/>
  <c r="I156" i="10"/>
  <c r="K156" i="10"/>
  <c r="J156" i="10"/>
  <c r="G157" i="10"/>
  <c r="H157" i="10" s="1"/>
  <c r="Y159" i="10" l="1"/>
  <c r="AE158" i="10"/>
  <c r="AB158" i="10"/>
  <c r="AC158" i="10"/>
  <c r="AF158" i="10"/>
  <c r="Z158" i="10"/>
  <c r="AH158" i="10"/>
  <c r="AA158" i="10"/>
  <c r="AD158" i="10"/>
  <c r="AG157" i="10"/>
  <c r="AI157" i="10"/>
  <c r="AJ157" i="10" s="1"/>
  <c r="P157" i="10"/>
  <c r="O156" i="10"/>
  <c r="Q156" i="10"/>
  <c r="R156" i="10" s="1"/>
  <c r="N157" i="10"/>
  <c r="M157" i="10"/>
  <c r="L157" i="10"/>
  <c r="I157" i="10"/>
  <c r="K157" i="10"/>
  <c r="J157" i="10"/>
  <c r="G158" i="10"/>
  <c r="H158" i="10" s="1"/>
  <c r="AG158" i="10" l="1"/>
  <c r="AI158" i="10"/>
  <c r="AJ158" i="10" s="1"/>
  <c r="Y160" i="10"/>
  <c r="AE159" i="10"/>
  <c r="AC159" i="10"/>
  <c r="AB159" i="10"/>
  <c r="AF159" i="10"/>
  <c r="Z159" i="10"/>
  <c r="AD159" i="10"/>
  <c r="AH159" i="10"/>
  <c r="AA159" i="10"/>
  <c r="P158" i="10"/>
  <c r="O157" i="10"/>
  <c r="Q157" i="10"/>
  <c r="R157" i="10" s="1"/>
  <c r="N158" i="10"/>
  <c r="M158" i="10"/>
  <c r="L158" i="10"/>
  <c r="I158" i="10"/>
  <c r="K158" i="10"/>
  <c r="J158" i="10"/>
  <c r="G159" i="10"/>
  <c r="H159" i="10" s="1"/>
  <c r="Y161" i="10" l="1"/>
  <c r="AF160" i="10"/>
  <c r="AA160" i="10"/>
  <c r="AD160" i="10"/>
  <c r="AH160" i="10"/>
  <c r="AB160" i="10"/>
  <c r="AC160" i="10"/>
  <c r="AE160" i="10"/>
  <c r="Z160" i="10"/>
  <c r="AI159" i="10"/>
  <c r="AJ159" i="10" s="1"/>
  <c r="AG159" i="10"/>
  <c r="P159" i="10"/>
  <c r="O158" i="10"/>
  <c r="Q158" i="10"/>
  <c r="R158" i="10" s="1"/>
  <c r="N159" i="10"/>
  <c r="M159" i="10"/>
  <c r="L159" i="10"/>
  <c r="I159" i="10"/>
  <c r="K159" i="10"/>
  <c r="G160" i="10"/>
  <c r="H160" i="10" s="1"/>
  <c r="J159" i="10"/>
  <c r="AI160" i="10" l="1"/>
  <c r="AJ160" i="10" s="1"/>
  <c r="AG160" i="10"/>
  <c r="Y162" i="10"/>
  <c r="AF161" i="10"/>
  <c r="AC161" i="10"/>
  <c r="AB161" i="10"/>
  <c r="AH161" i="10"/>
  <c r="Z161" i="10"/>
  <c r="AD161" i="10"/>
  <c r="AE161" i="10"/>
  <c r="AA161" i="10"/>
  <c r="P160" i="10"/>
  <c r="O159" i="10"/>
  <c r="Q159" i="10"/>
  <c r="R159" i="10" s="1"/>
  <c r="N160" i="10"/>
  <c r="M160" i="10"/>
  <c r="L160" i="10"/>
  <c r="I160" i="10"/>
  <c r="K160" i="10"/>
  <c r="J160" i="10"/>
  <c r="G161" i="10"/>
  <c r="H161" i="10" s="1"/>
  <c r="Y163" i="10" l="1"/>
  <c r="AF162" i="10"/>
  <c r="AA162" i="10"/>
  <c r="AD162" i="10"/>
  <c r="AC162" i="10"/>
  <c r="AH162" i="10"/>
  <c r="AB162" i="10"/>
  <c r="AE162" i="10"/>
  <c r="Z162" i="10"/>
  <c r="AI161" i="10"/>
  <c r="AJ161" i="10" s="1"/>
  <c r="AG161" i="10"/>
  <c r="P161" i="10"/>
  <c r="O160" i="10"/>
  <c r="Q160" i="10"/>
  <c r="R160" i="10" s="1"/>
  <c r="N161" i="10"/>
  <c r="M161" i="10"/>
  <c r="L161" i="10"/>
  <c r="I161" i="10"/>
  <c r="K161" i="10"/>
  <c r="J161" i="10"/>
  <c r="G162" i="10"/>
  <c r="H162" i="10" s="1"/>
  <c r="AG162" i="10" l="1"/>
  <c r="AI162" i="10"/>
  <c r="AJ162" i="10" s="1"/>
  <c r="Y164" i="10"/>
  <c r="AE163" i="10"/>
  <c r="AC163" i="10"/>
  <c r="AB163" i="10"/>
  <c r="AD163" i="10"/>
  <c r="AH163" i="10"/>
  <c r="AA163" i="10"/>
  <c r="AF163" i="10"/>
  <c r="Z163" i="10"/>
  <c r="P162" i="10"/>
  <c r="O161" i="10"/>
  <c r="Q161" i="10"/>
  <c r="R161" i="10" s="1"/>
  <c r="N162" i="10"/>
  <c r="M162" i="10"/>
  <c r="L162" i="10"/>
  <c r="I162" i="10"/>
  <c r="K162" i="10"/>
  <c r="J162" i="10"/>
  <c r="G163" i="10"/>
  <c r="H163" i="10" s="1"/>
  <c r="Y165" i="10" l="1"/>
  <c r="AF164" i="10"/>
  <c r="AA164" i="10"/>
  <c r="AD164" i="10"/>
  <c r="AH164" i="10"/>
  <c r="AB164" i="10"/>
  <c r="AE164" i="10"/>
  <c r="Z164" i="10"/>
  <c r="AC164" i="10"/>
  <c r="AI163" i="10"/>
  <c r="AJ163" i="10" s="1"/>
  <c r="AG163" i="10"/>
  <c r="P163" i="10"/>
  <c r="O162" i="10"/>
  <c r="Q162" i="10"/>
  <c r="R162" i="10" s="1"/>
  <c r="N163" i="10"/>
  <c r="M163" i="10"/>
  <c r="L163" i="10"/>
  <c r="I163" i="10"/>
  <c r="K163" i="10"/>
  <c r="J163" i="10"/>
  <c r="G164" i="10"/>
  <c r="H164" i="10" s="1"/>
  <c r="AI164" i="10" l="1"/>
  <c r="AJ164" i="10" s="1"/>
  <c r="AG164" i="10"/>
  <c r="Y166" i="10"/>
  <c r="AF165" i="10"/>
  <c r="AC165" i="10"/>
  <c r="AB165" i="10"/>
  <c r="Z165" i="10"/>
  <c r="AD165" i="10"/>
  <c r="AE165" i="10"/>
  <c r="AA165" i="10"/>
  <c r="AH165" i="10"/>
  <c r="P164" i="10"/>
  <c r="O163" i="10"/>
  <c r="Q163" i="10"/>
  <c r="R163" i="10" s="1"/>
  <c r="N164" i="10"/>
  <c r="M164" i="10"/>
  <c r="L164" i="10"/>
  <c r="I164" i="10"/>
  <c r="K164" i="10"/>
  <c r="G165" i="10"/>
  <c r="H165" i="10" s="1"/>
  <c r="J164" i="10"/>
  <c r="Y167" i="10" l="1"/>
  <c r="AH166" i="10"/>
  <c r="AA166" i="10"/>
  <c r="AD166" i="10"/>
  <c r="AC166" i="10"/>
  <c r="AF166" i="10"/>
  <c r="Z166" i="10"/>
  <c r="AE166" i="10"/>
  <c r="AB166" i="10"/>
  <c r="AI165" i="10"/>
  <c r="AJ165" i="10" s="1"/>
  <c r="AG165" i="10"/>
  <c r="P165" i="10"/>
  <c r="O164" i="10"/>
  <c r="Q164" i="10"/>
  <c r="R164" i="10" s="1"/>
  <c r="N165" i="10"/>
  <c r="M165" i="10"/>
  <c r="L165" i="10"/>
  <c r="I165" i="10"/>
  <c r="K165" i="10"/>
  <c r="G166" i="10"/>
  <c r="H166" i="10" s="1"/>
  <c r="J165" i="10"/>
  <c r="AG166" i="10" l="1"/>
  <c r="AI166" i="10"/>
  <c r="AJ166" i="10" s="1"/>
  <c r="Y168" i="10"/>
  <c r="AH167" i="10"/>
  <c r="AC167" i="10"/>
  <c r="AB167" i="10"/>
  <c r="Z167" i="10"/>
  <c r="AD167" i="10"/>
  <c r="AF167" i="10"/>
  <c r="AA167" i="10"/>
  <c r="AE167" i="10"/>
  <c r="P166" i="10"/>
  <c r="O165" i="10"/>
  <c r="Q165" i="10"/>
  <c r="R165" i="10" s="1"/>
  <c r="N166" i="10"/>
  <c r="M166" i="10"/>
  <c r="L166" i="10"/>
  <c r="I166" i="10"/>
  <c r="K166" i="10"/>
  <c r="G167" i="10"/>
  <c r="H167" i="10" s="1"/>
  <c r="J166" i="10"/>
  <c r="Y169" i="10" l="1"/>
  <c r="AF168" i="10"/>
  <c r="AA168" i="10"/>
  <c r="AD168" i="10"/>
  <c r="AC168" i="10"/>
  <c r="AH168" i="10"/>
  <c r="AB168" i="10"/>
  <c r="AE168" i="10"/>
  <c r="Z168" i="10"/>
  <c r="AG167" i="10"/>
  <c r="AI167" i="10"/>
  <c r="AJ167" i="10" s="1"/>
  <c r="P167" i="10"/>
  <c r="O166" i="10"/>
  <c r="Q166" i="10"/>
  <c r="R166" i="10" s="1"/>
  <c r="N167" i="10"/>
  <c r="M167" i="10"/>
  <c r="L167" i="10"/>
  <c r="I167" i="10"/>
  <c r="K167" i="10"/>
  <c r="G168" i="10"/>
  <c r="H168" i="10" s="1"/>
  <c r="J167" i="10"/>
  <c r="AI168" i="10" l="1"/>
  <c r="AJ168" i="10" s="1"/>
  <c r="AG168" i="10"/>
  <c r="Y170" i="10"/>
  <c r="AF169" i="10"/>
  <c r="AC169" i="10"/>
  <c r="AB169" i="10"/>
  <c r="Z169" i="10"/>
  <c r="AD169" i="10"/>
  <c r="AE169" i="10"/>
  <c r="AA169" i="10"/>
  <c r="AH169" i="10"/>
  <c r="P168" i="10"/>
  <c r="O167" i="10"/>
  <c r="Q167" i="10"/>
  <c r="R167" i="10" s="1"/>
  <c r="N168" i="10"/>
  <c r="M168" i="10"/>
  <c r="L168" i="10"/>
  <c r="I168" i="10"/>
  <c r="K168" i="10"/>
  <c r="J168" i="10"/>
  <c r="G169" i="10"/>
  <c r="H169" i="10" s="1"/>
  <c r="Y171" i="10" l="1"/>
  <c r="AF170" i="10"/>
  <c r="AA170" i="10"/>
  <c r="AD170" i="10"/>
  <c r="AC170" i="10"/>
  <c r="AE170" i="10"/>
  <c r="Z170" i="10"/>
  <c r="AH170" i="10"/>
  <c r="AB170" i="10"/>
  <c r="AI169" i="10"/>
  <c r="AJ169" i="10" s="1"/>
  <c r="AG169" i="10"/>
  <c r="P169" i="10"/>
  <c r="O168" i="10"/>
  <c r="Q168" i="10"/>
  <c r="R168" i="10" s="1"/>
  <c r="N169" i="10"/>
  <c r="M169" i="10"/>
  <c r="L169" i="10"/>
  <c r="I169" i="10"/>
  <c r="K169" i="10"/>
  <c r="J169" i="10"/>
  <c r="G170" i="10"/>
  <c r="H170" i="10" s="1"/>
  <c r="AG170" i="10" l="1"/>
  <c r="AI170" i="10"/>
  <c r="AJ170" i="10" s="1"/>
  <c r="Y172" i="10"/>
  <c r="AE171" i="10"/>
  <c r="AC171" i="10"/>
  <c r="AB171" i="10"/>
  <c r="Z171" i="10"/>
  <c r="AD171" i="10"/>
  <c r="AH171" i="10"/>
  <c r="AA171" i="10"/>
  <c r="AF171" i="10"/>
  <c r="P170" i="10"/>
  <c r="O169" i="10"/>
  <c r="Q169" i="10"/>
  <c r="R169" i="10" s="1"/>
  <c r="N170" i="10"/>
  <c r="M170" i="10"/>
  <c r="L170" i="10"/>
  <c r="I170" i="10"/>
  <c r="K170" i="10"/>
  <c r="J170" i="10"/>
  <c r="G171" i="10"/>
  <c r="H171" i="10" s="1"/>
  <c r="Y173" i="10" l="1"/>
  <c r="AF172" i="10"/>
  <c r="AB172" i="10"/>
  <c r="AC172" i="10"/>
  <c r="AH172" i="10"/>
  <c r="Z172" i="10"/>
  <c r="AE172" i="10"/>
  <c r="AA172" i="10"/>
  <c r="AD172" i="10"/>
  <c r="AG171" i="10"/>
  <c r="AI171" i="10"/>
  <c r="AJ171" i="10" s="1"/>
  <c r="P171" i="10"/>
  <c r="O170" i="10"/>
  <c r="Q170" i="10"/>
  <c r="R170" i="10" s="1"/>
  <c r="N171" i="10"/>
  <c r="M171" i="10"/>
  <c r="L171" i="10"/>
  <c r="I171" i="10"/>
  <c r="K171" i="10"/>
  <c r="G172" i="10"/>
  <c r="H172" i="10" s="1"/>
  <c r="J171" i="10"/>
  <c r="AI172" i="10" l="1"/>
  <c r="AJ172" i="10" s="1"/>
  <c r="AG172" i="10"/>
  <c r="Y174" i="10"/>
  <c r="AF173" i="10"/>
  <c r="AC173" i="10"/>
  <c r="AD173" i="10"/>
  <c r="AH173" i="10"/>
  <c r="AA173" i="10"/>
  <c r="AE173" i="10"/>
  <c r="AB173" i="10"/>
  <c r="Z173" i="10"/>
  <c r="P172" i="10"/>
  <c r="O171" i="10"/>
  <c r="Q171" i="10"/>
  <c r="R171" i="10" s="1"/>
  <c r="N172" i="10"/>
  <c r="M172" i="10"/>
  <c r="L172" i="10"/>
  <c r="I172" i="10"/>
  <c r="K172" i="10"/>
  <c r="G173" i="10"/>
  <c r="H173" i="10" s="1"/>
  <c r="J172" i="10"/>
  <c r="Y175" i="10" l="1"/>
  <c r="AH174" i="10"/>
  <c r="AA174" i="10"/>
  <c r="AB174" i="10"/>
  <c r="AE174" i="10"/>
  <c r="Z174" i="10"/>
  <c r="AF174" i="10"/>
  <c r="AC174" i="10"/>
  <c r="AD174" i="10"/>
  <c r="AG173" i="10"/>
  <c r="AI173" i="10"/>
  <c r="AJ173" i="10" s="1"/>
  <c r="P173" i="10"/>
  <c r="O172" i="10"/>
  <c r="Q172" i="10"/>
  <c r="R172" i="10" s="1"/>
  <c r="N173" i="10"/>
  <c r="M173" i="10"/>
  <c r="L173" i="10"/>
  <c r="I173" i="10"/>
  <c r="K173" i="10"/>
  <c r="J173" i="10"/>
  <c r="G174" i="10"/>
  <c r="H174" i="10" s="1"/>
  <c r="AG174" i="10" l="1"/>
  <c r="AI174" i="10"/>
  <c r="AJ174" i="10" s="1"/>
  <c r="Y176" i="10"/>
  <c r="AE175" i="10"/>
  <c r="AC175" i="10"/>
  <c r="Z175" i="10"/>
  <c r="AF175" i="10"/>
  <c r="AB175" i="10"/>
  <c r="AA175" i="10"/>
  <c r="AH175" i="10"/>
  <c r="AD175" i="10"/>
  <c r="P174" i="10"/>
  <c r="O173" i="10"/>
  <c r="Q173" i="10"/>
  <c r="R173" i="10" s="1"/>
  <c r="N174" i="10"/>
  <c r="M174" i="10"/>
  <c r="L174" i="10"/>
  <c r="I174" i="10"/>
  <c r="K174" i="10"/>
  <c r="J174" i="10"/>
  <c r="G175" i="10"/>
  <c r="H175" i="10" s="1"/>
  <c r="AI175" i="10" l="1"/>
  <c r="AJ175" i="10" s="1"/>
  <c r="AG175" i="10"/>
  <c r="Y177" i="10"/>
  <c r="AF176" i="10"/>
  <c r="Z176" i="10"/>
  <c r="AC176" i="10"/>
  <c r="AH176" i="10"/>
  <c r="AB176" i="10"/>
  <c r="AE176" i="10"/>
  <c r="AA176" i="10"/>
  <c r="AD176" i="10"/>
  <c r="P175" i="10"/>
  <c r="O174" i="10"/>
  <c r="Q174" i="10"/>
  <c r="R174" i="10" s="1"/>
  <c r="N175" i="10"/>
  <c r="M175" i="10"/>
  <c r="L175" i="10"/>
  <c r="I175" i="10"/>
  <c r="K175" i="10"/>
  <c r="J175" i="10"/>
  <c r="G176" i="10"/>
  <c r="H176" i="10" s="1"/>
  <c r="AI176" i="10" l="1"/>
  <c r="AJ176" i="10" s="1"/>
  <c r="AG176" i="10"/>
  <c r="Y178" i="10"/>
  <c r="AF177" i="10"/>
  <c r="AA177" i="10"/>
  <c r="Z177" i="10"/>
  <c r="AH177" i="10"/>
  <c r="AD177" i="10"/>
  <c r="AB177" i="10"/>
  <c r="AE177" i="10"/>
  <c r="AC177" i="10"/>
  <c r="P176" i="10"/>
  <c r="O175" i="10"/>
  <c r="Q175" i="10"/>
  <c r="R175" i="10" s="1"/>
  <c r="N176" i="10"/>
  <c r="M176" i="10"/>
  <c r="L176" i="10"/>
  <c r="I176" i="10"/>
  <c r="K176" i="10"/>
  <c r="J176" i="10"/>
  <c r="G177" i="10"/>
  <c r="H177" i="10" s="1"/>
  <c r="Y179" i="10" l="1"/>
  <c r="AH178" i="10"/>
  <c r="AB178" i="10"/>
  <c r="AD178" i="10"/>
  <c r="AE178" i="10"/>
  <c r="AC178" i="10"/>
  <c r="AF178" i="10"/>
  <c r="Z178" i="10"/>
  <c r="AA178" i="10"/>
  <c r="AG177" i="10"/>
  <c r="AI177" i="10"/>
  <c r="AJ177" i="10" s="1"/>
  <c r="P177" i="10"/>
  <c r="O176" i="10"/>
  <c r="Q176" i="10"/>
  <c r="R176" i="10" s="1"/>
  <c r="N177" i="10"/>
  <c r="M177" i="10"/>
  <c r="L177" i="10"/>
  <c r="I177" i="10"/>
  <c r="K177" i="10"/>
  <c r="J177" i="10"/>
  <c r="G178" i="10"/>
  <c r="H178" i="10" s="1"/>
  <c r="AG178" i="10" l="1"/>
  <c r="AI178" i="10"/>
  <c r="AJ178" i="10" s="1"/>
  <c r="Y180" i="10"/>
  <c r="AE179" i="10"/>
  <c r="AA179" i="10"/>
  <c r="AD179" i="10"/>
  <c r="AC179" i="10"/>
  <c r="Z179" i="10"/>
  <c r="AH179" i="10"/>
  <c r="AB179" i="10"/>
  <c r="AF179" i="10"/>
  <c r="P178" i="10"/>
  <c r="O177" i="10"/>
  <c r="Q177" i="10"/>
  <c r="R177" i="10" s="1"/>
  <c r="N178" i="10"/>
  <c r="M178" i="10"/>
  <c r="L178" i="10"/>
  <c r="I178" i="10"/>
  <c r="K178" i="10"/>
  <c r="G179" i="10"/>
  <c r="H179" i="10" s="1"/>
  <c r="J178" i="10"/>
  <c r="Y181" i="10" l="1"/>
  <c r="AE180" i="10"/>
  <c r="AC180" i="10"/>
  <c r="AA180" i="10"/>
  <c r="AH180" i="10"/>
  <c r="AD180" i="10"/>
  <c r="AF180" i="10"/>
  <c r="AB180" i="10"/>
  <c r="Z180" i="10"/>
  <c r="AG179" i="10"/>
  <c r="AI179" i="10"/>
  <c r="AJ179" i="10" s="1"/>
  <c r="P179" i="10"/>
  <c r="O178" i="10"/>
  <c r="Q178" i="10"/>
  <c r="R178" i="10" s="1"/>
  <c r="N179" i="10"/>
  <c r="M179" i="10"/>
  <c r="L179" i="10"/>
  <c r="I179" i="10"/>
  <c r="K179" i="10"/>
  <c r="J179" i="10"/>
  <c r="G180" i="10"/>
  <c r="H180" i="10" s="1"/>
  <c r="AG180" i="10" l="1"/>
  <c r="AI180" i="10"/>
  <c r="AJ180" i="10" s="1"/>
  <c r="Y182" i="10"/>
  <c r="AF181" i="10"/>
  <c r="AA181" i="10"/>
  <c r="Z181" i="10"/>
  <c r="AH181" i="10"/>
  <c r="AD181" i="10"/>
  <c r="AE181" i="10"/>
  <c r="AC181" i="10"/>
  <c r="AB181" i="10"/>
  <c r="P180" i="10"/>
  <c r="O179" i="10"/>
  <c r="Q179" i="10"/>
  <c r="R179" i="10" s="1"/>
  <c r="N180" i="10"/>
  <c r="M180" i="10"/>
  <c r="L180" i="10"/>
  <c r="I180" i="10"/>
  <c r="K180" i="10"/>
  <c r="J180" i="10"/>
  <c r="G181" i="10"/>
  <c r="H181" i="10" s="1"/>
  <c r="AI181" i="10" l="1"/>
  <c r="AJ181" i="10" s="1"/>
  <c r="AG181" i="10"/>
  <c r="Y183" i="10"/>
  <c r="AH182" i="10"/>
  <c r="AC182" i="10"/>
  <c r="AB182" i="10"/>
  <c r="AE182" i="10"/>
  <c r="AA182" i="10"/>
  <c r="Z182" i="10"/>
  <c r="AF182" i="10"/>
  <c r="AD182" i="10"/>
  <c r="P181" i="10"/>
  <c r="O180" i="10"/>
  <c r="Q180" i="10"/>
  <c r="R180" i="10" s="1"/>
  <c r="N181" i="10"/>
  <c r="M181" i="10"/>
  <c r="L181" i="10"/>
  <c r="I181" i="10"/>
  <c r="K181" i="10"/>
  <c r="J181" i="10"/>
  <c r="G182" i="10"/>
  <c r="H182" i="10" s="1"/>
  <c r="Y184" i="10" l="1"/>
  <c r="AF183" i="10"/>
  <c r="AC183" i="10"/>
  <c r="Z183" i="10"/>
  <c r="AH183" i="10"/>
  <c r="AB183" i="10"/>
  <c r="AE183" i="10"/>
  <c r="AA183" i="10"/>
  <c r="AD183" i="10"/>
  <c r="AG182" i="10"/>
  <c r="AI182" i="10"/>
  <c r="AJ182" i="10" s="1"/>
  <c r="P182" i="10"/>
  <c r="O181" i="10"/>
  <c r="Q181" i="10"/>
  <c r="R181" i="10" s="1"/>
  <c r="N182" i="10"/>
  <c r="M182" i="10"/>
  <c r="L182" i="10"/>
  <c r="I182" i="10"/>
  <c r="K182" i="10"/>
  <c r="G183" i="10"/>
  <c r="H183" i="10" s="1"/>
  <c r="J182" i="10"/>
  <c r="AI183" i="10" l="1"/>
  <c r="AJ183" i="10" s="1"/>
  <c r="AG183" i="10"/>
  <c r="Y185" i="10"/>
  <c r="AE184" i="10"/>
  <c r="AC184" i="10"/>
  <c r="AA184" i="10"/>
  <c r="Z184" i="10"/>
  <c r="AH184" i="10"/>
  <c r="AB184" i="10"/>
  <c r="AF184" i="10"/>
  <c r="AD184" i="10"/>
  <c r="P183" i="10"/>
  <c r="O182" i="10"/>
  <c r="Q182" i="10"/>
  <c r="R182" i="10" s="1"/>
  <c r="N183" i="10"/>
  <c r="M183" i="10"/>
  <c r="L183" i="10"/>
  <c r="I183" i="10"/>
  <c r="K183" i="10"/>
  <c r="G184" i="10"/>
  <c r="H184" i="10" s="1"/>
  <c r="J183" i="10"/>
  <c r="Y186" i="10" l="1"/>
  <c r="AH185" i="10"/>
  <c r="AA185" i="10"/>
  <c r="Z185" i="10"/>
  <c r="AF185" i="10"/>
  <c r="AD185" i="10"/>
  <c r="AB185" i="10"/>
  <c r="AE185" i="10"/>
  <c r="AC185" i="10"/>
  <c r="AI184" i="10"/>
  <c r="AJ184" i="10" s="1"/>
  <c r="AG184" i="10"/>
  <c r="P184" i="10"/>
  <c r="O183" i="10"/>
  <c r="Q183" i="10"/>
  <c r="R183" i="10" s="1"/>
  <c r="N184" i="10"/>
  <c r="M184" i="10"/>
  <c r="L184" i="10"/>
  <c r="I184" i="10"/>
  <c r="K184" i="10"/>
  <c r="J184" i="10"/>
  <c r="G185" i="10"/>
  <c r="H185" i="10" s="1"/>
  <c r="AG185" i="10" l="1"/>
  <c r="AI185" i="10"/>
  <c r="AJ185" i="10" s="1"/>
  <c r="Y187" i="10"/>
  <c r="AH186" i="10"/>
  <c r="AC186" i="10"/>
  <c r="AB186" i="10"/>
  <c r="AF186" i="10"/>
  <c r="AD186" i="10"/>
  <c r="AE186" i="10"/>
  <c r="AA186" i="10"/>
  <c r="Z186" i="10"/>
  <c r="P185" i="10"/>
  <c r="O184" i="10"/>
  <c r="Q184" i="10"/>
  <c r="R184" i="10" s="1"/>
  <c r="N185" i="10"/>
  <c r="M185" i="10"/>
  <c r="L185" i="10"/>
  <c r="I185" i="10"/>
  <c r="K185" i="10"/>
  <c r="G186" i="10"/>
  <c r="H186" i="10" s="1"/>
  <c r="J185" i="10"/>
  <c r="Y188" i="10" l="1"/>
  <c r="AE187" i="10"/>
  <c r="AA187" i="10"/>
  <c r="AD187" i="10"/>
  <c r="AF187" i="10"/>
  <c r="AC187" i="10"/>
  <c r="Z187" i="10"/>
  <c r="AH187" i="10"/>
  <c r="AB187" i="10"/>
  <c r="AI186" i="10"/>
  <c r="AJ186" i="10" s="1"/>
  <c r="AG186" i="10"/>
  <c r="P186" i="10"/>
  <c r="O185" i="10"/>
  <c r="Q185" i="10"/>
  <c r="R185" i="10" s="1"/>
  <c r="N186" i="10"/>
  <c r="M186" i="10"/>
  <c r="L186" i="10"/>
  <c r="I186" i="10"/>
  <c r="K186" i="10"/>
  <c r="J186" i="10"/>
  <c r="G187" i="10"/>
  <c r="H187" i="10" s="1"/>
  <c r="AI187" i="10" l="1"/>
  <c r="AJ187" i="10" s="1"/>
  <c r="AG187" i="10"/>
  <c r="Y189" i="10"/>
  <c r="AE188" i="10"/>
  <c r="AC188" i="10"/>
  <c r="AA188" i="10"/>
  <c r="AH188" i="10"/>
  <c r="AB188" i="10"/>
  <c r="Z188" i="10"/>
  <c r="AF188" i="10"/>
  <c r="AD188" i="10"/>
  <c r="P187" i="10"/>
  <c r="O186" i="10"/>
  <c r="Q186" i="10"/>
  <c r="R186" i="10" s="1"/>
  <c r="N187" i="10"/>
  <c r="M187" i="10"/>
  <c r="L187" i="10"/>
  <c r="I187" i="10"/>
  <c r="K187" i="10"/>
  <c r="J187" i="10"/>
  <c r="G188" i="10"/>
  <c r="H188" i="10" s="1"/>
  <c r="AI188" i="10" l="1"/>
  <c r="AJ188" i="10" s="1"/>
  <c r="AG188" i="10"/>
  <c r="Y190" i="10"/>
  <c r="AH189" i="10"/>
  <c r="AD189" i="10"/>
  <c r="Z189" i="10"/>
  <c r="AB189" i="10"/>
  <c r="AE189" i="10"/>
  <c r="AC189" i="10"/>
  <c r="AF189" i="10"/>
  <c r="AA189" i="10"/>
  <c r="P188" i="10"/>
  <c r="O187" i="10"/>
  <c r="Q187" i="10"/>
  <c r="R187" i="10" s="1"/>
  <c r="N188" i="10"/>
  <c r="M188" i="10"/>
  <c r="L188" i="10"/>
  <c r="I188" i="10"/>
  <c r="K188" i="10"/>
  <c r="G189" i="10"/>
  <c r="H189" i="10" s="1"/>
  <c r="J188" i="10"/>
  <c r="AI189" i="10" l="1"/>
  <c r="AJ189" i="10" s="1"/>
  <c r="AG189" i="10"/>
  <c r="Y191" i="10"/>
  <c r="AE190" i="10"/>
  <c r="AA190" i="10"/>
  <c r="AB190" i="10"/>
  <c r="AF190" i="10"/>
  <c r="Z190" i="10"/>
  <c r="AH190" i="10"/>
  <c r="AC190" i="10"/>
  <c r="AD190" i="10"/>
  <c r="P189" i="10"/>
  <c r="O188" i="10"/>
  <c r="Q188" i="10"/>
  <c r="R188" i="10" s="1"/>
  <c r="N189" i="10"/>
  <c r="M189" i="10"/>
  <c r="L189" i="10"/>
  <c r="I189" i="10"/>
  <c r="K189" i="10"/>
  <c r="J189" i="10"/>
  <c r="G190" i="10"/>
  <c r="H190" i="10" s="1"/>
  <c r="Y192" i="10" l="1"/>
  <c r="AE191" i="10"/>
  <c r="AD191" i="10"/>
  <c r="Z191" i="10"/>
  <c r="AA191" i="10"/>
  <c r="AC191" i="10"/>
  <c r="AF191" i="10"/>
  <c r="AH191" i="10"/>
  <c r="AB191" i="10"/>
  <c r="AG190" i="10"/>
  <c r="AI190" i="10"/>
  <c r="AJ190" i="10" s="1"/>
  <c r="P190" i="10"/>
  <c r="O189" i="10"/>
  <c r="Q189" i="10"/>
  <c r="R189" i="10" s="1"/>
  <c r="N190" i="10"/>
  <c r="M190" i="10"/>
  <c r="L190" i="10"/>
  <c r="I190" i="10"/>
  <c r="K190" i="10"/>
  <c r="J190" i="10"/>
  <c r="G191" i="10"/>
  <c r="H191" i="10" s="1"/>
  <c r="AI191" i="10" l="1"/>
  <c r="AJ191" i="10" s="1"/>
  <c r="AG191" i="10"/>
  <c r="Y193" i="10"/>
  <c r="AE192" i="10"/>
  <c r="AC192" i="10"/>
  <c r="AA192" i="10"/>
  <c r="AH192" i="10"/>
  <c r="AB192" i="10"/>
  <c r="Z192" i="10"/>
  <c r="AF192" i="10"/>
  <c r="AD192" i="10"/>
  <c r="P191" i="10"/>
  <c r="O190" i="10"/>
  <c r="Q190" i="10"/>
  <c r="R190" i="10" s="1"/>
  <c r="N191" i="10"/>
  <c r="M191" i="10"/>
  <c r="L191" i="10"/>
  <c r="I191" i="10"/>
  <c r="K191" i="10"/>
  <c r="G192" i="10"/>
  <c r="H192" i="10" s="1"/>
  <c r="J191" i="10"/>
  <c r="AI192" i="10" l="1"/>
  <c r="AJ192" i="10" s="1"/>
  <c r="AG192" i="10"/>
  <c r="Y194" i="10"/>
  <c r="AF193" i="10"/>
  <c r="AD193" i="10"/>
  <c r="AB193" i="10"/>
  <c r="AE193" i="10"/>
  <c r="AC193" i="10"/>
  <c r="AH193" i="10"/>
  <c r="AA193" i="10"/>
  <c r="Z193" i="10"/>
  <c r="P192" i="10"/>
  <c r="O191" i="10"/>
  <c r="Q191" i="10"/>
  <c r="R191" i="10" s="1"/>
  <c r="N192" i="10"/>
  <c r="M192" i="10"/>
  <c r="L192" i="10"/>
  <c r="I192" i="10"/>
  <c r="K192" i="10"/>
  <c r="J192" i="10"/>
  <c r="G193" i="10"/>
  <c r="H193" i="10" s="1"/>
  <c r="Y195" i="10" l="1"/>
  <c r="AH194" i="10"/>
  <c r="AC194" i="10"/>
  <c r="AB194" i="10"/>
  <c r="AE194" i="10"/>
  <c r="AA194" i="10"/>
  <c r="AF194" i="10"/>
  <c r="AD194" i="10"/>
  <c r="Z194" i="10"/>
  <c r="AG193" i="10"/>
  <c r="AI193" i="10"/>
  <c r="AJ193" i="10" s="1"/>
  <c r="P193" i="10"/>
  <c r="O192" i="10"/>
  <c r="Q192" i="10"/>
  <c r="R192" i="10" s="1"/>
  <c r="N193" i="10"/>
  <c r="M193" i="10"/>
  <c r="L193" i="10"/>
  <c r="I193" i="10"/>
  <c r="K193" i="10"/>
  <c r="J193" i="10"/>
  <c r="G194" i="10"/>
  <c r="H194" i="10" s="1"/>
  <c r="AI194" i="10" l="1"/>
  <c r="AJ194" i="10" s="1"/>
  <c r="AG194" i="10"/>
  <c r="Y196" i="10"/>
  <c r="AE195" i="10"/>
  <c r="Z195" i="10"/>
  <c r="AB195" i="10"/>
  <c r="AC195" i="10"/>
  <c r="AF195" i="10"/>
  <c r="AA195" i="10"/>
  <c r="AH195" i="10"/>
  <c r="AD195" i="10"/>
  <c r="P194" i="10"/>
  <c r="O193" i="10"/>
  <c r="Q193" i="10"/>
  <c r="R193" i="10" s="1"/>
  <c r="N194" i="10"/>
  <c r="M194" i="10"/>
  <c r="L194" i="10"/>
  <c r="I194" i="10"/>
  <c r="K194" i="10"/>
  <c r="J194" i="10"/>
  <c r="G195" i="10"/>
  <c r="H195" i="10" s="1"/>
  <c r="Y197" i="10" l="1"/>
  <c r="AE196" i="10"/>
  <c r="AB196" i="10"/>
  <c r="AA196" i="10"/>
  <c r="Z196" i="10"/>
  <c r="AF196" i="10"/>
  <c r="AD196" i="10"/>
  <c r="AH196" i="10"/>
  <c r="AC196" i="10"/>
  <c r="AI195" i="10"/>
  <c r="AJ195" i="10" s="1"/>
  <c r="AG195" i="10"/>
  <c r="P195" i="10"/>
  <c r="O194" i="10"/>
  <c r="Q194" i="10"/>
  <c r="R194" i="10" s="1"/>
  <c r="N195" i="10"/>
  <c r="M195" i="10"/>
  <c r="L195" i="10"/>
  <c r="I195" i="10"/>
  <c r="K195" i="10"/>
  <c r="J195" i="10"/>
  <c r="G196" i="10"/>
  <c r="H196" i="10" s="1"/>
  <c r="AI196" i="10" l="1"/>
  <c r="AJ196" i="10" s="1"/>
  <c r="AG196" i="10"/>
  <c r="Y198" i="10"/>
  <c r="AF197" i="10"/>
  <c r="AD197" i="10"/>
  <c r="AB197" i="10"/>
  <c r="AE197" i="10"/>
  <c r="AC197" i="10"/>
  <c r="AH197" i="10"/>
  <c r="AA197" i="10"/>
  <c r="Z197" i="10"/>
  <c r="P196" i="10"/>
  <c r="O195" i="10"/>
  <c r="Q195" i="10"/>
  <c r="R195" i="10" s="1"/>
  <c r="N196" i="10"/>
  <c r="M196" i="10"/>
  <c r="L196" i="10"/>
  <c r="I196" i="10"/>
  <c r="K196" i="10"/>
  <c r="G197" i="10"/>
  <c r="H197" i="10" s="1"/>
  <c r="J196" i="10"/>
  <c r="AG197" i="10" l="1"/>
  <c r="AI197" i="10"/>
  <c r="AJ197" i="10" s="1"/>
  <c r="Y199" i="10"/>
  <c r="AH198" i="10"/>
  <c r="AB198" i="10"/>
  <c r="AD198" i="10"/>
  <c r="AF198" i="10"/>
  <c r="Z198" i="10"/>
  <c r="AE198" i="10"/>
  <c r="AC198" i="10"/>
  <c r="AA198" i="10"/>
  <c r="P197" i="10"/>
  <c r="O196" i="10"/>
  <c r="Q196" i="10"/>
  <c r="R196" i="10" s="1"/>
  <c r="N197" i="10"/>
  <c r="M197" i="10"/>
  <c r="L197" i="10"/>
  <c r="I197" i="10"/>
  <c r="K197" i="10"/>
  <c r="J197" i="10"/>
  <c r="G198" i="10"/>
  <c r="H198" i="10" s="1"/>
  <c r="AG198" i="10" l="1"/>
  <c r="AI198" i="10"/>
  <c r="AJ198" i="10" s="1"/>
  <c r="Y200" i="10"/>
  <c r="AE199" i="10"/>
  <c r="AA199" i="10"/>
  <c r="AD199" i="10"/>
  <c r="AF199" i="10"/>
  <c r="AC199" i="10"/>
  <c r="Z199" i="10"/>
  <c r="AH199" i="10"/>
  <c r="AB199" i="10"/>
  <c r="P198" i="10"/>
  <c r="O197" i="10"/>
  <c r="Q197" i="10"/>
  <c r="R197" i="10" s="1"/>
  <c r="N198" i="10"/>
  <c r="M198" i="10"/>
  <c r="L198" i="10"/>
  <c r="I198" i="10"/>
  <c r="K198" i="10"/>
  <c r="J198" i="10"/>
  <c r="G199" i="10"/>
  <c r="H199" i="10" s="1"/>
  <c r="AG199" i="10" l="1"/>
  <c r="AI199" i="10"/>
  <c r="AJ199" i="10" s="1"/>
  <c r="Y201" i="10"/>
  <c r="AH200" i="10"/>
  <c r="AB200" i="10"/>
  <c r="AA200" i="10"/>
  <c r="AF200" i="10"/>
  <c r="AD200" i="10"/>
  <c r="AE200" i="10"/>
  <c r="AC200" i="10"/>
  <c r="Z200" i="10"/>
  <c r="P199" i="10"/>
  <c r="O198" i="10"/>
  <c r="Q198" i="10"/>
  <c r="R198" i="10" s="1"/>
  <c r="N199" i="10"/>
  <c r="M199" i="10"/>
  <c r="L199" i="10"/>
  <c r="I199" i="10"/>
  <c r="K199" i="10"/>
  <c r="G200" i="10"/>
  <c r="H200" i="10" s="1"/>
  <c r="J199" i="10"/>
  <c r="AH201" i="10" l="1"/>
  <c r="AA201" i="10"/>
  <c r="AD201" i="10"/>
  <c r="AB201" i="10"/>
  <c r="AE201" i="10"/>
  <c r="AC201" i="10"/>
  <c r="AF201" i="10"/>
  <c r="Z201" i="10"/>
  <c r="AM3" i="10"/>
  <c r="AM6" i="10"/>
  <c r="AM2" i="10"/>
  <c r="AI200" i="10"/>
  <c r="AJ200" i="10" s="1"/>
  <c r="AG200" i="10"/>
  <c r="P200" i="10"/>
  <c r="O199" i="10"/>
  <c r="Q199" i="10"/>
  <c r="R199" i="10" s="1"/>
  <c r="N200" i="10"/>
  <c r="M200" i="10"/>
  <c r="L200" i="10"/>
  <c r="I200" i="10"/>
  <c r="K200" i="10"/>
  <c r="G201" i="10"/>
  <c r="H201" i="10" s="1"/>
  <c r="J200" i="10"/>
  <c r="AN2" i="10" l="1"/>
  <c r="AN6" i="10"/>
  <c r="AE36" i="10" s="1"/>
  <c r="AM5" i="10"/>
  <c r="AN5" i="10" s="1"/>
  <c r="AE40" i="10" s="1"/>
  <c r="AM4" i="10"/>
  <c r="AN4" i="10" s="1"/>
  <c r="AE39" i="10" s="1"/>
  <c r="AI201" i="10"/>
  <c r="AJ201" i="10" s="1"/>
  <c r="AG201" i="10"/>
  <c r="AM10" i="10"/>
  <c r="AM9" i="10"/>
  <c r="AN3" i="10"/>
  <c r="AE38" i="10" s="1"/>
  <c r="P201" i="10"/>
  <c r="O200" i="10"/>
  <c r="Q200" i="10"/>
  <c r="R200" i="10" s="1"/>
  <c r="N201" i="10"/>
  <c r="M201" i="10"/>
  <c r="L201" i="10"/>
  <c r="I201" i="10"/>
  <c r="K201" i="10"/>
  <c r="G202" i="10"/>
  <c r="H202" i="10" s="1"/>
  <c r="J201" i="10"/>
  <c r="AD38" i="10" l="1"/>
  <c r="AF38" i="10" s="1"/>
  <c r="AH38" i="10" s="1"/>
  <c r="AD40" i="10"/>
  <c r="AF40" i="10" s="1"/>
  <c r="AH40" i="10" s="1"/>
  <c r="AD39" i="10"/>
  <c r="AF39" i="10" s="1"/>
  <c r="AH39" i="10" s="1"/>
  <c r="AD37" i="10"/>
  <c r="AD41" i="10"/>
  <c r="AE32" i="10"/>
  <c r="AE41" i="10"/>
  <c r="AF41" i="10" s="1"/>
  <c r="AH41" i="10" s="1"/>
  <c r="AE37" i="10"/>
  <c r="AF37" i="10" s="1"/>
  <c r="AH37" i="10" s="1"/>
  <c r="AE30" i="10"/>
  <c r="AE34" i="10"/>
  <c r="AE31" i="10"/>
  <c r="AE35" i="10"/>
  <c r="AD29" i="10"/>
  <c r="AD31" i="10"/>
  <c r="AD33" i="10"/>
  <c r="AD36" i="10"/>
  <c r="AF36" i="10" s="1"/>
  <c r="AH36" i="10" s="1"/>
  <c r="AD30" i="10"/>
  <c r="AF30" i="10" s="1"/>
  <c r="AH30" i="10" s="1"/>
  <c r="AD35" i="10"/>
  <c r="AD32" i="10"/>
  <c r="AF32" i="10" s="1"/>
  <c r="AH32" i="10" s="1"/>
  <c r="AD34" i="10"/>
  <c r="AF34" i="10" s="1"/>
  <c r="AH34" i="10" s="1"/>
  <c r="AE29" i="10"/>
  <c r="AE33" i="10"/>
  <c r="AE4" i="10"/>
  <c r="AE8" i="10"/>
  <c r="AE17" i="10"/>
  <c r="AE21" i="10"/>
  <c r="AE26" i="10"/>
  <c r="AE12" i="10"/>
  <c r="AE5" i="10"/>
  <c r="AE9" i="10"/>
  <c r="AE22" i="10"/>
  <c r="AE27" i="10"/>
  <c r="AE18" i="10"/>
  <c r="AE13" i="10"/>
  <c r="AE14" i="10"/>
  <c r="AE23" i="10"/>
  <c r="AD11" i="10"/>
  <c r="AD27" i="10"/>
  <c r="AD8" i="10"/>
  <c r="AF8" i="10" s="1"/>
  <c r="AG8" i="10" s="1"/>
  <c r="AD23" i="10"/>
  <c r="AF23" i="10" s="1"/>
  <c r="AG23" i="10" s="1"/>
  <c r="AD5" i="10"/>
  <c r="AF5" i="10" s="1"/>
  <c r="AG5" i="10" s="1"/>
  <c r="AD21" i="10"/>
  <c r="AF21" i="10" s="1"/>
  <c r="AG21" i="10" s="1"/>
  <c r="AD2" i="10"/>
  <c r="AD18" i="10"/>
  <c r="AD16" i="10"/>
  <c r="AD12" i="10"/>
  <c r="AF12" i="10" s="1"/>
  <c r="AG12" i="10" s="1"/>
  <c r="AD28" i="10"/>
  <c r="AD9" i="10"/>
  <c r="AD25" i="10"/>
  <c r="AD6" i="10"/>
  <c r="AD22" i="10"/>
  <c r="AF22" i="10" s="1"/>
  <c r="AG22" i="10" s="1"/>
  <c r="AD20" i="10"/>
  <c r="AD15" i="10"/>
  <c r="AD13" i="10"/>
  <c r="AF13" i="10" s="1"/>
  <c r="AG13" i="10" s="1"/>
  <c r="AD10" i="10"/>
  <c r="AD26" i="10"/>
  <c r="AD7" i="10"/>
  <c r="AD24" i="10"/>
  <c r="AD4" i="10"/>
  <c r="AF4" i="10" s="1"/>
  <c r="AG4" i="10" s="1"/>
  <c r="AD19" i="10"/>
  <c r="AD3" i="10"/>
  <c r="AD17" i="10"/>
  <c r="AD14" i="10"/>
  <c r="AF14" i="10" s="1"/>
  <c r="AG14" i="10" s="1"/>
  <c r="AE11" i="10"/>
  <c r="AE3" i="10"/>
  <c r="AE16" i="10"/>
  <c r="AE7" i="10"/>
  <c r="AE25" i="10"/>
  <c r="AE20" i="10"/>
  <c r="AE24" i="10"/>
  <c r="AE6" i="10"/>
  <c r="AE19" i="10"/>
  <c r="AE10" i="10"/>
  <c r="AE15" i="10"/>
  <c r="AE28" i="10"/>
  <c r="AE2" i="10"/>
  <c r="P202" i="10"/>
  <c r="O201" i="10"/>
  <c r="Q201" i="10"/>
  <c r="R201" i="10" s="1"/>
  <c r="N202" i="10"/>
  <c r="M202" i="10"/>
  <c r="L202" i="10"/>
  <c r="I202" i="10"/>
  <c r="K202" i="10"/>
  <c r="J202" i="10"/>
  <c r="G203" i="10"/>
  <c r="H203" i="10" s="1"/>
  <c r="AF33" i="10" l="1"/>
  <c r="AH33" i="10" s="1"/>
  <c r="AF35" i="10"/>
  <c r="AH35" i="10" s="1"/>
  <c r="AF9" i="10"/>
  <c r="AG9" i="10" s="1"/>
  <c r="AF17" i="10"/>
  <c r="AG17" i="10" s="1"/>
  <c r="AF27" i="10"/>
  <c r="AG27" i="10" s="1"/>
  <c r="AF26" i="10"/>
  <c r="AG26" i="10" s="1"/>
  <c r="AF18" i="10"/>
  <c r="AG18" i="10" s="1"/>
  <c r="AF29" i="10"/>
  <c r="AH29" i="10" s="1"/>
  <c r="AF31" i="10"/>
  <c r="AH31" i="10" s="1"/>
  <c r="AF24" i="10"/>
  <c r="AG24" i="10" s="1"/>
  <c r="AF6" i="10"/>
  <c r="AG6" i="10" s="1"/>
  <c r="AH13" i="10"/>
  <c r="AI13" i="10" s="1"/>
  <c r="AH21" i="10"/>
  <c r="AI21" i="10" s="1"/>
  <c r="AF3" i="10"/>
  <c r="AG3" i="10" s="1"/>
  <c r="AF7" i="10"/>
  <c r="AG7" i="10" s="1"/>
  <c r="AF15" i="10"/>
  <c r="AG15" i="10" s="1"/>
  <c r="AF25" i="10"/>
  <c r="AG25" i="10" s="1"/>
  <c r="AF16" i="10"/>
  <c r="AG16" i="10" s="1"/>
  <c r="AF11" i="10"/>
  <c r="AG11" i="10" s="1"/>
  <c r="AH5" i="10"/>
  <c r="AI5" i="10" s="1"/>
  <c r="AF19" i="10"/>
  <c r="AG19" i="10" s="1"/>
  <c r="AF20" i="10"/>
  <c r="AG20" i="10" s="1"/>
  <c r="AH23" i="10"/>
  <c r="AI23" i="10" s="1"/>
  <c r="AH27" i="10"/>
  <c r="AI27" i="10" s="1"/>
  <c r="AH12" i="10"/>
  <c r="AI12" i="10" s="1"/>
  <c r="AH8" i="10"/>
  <c r="AI8" i="10" s="1"/>
  <c r="AF10" i="10"/>
  <c r="AG10" i="10" s="1"/>
  <c r="AF28" i="10"/>
  <c r="AG28" i="10" s="1"/>
  <c r="AF2" i="10"/>
  <c r="AG2" i="10" s="1"/>
  <c r="AH14" i="10"/>
  <c r="AI14" i="10" s="1"/>
  <c r="AH22" i="10"/>
  <c r="AI22" i="10" s="1"/>
  <c r="AH26" i="10"/>
  <c r="AI26" i="10" s="1"/>
  <c r="AH4" i="10"/>
  <c r="AI4" i="10" s="1"/>
  <c r="P203" i="10"/>
  <c r="O202" i="10"/>
  <c r="Q202" i="10"/>
  <c r="R202" i="10" s="1"/>
  <c r="N203" i="10"/>
  <c r="M203" i="10"/>
  <c r="L203" i="10"/>
  <c r="I203" i="10"/>
  <c r="K203" i="10"/>
  <c r="J203" i="10"/>
  <c r="G204" i="10"/>
  <c r="H204" i="10" s="1"/>
  <c r="AH17" i="10" l="1"/>
  <c r="AI17" i="10" s="1"/>
  <c r="AH6" i="10"/>
  <c r="AI6" i="10" s="1"/>
  <c r="AM12" i="10"/>
  <c r="AH18" i="10"/>
  <c r="AI18" i="10" s="1"/>
  <c r="AH9" i="10"/>
  <c r="AI9" i="10" s="1"/>
  <c r="AH25" i="10"/>
  <c r="AI25" i="10" s="1"/>
  <c r="AH19" i="10"/>
  <c r="AI19" i="10" s="1"/>
  <c r="AH7" i="10"/>
  <c r="AI7" i="10" s="1"/>
  <c r="AH11" i="10"/>
  <c r="AI11" i="10" s="1"/>
  <c r="AH28" i="10"/>
  <c r="AI28" i="10" s="1"/>
  <c r="AH3" i="10"/>
  <c r="AI3" i="10" s="1"/>
  <c r="AH16" i="10"/>
  <c r="AI16" i="10" s="1"/>
  <c r="AH20" i="10"/>
  <c r="AI20" i="10" s="1"/>
  <c r="AH24" i="10"/>
  <c r="AI24" i="10" s="1"/>
  <c r="AH2" i="10"/>
  <c r="AI2" i="10" s="1"/>
  <c r="AH10" i="10"/>
  <c r="AI10" i="10" s="1"/>
  <c r="AH15" i="10"/>
  <c r="AI15" i="10" s="1"/>
  <c r="P204" i="10"/>
  <c r="O203" i="10"/>
  <c r="Q203" i="10"/>
  <c r="R203" i="10" s="1"/>
  <c r="N204" i="10"/>
  <c r="M204" i="10"/>
  <c r="L204" i="10"/>
  <c r="I204" i="10"/>
  <c r="K204" i="10"/>
  <c r="J204" i="10"/>
  <c r="G205" i="10"/>
  <c r="H205" i="10" s="1"/>
  <c r="AJ22" i="10" l="1"/>
  <c r="AJ26" i="10"/>
  <c r="AJ21" i="10"/>
  <c r="AJ24" i="10"/>
  <c r="AJ28" i="10"/>
  <c r="AJ25" i="10"/>
  <c r="AJ23" i="10"/>
  <c r="AJ20" i="10"/>
  <c r="AJ27" i="10"/>
  <c r="AJ15" i="10"/>
  <c r="AJ4" i="10"/>
  <c r="AJ7" i="10"/>
  <c r="AJ10" i="10"/>
  <c r="AJ14" i="10"/>
  <c r="AJ18" i="10"/>
  <c r="AJ9" i="10"/>
  <c r="AJ2" i="10"/>
  <c r="AM13" i="10"/>
  <c r="AJ19" i="10"/>
  <c r="AJ3" i="10"/>
  <c r="AJ17" i="10"/>
  <c r="AJ12" i="10"/>
  <c r="AJ13" i="10"/>
  <c r="AJ8" i="10"/>
  <c r="AJ5" i="10"/>
  <c r="AJ11" i="10"/>
  <c r="AJ16" i="10"/>
  <c r="AJ6" i="10"/>
  <c r="P205" i="10"/>
  <c r="O204" i="10"/>
  <c r="Q204" i="10"/>
  <c r="R204" i="10" s="1"/>
  <c r="N205" i="10"/>
  <c r="M205" i="10"/>
  <c r="L205" i="10"/>
  <c r="I205" i="10"/>
  <c r="K205" i="10"/>
  <c r="J205" i="10"/>
  <c r="G206" i="10"/>
  <c r="H206" i="10" s="1"/>
  <c r="P206" i="10" l="1"/>
  <c r="O205" i="10"/>
  <c r="Q205" i="10"/>
  <c r="R205" i="10" s="1"/>
  <c r="N206" i="10"/>
  <c r="M206" i="10"/>
  <c r="L206" i="10"/>
  <c r="I206" i="10"/>
  <c r="K206" i="10"/>
  <c r="J206" i="10"/>
  <c r="G207" i="10"/>
  <c r="H207" i="10" s="1"/>
  <c r="P207" i="10" l="1"/>
  <c r="O206" i="10"/>
  <c r="Q206" i="10"/>
  <c r="R206" i="10" s="1"/>
  <c r="N207" i="10"/>
  <c r="M207" i="10"/>
  <c r="L207" i="10"/>
  <c r="I207" i="10"/>
  <c r="K207" i="10"/>
  <c r="J207" i="10"/>
  <c r="G208" i="10"/>
  <c r="H208" i="10" s="1"/>
  <c r="P208" i="10" l="1"/>
  <c r="O207" i="10"/>
  <c r="Q207" i="10"/>
  <c r="R207" i="10" s="1"/>
  <c r="N208" i="10"/>
  <c r="M208" i="10"/>
  <c r="L208" i="10"/>
  <c r="I208" i="10"/>
  <c r="K208" i="10"/>
  <c r="J208" i="10"/>
  <c r="G209" i="10"/>
  <c r="H209" i="10" s="1"/>
  <c r="P209" i="10" l="1"/>
  <c r="O208" i="10"/>
  <c r="Q208" i="10"/>
  <c r="R208" i="10" s="1"/>
  <c r="N209" i="10"/>
  <c r="M209" i="10"/>
  <c r="L209" i="10"/>
  <c r="I209" i="10"/>
  <c r="K209" i="10"/>
  <c r="J209" i="10"/>
  <c r="G210" i="10"/>
  <c r="H210" i="10" s="1"/>
  <c r="P210" i="10" l="1"/>
  <c r="O209" i="10"/>
  <c r="Q209" i="10"/>
  <c r="R209" i="10" s="1"/>
  <c r="N210" i="10"/>
  <c r="M210" i="10"/>
  <c r="L210" i="10"/>
  <c r="I210" i="10"/>
  <c r="K210" i="10"/>
  <c r="G211" i="10"/>
  <c r="H211" i="10" s="1"/>
  <c r="J210" i="10"/>
  <c r="P211" i="10" l="1"/>
  <c r="O210" i="10"/>
  <c r="Q210" i="10"/>
  <c r="R210" i="10" s="1"/>
  <c r="N211" i="10"/>
  <c r="M211" i="10"/>
  <c r="L211" i="10"/>
  <c r="I211" i="10"/>
  <c r="K211" i="10"/>
  <c r="G212" i="10"/>
  <c r="H212" i="10" s="1"/>
  <c r="J211" i="10"/>
  <c r="P212" i="10" l="1"/>
  <c r="O211" i="10"/>
  <c r="Q211" i="10"/>
  <c r="R211" i="10" s="1"/>
  <c r="N212" i="10"/>
  <c r="M212" i="10"/>
  <c r="L212" i="10"/>
  <c r="I212" i="10"/>
  <c r="K212" i="10"/>
  <c r="J212" i="10"/>
  <c r="G213" i="10"/>
  <c r="H213" i="10" s="1"/>
  <c r="P213" i="10" l="1"/>
  <c r="O212" i="10"/>
  <c r="Q212" i="10"/>
  <c r="R212" i="10" s="1"/>
  <c r="N213" i="10"/>
  <c r="M213" i="10"/>
  <c r="L213" i="10"/>
  <c r="I213" i="10"/>
  <c r="K213" i="10"/>
  <c r="J213" i="10"/>
  <c r="G214" i="10"/>
  <c r="H214" i="10" s="1"/>
  <c r="P214" i="10" l="1"/>
  <c r="O213" i="10"/>
  <c r="Q213" i="10"/>
  <c r="R213" i="10" s="1"/>
  <c r="N214" i="10"/>
  <c r="M214" i="10"/>
  <c r="L214" i="10"/>
  <c r="I214" i="10"/>
  <c r="K214" i="10"/>
  <c r="J214" i="10"/>
  <c r="G215" i="10"/>
  <c r="H215" i="10" s="1"/>
  <c r="P215" i="10" l="1"/>
  <c r="O214" i="10"/>
  <c r="Q214" i="10"/>
  <c r="R214" i="10" s="1"/>
  <c r="N215" i="10"/>
  <c r="M215" i="10"/>
  <c r="L215" i="10"/>
  <c r="I215" i="10"/>
  <c r="K215" i="10"/>
  <c r="G216" i="10"/>
  <c r="H216" i="10" s="1"/>
  <c r="J215" i="10"/>
  <c r="P216" i="10" l="1"/>
  <c r="O215" i="10"/>
  <c r="Q215" i="10"/>
  <c r="R215" i="10" s="1"/>
  <c r="N216" i="10"/>
  <c r="M216" i="10"/>
  <c r="L216" i="10"/>
  <c r="I216" i="10"/>
  <c r="K216" i="10"/>
  <c r="J216" i="10"/>
  <c r="G217" i="10"/>
  <c r="H217" i="10" s="1"/>
  <c r="P217" i="10" l="1"/>
  <c r="O216" i="10"/>
  <c r="Q216" i="10"/>
  <c r="R216" i="10" s="1"/>
  <c r="N217" i="10"/>
  <c r="M217" i="10"/>
  <c r="L217" i="10"/>
  <c r="I217" i="10"/>
  <c r="K217" i="10"/>
  <c r="J217" i="10"/>
  <c r="G218" i="10"/>
  <c r="H218" i="10" s="1"/>
  <c r="P218" i="10" l="1"/>
  <c r="O217" i="10"/>
  <c r="Q217" i="10"/>
  <c r="R217" i="10" s="1"/>
  <c r="N218" i="10"/>
  <c r="M218" i="10"/>
  <c r="L218" i="10"/>
  <c r="I218" i="10"/>
  <c r="K218" i="10"/>
  <c r="G219" i="10"/>
  <c r="H219" i="10" s="1"/>
  <c r="J218" i="10"/>
  <c r="P219" i="10" l="1"/>
  <c r="O218" i="10"/>
  <c r="Q218" i="10"/>
  <c r="R218" i="10" s="1"/>
  <c r="N219" i="10"/>
  <c r="M219" i="10"/>
  <c r="L219" i="10"/>
  <c r="I219" i="10"/>
  <c r="K219" i="10"/>
  <c r="G220" i="10"/>
  <c r="H220" i="10" s="1"/>
  <c r="J219" i="10"/>
  <c r="P220" i="10" l="1"/>
  <c r="O219" i="10"/>
  <c r="Q219" i="10"/>
  <c r="R219" i="10" s="1"/>
  <c r="N220" i="10"/>
  <c r="M220" i="10"/>
  <c r="L220" i="10"/>
  <c r="I220" i="10"/>
  <c r="K220" i="10"/>
  <c r="J220" i="10"/>
  <c r="G221" i="10"/>
  <c r="H221" i="10" s="1"/>
  <c r="P221" i="10" l="1"/>
  <c r="O220" i="10"/>
  <c r="Q220" i="10"/>
  <c r="R220" i="10" s="1"/>
  <c r="N221" i="10"/>
  <c r="M221" i="10"/>
  <c r="L221" i="10"/>
  <c r="I221" i="10"/>
  <c r="K221" i="10"/>
  <c r="J221" i="10"/>
  <c r="G222" i="10"/>
  <c r="H222" i="10" s="1"/>
  <c r="P222" i="10" l="1"/>
  <c r="O221" i="10"/>
  <c r="Q221" i="10"/>
  <c r="R221" i="10" s="1"/>
  <c r="N222" i="10"/>
  <c r="M222" i="10"/>
  <c r="L222" i="10"/>
  <c r="I222" i="10"/>
  <c r="K222" i="10"/>
  <c r="G223" i="10"/>
  <c r="H223" i="10" s="1"/>
  <c r="J222" i="10"/>
  <c r="P223" i="10" l="1"/>
  <c r="O222" i="10"/>
  <c r="Q222" i="10"/>
  <c r="R222" i="10" s="1"/>
  <c r="N223" i="10"/>
  <c r="M223" i="10"/>
  <c r="L223" i="10"/>
  <c r="I223" i="10"/>
  <c r="K223" i="10"/>
  <c r="G224" i="10"/>
  <c r="H224" i="10" s="1"/>
  <c r="J223" i="10"/>
  <c r="P224" i="10" l="1"/>
  <c r="O223" i="10"/>
  <c r="Q223" i="10"/>
  <c r="R223" i="10" s="1"/>
  <c r="N224" i="10"/>
  <c r="M224" i="10"/>
  <c r="L224" i="10"/>
  <c r="I224" i="10"/>
  <c r="K224" i="10"/>
  <c r="G225" i="10"/>
  <c r="H225" i="10" s="1"/>
  <c r="J224" i="10"/>
  <c r="P225" i="10" l="1"/>
  <c r="O224" i="10"/>
  <c r="Q224" i="10"/>
  <c r="R224" i="10" s="1"/>
  <c r="N225" i="10"/>
  <c r="M225" i="10"/>
  <c r="L225" i="10"/>
  <c r="I225" i="10"/>
  <c r="K225" i="10"/>
  <c r="J225" i="10"/>
  <c r="G226" i="10"/>
  <c r="H226" i="10" s="1"/>
  <c r="P226" i="10" l="1"/>
  <c r="O225" i="10"/>
  <c r="Q225" i="10"/>
  <c r="R225" i="10" s="1"/>
  <c r="N226" i="10"/>
  <c r="M226" i="10"/>
  <c r="L226" i="10"/>
  <c r="I226" i="10"/>
  <c r="K226" i="10"/>
  <c r="J226" i="10"/>
  <c r="G227" i="10"/>
  <c r="H227" i="10" s="1"/>
  <c r="P227" i="10" l="1"/>
  <c r="O226" i="10"/>
  <c r="Q226" i="10"/>
  <c r="R226" i="10" s="1"/>
  <c r="N227" i="10"/>
  <c r="M227" i="10"/>
  <c r="L227" i="10"/>
  <c r="I227" i="10"/>
  <c r="K227" i="10"/>
  <c r="J227" i="10"/>
  <c r="G228" i="10"/>
  <c r="H228" i="10" s="1"/>
  <c r="P228" i="10" l="1"/>
  <c r="O227" i="10"/>
  <c r="Q227" i="10"/>
  <c r="R227" i="10" s="1"/>
  <c r="N228" i="10"/>
  <c r="M228" i="10"/>
  <c r="L228" i="10"/>
  <c r="I228" i="10"/>
  <c r="K228" i="10"/>
  <c r="J228" i="10"/>
  <c r="G229" i="10"/>
  <c r="H229" i="10" s="1"/>
  <c r="P229" i="10" l="1"/>
  <c r="O228" i="10"/>
  <c r="Q228" i="10"/>
  <c r="R228" i="10" s="1"/>
  <c r="N229" i="10"/>
  <c r="M229" i="10"/>
  <c r="L229" i="10"/>
  <c r="I229" i="10"/>
  <c r="K229" i="10"/>
  <c r="J229" i="10"/>
  <c r="G230" i="10"/>
  <c r="H230" i="10" s="1"/>
  <c r="P230" i="10" l="1"/>
  <c r="O229" i="10"/>
  <c r="Q229" i="10"/>
  <c r="R229" i="10" s="1"/>
  <c r="N230" i="10"/>
  <c r="M230" i="10"/>
  <c r="L230" i="10"/>
  <c r="I230" i="10"/>
  <c r="K230" i="10"/>
  <c r="G231" i="10"/>
  <c r="H231" i="10" s="1"/>
  <c r="J230" i="10"/>
  <c r="P231" i="10" l="1"/>
  <c r="O230" i="10"/>
  <c r="Q230" i="10"/>
  <c r="R230" i="10" s="1"/>
  <c r="N231" i="10"/>
  <c r="M231" i="10"/>
  <c r="L231" i="10"/>
  <c r="I231" i="10"/>
  <c r="K231" i="10"/>
  <c r="G232" i="10"/>
  <c r="H232" i="10" s="1"/>
  <c r="J231" i="10"/>
  <c r="P232" i="10" l="1"/>
  <c r="O231" i="10"/>
  <c r="Q231" i="10"/>
  <c r="R231" i="10" s="1"/>
  <c r="N232" i="10"/>
  <c r="M232" i="10"/>
  <c r="L232" i="10"/>
  <c r="I232" i="10"/>
  <c r="K232" i="10"/>
  <c r="J232" i="10"/>
  <c r="G233" i="10"/>
  <c r="H233" i="10" s="1"/>
  <c r="P233" i="10" l="1"/>
  <c r="O232" i="10"/>
  <c r="Q232" i="10"/>
  <c r="R232" i="10" s="1"/>
  <c r="N233" i="10"/>
  <c r="M233" i="10"/>
  <c r="L233" i="10"/>
  <c r="I233" i="10"/>
  <c r="K233" i="10"/>
  <c r="J233" i="10"/>
  <c r="G234" i="10"/>
  <c r="H234" i="10" s="1"/>
  <c r="P234" i="10" l="1"/>
  <c r="O233" i="10"/>
  <c r="Q233" i="10"/>
  <c r="R233" i="10" s="1"/>
  <c r="N234" i="10"/>
  <c r="M234" i="10"/>
  <c r="L234" i="10"/>
  <c r="I234" i="10"/>
  <c r="K234" i="10"/>
  <c r="G235" i="10"/>
  <c r="H235" i="10" s="1"/>
  <c r="J234" i="10"/>
  <c r="P235" i="10" l="1"/>
  <c r="O234" i="10"/>
  <c r="Q234" i="10"/>
  <c r="R234" i="10" s="1"/>
  <c r="N235" i="10"/>
  <c r="M235" i="10"/>
  <c r="L235" i="10"/>
  <c r="I235" i="10"/>
  <c r="K235" i="10"/>
  <c r="G236" i="10"/>
  <c r="H236" i="10" s="1"/>
  <c r="J235" i="10"/>
  <c r="P236" i="10" l="1"/>
  <c r="O235" i="10"/>
  <c r="Q235" i="10"/>
  <c r="R235" i="10" s="1"/>
  <c r="N236" i="10"/>
  <c r="M236" i="10"/>
  <c r="L236" i="10"/>
  <c r="I236" i="10"/>
  <c r="K236" i="10"/>
  <c r="J236" i="10"/>
  <c r="G237" i="10"/>
  <c r="H237" i="10" s="1"/>
  <c r="P237" i="10" l="1"/>
  <c r="O236" i="10"/>
  <c r="Q236" i="10"/>
  <c r="R236" i="10" s="1"/>
  <c r="N237" i="10"/>
  <c r="M237" i="10"/>
  <c r="L237" i="10"/>
  <c r="I237" i="10"/>
  <c r="K237" i="10"/>
  <c r="J237" i="10"/>
  <c r="G238" i="10"/>
  <c r="H238" i="10" s="1"/>
  <c r="P238" i="10" l="1"/>
  <c r="O237" i="10"/>
  <c r="Q237" i="10"/>
  <c r="R237" i="10" s="1"/>
  <c r="N238" i="10"/>
  <c r="M238" i="10"/>
  <c r="L238" i="10"/>
  <c r="I238" i="10"/>
  <c r="K238" i="10"/>
  <c r="J238" i="10"/>
  <c r="G239" i="10"/>
  <c r="H239" i="10" s="1"/>
  <c r="P239" i="10" l="1"/>
  <c r="O238" i="10"/>
  <c r="Q238" i="10"/>
  <c r="R238" i="10" s="1"/>
  <c r="N239" i="10"/>
  <c r="M239" i="10"/>
  <c r="L239" i="10"/>
  <c r="I239" i="10"/>
  <c r="K239" i="10"/>
  <c r="G240" i="10"/>
  <c r="H240" i="10" s="1"/>
  <c r="J239" i="10"/>
  <c r="P240" i="10" l="1"/>
  <c r="O239" i="10"/>
  <c r="Q239" i="10"/>
  <c r="R239" i="10" s="1"/>
  <c r="N240" i="10"/>
  <c r="M240" i="10"/>
  <c r="L240" i="10"/>
  <c r="I240" i="10"/>
  <c r="K240" i="10"/>
  <c r="J240" i="10"/>
  <c r="G241" i="10"/>
  <c r="H241" i="10" s="1"/>
  <c r="P241" i="10" l="1"/>
  <c r="O240" i="10"/>
  <c r="Q240" i="10"/>
  <c r="R240" i="10" s="1"/>
  <c r="N241" i="10"/>
  <c r="M241" i="10"/>
  <c r="L241" i="10"/>
  <c r="I241" i="10"/>
  <c r="K241" i="10"/>
  <c r="J241" i="10"/>
  <c r="G242" i="10"/>
  <c r="H242" i="10" s="1"/>
  <c r="P242" i="10" l="1"/>
  <c r="O241" i="10"/>
  <c r="Q241" i="10"/>
  <c r="R241" i="10" s="1"/>
  <c r="N242" i="10"/>
  <c r="M242" i="10"/>
  <c r="L242" i="10"/>
  <c r="I242" i="10"/>
  <c r="K242" i="10"/>
  <c r="J242" i="10"/>
  <c r="G243" i="10"/>
  <c r="H243" i="10" s="1"/>
  <c r="P243" i="10" l="1"/>
  <c r="O242" i="10"/>
  <c r="Q242" i="10"/>
  <c r="R242" i="10" s="1"/>
  <c r="N243" i="10"/>
  <c r="M243" i="10"/>
  <c r="L243" i="10"/>
  <c r="I243" i="10"/>
  <c r="K243" i="10"/>
  <c r="G244" i="10"/>
  <c r="H244" i="10" s="1"/>
  <c r="J243" i="10"/>
  <c r="P244" i="10" l="1"/>
  <c r="O243" i="10"/>
  <c r="Q243" i="10"/>
  <c r="R243" i="10" s="1"/>
  <c r="N244" i="10"/>
  <c r="M244" i="10"/>
  <c r="L244" i="10"/>
  <c r="I244" i="10"/>
  <c r="K244" i="10"/>
  <c r="J244" i="10"/>
  <c r="G245" i="10"/>
  <c r="H245" i="10" s="1"/>
  <c r="P245" i="10" l="1"/>
  <c r="O244" i="10"/>
  <c r="Q244" i="10"/>
  <c r="R244" i="10" s="1"/>
  <c r="N245" i="10"/>
  <c r="M245" i="10"/>
  <c r="L245" i="10"/>
  <c r="I245" i="10"/>
  <c r="K245" i="10"/>
  <c r="G246" i="10"/>
  <c r="H246" i="10" s="1"/>
  <c r="J245" i="10"/>
  <c r="P246" i="10" l="1"/>
  <c r="O245" i="10"/>
  <c r="Q245" i="10"/>
  <c r="R245" i="10" s="1"/>
  <c r="N246" i="10"/>
  <c r="M246" i="10"/>
  <c r="L246" i="10"/>
  <c r="I246" i="10"/>
  <c r="K246" i="10"/>
  <c r="J246" i="10"/>
  <c r="G247" i="10"/>
  <c r="H247" i="10" s="1"/>
  <c r="P247" i="10" l="1"/>
  <c r="O246" i="10"/>
  <c r="Q246" i="10"/>
  <c r="R246" i="10" s="1"/>
  <c r="N247" i="10"/>
  <c r="M247" i="10"/>
  <c r="L247" i="10"/>
  <c r="I247" i="10"/>
  <c r="K247" i="10"/>
  <c r="G248" i="10"/>
  <c r="H248" i="10" s="1"/>
  <c r="J247" i="10"/>
  <c r="P248" i="10" l="1"/>
  <c r="O247" i="10"/>
  <c r="Q247" i="10"/>
  <c r="R247" i="10" s="1"/>
  <c r="N248" i="10"/>
  <c r="M248" i="10"/>
  <c r="L248" i="10"/>
  <c r="I248" i="10"/>
  <c r="K248" i="10"/>
  <c r="J248" i="10"/>
  <c r="G249" i="10"/>
  <c r="H249" i="10" s="1"/>
  <c r="P249" i="10" l="1"/>
  <c r="O248" i="10"/>
  <c r="Q248" i="10"/>
  <c r="R248" i="10" s="1"/>
  <c r="N249" i="10"/>
  <c r="M249" i="10"/>
  <c r="L249" i="10"/>
  <c r="I249" i="10"/>
  <c r="K249" i="10"/>
  <c r="G250" i="10"/>
  <c r="H250" i="10" s="1"/>
  <c r="J249" i="10"/>
  <c r="P250" i="10" l="1"/>
  <c r="O249" i="10"/>
  <c r="Q249" i="10"/>
  <c r="R249" i="10" s="1"/>
  <c r="N250" i="10"/>
  <c r="M250" i="10"/>
  <c r="L250" i="10"/>
  <c r="I250" i="10"/>
  <c r="K250" i="10"/>
  <c r="J250" i="10"/>
  <c r="G251" i="10"/>
  <c r="H251" i="10" s="1"/>
  <c r="P251" i="10" l="1"/>
  <c r="O250" i="10"/>
  <c r="Q250" i="10"/>
  <c r="R250" i="10" s="1"/>
  <c r="N251" i="10"/>
  <c r="M251" i="10"/>
  <c r="L251" i="10"/>
  <c r="I251" i="10"/>
  <c r="K251" i="10"/>
  <c r="G252" i="10"/>
  <c r="H252" i="10" s="1"/>
  <c r="J251" i="10"/>
  <c r="P252" i="10" l="1"/>
  <c r="O251" i="10"/>
  <c r="Q251" i="10"/>
  <c r="R251" i="10" s="1"/>
  <c r="N252" i="10"/>
  <c r="M252" i="10"/>
  <c r="L252" i="10"/>
  <c r="I252" i="10"/>
  <c r="K252" i="10"/>
  <c r="J252" i="10"/>
  <c r="G253" i="10"/>
  <c r="H253" i="10" s="1"/>
  <c r="P253" i="10" l="1"/>
  <c r="O252" i="10"/>
  <c r="Q252" i="10"/>
  <c r="R252" i="10" s="1"/>
  <c r="N253" i="10"/>
  <c r="M253" i="10"/>
  <c r="L253" i="10"/>
  <c r="I253" i="10"/>
  <c r="K253" i="10"/>
  <c r="G254" i="10"/>
  <c r="H254" i="10" s="1"/>
  <c r="J253" i="10"/>
  <c r="P254" i="10" l="1"/>
  <c r="O253" i="10"/>
  <c r="Q253" i="10"/>
  <c r="R253" i="10" s="1"/>
  <c r="N254" i="10"/>
  <c r="M254" i="10"/>
  <c r="L254" i="10"/>
  <c r="I254" i="10"/>
  <c r="K254" i="10"/>
  <c r="J254" i="10"/>
  <c r="G255" i="10"/>
  <c r="H255" i="10" s="1"/>
  <c r="P255" i="10" l="1"/>
  <c r="O254" i="10"/>
  <c r="Q254" i="10"/>
  <c r="R254" i="10" s="1"/>
  <c r="N255" i="10"/>
  <c r="M255" i="10"/>
  <c r="L255" i="10"/>
  <c r="I255" i="10"/>
  <c r="K255" i="10"/>
  <c r="J255" i="10"/>
  <c r="G256" i="10"/>
  <c r="H256" i="10" s="1"/>
  <c r="P256" i="10" l="1"/>
  <c r="O255" i="10"/>
  <c r="Q255" i="10"/>
  <c r="R255" i="10" s="1"/>
  <c r="N256" i="10"/>
  <c r="M256" i="10"/>
  <c r="L256" i="10"/>
  <c r="I256" i="10"/>
  <c r="K256" i="10"/>
  <c r="J256" i="10"/>
  <c r="G257" i="10"/>
  <c r="H257" i="10" s="1"/>
  <c r="P257" i="10" l="1"/>
  <c r="O256" i="10"/>
  <c r="Q256" i="10"/>
  <c r="R256" i="10" s="1"/>
  <c r="N257" i="10"/>
  <c r="M257" i="10"/>
  <c r="L257" i="10"/>
  <c r="I257" i="10"/>
  <c r="K257" i="10"/>
  <c r="G258" i="10"/>
  <c r="H258" i="10" s="1"/>
  <c r="J257" i="10"/>
  <c r="P258" i="10" l="1"/>
  <c r="O257" i="10"/>
  <c r="Q257" i="10"/>
  <c r="R257" i="10" s="1"/>
  <c r="N258" i="10"/>
  <c r="M258" i="10"/>
  <c r="L258" i="10"/>
  <c r="I258" i="10"/>
  <c r="K258" i="10"/>
  <c r="J258" i="10"/>
  <c r="G259" i="10"/>
  <c r="H259" i="10" s="1"/>
  <c r="P259" i="10" l="1"/>
  <c r="O258" i="10"/>
  <c r="Q258" i="10"/>
  <c r="R258" i="10" s="1"/>
  <c r="N259" i="10"/>
  <c r="M259" i="10"/>
  <c r="L259" i="10"/>
  <c r="I259" i="10"/>
  <c r="K259" i="10"/>
  <c r="G260" i="10"/>
  <c r="H260" i="10" s="1"/>
  <c r="J259" i="10"/>
  <c r="P260" i="10" l="1"/>
  <c r="O259" i="10"/>
  <c r="Q259" i="10"/>
  <c r="R259" i="10" s="1"/>
  <c r="N260" i="10"/>
  <c r="M260" i="10"/>
  <c r="L260" i="10"/>
  <c r="I260" i="10"/>
  <c r="K260" i="10"/>
  <c r="G261" i="10"/>
  <c r="H261" i="10" s="1"/>
  <c r="J260" i="10"/>
  <c r="P261" i="10" l="1"/>
  <c r="O260" i="10"/>
  <c r="Q260" i="10"/>
  <c r="R260" i="10" s="1"/>
  <c r="N261" i="10"/>
  <c r="M261" i="10"/>
  <c r="L261" i="10"/>
  <c r="I261" i="10"/>
  <c r="K261" i="10"/>
  <c r="G262" i="10"/>
  <c r="H262" i="10" s="1"/>
  <c r="J261" i="10"/>
  <c r="P262" i="10" l="1"/>
  <c r="O261" i="10"/>
  <c r="Q261" i="10"/>
  <c r="R261" i="10" s="1"/>
  <c r="N262" i="10"/>
  <c r="M262" i="10"/>
  <c r="L262" i="10"/>
  <c r="I262" i="10"/>
  <c r="K262" i="10"/>
  <c r="G263" i="10"/>
  <c r="H263" i="10" s="1"/>
  <c r="J262" i="10"/>
  <c r="P263" i="10" l="1"/>
  <c r="O262" i="10"/>
  <c r="Q262" i="10"/>
  <c r="R262" i="10" s="1"/>
  <c r="N263" i="10"/>
  <c r="M263" i="10"/>
  <c r="L263" i="10"/>
  <c r="I263" i="10"/>
  <c r="K263" i="10"/>
  <c r="J263" i="10"/>
  <c r="G264" i="10"/>
  <c r="H264" i="10" s="1"/>
  <c r="P264" i="10" l="1"/>
  <c r="O263" i="10"/>
  <c r="Q263" i="10"/>
  <c r="R263" i="10" s="1"/>
  <c r="N264" i="10"/>
  <c r="M264" i="10"/>
  <c r="L264" i="10"/>
  <c r="I264" i="10"/>
  <c r="K264" i="10"/>
  <c r="J264" i="10"/>
  <c r="G265" i="10"/>
  <c r="H265" i="10" s="1"/>
  <c r="P265" i="10" l="1"/>
  <c r="O264" i="10"/>
  <c r="Q264" i="10"/>
  <c r="R264" i="10" s="1"/>
  <c r="N265" i="10"/>
  <c r="M265" i="10"/>
  <c r="L265" i="10"/>
  <c r="I265" i="10"/>
  <c r="K265" i="10"/>
  <c r="J265" i="10"/>
  <c r="G266" i="10"/>
  <c r="H266" i="10" s="1"/>
  <c r="P266" i="10" l="1"/>
  <c r="O265" i="10"/>
  <c r="Q265" i="10"/>
  <c r="R265" i="10" s="1"/>
  <c r="N266" i="10"/>
  <c r="M266" i="10"/>
  <c r="L266" i="10"/>
  <c r="I266" i="10"/>
  <c r="K266" i="10"/>
  <c r="G267" i="10"/>
  <c r="H267" i="10" s="1"/>
  <c r="J266" i="10"/>
  <c r="P267" i="10" l="1"/>
  <c r="O266" i="10"/>
  <c r="Q266" i="10"/>
  <c r="R266" i="10" s="1"/>
  <c r="N267" i="10"/>
  <c r="M267" i="10"/>
  <c r="L267" i="10"/>
  <c r="I267" i="10"/>
  <c r="K267" i="10"/>
  <c r="G268" i="10"/>
  <c r="H268" i="10" s="1"/>
  <c r="J267" i="10"/>
  <c r="P268" i="10" l="1"/>
  <c r="O267" i="10"/>
  <c r="Q267" i="10"/>
  <c r="R267" i="10" s="1"/>
  <c r="N268" i="10"/>
  <c r="M268" i="10"/>
  <c r="L268" i="10"/>
  <c r="I268" i="10"/>
  <c r="K268" i="10"/>
  <c r="G269" i="10"/>
  <c r="H269" i="10" s="1"/>
  <c r="J268" i="10"/>
  <c r="P269" i="10" l="1"/>
  <c r="O268" i="10"/>
  <c r="Q268" i="10"/>
  <c r="R268" i="10" s="1"/>
  <c r="N269" i="10"/>
  <c r="M269" i="10"/>
  <c r="L269" i="10"/>
  <c r="I269" i="10"/>
  <c r="K269" i="10"/>
  <c r="J269" i="10"/>
  <c r="G270" i="10"/>
  <c r="H270" i="10" s="1"/>
  <c r="P270" i="10" l="1"/>
  <c r="O269" i="10"/>
  <c r="Q269" i="10"/>
  <c r="R269" i="10" s="1"/>
  <c r="N270" i="10"/>
  <c r="M270" i="10"/>
  <c r="L270" i="10"/>
  <c r="I270" i="10"/>
  <c r="K270" i="10"/>
  <c r="G271" i="10"/>
  <c r="H271" i="10" s="1"/>
  <c r="J270" i="10"/>
  <c r="P271" i="10" l="1"/>
  <c r="O270" i="10"/>
  <c r="Q270" i="10"/>
  <c r="R270" i="10" s="1"/>
  <c r="N271" i="10"/>
  <c r="M271" i="10"/>
  <c r="L271" i="10"/>
  <c r="I271" i="10"/>
  <c r="K271" i="10"/>
  <c r="J271" i="10"/>
  <c r="G272" i="10"/>
  <c r="H272" i="10" s="1"/>
  <c r="P272" i="10" l="1"/>
  <c r="O271" i="10"/>
  <c r="Q271" i="10"/>
  <c r="R271" i="10" s="1"/>
  <c r="N272" i="10"/>
  <c r="M272" i="10"/>
  <c r="L272" i="10"/>
  <c r="I272" i="10"/>
  <c r="K272" i="10"/>
  <c r="J272" i="10"/>
  <c r="G273" i="10"/>
  <c r="H273" i="10" s="1"/>
  <c r="P273" i="10" l="1"/>
  <c r="O272" i="10"/>
  <c r="Q272" i="10"/>
  <c r="R272" i="10" s="1"/>
  <c r="N273" i="10"/>
  <c r="M273" i="10"/>
  <c r="L273" i="10"/>
  <c r="I273" i="10"/>
  <c r="K273" i="10"/>
  <c r="J273" i="10"/>
  <c r="G274" i="10"/>
  <c r="H274" i="10" s="1"/>
  <c r="P274" i="10" l="1"/>
  <c r="O273" i="10"/>
  <c r="Q273" i="10"/>
  <c r="R273" i="10" s="1"/>
  <c r="N274" i="10"/>
  <c r="M274" i="10"/>
  <c r="L274" i="10"/>
  <c r="I274" i="10"/>
  <c r="K274" i="10"/>
  <c r="G275" i="10"/>
  <c r="H275" i="10" s="1"/>
  <c r="J274" i="10"/>
  <c r="P275" i="10" l="1"/>
  <c r="O274" i="10"/>
  <c r="Q274" i="10"/>
  <c r="R274" i="10" s="1"/>
  <c r="N275" i="10"/>
  <c r="M275" i="10"/>
  <c r="L275" i="10"/>
  <c r="I275" i="10"/>
  <c r="K275" i="10"/>
  <c r="J275" i="10"/>
  <c r="G276" i="10"/>
  <c r="H276" i="10" s="1"/>
  <c r="P276" i="10" l="1"/>
  <c r="O275" i="10"/>
  <c r="Q275" i="10"/>
  <c r="R275" i="10" s="1"/>
  <c r="N276" i="10"/>
  <c r="M276" i="10"/>
  <c r="L276" i="10"/>
  <c r="I276" i="10"/>
  <c r="K276" i="10"/>
  <c r="J276" i="10"/>
  <c r="G277" i="10"/>
  <c r="H277" i="10" s="1"/>
  <c r="P277" i="10" l="1"/>
  <c r="O276" i="10"/>
  <c r="Q276" i="10"/>
  <c r="R276" i="10" s="1"/>
  <c r="N277" i="10"/>
  <c r="M277" i="10"/>
  <c r="L277" i="10"/>
  <c r="I277" i="10"/>
  <c r="K277" i="10"/>
  <c r="J277" i="10"/>
  <c r="G278" i="10"/>
  <c r="H278" i="10" s="1"/>
  <c r="P278" i="10" l="1"/>
  <c r="O277" i="10"/>
  <c r="Q277" i="10"/>
  <c r="R277" i="10" s="1"/>
  <c r="N278" i="10"/>
  <c r="M278" i="10"/>
  <c r="L278" i="10"/>
  <c r="I278" i="10"/>
  <c r="K278" i="10"/>
  <c r="J278" i="10"/>
  <c r="G279" i="10"/>
  <c r="H279" i="10" s="1"/>
  <c r="P279" i="10" l="1"/>
  <c r="O278" i="10"/>
  <c r="Q278" i="10"/>
  <c r="R278" i="10" s="1"/>
  <c r="N279" i="10"/>
  <c r="M279" i="10"/>
  <c r="L279" i="10"/>
  <c r="I279" i="10"/>
  <c r="K279" i="10"/>
  <c r="J279" i="10"/>
  <c r="G280" i="10"/>
  <c r="H280" i="10" s="1"/>
  <c r="P280" i="10" l="1"/>
  <c r="O279" i="10"/>
  <c r="Q279" i="10"/>
  <c r="R279" i="10" s="1"/>
  <c r="N280" i="10"/>
  <c r="M280" i="10"/>
  <c r="L280" i="10"/>
  <c r="I280" i="10"/>
  <c r="K280" i="10"/>
  <c r="J280" i="10"/>
  <c r="G281" i="10"/>
  <c r="H281" i="10" s="1"/>
  <c r="P281" i="10" l="1"/>
  <c r="O280" i="10"/>
  <c r="Q280" i="10"/>
  <c r="R280" i="10" s="1"/>
  <c r="N281" i="10"/>
  <c r="M281" i="10"/>
  <c r="L281" i="10"/>
  <c r="I281" i="10"/>
  <c r="K281" i="10"/>
  <c r="J281" i="10"/>
  <c r="G282" i="10"/>
  <c r="H282" i="10" s="1"/>
  <c r="P282" i="10" l="1"/>
  <c r="O281" i="10"/>
  <c r="Q281" i="10"/>
  <c r="R281" i="10" s="1"/>
  <c r="N282" i="10"/>
  <c r="M282" i="10"/>
  <c r="L282" i="10"/>
  <c r="I282" i="10"/>
  <c r="K282" i="10"/>
  <c r="G283" i="10"/>
  <c r="H283" i="10" s="1"/>
  <c r="J282" i="10"/>
  <c r="P283" i="10" l="1"/>
  <c r="O282" i="10"/>
  <c r="Q282" i="10"/>
  <c r="R282" i="10" s="1"/>
  <c r="N283" i="10"/>
  <c r="M283" i="10"/>
  <c r="L283" i="10"/>
  <c r="I283" i="10"/>
  <c r="K283" i="10"/>
  <c r="J283" i="10"/>
  <c r="G284" i="10"/>
  <c r="H284" i="10" s="1"/>
  <c r="P284" i="10" l="1"/>
  <c r="O283" i="10"/>
  <c r="Q283" i="10"/>
  <c r="R283" i="10" s="1"/>
  <c r="N284" i="10"/>
  <c r="M284" i="10"/>
  <c r="L284" i="10"/>
  <c r="I284" i="10"/>
  <c r="K284" i="10"/>
  <c r="J284" i="10"/>
  <c r="G285" i="10"/>
  <c r="H285" i="10" s="1"/>
  <c r="P285" i="10" l="1"/>
  <c r="O284" i="10"/>
  <c r="Q284" i="10"/>
  <c r="R284" i="10" s="1"/>
  <c r="N285" i="10"/>
  <c r="M285" i="10"/>
  <c r="L285" i="10"/>
  <c r="I285" i="10"/>
  <c r="K285" i="10"/>
  <c r="G286" i="10"/>
  <c r="H286" i="10" s="1"/>
  <c r="J285" i="10"/>
  <c r="P286" i="10" l="1"/>
  <c r="O285" i="10"/>
  <c r="Q285" i="10"/>
  <c r="R285" i="10" s="1"/>
  <c r="N286" i="10"/>
  <c r="M286" i="10"/>
  <c r="L286" i="10"/>
  <c r="I286" i="10"/>
  <c r="K286" i="10"/>
  <c r="G287" i="10"/>
  <c r="H287" i="10" s="1"/>
  <c r="J286" i="10"/>
  <c r="P287" i="10" l="1"/>
  <c r="O286" i="10"/>
  <c r="Q286" i="10"/>
  <c r="R286" i="10" s="1"/>
  <c r="N287" i="10"/>
  <c r="M287" i="10"/>
  <c r="L287" i="10"/>
  <c r="I287" i="10"/>
  <c r="K287" i="10"/>
  <c r="J287" i="10"/>
  <c r="G288" i="10"/>
  <c r="H288" i="10" s="1"/>
  <c r="P288" i="10" l="1"/>
  <c r="O287" i="10"/>
  <c r="Q287" i="10"/>
  <c r="R287" i="10" s="1"/>
  <c r="N288" i="10"/>
  <c r="M288" i="10"/>
  <c r="L288" i="10"/>
  <c r="I288" i="10"/>
  <c r="K288" i="10"/>
  <c r="J288" i="10"/>
  <c r="G289" i="10"/>
  <c r="H289" i="10" s="1"/>
  <c r="P289" i="10" l="1"/>
  <c r="O288" i="10"/>
  <c r="Q288" i="10"/>
  <c r="R288" i="10" s="1"/>
  <c r="N289" i="10"/>
  <c r="M289" i="10"/>
  <c r="L289" i="10"/>
  <c r="I289" i="10"/>
  <c r="K289" i="10"/>
  <c r="G290" i="10"/>
  <c r="H290" i="10" s="1"/>
  <c r="J289" i="10"/>
  <c r="P290" i="10" l="1"/>
  <c r="O289" i="10"/>
  <c r="Q289" i="10"/>
  <c r="R289" i="10" s="1"/>
  <c r="N290" i="10"/>
  <c r="M290" i="10"/>
  <c r="L290" i="10"/>
  <c r="I290" i="10"/>
  <c r="K290" i="10"/>
  <c r="G291" i="10"/>
  <c r="H291" i="10" s="1"/>
  <c r="J290" i="10"/>
  <c r="P291" i="10" l="1"/>
  <c r="O290" i="10"/>
  <c r="Q290" i="10"/>
  <c r="R290" i="10" s="1"/>
  <c r="N291" i="10"/>
  <c r="M291" i="10"/>
  <c r="L291" i="10"/>
  <c r="I291" i="10"/>
  <c r="K291" i="10"/>
  <c r="J291" i="10"/>
  <c r="G292" i="10"/>
  <c r="H292" i="10" s="1"/>
  <c r="P292" i="10" l="1"/>
  <c r="O291" i="10"/>
  <c r="Q291" i="10"/>
  <c r="R291" i="10" s="1"/>
  <c r="N292" i="10"/>
  <c r="M292" i="10"/>
  <c r="L292" i="10"/>
  <c r="I292" i="10"/>
  <c r="K292" i="10"/>
  <c r="G293" i="10"/>
  <c r="H293" i="10" s="1"/>
  <c r="J292" i="10"/>
  <c r="P293" i="10" l="1"/>
  <c r="O292" i="10"/>
  <c r="Q292" i="10"/>
  <c r="R292" i="10" s="1"/>
  <c r="N293" i="10"/>
  <c r="M293" i="10"/>
  <c r="L293" i="10"/>
  <c r="I293" i="10"/>
  <c r="K293" i="10"/>
  <c r="J293" i="10"/>
  <c r="G294" i="10"/>
  <c r="H294" i="10" s="1"/>
  <c r="P294" i="10" l="1"/>
  <c r="O293" i="10"/>
  <c r="Q293" i="10"/>
  <c r="R293" i="10" s="1"/>
  <c r="N294" i="10"/>
  <c r="M294" i="10"/>
  <c r="L294" i="10"/>
  <c r="I294" i="10"/>
  <c r="K294" i="10"/>
  <c r="G295" i="10"/>
  <c r="H295" i="10" s="1"/>
  <c r="J294" i="10"/>
  <c r="P295" i="10" l="1"/>
  <c r="O294" i="10"/>
  <c r="Q294" i="10"/>
  <c r="R294" i="10" s="1"/>
  <c r="N295" i="10"/>
  <c r="M295" i="10"/>
  <c r="L295" i="10"/>
  <c r="I295" i="10"/>
  <c r="K295" i="10"/>
  <c r="J295" i="10"/>
  <c r="G296" i="10"/>
  <c r="H296" i="10" s="1"/>
  <c r="P296" i="10" l="1"/>
  <c r="O295" i="10"/>
  <c r="Q295" i="10"/>
  <c r="R295" i="10" s="1"/>
  <c r="N296" i="10"/>
  <c r="M296" i="10"/>
  <c r="L296" i="10"/>
  <c r="I296" i="10"/>
  <c r="K296" i="10"/>
  <c r="J296" i="10"/>
  <c r="G297" i="10"/>
  <c r="H297" i="10" s="1"/>
  <c r="P297" i="10" l="1"/>
  <c r="O296" i="10"/>
  <c r="Q296" i="10"/>
  <c r="R296" i="10" s="1"/>
  <c r="N297" i="10"/>
  <c r="M297" i="10"/>
  <c r="L297" i="10"/>
  <c r="I297" i="10"/>
  <c r="K297" i="10"/>
  <c r="J297" i="10"/>
  <c r="G298" i="10"/>
  <c r="H298" i="10" s="1"/>
  <c r="P298" i="10" l="1"/>
  <c r="O297" i="10"/>
  <c r="Q297" i="10"/>
  <c r="R297" i="10" s="1"/>
  <c r="N298" i="10"/>
  <c r="M298" i="10"/>
  <c r="L298" i="10"/>
  <c r="I298" i="10"/>
  <c r="K298" i="10"/>
  <c r="G299" i="10"/>
  <c r="H299" i="10" s="1"/>
  <c r="J298" i="10"/>
  <c r="P299" i="10" l="1"/>
  <c r="O298" i="10"/>
  <c r="Q298" i="10"/>
  <c r="R298" i="10" s="1"/>
  <c r="N299" i="10"/>
  <c r="M299" i="10"/>
  <c r="L299" i="10"/>
  <c r="I299" i="10"/>
  <c r="K299" i="10"/>
  <c r="J299" i="10"/>
  <c r="G300" i="10"/>
  <c r="H300" i="10" s="1"/>
  <c r="P300" i="10" l="1"/>
  <c r="O299" i="10"/>
  <c r="Q299" i="10"/>
  <c r="R299" i="10" s="1"/>
  <c r="N300" i="10"/>
  <c r="M300" i="10"/>
  <c r="L300" i="10"/>
  <c r="I300" i="10"/>
  <c r="K300" i="10"/>
  <c r="J300" i="10"/>
  <c r="G301" i="10"/>
  <c r="H301" i="10" s="1"/>
  <c r="P301" i="10" l="1"/>
  <c r="O300" i="10"/>
  <c r="Q300" i="10"/>
  <c r="R300" i="10" s="1"/>
  <c r="N301" i="10"/>
  <c r="M301" i="10"/>
  <c r="L301" i="10"/>
  <c r="I301" i="10"/>
  <c r="K301" i="10"/>
  <c r="J301" i="10"/>
  <c r="G302" i="10"/>
  <c r="H302" i="10" s="1"/>
  <c r="P302" i="10" l="1"/>
  <c r="O301" i="10"/>
  <c r="Q301" i="10"/>
  <c r="R301" i="10" s="1"/>
  <c r="N302" i="10"/>
  <c r="M302" i="10"/>
  <c r="L302" i="10"/>
  <c r="I302" i="10"/>
  <c r="K302" i="10"/>
  <c r="G303" i="10"/>
  <c r="H303" i="10" s="1"/>
  <c r="J302" i="10"/>
  <c r="P303" i="10" l="1"/>
  <c r="O302" i="10"/>
  <c r="Q302" i="10"/>
  <c r="R302" i="10" s="1"/>
  <c r="N303" i="10"/>
  <c r="M303" i="10"/>
  <c r="L303" i="10"/>
  <c r="I303" i="10"/>
  <c r="K303" i="10"/>
  <c r="J303" i="10"/>
  <c r="G304" i="10"/>
  <c r="H304" i="10" s="1"/>
  <c r="P304" i="10" l="1"/>
  <c r="O303" i="10"/>
  <c r="Q303" i="10"/>
  <c r="R303" i="10" s="1"/>
  <c r="N304" i="10"/>
  <c r="M304" i="10"/>
  <c r="L304" i="10"/>
  <c r="I304" i="10"/>
  <c r="K304" i="10"/>
  <c r="J304" i="10"/>
  <c r="G305" i="10"/>
  <c r="H305" i="10" s="1"/>
  <c r="P305" i="10" l="1"/>
  <c r="O304" i="10"/>
  <c r="Q304" i="10"/>
  <c r="R304" i="10" s="1"/>
  <c r="N305" i="10"/>
  <c r="M305" i="10"/>
  <c r="L305" i="10"/>
  <c r="I305" i="10"/>
  <c r="K305" i="10"/>
  <c r="J305" i="10"/>
  <c r="G306" i="10"/>
  <c r="H306" i="10" s="1"/>
  <c r="P306" i="10" l="1"/>
  <c r="O305" i="10"/>
  <c r="Q305" i="10"/>
  <c r="R305" i="10" s="1"/>
  <c r="N306" i="10"/>
  <c r="M306" i="10"/>
  <c r="L306" i="10"/>
  <c r="I306" i="10"/>
  <c r="K306" i="10"/>
  <c r="G307" i="10"/>
  <c r="H307" i="10" s="1"/>
  <c r="J306" i="10"/>
  <c r="P307" i="10" l="1"/>
  <c r="O306" i="10"/>
  <c r="Q306" i="10"/>
  <c r="R306" i="10" s="1"/>
  <c r="N307" i="10"/>
  <c r="M307" i="10"/>
  <c r="L307" i="10"/>
  <c r="I307" i="10"/>
  <c r="K307" i="10"/>
  <c r="J307" i="10"/>
  <c r="G308" i="10"/>
  <c r="H308" i="10" s="1"/>
  <c r="P308" i="10" l="1"/>
  <c r="O307" i="10"/>
  <c r="Q307" i="10"/>
  <c r="R307" i="10" s="1"/>
  <c r="N308" i="10"/>
  <c r="M308" i="10"/>
  <c r="L308" i="10"/>
  <c r="I308" i="10"/>
  <c r="K308" i="10"/>
  <c r="J308" i="10"/>
  <c r="G309" i="10"/>
  <c r="H309" i="10" s="1"/>
  <c r="P309" i="10" l="1"/>
  <c r="O308" i="10"/>
  <c r="Q308" i="10"/>
  <c r="R308" i="10" s="1"/>
  <c r="N309" i="10"/>
  <c r="M309" i="10"/>
  <c r="L309" i="10"/>
  <c r="I309" i="10"/>
  <c r="K309" i="10"/>
  <c r="J309" i="10"/>
  <c r="G310" i="10"/>
  <c r="H310" i="10" s="1"/>
  <c r="P310" i="10" l="1"/>
  <c r="O309" i="10"/>
  <c r="Q309" i="10"/>
  <c r="R309" i="10" s="1"/>
  <c r="N310" i="10"/>
  <c r="M310" i="10"/>
  <c r="L310" i="10"/>
  <c r="I310" i="10"/>
  <c r="K310" i="10"/>
  <c r="G311" i="10"/>
  <c r="H311" i="10" s="1"/>
  <c r="J310" i="10"/>
  <c r="P311" i="10" l="1"/>
  <c r="O310" i="10"/>
  <c r="Q310" i="10"/>
  <c r="R310" i="10" s="1"/>
  <c r="N311" i="10"/>
  <c r="M311" i="10"/>
  <c r="L311" i="10"/>
  <c r="I311" i="10"/>
  <c r="K311" i="10"/>
  <c r="J311" i="10"/>
  <c r="G312" i="10"/>
  <c r="H312" i="10" s="1"/>
  <c r="P312" i="10" l="1"/>
  <c r="O311" i="10"/>
  <c r="Q311" i="10"/>
  <c r="R311" i="10" s="1"/>
  <c r="N312" i="10"/>
  <c r="M312" i="10"/>
  <c r="L312" i="10"/>
  <c r="I312" i="10"/>
  <c r="K312" i="10"/>
  <c r="J312" i="10"/>
  <c r="G313" i="10"/>
  <c r="H313" i="10" s="1"/>
  <c r="P313" i="10" l="1"/>
  <c r="O312" i="10"/>
  <c r="Q312" i="10"/>
  <c r="R312" i="10" s="1"/>
  <c r="N313" i="10"/>
  <c r="M313" i="10"/>
  <c r="L313" i="10"/>
  <c r="I313" i="10"/>
  <c r="K313" i="10"/>
  <c r="G314" i="10"/>
  <c r="H314" i="10" s="1"/>
  <c r="J313" i="10"/>
  <c r="P314" i="10" l="1"/>
  <c r="O313" i="10"/>
  <c r="Q313" i="10"/>
  <c r="R313" i="10" s="1"/>
  <c r="N314" i="10"/>
  <c r="M314" i="10"/>
  <c r="L314" i="10"/>
  <c r="I314" i="10"/>
  <c r="K314" i="10"/>
  <c r="G315" i="10"/>
  <c r="H315" i="10" s="1"/>
  <c r="J314" i="10"/>
  <c r="P315" i="10" l="1"/>
  <c r="O314" i="10"/>
  <c r="Q314" i="10"/>
  <c r="R314" i="10" s="1"/>
  <c r="N315" i="10"/>
  <c r="M315" i="10"/>
  <c r="L315" i="10"/>
  <c r="I315" i="10"/>
  <c r="K315" i="10"/>
  <c r="J315" i="10"/>
  <c r="G316" i="10"/>
  <c r="H316" i="10" s="1"/>
  <c r="P316" i="10" l="1"/>
  <c r="O315" i="10"/>
  <c r="Q315" i="10"/>
  <c r="R315" i="10" s="1"/>
  <c r="N316" i="10"/>
  <c r="M316" i="10"/>
  <c r="L316" i="10"/>
  <c r="I316" i="10"/>
  <c r="K316" i="10"/>
  <c r="J316" i="10"/>
  <c r="G317" i="10"/>
  <c r="H317" i="10" s="1"/>
  <c r="P317" i="10" l="1"/>
  <c r="O316" i="10"/>
  <c r="Q316" i="10"/>
  <c r="R316" i="10" s="1"/>
  <c r="N317" i="10"/>
  <c r="M317" i="10"/>
  <c r="L317" i="10"/>
  <c r="I317" i="10"/>
  <c r="K317" i="10"/>
  <c r="J317" i="10"/>
  <c r="G318" i="10"/>
  <c r="H318" i="10" s="1"/>
  <c r="P318" i="10" l="1"/>
  <c r="O317" i="10"/>
  <c r="Q317" i="10"/>
  <c r="R317" i="10" s="1"/>
  <c r="N318" i="10"/>
  <c r="M318" i="10"/>
  <c r="L318" i="10"/>
  <c r="I318" i="10"/>
  <c r="K318" i="10"/>
  <c r="G319" i="10"/>
  <c r="H319" i="10" s="1"/>
  <c r="J318" i="10"/>
  <c r="P319" i="10" l="1"/>
  <c r="O318" i="10"/>
  <c r="Q318" i="10"/>
  <c r="R318" i="10" s="1"/>
  <c r="N319" i="10"/>
  <c r="M319" i="10"/>
  <c r="L319" i="10"/>
  <c r="I319" i="10"/>
  <c r="K319" i="10"/>
  <c r="J319" i="10"/>
  <c r="G320" i="10"/>
  <c r="H320" i="10" s="1"/>
  <c r="P320" i="10" l="1"/>
  <c r="O319" i="10"/>
  <c r="Q319" i="10"/>
  <c r="R319" i="10" s="1"/>
  <c r="N320" i="10"/>
  <c r="M320" i="10"/>
  <c r="L320" i="10"/>
  <c r="I320" i="10"/>
  <c r="K320" i="10"/>
  <c r="J320" i="10"/>
  <c r="G321" i="10"/>
  <c r="H321" i="10" s="1"/>
  <c r="P321" i="10" l="1"/>
  <c r="O320" i="10"/>
  <c r="Q320" i="10"/>
  <c r="R320" i="10" s="1"/>
  <c r="N321" i="10"/>
  <c r="M321" i="10"/>
  <c r="L321" i="10"/>
  <c r="I321" i="10"/>
  <c r="K321" i="10"/>
  <c r="J321" i="10"/>
  <c r="G322" i="10"/>
  <c r="H322" i="10" s="1"/>
  <c r="P322" i="10" l="1"/>
  <c r="O321" i="10"/>
  <c r="Q321" i="10"/>
  <c r="R321" i="10" s="1"/>
  <c r="N322" i="10"/>
  <c r="M322" i="10"/>
  <c r="L322" i="10"/>
  <c r="I322" i="10"/>
  <c r="K322" i="10"/>
  <c r="G323" i="10"/>
  <c r="H323" i="10" s="1"/>
  <c r="J322" i="10"/>
  <c r="P323" i="10" l="1"/>
  <c r="O322" i="10"/>
  <c r="Q322" i="10"/>
  <c r="R322" i="10" s="1"/>
  <c r="N323" i="10"/>
  <c r="M323" i="10"/>
  <c r="L323" i="10"/>
  <c r="I323" i="10"/>
  <c r="K323" i="10"/>
  <c r="J323" i="10"/>
  <c r="G324" i="10"/>
  <c r="H324" i="10" s="1"/>
  <c r="P324" i="10" l="1"/>
  <c r="O323" i="10"/>
  <c r="Q323" i="10"/>
  <c r="R323" i="10" s="1"/>
  <c r="N324" i="10"/>
  <c r="M324" i="10"/>
  <c r="L324" i="10"/>
  <c r="I324" i="10"/>
  <c r="K324" i="10"/>
  <c r="J324" i="10"/>
  <c r="G325" i="10"/>
  <c r="H325" i="10" s="1"/>
  <c r="P325" i="10" l="1"/>
  <c r="O324" i="10"/>
  <c r="Q324" i="10"/>
  <c r="R324" i="10" s="1"/>
  <c r="N325" i="10"/>
  <c r="M325" i="10"/>
  <c r="L325" i="10"/>
  <c r="I325" i="10"/>
  <c r="K325" i="10"/>
  <c r="G326" i="10"/>
  <c r="H326" i="10" s="1"/>
  <c r="J325" i="10"/>
  <c r="P326" i="10" l="1"/>
  <c r="O325" i="10"/>
  <c r="Q325" i="10"/>
  <c r="R325" i="10" s="1"/>
  <c r="N326" i="10"/>
  <c r="M326" i="10"/>
  <c r="L326" i="10"/>
  <c r="I326" i="10"/>
  <c r="K326" i="10"/>
  <c r="G327" i="10"/>
  <c r="H327" i="10" s="1"/>
  <c r="J326" i="10"/>
  <c r="P327" i="10" l="1"/>
  <c r="O326" i="10"/>
  <c r="Q326" i="10"/>
  <c r="R326" i="10" s="1"/>
  <c r="N327" i="10"/>
  <c r="M327" i="10"/>
  <c r="L327" i="10"/>
  <c r="I327" i="10"/>
  <c r="K327" i="10"/>
  <c r="J327" i="10"/>
  <c r="G328" i="10"/>
  <c r="H328" i="10" s="1"/>
  <c r="P328" i="10" l="1"/>
  <c r="O327" i="10"/>
  <c r="Q327" i="10"/>
  <c r="R327" i="10" s="1"/>
  <c r="N328" i="10"/>
  <c r="M328" i="10"/>
  <c r="L328" i="10"/>
  <c r="I328" i="10"/>
  <c r="K328" i="10"/>
  <c r="J328" i="10"/>
  <c r="G329" i="10"/>
  <c r="H329" i="10" s="1"/>
  <c r="P329" i="10" l="1"/>
  <c r="O328" i="10"/>
  <c r="Q328" i="10"/>
  <c r="R328" i="10" s="1"/>
  <c r="N329" i="10"/>
  <c r="M329" i="10"/>
  <c r="L329" i="10"/>
  <c r="I329" i="10"/>
  <c r="K329" i="10"/>
  <c r="J329" i="10"/>
  <c r="G330" i="10"/>
  <c r="H330" i="10" s="1"/>
  <c r="P330" i="10" l="1"/>
  <c r="O329" i="10"/>
  <c r="Q329" i="10"/>
  <c r="R329" i="10" s="1"/>
  <c r="N330" i="10"/>
  <c r="M330" i="10"/>
  <c r="L330" i="10"/>
  <c r="I330" i="10"/>
  <c r="K330" i="10"/>
  <c r="G331" i="10"/>
  <c r="H331" i="10" s="1"/>
  <c r="J330" i="10"/>
  <c r="P331" i="10" l="1"/>
  <c r="O330" i="10"/>
  <c r="Q330" i="10"/>
  <c r="R330" i="10" s="1"/>
  <c r="N331" i="10"/>
  <c r="M331" i="10"/>
  <c r="L331" i="10"/>
  <c r="I331" i="10"/>
  <c r="K331" i="10"/>
  <c r="J331" i="10"/>
  <c r="G332" i="10"/>
  <c r="H332" i="10" s="1"/>
  <c r="P332" i="10" l="1"/>
  <c r="O331" i="10"/>
  <c r="Q331" i="10"/>
  <c r="R331" i="10" s="1"/>
  <c r="N332" i="10"/>
  <c r="M332" i="10"/>
  <c r="L332" i="10"/>
  <c r="I332" i="10"/>
  <c r="K332" i="10"/>
  <c r="J332" i="10"/>
  <c r="G333" i="10"/>
  <c r="H333" i="10" s="1"/>
  <c r="P333" i="10" l="1"/>
  <c r="O332" i="10"/>
  <c r="Q332" i="10"/>
  <c r="R332" i="10" s="1"/>
  <c r="N333" i="10"/>
  <c r="M333" i="10"/>
  <c r="L333" i="10"/>
  <c r="I333" i="10"/>
  <c r="K333" i="10"/>
  <c r="J333" i="10"/>
  <c r="G334" i="10"/>
  <c r="H334" i="10" s="1"/>
  <c r="P334" i="10" l="1"/>
  <c r="O333" i="10"/>
  <c r="Q333" i="10"/>
  <c r="R333" i="10" s="1"/>
  <c r="N334" i="10"/>
  <c r="M334" i="10"/>
  <c r="L334" i="10"/>
  <c r="I334" i="10"/>
  <c r="K334" i="10"/>
  <c r="G335" i="10"/>
  <c r="H335" i="10" s="1"/>
  <c r="J334" i="10"/>
  <c r="P335" i="10" l="1"/>
  <c r="O334" i="10"/>
  <c r="Q334" i="10"/>
  <c r="R334" i="10" s="1"/>
  <c r="N335" i="10"/>
  <c r="M335" i="10"/>
  <c r="L335" i="10"/>
  <c r="I335" i="10"/>
  <c r="K335" i="10"/>
  <c r="J335" i="10"/>
  <c r="G336" i="10"/>
  <c r="H336" i="10" s="1"/>
  <c r="P336" i="10" l="1"/>
  <c r="O335" i="10"/>
  <c r="Q335" i="10"/>
  <c r="R335" i="10" s="1"/>
  <c r="N336" i="10"/>
  <c r="M336" i="10"/>
  <c r="L336" i="10"/>
  <c r="I336" i="10"/>
  <c r="K336" i="10"/>
  <c r="J336" i="10"/>
  <c r="G337" i="10"/>
  <c r="H337" i="10" s="1"/>
  <c r="P337" i="10" l="1"/>
  <c r="O336" i="10"/>
  <c r="Q336" i="10"/>
  <c r="R336" i="10" s="1"/>
  <c r="N337" i="10"/>
  <c r="M337" i="10"/>
  <c r="L337" i="10"/>
  <c r="I337" i="10"/>
  <c r="K337" i="10"/>
  <c r="J337" i="10"/>
  <c r="G338" i="10"/>
  <c r="H338" i="10" s="1"/>
  <c r="P338" i="10" l="1"/>
  <c r="O337" i="10"/>
  <c r="Q337" i="10"/>
  <c r="R337" i="10" s="1"/>
  <c r="N338" i="10"/>
  <c r="M338" i="10"/>
  <c r="L338" i="10"/>
  <c r="I338" i="10"/>
  <c r="K338" i="10"/>
  <c r="G339" i="10"/>
  <c r="H339" i="10" s="1"/>
  <c r="J338" i="10"/>
  <c r="P339" i="10" l="1"/>
  <c r="O338" i="10"/>
  <c r="Q338" i="10"/>
  <c r="R338" i="10" s="1"/>
  <c r="N339" i="10"/>
  <c r="M339" i="10"/>
  <c r="L339" i="10"/>
  <c r="I339" i="10"/>
  <c r="K339" i="10"/>
  <c r="J339" i="10"/>
  <c r="G340" i="10"/>
  <c r="H340" i="10" s="1"/>
  <c r="P340" i="10" l="1"/>
  <c r="O339" i="10"/>
  <c r="Q339" i="10"/>
  <c r="R339" i="10" s="1"/>
  <c r="N340" i="10"/>
  <c r="M340" i="10"/>
  <c r="L340" i="10"/>
  <c r="I340" i="10"/>
  <c r="K340" i="10"/>
  <c r="J340" i="10"/>
  <c r="G341" i="10"/>
  <c r="H341" i="10" s="1"/>
  <c r="P341" i="10" l="1"/>
  <c r="O340" i="10"/>
  <c r="Q340" i="10"/>
  <c r="R340" i="10" s="1"/>
  <c r="N341" i="10"/>
  <c r="M341" i="10"/>
  <c r="L341" i="10"/>
  <c r="I341" i="10"/>
  <c r="K341" i="10"/>
  <c r="G342" i="10"/>
  <c r="H342" i="10" s="1"/>
  <c r="J341" i="10"/>
  <c r="P342" i="10" l="1"/>
  <c r="O341" i="10"/>
  <c r="Q341" i="10"/>
  <c r="R341" i="10" s="1"/>
  <c r="N342" i="10"/>
  <c r="M342" i="10"/>
  <c r="L342" i="10"/>
  <c r="I342" i="10"/>
  <c r="K342" i="10"/>
  <c r="G343" i="10"/>
  <c r="H343" i="10" s="1"/>
  <c r="J342" i="10"/>
  <c r="P343" i="10" l="1"/>
  <c r="O342" i="10"/>
  <c r="Q342" i="10"/>
  <c r="R342" i="10" s="1"/>
  <c r="N343" i="10"/>
  <c r="M343" i="10"/>
  <c r="L343" i="10"/>
  <c r="I343" i="10"/>
  <c r="K343" i="10"/>
  <c r="J343" i="10"/>
  <c r="G344" i="10"/>
  <c r="H344" i="10" s="1"/>
  <c r="P344" i="10" l="1"/>
  <c r="O343" i="10"/>
  <c r="Q343" i="10"/>
  <c r="R343" i="10" s="1"/>
  <c r="N344" i="10"/>
  <c r="M344" i="10"/>
  <c r="L344" i="10"/>
  <c r="I344" i="10"/>
  <c r="K344" i="10"/>
  <c r="J344" i="10"/>
  <c r="G345" i="10"/>
  <c r="H345" i="10" s="1"/>
  <c r="P345" i="10" l="1"/>
  <c r="O344" i="10"/>
  <c r="Q344" i="10"/>
  <c r="R344" i="10" s="1"/>
  <c r="N345" i="10"/>
  <c r="M345" i="10"/>
  <c r="L345" i="10"/>
  <c r="I345" i="10"/>
  <c r="K345" i="10"/>
  <c r="G346" i="10"/>
  <c r="H346" i="10" s="1"/>
  <c r="J345" i="10"/>
  <c r="P346" i="10" l="1"/>
  <c r="O345" i="10"/>
  <c r="Q345" i="10"/>
  <c r="R345" i="10" s="1"/>
  <c r="N346" i="10"/>
  <c r="M346" i="10"/>
  <c r="L346" i="10"/>
  <c r="I346" i="10"/>
  <c r="K346" i="10"/>
  <c r="G347" i="10"/>
  <c r="H347" i="10" s="1"/>
  <c r="J346" i="10"/>
  <c r="P347" i="10" l="1"/>
  <c r="O346" i="10"/>
  <c r="Q346" i="10"/>
  <c r="R346" i="10" s="1"/>
  <c r="N347" i="10"/>
  <c r="M347" i="10"/>
  <c r="L347" i="10"/>
  <c r="I347" i="10"/>
  <c r="K347" i="10"/>
  <c r="J347" i="10"/>
  <c r="G348" i="10"/>
  <c r="H348" i="10" s="1"/>
  <c r="P348" i="10" l="1"/>
  <c r="O347" i="10"/>
  <c r="Q347" i="10"/>
  <c r="R347" i="10" s="1"/>
  <c r="N348" i="10"/>
  <c r="M348" i="10"/>
  <c r="L348" i="10"/>
  <c r="I348" i="10"/>
  <c r="K348" i="10"/>
  <c r="J348" i="10"/>
  <c r="G349" i="10"/>
  <c r="H349" i="10" s="1"/>
  <c r="P349" i="10" l="1"/>
  <c r="O348" i="10"/>
  <c r="Q348" i="10"/>
  <c r="R348" i="10" s="1"/>
  <c r="N349" i="10"/>
  <c r="M349" i="10"/>
  <c r="L349" i="10"/>
  <c r="I349" i="10"/>
  <c r="K349" i="10"/>
  <c r="J349" i="10"/>
  <c r="G350" i="10"/>
  <c r="H350" i="10" s="1"/>
  <c r="P350" i="10" l="1"/>
  <c r="O349" i="10"/>
  <c r="Q349" i="10"/>
  <c r="R349" i="10" s="1"/>
  <c r="N350" i="10"/>
  <c r="M350" i="10"/>
  <c r="L350" i="10"/>
  <c r="I350" i="10"/>
  <c r="K350" i="10"/>
  <c r="G351" i="10"/>
  <c r="H351" i="10" s="1"/>
  <c r="J350" i="10"/>
  <c r="P351" i="10" l="1"/>
  <c r="O350" i="10"/>
  <c r="Q350" i="10"/>
  <c r="R350" i="10" s="1"/>
  <c r="N351" i="10"/>
  <c r="M351" i="10"/>
  <c r="L351" i="10"/>
  <c r="I351" i="10"/>
  <c r="K351" i="10"/>
  <c r="J351" i="10"/>
  <c r="G352" i="10"/>
  <c r="H352" i="10" s="1"/>
  <c r="P352" i="10" l="1"/>
  <c r="O351" i="10"/>
  <c r="Q351" i="10"/>
  <c r="R351" i="10" s="1"/>
  <c r="N352" i="10"/>
  <c r="M352" i="10"/>
  <c r="L352" i="10"/>
  <c r="I352" i="10"/>
  <c r="K352" i="10"/>
  <c r="G353" i="10"/>
  <c r="H353" i="10" s="1"/>
  <c r="J352" i="10"/>
  <c r="P353" i="10" l="1"/>
  <c r="O352" i="10"/>
  <c r="Q352" i="10"/>
  <c r="R352" i="10" s="1"/>
  <c r="N353" i="10"/>
  <c r="M353" i="10"/>
  <c r="L353" i="10"/>
  <c r="I353" i="10"/>
  <c r="K353" i="10"/>
  <c r="G354" i="10"/>
  <c r="H354" i="10" s="1"/>
  <c r="J353" i="10"/>
  <c r="P354" i="10" l="1"/>
  <c r="O353" i="10"/>
  <c r="Q353" i="10"/>
  <c r="R353" i="10" s="1"/>
  <c r="N354" i="10"/>
  <c r="M354" i="10"/>
  <c r="L354" i="10"/>
  <c r="I354" i="10"/>
  <c r="K354" i="10"/>
  <c r="G355" i="10"/>
  <c r="H355" i="10" s="1"/>
  <c r="J354" i="10"/>
  <c r="P355" i="10" l="1"/>
  <c r="O354" i="10"/>
  <c r="Q354" i="10"/>
  <c r="R354" i="10" s="1"/>
  <c r="N355" i="10"/>
  <c r="M355" i="10"/>
  <c r="L355" i="10"/>
  <c r="I355" i="10"/>
  <c r="K355" i="10"/>
  <c r="J355" i="10"/>
  <c r="G356" i="10"/>
  <c r="H356" i="10" s="1"/>
  <c r="P356" i="10" l="1"/>
  <c r="O355" i="10"/>
  <c r="Q355" i="10"/>
  <c r="R355" i="10" s="1"/>
  <c r="N356" i="10"/>
  <c r="M356" i="10"/>
  <c r="L356" i="10"/>
  <c r="I356" i="10"/>
  <c r="K356" i="10"/>
  <c r="G357" i="10"/>
  <c r="H357" i="10" s="1"/>
  <c r="J356" i="10"/>
  <c r="P357" i="10" l="1"/>
  <c r="O356" i="10"/>
  <c r="Q356" i="10"/>
  <c r="R356" i="10" s="1"/>
  <c r="N357" i="10"/>
  <c r="M357" i="10"/>
  <c r="L357" i="10"/>
  <c r="I357" i="10"/>
  <c r="K357" i="10"/>
  <c r="J357" i="10"/>
  <c r="G358" i="10"/>
  <c r="H358" i="10" s="1"/>
  <c r="P358" i="10" l="1"/>
  <c r="O357" i="10"/>
  <c r="Q357" i="10"/>
  <c r="R357" i="10" s="1"/>
  <c r="N358" i="10"/>
  <c r="M358" i="10"/>
  <c r="L358" i="10"/>
  <c r="I358" i="10"/>
  <c r="K358" i="10"/>
  <c r="J358" i="10"/>
  <c r="G359" i="10"/>
  <c r="H359" i="10" s="1"/>
  <c r="P359" i="10" l="1"/>
  <c r="O358" i="10"/>
  <c r="Q358" i="10"/>
  <c r="R358" i="10" s="1"/>
  <c r="N359" i="10"/>
  <c r="M359" i="10"/>
  <c r="L359" i="10"/>
  <c r="I359" i="10"/>
  <c r="K359" i="10"/>
  <c r="J359" i="10"/>
  <c r="G360" i="10"/>
  <c r="H360" i="10" s="1"/>
  <c r="P360" i="10" l="1"/>
  <c r="O359" i="10"/>
  <c r="Q359" i="10"/>
  <c r="R359" i="10" s="1"/>
  <c r="N360" i="10"/>
  <c r="M360" i="10"/>
  <c r="L360" i="10"/>
  <c r="I360" i="10"/>
  <c r="K360" i="10"/>
  <c r="J360" i="10"/>
  <c r="G361" i="10"/>
  <c r="H361" i="10" s="1"/>
  <c r="P361" i="10" l="1"/>
  <c r="O360" i="10"/>
  <c r="Q360" i="10"/>
  <c r="R360" i="10" s="1"/>
  <c r="N361" i="10"/>
  <c r="M361" i="10"/>
  <c r="L361" i="10"/>
  <c r="I361" i="10"/>
  <c r="K361" i="10"/>
  <c r="J361" i="10"/>
  <c r="G362" i="10"/>
  <c r="H362" i="10" s="1"/>
  <c r="P362" i="10" l="1"/>
  <c r="O361" i="10"/>
  <c r="Q361" i="10"/>
  <c r="R361" i="10" s="1"/>
  <c r="N362" i="10"/>
  <c r="M362" i="10"/>
  <c r="L362" i="10"/>
  <c r="I362" i="10"/>
  <c r="K362" i="10"/>
  <c r="G363" i="10"/>
  <c r="H363" i="10" s="1"/>
  <c r="J362" i="10"/>
  <c r="P363" i="10" l="1"/>
  <c r="O362" i="10"/>
  <c r="Q362" i="10"/>
  <c r="R362" i="10" s="1"/>
  <c r="N363" i="10"/>
  <c r="M363" i="10"/>
  <c r="L363" i="10"/>
  <c r="I363" i="10"/>
  <c r="K363" i="10"/>
  <c r="J363" i="10"/>
  <c r="G364" i="10"/>
  <c r="H364" i="10" s="1"/>
  <c r="P364" i="10" l="1"/>
  <c r="O363" i="10"/>
  <c r="Q363" i="10"/>
  <c r="R363" i="10" s="1"/>
  <c r="N364" i="10"/>
  <c r="M364" i="10"/>
  <c r="L364" i="10"/>
  <c r="I364" i="10"/>
  <c r="K364" i="10"/>
  <c r="J364" i="10"/>
  <c r="G365" i="10"/>
  <c r="H365" i="10" s="1"/>
  <c r="P365" i="10" l="1"/>
  <c r="O364" i="10"/>
  <c r="Q364" i="10"/>
  <c r="R364" i="10" s="1"/>
  <c r="N365" i="10"/>
  <c r="M365" i="10"/>
  <c r="L365" i="10"/>
  <c r="I365" i="10"/>
  <c r="K365" i="10"/>
  <c r="J365" i="10"/>
  <c r="G366" i="10"/>
  <c r="H366" i="10" s="1"/>
  <c r="P366" i="10" l="1"/>
  <c r="O365" i="10"/>
  <c r="Q365" i="10"/>
  <c r="R365" i="10" s="1"/>
  <c r="N366" i="10"/>
  <c r="M366" i="10"/>
  <c r="L366" i="10"/>
  <c r="I366" i="10"/>
  <c r="K366" i="10"/>
  <c r="G367" i="10"/>
  <c r="H367" i="10" s="1"/>
  <c r="J366" i="10"/>
  <c r="P367" i="10" l="1"/>
  <c r="O366" i="10"/>
  <c r="Q366" i="10"/>
  <c r="R366" i="10" s="1"/>
  <c r="N367" i="10"/>
  <c r="M367" i="10"/>
  <c r="L367" i="10"/>
  <c r="I367" i="10"/>
  <c r="K367" i="10"/>
  <c r="J367" i="10"/>
  <c r="G368" i="10"/>
  <c r="H368" i="10" s="1"/>
  <c r="P368" i="10" l="1"/>
  <c r="O367" i="10"/>
  <c r="Q367" i="10"/>
  <c r="R367" i="10" s="1"/>
  <c r="N368" i="10"/>
  <c r="M368" i="10"/>
  <c r="L368" i="10"/>
  <c r="I368" i="10"/>
  <c r="K368" i="10"/>
  <c r="G369" i="10"/>
  <c r="H369" i="10" s="1"/>
  <c r="J368" i="10"/>
  <c r="P369" i="10" l="1"/>
  <c r="O368" i="10"/>
  <c r="Q368" i="10"/>
  <c r="R368" i="10" s="1"/>
  <c r="N369" i="10"/>
  <c r="M369" i="10"/>
  <c r="L369" i="10"/>
  <c r="I369" i="10"/>
  <c r="K369" i="10"/>
  <c r="J369" i="10"/>
  <c r="G370" i="10"/>
  <c r="H370" i="10" s="1"/>
  <c r="P370" i="10" l="1"/>
  <c r="O369" i="10"/>
  <c r="Q369" i="10"/>
  <c r="R369" i="10" s="1"/>
  <c r="N370" i="10"/>
  <c r="M370" i="10"/>
  <c r="L370" i="10"/>
  <c r="I370" i="10"/>
  <c r="K370" i="10"/>
  <c r="J370" i="10"/>
  <c r="G371" i="10"/>
  <c r="H371" i="10" s="1"/>
  <c r="P371" i="10" l="1"/>
  <c r="O370" i="10"/>
  <c r="Q370" i="10"/>
  <c r="R370" i="10" s="1"/>
  <c r="N371" i="10"/>
  <c r="M371" i="10"/>
  <c r="L371" i="10"/>
  <c r="I371" i="10"/>
  <c r="K371" i="10"/>
  <c r="J371" i="10"/>
  <c r="G372" i="10"/>
  <c r="H372" i="10" s="1"/>
  <c r="P372" i="10" l="1"/>
  <c r="O371" i="10"/>
  <c r="Q371" i="10"/>
  <c r="R371" i="10" s="1"/>
  <c r="N372" i="10"/>
  <c r="M372" i="10"/>
  <c r="L372" i="10"/>
  <c r="I372" i="10"/>
  <c r="K372" i="10"/>
  <c r="G373" i="10"/>
  <c r="H373" i="10" s="1"/>
  <c r="J372" i="10"/>
  <c r="P373" i="10" l="1"/>
  <c r="O372" i="10"/>
  <c r="Q372" i="10"/>
  <c r="R372" i="10" s="1"/>
  <c r="N373" i="10"/>
  <c r="M373" i="10"/>
  <c r="L373" i="10"/>
  <c r="I373" i="10"/>
  <c r="K373" i="10"/>
  <c r="J373" i="10"/>
  <c r="G374" i="10"/>
  <c r="H374" i="10" s="1"/>
  <c r="P374" i="10" l="1"/>
  <c r="O373" i="10"/>
  <c r="Q373" i="10"/>
  <c r="R373" i="10" s="1"/>
  <c r="N374" i="10"/>
  <c r="M374" i="10"/>
  <c r="L374" i="10"/>
  <c r="I374" i="10"/>
  <c r="K374" i="10"/>
  <c r="J374" i="10"/>
  <c r="G375" i="10"/>
  <c r="H375" i="10" s="1"/>
  <c r="P375" i="10" l="1"/>
  <c r="O374" i="10"/>
  <c r="Q374" i="10"/>
  <c r="R374" i="10" s="1"/>
  <c r="N375" i="10"/>
  <c r="M375" i="10"/>
  <c r="L375" i="10"/>
  <c r="I375" i="10"/>
  <c r="K375" i="10"/>
  <c r="J375" i="10"/>
  <c r="G376" i="10"/>
  <c r="H376" i="10" s="1"/>
  <c r="P376" i="10" l="1"/>
  <c r="O375" i="10"/>
  <c r="Q375" i="10"/>
  <c r="R375" i="10" s="1"/>
  <c r="N376" i="10"/>
  <c r="M376" i="10"/>
  <c r="L376" i="10"/>
  <c r="I376" i="10"/>
  <c r="K376" i="10"/>
  <c r="G377" i="10"/>
  <c r="H377" i="10" s="1"/>
  <c r="J376" i="10"/>
  <c r="P377" i="10" l="1"/>
  <c r="O376" i="10"/>
  <c r="Q376" i="10"/>
  <c r="R376" i="10" s="1"/>
  <c r="N377" i="10"/>
  <c r="M377" i="10"/>
  <c r="L377" i="10"/>
  <c r="I377" i="10"/>
  <c r="K377" i="10"/>
  <c r="J377" i="10"/>
  <c r="G378" i="10"/>
  <c r="H378" i="10" s="1"/>
  <c r="P378" i="10" l="1"/>
  <c r="O377" i="10"/>
  <c r="Q377" i="10"/>
  <c r="R377" i="10" s="1"/>
  <c r="N378" i="10"/>
  <c r="M378" i="10"/>
  <c r="L378" i="10"/>
  <c r="I378" i="10"/>
  <c r="K378" i="10"/>
  <c r="J378" i="10"/>
  <c r="G379" i="10"/>
  <c r="H379" i="10" s="1"/>
  <c r="P379" i="10" l="1"/>
  <c r="O378" i="10"/>
  <c r="Q378" i="10"/>
  <c r="R378" i="10" s="1"/>
  <c r="N379" i="10"/>
  <c r="M379" i="10"/>
  <c r="L379" i="10"/>
  <c r="I379" i="10"/>
  <c r="K379" i="10"/>
  <c r="J379" i="10"/>
  <c r="G380" i="10"/>
  <c r="H380" i="10" s="1"/>
  <c r="P380" i="10" l="1"/>
  <c r="O379" i="10"/>
  <c r="Q379" i="10"/>
  <c r="R379" i="10" s="1"/>
  <c r="N380" i="10"/>
  <c r="M380" i="10"/>
  <c r="L380" i="10"/>
  <c r="I380" i="10"/>
  <c r="K380" i="10"/>
  <c r="J380" i="10"/>
  <c r="G381" i="10"/>
  <c r="H381" i="10" s="1"/>
  <c r="P381" i="10" l="1"/>
  <c r="O380" i="10"/>
  <c r="Q380" i="10"/>
  <c r="R380" i="10" s="1"/>
  <c r="N381" i="10"/>
  <c r="M381" i="10"/>
  <c r="L381" i="10"/>
  <c r="I381" i="10"/>
  <c r="K381" i="10"/>
  <c r="J381" i="10"/>
  <c r="G382" i="10"/>
  <c r="H382" i="10" s="1"/>
  <c r="P382" i="10" l="1"/>
  <c r="O381" i="10"/>
  <c r="Q381" i="10"/>
  <c r="R381" i="10" s="1"/>
  <c r="N382" i="10"/>
  <c r="M382" i="10"/>
  <c r="L382" i="10"/>
  <c r="I382" i="10"/>
  <c r="K382" i="10"/>
  <c r="J382" i="10"/>
  <c r="G383" i="10"/>
  <c r="H383" i="10" s="1"/>
  <c r="P383" i="10" l="1"/>
  <c r="O382" i="10"/>
  <c r="Q382" i="10"/>
  <c r="R382" i="10" s="1"/>
  <c r="N383" i="10"/>
  <c r="M383" i="10"/>
  <c r="L383" i="10"/>
  <c r="I383" i="10"/>
  <c r="K383" i="10"/>
  <c r="G384" i="10"/>
  <c r="H384" i="10" s="1"/>
  <c r="J383" i="10"/>
  <c r="P384" i="10" l="1"/>
  <c r="O383" i="10"/>
  <c r="Q383" i="10"/>
  <c r="R383" i="10" s="1"/>
  <c r="N384" i="10"/>
  <c r="M384" i="10"/>
  <c r="L384" i="10"/>
  <c r="I384" i="10"/>
  <c r="K384" i="10"/>
  <c r="J384" i="10"/>
  <c r="G385" i="10"/>
  <c r="H385" i="10" s="1"/>
  <c r="P385" i="10" l="1"/>
  <c r="O384" i="10"/>
  <c r="Q384" i="10"/>
  <c r="R384" i="10" s="1"/>
  <c r="N385" i="10"/>
  <c r="M385" i="10"/>
  <c r="L385" i="10"/>
  <c r="I385" i="10"/>
  <c r="K385" i="10"/>
  <c r="J385" i="10"/>
  <c r="G386" i="10"/>
  <c r="H386" i="10" s="1"/>
  <c r="P386" i="10" l="1"/>
  <c r="O385" i="10"/>
  <c r="Q385" i="10"/>
  <c r="R385" i="10" s="1"/>
  <c r="N386" i="10"/>
  <c r="M386" i="10"/>
  <c r="L386" i="10"/>
  <c r="I386" i="10"/>
  <c r="K386" i="10"/>
  <c r="J386" i="10"/>
  <c r="G387" i="10"/>
  <c r="H387" i="10" s="1"/>
  <c r="P387" i="10" l="1"/>
  <c r="O386" i="10"/>
  <c r="Q386" i="10"/>
  <c r="R386" i="10" s="1"/>
  <c r="N387" i="10"/>
  <c r="M387" i="10"/>
  <c r="L387" i="10"/>
  <c r="I387" i="10"/>
  <c r="K387" i="10"/>
  <c r="G388" i="10"/>
  <c r="H388" i="10" s="1"/>
  <c r="J387" i="10"/>
  <c r="P388" i="10" l="1"/>
  <c r="O387" i="10"/>
  <c r="Q387" i="10"/>
  <c r="R387" i="10" s="1"/>
  <c r="N388" i="10"/>
  <c r="M388" i="10"/>
  <c r="L388" i="10"/>
  <c r="I388" i="10"/>
  <c r="K388" i="10"/>
  <c r="G389" i="10"/>
  <c r="H389" i="10" s="1"/>
  <c r="J388" i="10"/>
  <c r="P389" i="10" l="1"/>
  <c r="O388" i="10"/>
  <c r="Q388" i="10"/>
  <c r="R388" i="10" s="1"/>
  <c r="N389" i="10"/>
  <c r="M389" i="10"/>
  <c r="L389" i="10"/>
  <c r="I389" i="10"/>
  <c r="K389" i="10"/>
  <c r="J389" i="10"/>
  <c r="G390" i="10"/>
  <c r="H390" i="10" s="1"/>
  <c r="P390" i="10" l="1"/>
  <c r="O389" i="10"/>
  <c r="Q389" i="10"/>
  <c r="R389" i="10" s="1"/>
  <c r="N390" i="10"/>
  <c r="M390" i="10"/>
  <c r="L390" i="10"/>
  <c r="I390" i="10"/>
  <c r="K390" i="10"/>
  <c r="J390" i="10"/>
  <c r="G391" i="10"/>
  <c r="H391" i="10" s="1"/>
  <c r="P391" i="10" l="1"/>
  <c r="O390" i="10"/>
  <c r="Q390" i="10"/>
  <c r="R390" i="10" s="1"/>
  <c r="N391" i="10"/>
  <c r="M391" i="10"/>
  <c r="L391" i="10"/>
  <c r="I391" i="10"/>
  <c r="K391" i="10"/>
  <c r="J391" i="10"/>
  <c r="G392" i="10"/>
  <c r="H392" i="10" s="1"/>
  <c r="P392" i="10" l="1"/>
  <c r="O391" i="10"/>
  <c r="Q391" i="10"/>
  <c r="R391" i="10" s="1"/>
  <c r="N392" i="10"/>
  <c r="M392" i="10"/>
  <c r="L392" i="10"/>
  <c r="I392" i="10"/>
  <c r="K392" i="10"/>
  <c r="G393" i="10"/>
  <c r="H393" i="10" s="1"/>
  <c r="J392" i="10"/>
  <c r="P393" i="10" l="1"/>
  <c r="O392" i="10"/>
  <c r="Q392" i="10"/>
  <c r="R392" i="10" s="1"/>
  <c r="N393" i="10"/>
  <c r="M393" i="10"/>
  <c r="L393" i="10"/>
  <c r="I393" i="10"/>
  <c r="K393" i="10"/>
  <c r="J393" i="10"/>
  <c r="G394" i="10"/>
  <c r="H394" i="10" s="1"/>
  <c r="P394" i="10" l="1"/>
  <c r="O393" i="10"/>
  <c r="Q393" i="10"/>
  <c r="R393" i="10" s="1"/>
  <c r="N394" i="10"/>
  <c r="M394" i="10"/>
  <c r="L394" i="10"/>
  <c r="I394" i="10"/>
  <c r="K394" i="10"/>
  <c r="J394" i="10"/>
  <c r="G395" i="10"/>
  <c r="H395" i="10" s="1"/>
  <c r="P395" i="10" l="1"/>
  <c r="O394" i="10"/>
  <c r="Q394" i="10"/>
  <c r="R394" i="10" s="1"/>
  <c r="N395" i="10"/>
  <c r="M395" i="10"/>
  <c r="L395" i="10"/>
  <c r="I395" i="10"/>
  <c r="K395" i="10"/>
  <c r="J395" i="10"/>
  <c r="G396" i="10"/>
  <c r="H396" i="10" s="1"/>
  <c r="P396" i="10" l="1"/>
  <c r="O395" i="10"/>
  <c r="Q395" i="10"/>
  <c r="R395" i="10" s="1"/>
  <c r="N396" i="10"/>
  <c r="M396" i="10"/>
  <c r="L396" i="10"/>
  <c r="I396" i="10"/>
  <c r="K396" i="10"/>
  <c r="G397" i="10"/>
  <c r="H397" i="10" s="1"/>
  <c r="J396" i="10"/>
  <c r="P397" i="10" l="1"/>
  <c r="O396" i="10"/>
  <c r="Q396" i="10"/>
  <c r="R396" i="10" s="1"/>
  <c r="N397" i="10"/>
  <c r="M397" i="10"/>
  <c r="L397" i="10"/>
  <c r="I397" i="10"/>
  <c r="K397" i="10"/>
  <c r="J397" i="10"/>
  <c r="G398" i="10"/>
  <c r="H398" i="10" s="1"/>
  <c r="P398" i="10" l="1"/>
  <c r="O397" i="10"/>
  <c r="Q397" i="10"/>
  <c r="R397" i="10" s="1"/>
  <c r="N398" i="10"/>
  <c r="M398" i="10"/>
  <c r="L398" i="10"/>
  <c r="I398" i="10"/>
  <c r="K398" i="10"/>
  <c r="J398" i="10"/>
  <c r="G399" i="10"/>
  <c r="H399" i="10" s="1"/>
  <c r="P399" i="10" l="1"/>
  <c r="O398" i="10"/>
  <c r="Q398" i="10"/>
  <c r="R398" i="10" s="1"/>
  <c r="N399" i="10"/>
  <c r="M399" i="10"/>
  <c r="L399" i="10"/>
  <c r="I399" i="10"/>
  <c r="K399" i="10"/>
  <c r="G400" i="10"/>
  <c r="H400" i="10" s="1"/>
  <c r="J399" i="10"/>
  <c r="P400" i="10" l="1"/>
  <c r="O399" i="10"/>
  <c r="Q399" i="10"/>
  <c r="R399" i="10" s="1"/>
  <c r="N400" i="10"/>
  <c r="M400" i="10"/>
  <c r="L400" i="10"/>
  <c r="I400" i="10"/>
  <c r="K400" i="10"/>
  <c r="G401" i="10"/>
  <c r="H401" i="10" s="1"/>
  <c r="J400" i="10"/>
  <c r="P401" i="10" l="1"/>
  <c r="O400" i="10"/>
  <c r="Q400" i="10"/>
  <c r="R400" i="10" s="1"/>
  <c r="N401" i="10"/>
  <c r="M401" i="10"/>
  <c r="L401" i="10"/>
  <c r="I401" i="10"/>
  <c r="K401" i="10"/>
  <c r="J401" i="10"/>
  <c r="G402" i="10"/>
  <c r="H402" i="10" s="1"/>
  <c r="P402" i="10" l="1"/>
  <c r="O401" i="10"/>
  <c r="Q401" i="10"/>
  <c r="R401" i="10" s="1"/>
  <c r="N402" i="10"/>
  <c r="M402" i="10"/>
  <c r="L402" i="10"/>
  <c r="I402" i="10"/>
  <c r="K402" i="10"/>
  <c r="J402" i="10"/>
  <c r="G403" i="10"/>
  <c r="H403" i="10" s="1"/>
  <c r="P403" i="10" l="1"/>
  <c r="O402" i="10"/>
  <c r="Q402" i="10"/>
  <c r="R402" i="10" s="1"/>
  <c r="N403" i="10"/>
  <c r="M403" i="10"/>
  <c r="L403" i="10"/>
  <c r="I403" i="10"/>
  <c r="K403" i="10"/>
  <c r="J403" i="10"/>
  <c r="G404" i="10"/>
  <c r="H404" i="10" s="1"/>
  <c r="P404" i="10" l="1"/>
  <c r="O403" i="10"/>
  <c r="Q403" i="10"/>
  <c r="R403" i="10" s="1"/>
  <c r="N404" i="10"/>
  <c r="M404" i="10"/>
  <c r="L404" i="10"/>
  <c r="I404" i="10"/>
  <c r="K404" i="10"/>
  <c r="G405" i="10"/>
  <c r="H405" i="10" s="1"/>
  <c r="J404" i="10"/>
  <c r="P405" i="10" l="1"/>
  <c r="O404" i="10"/>
  <c r="Q404" i="10"/>
  <c r="R404" i="10" s="1"/>
  <c r="N405" i="10"/>
  <c r="M405" i="10"/>
  <c r="L405" i="10"/>
  <c r="I405" i="10"/>
  <c r="K405" i="10"/>
  <c r="J405" i="10"/>
  <c r="G406" i="10"/>
  <c r="H406" i="10" s="1"/>
  <c r="P406" i="10" l="1"/>
  <c r="O405" i="10"/>
  <c r="Q405" i="10"/>
  <c r="R405" i="10" s="1"/>
  <c r="N406" i="10"/>
  <c r="M406" i="10"/>
  <c r="L406" i="10"/>
  <c r="I406" i="10"/>
  <c r="K406" i="10"/>
  <c r="J406" i="10"/>
  <c r="G407" i="10"/>
  <c r="H407" i="10" s="1"/>
  <c r="P407" i="10" l="1"/>
  <c r="O406" i="10"/>
  <c r="Q406" i="10"/>
  <c r="R406" i="10" s="1"/>
  <c r="N407" i="10"/>
  <c r="M407" i="10"/>
  <c r="L407" i="10"/>
  <c r="I407" i="10"/>
  <c r="K407" i="10"/>
  <c r="G408" i="10"/>
  <c r="H408" i="10" s="1"/>
  <c r="J407" i="10"/>
  <c r="P408" i="10" l="1"/>
  <c r="O407" i="10"/>
  <c r="Q407" i="10"/>
  <c r="R407" i="10" s="1"/>
  <c r="N408" i="10"/>
  <c r="M408" i="10"/>
  <c r="L408" i="10"/>
  <c r="I408" i="10"/>
  <c r="K408" i="10"/>
  <c r="G409" i="10"/>
  <c r="H409" i="10" s="1"/>
  <c r="J408" i="10"/>
  <c r="P409" i="10" l="1"/>
  <c r="O408" i="10"/>
  <c r="Q408" i="10"/>
  <c r="R408" i="10" s="1"/>
  <c r="N409" i="10"/>
  <c r="M409" i="10"/>
  <c r="L409" i="10"/>
  <c r="I409" i="10"/>
  <c r="K409" i="10"/>
  <c r="J409" i="10"/>
  <c r="G410" i="10"/>
  <c r="H410" i="10" s="1"/>
  <c r="P410" i="10" l="1"/>
  <c r="O409" i="10"/>
  <c r="Q409" i="10"/>
  <c r="R409" i="10" s="1"/>
  <c r="N410" i="10"/>
  <c r="M410" i="10"/>
  <c r="L410" i="10"/>
  <c r="I410" i="10"/>
  <c r="K410" i="10"/>
  <c r="J410" i="10"/>
  <c r="G411" i="10"/>
  <c r="H411" i="10" s="1"/>
  <c r="P411" i="10" l="1"/>
  <c r="O410" i="10"/>
  <c r="Q410" i="10"/>
  <c r="R410" i="10" s="1"/>
  <c r="N411" i="10"/>
  <c r="M411" i="10"/>
  <c r="L411" i="10"/>
  <c r="I411" i="10"/>
  <c r="K411" i="10"/>
  <c r="J411" i="10"/>
  <c r="G412" i="10"/>
  <c r="H412" i="10" s="1"/>
  <c r="P412" i="10" l="1"/>
  <c r="O411" i="10"/>
  <c r="Q411" i="10"/>
  <c r="R411" i="10" s="1"/>
  <c r="N412" i="10"/>
  <c r="M412" i="10"/>
  <c r="L412" i="10"/>
  <c r="I412" i="10"/>
  <c r="K412" i="10"/>
  <c r="G413" i="10"/>
  <c r="H413" i="10" s="1"/>
  <c r="J412" i="10"/>
  <c r="P413" i="10" l="1"/>
  <c r="O412" i="10"/>
  <c r="Q412" i="10"/>
  <c r="R412" i="10" s="1"/>
  <c r="N413" i="10"/>
  <c r="M413" i="10"/>
  <c r="L413" i="10"/>
  <c r="I413" i="10"/>
  <c r="K413" i="10"/>
  <c r="J413" i="10"/>
  <c r="G414" i="10"/>
  <c r="H414" i="10" s="1"/>
  <c r="P414" i="10" l="1"/>
  <c r="O413" i="10"/>
  <c r="Q413" i="10"/>
  <c r="R413" i="10" s="1"/>
  <c r="N414" i="10"/>
  <c r="M414" i="10"/>
  <c r="L414" i="10"/>
  <c r="I414" i="10"/>
  <c r="K414" i="10"/>
  <c r="J414" i="10"/>
  <c r="G415" i="10"/>
  <c r="H415" i="10" s="1"/>
  <c r="P415" i="10" l="1"/>
  <c r="O414" i="10"/>
  <c r="Q414" i="10"/>
  <c r="R414" i="10" s="1"/>
  <c r="N415" i="10"/>
  <c r="M415" i="10"/>
  <c r="L415" i="10"/>
  <c r="I415" i="10"/>
  <c r="K415" i="10"/>
  <c r="G416" i="10"/>
  <c r="H416" i="10" s="1"/>
  <c r="J415" i="10"/>
  <c r="P416" i="10" l="1"/>
  <c r="O415" i="10"/>
  <c r="Q415" i="10"/>
  <c r="R415" i="10" s="1"/>
  <c r="N416" i="10"/>
  <c r="M416" i="10"/>
  <c r="L416" i="10"/>
  <c r="I416" i="10"/>
  <c r="K416" i="10"/>
  <c r="G417" i="10"/>
  <c r="H417" i="10" s="1"/>
  <c r="J416" i="10"/>
  <c r="P417" i="10" l="1"/>
  <c r="O416" i="10"/>
  <c r="Q416" i="10"/>
  <c r="R416" i="10" s="1"/>
  <c r="N417" i="10"/>
  <c r="M417" i="10"/>
  <c r="L417" i="10"/>
  <c r="I417" i="10"/>
  <c r="K417" i="10"/>
  <c r="J417" i="10"/>
  <c r="G418" i="10"/>
  <c r="H418" i="10" s="1"/>
  <c r="P418" i="10" l="1"/>
  <c r="O417" i="10"/>
  <c r="Q417" i="10"/>
  <c r="R417" i="10" s="1"/>
  <c r="N418" i="10"/>
  <c r="M418" i="10"/>
  <c r="L418" i="10"/>
  <c r="I418" i="10"/>
  <c r="K418" i="10"/>
  <c r="J418" i="10"/>
  <c r="G419" i="10"/>
  <c r="H419" i="10" s="1"/>
  <c r="P419" i="10" l="1"/>
  <c r="O418" i="10"/>
  <c r="Q418" i="10"/>
  <c r="R418" i="10" s="1"/>
  <c r="N419" i="10"/>
  <c r="M419" i="10"/>
  <c r="L419" i="10"/>
  <c r="I419" i="10"/>
  <c r="K419" i="10"/>
  <c r="G420" i="10"/>
  <c r="H420" i="10" s="1"/>
  <c r="J419" i="10"/>
  <c r="P420" i="10" l="1"/>
  <c r="O419" i="10"/>
  <c r="Q419" i="10"/>
  <c r="R419" i="10" s="1"/>
  <c r="N420" i="10"/>
  <c r="M420" i="10"/>
  <c r="L420" i="10"/>
  <c r="I420" i="10"/>
  <c r="K420" i="10"/>
  <c r="G421" i="10"/>
  <c r="H421" i="10" s="1"/>
  <c r="J420" i="10"/>
  <c r="P421" i="10" l="1"/>
  <c r="O420" i="10"/>
  <c r="Q420" i="10"/>
  <c r="R420" i="10" s="1"/>
  <c r="N421" i="10"/>
  <c r="M421" i="10"/>
  <c r="L421" i="10"/>
  <c r="I421" i="10"/>
  <c r="K421" i="10"/>
  <c r="J421" i="10"/>
  <c r="G422" i="10"/>
  <c r="H422" i="10" s="1"/>
  <c r="P422" i="10" l="1"/>
  <c r="O421" i="10"/>
  <c r="Q421" i="10"/>
  <c r="R421" i="10" s="1"/>
  <c r="N422" i="10"/>
  <c r="M422" i="10"/>
  <c r="L422" i="10"/>
  <c r="I422" i="10"/>
  <c r="K422" i="10"/>
  <c r="J422" i="10"/>
  <c r="G423" i="10"/>
  <c r="H423" i="10" s="1"/>
  <c r="P423" i="10" l="1"/>
  <c r="O422" i="10"/>
  <c r="Q422" i="10"/>
  <c r="R422" i="10" s="1"/>
  <c r="N423" i="10"/>
  <c r="M423" i="10"/>
  <c r="L423" i="10"/>
  <c r="I423" i="10"/>
  <c r="K423" i="10"/>
  <c r="J423" i="10"/>
  <c r="G424" i="10"/>
  <c r="H424" i="10" s="1"/>
  <c r="P424" i="10" l="1"/>
  <c r="O423" i="10"/>
  <c r="Q423" i="10"/>
  <c r="R423" i="10" s="1"/>
  <c r="N424" i="10"/>
  <c r="M424" i="10"/>
  <c r="L424" i="10"/>
  <c r="I424" i="10"/>
  <c r="K424" i="10"/>
  <c r="G425" i="10"/>
  <c r="H425" i="10" s="1"/>
  <c r="J424" i="10"/>
  <c r="P425" i="10" l="1"/>
  <c r="O424" i="10"/>
  <c r="Q424" i="10"/>
  <c r="R424" i="10" s="1"/>
  <c r="N425" i="10"/>
  <c r="M425" i="10"/>
  <c r="L425" i="10"/>
  <c r="I425" i="10"/>
  <c r="K425" i="10"/>
  <c r="J425" i="10"/>
  <c r="G426" i="10"/>
  <c r="H426" i="10" s="1"/>
  <c r="P426" i="10" l="1"/>
  <c r="O425" i="10"/>
  <c r="Q425" i="10"/>
  <c r="R425" i="10" s="1"/>
  <c r="N426" i="10"/>
  <c r="M426" i="10"/>
  <c r="L426" i="10"/>
  <c r="I426" i="10"/>
  <c r="K426" i="10"/>
  <c r="J426" i="10"/>
  <c r="G427" i="10"/>
  <c r="H427" i="10" s="1"/>
  <c r="P427" i="10" l="1"/>
  <c r="O426" i="10"/>
  <c r="Q426" i="10"/>
  <c r="R426" i="10" s="1"/>
  <c r="N427" i="10"/>
  <c r="M427" i="10"/>
  <c r="L427" i="10"/>
  <c r="I427" i="10"/>
  <c r="K427" i="10"/>
  <c r="J427" i="10"/>
  <c r="G428" i="10"/>
  <c r="H428" i="10" s="1"/>
  <c r="P428" i="10" l="1"/>
  <c r="O427" i="10"/>
  <c r="Q427" i="10"/>
  <c r="R427" i="10" s="1"/>
  <c r="N428" i="10"/>
  <c r="M428" i="10"/>
  <c r="L428" i="10"/>
  <c r="I428" i="10"/>
  <c r="K428" i="10"/>
  <c r="G429" i="10"/>
  <c r="H429" i="10" s="1"/>
  <c r="J428" i="10"/>
  <c r="P429" i="10" l="1"/>
  <c r="O428" i="10"/>
  <c r="Q428" i="10"/>
  <c r="R428" i="10" s="1"/>
  <c r="N429" i="10"/>
  <c r="M429" i="10"/>
  <c r="L429" i="10"/>
  <c r="I429" i="10"/>
  <c r="K429" i="10"/>
  <c r="J429" i="10"/>
  <c r="G430" i="10"/>
  <c r="H430" i="10" s="1"/>
  <c r="P430" i="10" l="1"/>
  <c r="O429" i="10"/>
  <c r="Q429" i="10"/>
  <c r="R429" i="10" s="1"/>
  <c r="N430" i="10"/>
  <c r="M430" i="10"/>
  <c r="L430" i="10"/>
  <c r="I430" i="10"/>
  <c r="K430" i="10"/>
  <c r="J430" i="10"/>
  <c r="G431" i="10"/>
  <c r="H431" i="10" s="1"/>
  <c r="P431" i="10" l="1"/>
  <c r="O430" i="10"/>
  <c r="Q430" i="10"/>
  <c r="R430" i="10" s="1"/>
  <c r="N431" i="10"/>
  <c r="M431" i="10"/>
  <c r="L431" i="10"/>
  <c r="I431" i="10"/>
  <c r="K431" i="10"/>
  <c r="G432" i="10"/>
  <c r="H432" i="10" s="1"/>
  <c r="J431" i="10"/>
  <c r="P432" i="10" l="1"/>
  <c r="O431" i="10"/>
  <c r="Q431" i="10"/>
  <c r="R431" i="10" s="1"/>
  <c r="N432" i="10"/>
  <c r="M432" i="10"/>
  <c r="L432" i="10"/>
  <c r="I432" i="10"/>
  <c r="K432" i="10"/>
  <c r="J432" i="10"/>
  <c r="G433" i="10"/>
  <c r="H433" i="10" s="1"/>
  <c r="P433" i="10" l="1"/>
  <c r="O432" i="10"/>
  <c r="Q432" i="10"/>
  <c r="R432" i="10" s="1"/>
  <c r="N433" i="10"/>
  <c r="M433" i="10"/>
  <c r="L433" i="10"/>
  <c r="I433" i="10"/>
  <c r="K433" i="10"/>
  <c r="J433" i="10"/>
  <c r="G434" i="10"/>
  <c r="H434" i="10" s="1"/>
  <c r="P434" i="10" l="1"/>
  <c r="O433" i="10"/>
  <c r="Q433" i="10"/>
  <c r="R433" i="10" s="1"/>
  <c r="N434" i="10"/>
  <c r="M434" i="10"/>
  <c r="L434" i="10"/>
  <c r="I434" i="10"/>
  <c r="K434" i="10"/>
  <c r="J434" i="10"/>
  <c r="G435" i="10"/>
  <c r="H435" i="10" s="1"/>
  <c r="P435" i="10" l="1"/>
  <c r="O434" i="10"/>
  <c r="Q434" i="10"/>
  <c r="R434" i="10" s="1"/>
  <c r="N435" i="10"/>
  <c r="M435" i="10"/>
  <c r="L435" i="10"/>
  <c r="I435" i="10"/>
  <c r="K435" i="10"/>
  <c r="J435" i="10"/>
  <c r="G436" i="10"/>
  <c r="H436" i="10" s="1"/>
  <c r="P436" i="10" l="1"/>
  <c r="O435" i="10"/>
  <c r="Q435" i="10"/>
  <c r="R435" i="10" s="1"/>
  <c r="N436" i="10"/>
  <c r="M436" i="10"/>
  <c r="L436" i="10"/>
  <c r="I436" i="10"/>
  <c r="K436" i="10"/>
  <c r="G437" i="10"/>
  <c r="H437" i="10" s="1"/>
  <c r="J436" i="10"/>
  <c r="P437" i="10" l="1"/>
  <c r="O436" i="10"/>
  <c r="Q436" i="10"/>
  <c r="R436" i="10" s="1"/>
  <c r="N437" i="10"/>
  <c r="M437" i="10"/>
  <c r="L437" i="10"/>
  <c r="I437" i="10"/>
  <c r="K437" i="10"/>
  <c r="J437" i="10"/>
  <c r="G438" i="10"/>
  <c r="H438" i="10" s="1"/>
  <c r="P438" i="10" l="1"/>
  <c r="O437" i="10"/>
  <c r="Q437" i="10"/>
  <c r="R437" i="10" s="1"/>
  <c r="N438" i="10"/>
  <c r="M438" i="10"/>
  <c r="L438" i="10"/>
  <c r="I438" i="10"/>
  <c r="K438" i="10"/>
  <c r="J438" i="10"/>
  <c r="G439" i="10"/>
  <c r="H439" i="10" s="1"/>
  <c r="P439" i="10" l="1"/>
  <c r="O438" i="10"/>
  <c r="Q438" i="10"/>
  <c r="R438" i="10" s="1"/>
  <c r="N439" i="10"/>
  <c r="M439" i="10"/>
  <c r="L439" i="10"/>
  <c r="I439" i="10"/>
  <c r="K439" i="10"/>
  <c r="J439" i="10"/>
  <c r="G440" i="10"/>
  <c r="H440" i="10" s="1"/>
  <c r="P440" i="10" l="1"/>
  <c r="O439" i="10"/>
  <c r="Q439" i="10"/>
  <c r="R439" i="10" s="1"/>
  <c r="N440" i="10"/>
  <c r="M440" i="10"/>
  <c r="L440" i="10"/>
  <c r="I440" i="10"/>
  <c r="K440" i="10"/>
  <c r="G441" i="10"/>
  <c r="H441" i="10" s="1"/>
  <c r="J440" i="10"/>
  <c r="P441" i="10" l="1"/>
  <c r="O440" i="10"/>
  <c r="Q440" i="10"/>
  <c r="R440" i="10" s="1"/>
  <c r="N441" i="10"/>
  <c r="M441" i="10"/>
  <c r="L441" i="10"/>
  <c r="I441" i="10"/>
  <c r="K441" i="10"/>
  <c r="J441" i="10"/>
  <c r="G442" i="10"/>
  <c r="H442" i="10" s="1"/>
  <c r="P442" i="10" l="1"/>
  <c r="O441" i="10"/>
  <c r="Q441" i="10"/>
  <c r="R441" i="10" s="1"/>
  <c r="N442" i="10"/>
  <c r="M442" i="10"/>
  <c r="L442" i="10"/>
  <c r="I442" i="10"/>
  <c r="K442" i="10"/>
  <c r="J442" i="10"/>
  <c r="G443" i="10"/>
  <c r="H443" i="10" s="1"/>
  <c r="P443" i="10" l="1"/>
  <c r="O442" i="10"/>
  <c r="Q442" i="10"/>
  <c r="R442" i="10" s="1"/>
  <c r="N443" i="10"/>
  <c r="M443" i="10"/>
  <c r="L443" i="10"/>
  <c r="I443" i="10"/>
  <c r="K443" i="10"/>
  <c r="J443" i="10"/>
  <c r="G444" i="10"/>
  <c r="H444" i="10" s="1"/>
  <c r="P444" i="10" l="1"/>
  <c r="O443" i="10"/>
  <c r="Q443" i="10"/>
  <c r="R443" i="10" s="1"/>
  <c r="N444" i="10"/>
  <c r="M444" i="10"/>
  <c r="L444" i="10"/>
  <c r="I444" i="10"/>
  <c r="K444" i="10"/>
  <c r="G445" i="10"/>
  <c r="H445" i="10" s="1"/>
  <c r="J444" i="10"/>
  <c r="P445" i="10" l="1"/>
  <c r="O444" i="10"/>
  <c r="Q444" i="10"/>
  <c r="R444" i="10" s="1"/>
  <c r="N445" i="10"/>
  <c r="M445" i="10"/>
  <c r="L445" i="10"/>
  <c r="I445" i="10"/>
  <c r="K445" i="10"/>
  <c r="J445" i="10"/>
  <c r="G446" i="10"/>
  <c r="H446" i="10" s="1"/>
  <c r="P446" i="10" l="1"/>
  <c r="O445" i="10"/>
  <c r="Q445" i="10"/>
  <c r="R445" i="10" s="1"/>
  <c r="N446" i="10"/>
  <c r="M446" i="10"/>
  <c r="L446" i="10"/>
  <c r="I446" i="10"/>
  <c r="K446" i="10"/>
  <c r="J446" i="10"/>
  <c r="G447" i="10"/>
  <c r="H447" i="10" s="1"/>
  <c r="P447" i="10" l="1"/>
  <c r="O446" i="10"/>
  <c r="Q446" i="10"/>
  <c r="R446" i="10" s="1"/>
  <c r="N447" i="10"/>
  <c r="M447" i="10"/>
  <c r="L447" i="10"/>
  <c r="I447" i="10"/>
  <c r="K447" i="10"/>
  <c r="J447" i="10"/>
  <c r="G448" i="10"/>
  <c r="H448" i="10" s="1"/>
  <c r="P448" i="10" l="1"/>
  <c r="O447" i="10"/>
  <c r="Q447" i="10"/>
  <c r="R447" i="10" s="1"/>
  <c r="N448" i="10"/>
  <c r="M448" i="10"/>
  <c r="L448" i="10"/>
  <c r="I448" i="10"/>
  <c r="K448" i="10"/>
  <c r="G449" i="10"/>
  <c r="H449" i="10" s="1"/>
  <c r="J448" i="10"/>
  <c r="P449" i="10" l="1"/>
  <c r="O448" i="10"/>
  <c r="Q448" i="10"/>
  <c r="R448" i="10" s="1"/>
  <c r="N449" i="10"/>
  <c r="M449" i="10"/>
  <c r="L449" i="10"/>
  <c r="I449" i="10"/>
  <c r="K449" i="10"/>
  <c r="J449" i="10"/>
  <c r="G450" i="10"/>
  <c r="H450" i="10" s="1"/>
  <c r="P450" i="10" l="1"/>
  <c r="O449" i="10"/>
  <c r="Q449" i="10"/>
  <c r="R449" i="10" s="1"/>
  <c r="N450" i="10"/>
  <c r="M450" i="10"/>
  <c r="L450" i="10"/>
  <c r="I450" i="10"/>
  <c r="K450" i="10"/>
  <c r="G451" i="10"/>
  <c r="H451" i="10" s="1"/>
  <c r="J450" i="10"/>
  <c r="P451" i="10" l="1"/>
  <c r="O450" i="10"/>
  <c r="Q450" i="10"/>
  <c r="R450" i="10" s="1"/>
  <c r="N451" i="10"/>
  <c r="M451" i="10"/>
  <c r="L451" i="10"/>
  <c r="I451" i="10"/>
  <c r="K451" i="10"/>
  <c r="G452" i="10"/>
  <c r="H452" i="10" s="1"/>
  <c r="J451" i="10"/>
  <c r="P452" i="10" l="1"/>
  <c r="O451" i="10"/>
  <c r="Q451" i="10"/>
  <c r="R451" i="10" s="1"/>
  <c r="N452" i="10"/>
  <c r="M452" i="10"/>
  <c r="L452" i="10"/>
  <c r="I452" i="10"/>
  <c r="K452" i="10"/>
  <c r="J452" i="10"/>
  <c r="G453" i="10"/>
  <c r="H453" i="10" s="1"/>
  <c r="P453" i="10" l="1"/>
  <c r="O452" i="10"/>
  <c r="Q452" i="10"/>
  <c r="R452" i="10" s="1"/>
  <c r="N453" i="10"/>
  <c r="M453" i="10"/>
  <c r="L453" i="10"/>
  <c r="I453" i="10"/>
  <c r="K453" i="10"/>
  <c r="J453" i="10"/>
  <c r="G454" i="10"/>
  <c r="H454" i="10" s="1"/>
  <c r="P454" i="10" l="1"/>
  <c r="O453" i="10"/>
  <c r="Q453" i="10"/>
  <c r="R453" i="10" s="1"/>
  <c r="N454" i="10"/>
  <c r="M454" i="10"/>
  <c r="L454" i="10"/>
  <c r="I454" i="10"/>
  <c r="K454" i="10"/>
  <c r="J454" i="10"/>
  <c r="G455" i="10"/>
  <c r="H455" i="10" s="1"/>
  <c r="P455" i="10" l="1"/>
  <c r="O454" i="10"/>
  <c r="Q454" i="10"/>
  <c r="R454" i="10" s="1"/>
  <c r="N455" i="10"/>
  <c r="M455" i="10"/>
  <c r="L455" i="10"/>
  <c r="I455" i="10"/>
  <c r="K455" i="10"/>
  <c r="G456" i="10"/>
  <c r="H456" i="10" s="1"/>
  <c r="J455" i="10"/>
  <c r="P456" i="10" l="1"/>
  <c r="O455" i="10"/>
  <c r="Q455" i="10"/>
  <c r="R455" i="10" s="1"/>
  <c r="N456" i="10"/>
  <c r="M456" i="10"/>
  <c r="L456" i="10"/>
  <c r="I456" i="10"/>
  <c r="K456" i="10"/>
  <c r="G457" i="10"/>
  <c r="H457" i="10" s="1"/>
  <c r="J456" i="10"/>
  <c r="P457" i="10" l="1"/>
  <c r="O456" i="10"/>
  <c r="Q456" i="10"/>
  <c r="R456" i="10" s="1"/>
  <c r="N457" i="10"/>
  <c r="M457" i="10"/>
  <c r="L457" i="10"/>
  <c r="I457" i="10"/>
  <c r="K457" i="10"/>
  <c r="J457" i="10"/>
  <c r="G458" i="10"/>
  <c r="H458" i="10" s="1"/>
  <c r="P458" i="10" l="1"/>
  <c r="O457" i="10"/>
  <c r="Q457" i="10"/>
  <c r="R457" i="10" s="1"/>
  <c r="N458" i="10"/>
  <c r="M458" i="10"/>
  <c r="L458" i="10"/>
  <c r="I458" i="10"/>
  <c r="K458" i="10"/>
  <c r="J458" i="10"/>
  <c r="G459" i="10"/>
  <c r="H459" i="10" s="1"/>
  <c r="P459" i="10" l="1"/>
  <c r="O458" i="10"/>
  <c r="Q458" i="10"/>
  <c r="R458" i="10" s="1"/>
  <c r="N459" i="10"/>
  <c r="M459" i="10"/>
  <c r="L459" i="10"/>
  <c r="I459" i="10"/>
  <c r="K459" i="10"/>
  <c r="G460" i="10"/>
  <c r="H460" i="10" s="1"/>
  <c r="J459" i="10"/>
  <c r="P460" i="10" l="1"/>
  <c r="O459" i="10"/>
  <c r="Q459" i="10"/>
  <c r="R459" i="10" s="1"/>
  <c r="N460" i="10"/>
  <c r="M460" i="10"/>
  <c r="L460" i="10"/>
  <c r="I460" i="10"/>
  <c r="K460" i="10"/>
  <c r="G461" i="10"/>
  <c r="H461" i="10" s="1"/>
  <c r="J460" i="10"/>
  <c r="P461" i="10" l="1"/>
  <c r="O460" i="10"/>
  <c r="Q460" i="10"/>
  <c r="R460" i="10" s="1"/>
  <c r="N461" i="10"/>
  <c r="M461" i="10"/>
  <c r="L461" i="10"/>
  <c r="I461" i="10"/>
  <c r="K461" i="10"/>
  <c r="J461" i="10"/>
  <c r="G462" i="10"/>
  <c r="H462" i="10" s="1"/>
  <c r="P462" i="10" l="1"/>
  <c r="O461" i="10"/>
  <c r="Q461" i="10"/>
  <c r="R461" i="10" s="1"/>
  <c r="N462" i="10"/>
  <c r="M462" i="10"/>
  <c r="L462" i="10"/>
  <c r="I462" i="10"/>
  <c r="K462" i="10"/>
  <c r="J462" i="10"/>
  <c r="G463" i="10"/>
  <c r="H463" i="10" s="1"/>
  <c r="P463" i="10" l="1"/>
  <c r="O462" i="10"/>
  <c r="Q462" i="10"/>
  <c r="R462" i="10" s="1"/>
  <c r="N463" i="10"/>
  <c r="M463" i="10"/>
  <c r="L463" i="10"/>
  <c r="I463" i="10"/>
  <c r="K463" i="10"/>
  <c r="G464" i="10"/>
  <c r="H464" i="10" s="1"/>
  <c r="J463" i="10"/>
  <c r="P464" i="10" l="1"/>
  <c r="O463" i="10"/>
  <c r="Q463" i="10"/>
  <c r="R463" i="10" s="1"/>
  <c r="N464" i="10"/>
  <c r="M464" i="10"/>
  <c r="L464" i="10"/>
  <c r="I464" i="10"/>
  <c r="K464" i="10"/>
  <c r="J464" i="10"/>
  <c r="G465" i="10"/>
  <c r="H465" i="10" s="1"/>
  <c r="P465" i="10" l="1"/>
  <c r="O464" i="10"/>
  <c r="Q464" i="10"/>
  <c r="R464" i="10" s="1"/>
  <c r="N465" i="10"/>
  <c r="M465" i="10"/>
  <c r="L465" i="10"/>
  <c r="I465" i="10"/>
  <c r="K465" i="10"/>
  <c r="G466" i="10"/>
  <c r="H466" i="10" s="1"/>
  <c r="J465" i="10"/>
  <c r="P466" i="10" l="1"/>
  <c r="O465" i="10"/>
  <c r="Q465" i="10"/>
  <c r="R465" i="10" s="1"/>
  <c r="N466" i="10"/>
  <c r="M466" i="10"/>
  <c r="L466" i="10"/>
  <c r="I466" i="10"/>
  <c r="K466" i="10"/>
  <c r="J466" i="10"/>
  <c r="G467" i="10"/>
  <c r="H467" i="10" s="1"/>
  <c r="P467" i="10" l="1"/>
  <c r="O466" i="10"/>
  <c r="Q466" i="10"/>
  <c r="R466" i="10" s="1"/>
  <c r="N467" i="10"/>
  <c r="M467" i="10"/>
  <c r="L467" i="10"/>
  <c r="I467" i="10"/>
  <c r="K467" i="10"/>
  <c r="J467" i="10"/>
  <c r="G468" i="10"/>
  <c r="H468" i="10" s="1"/>
  <c r="P468" i="10" l="1"/>
  <c r="O467" i="10"/>
  <c r="Q467" i="10"/>
  <c r="R467" i="10" s="1"/>
  <c r="N468" i="10"/>
  <c r="M468" i="10"/>
  <c r="L468" i="10"/>
  <c r="I468" i="10"/>
  <c r="K468" i="10"/>
  <c r="J468" i="10"/>
  <c r="G469" i="10"/>
  <c r="H469" i="10" s="1"/>
  <c r="P469" i="10" l="1"/>
  <c r="O468" i="10"/>
  <c r="Q468" i="10"/>
  <c r="R468" i="10" s="1"/>
  <c r="N469" i="10"/>
  <c r="M469" i="10"/>
  <c r="L469" i="10"/>
  <c r="I469" i="10"/>
  <c r="K469" i="10"/>
  <c r="G470" i="10"/>
  <c r="H470" i="10" s="1"/>
  <c r="J469" i="10"/>
  <c r="P470" i="10" l="1"/>
  <c r="O469" i="10"/>
  <c r="Q469" i="10"/>
  <c r="R469" i="10" s="1"/>
  <c r="N470" i="10"/>
  <c r="M470" i="10"/>
  <c r="L470" i="10"/>
  <c r="I470" i="10"/>
  <c r="K470" i="10"/>
  <c r="J470" i="10"/>
  <c r="G471" i="10"/>
  <c r="H471" i="10" s="1"/>
  <c r="P471" i="10" l="1"/>
  <c r="O470" i="10"/>
  <c r="Q470" i="10"/>
  <c r="R470" i="10" s="1"/>
  <c r="N471" i="10"/>
  <c r="M471" i="10"/>
  <c r="L471" i="10"/>
  <c r="I471" i="10"/>
  <c r="K471" i="10"/>
  <c r="J471" i="10"/>
  <c r="G472" i="10"/>
  <c r="H472" i="10" s="1"/>
  <c r="P472" i="10" l="1"/>
  <c r="O471" i="10"/>
  <c r="Q471" i="10"/>
  <c r="R471" i="10" s="1"/>
  <c r="N472" i="10"/>
  <c r="M472" i="10"/>
  <c r="L472" i="10"/>
  <c r="I472" i="10"/>
  <c r="K472" i="10"/>
  <c r="G473" i="10"/>
  <c r="H473" i="10" s="1"/>
  <c r="J472" i="10"/>
  <c r="P473" i="10" l="1"/>
  <c r="O472" i="10"/>
  <c r="Q472" i="10"/>
  <c r="R472" i="10" s="1"/>
  <c r="N473" i="10"/>
  <c r="M473" i="10"/>
  <c r="L473" i="10"/>
  <c r="I473" i="10"/>
  <c r="K473" i="10"/>
  <c r="J473" i="10"/>
  <c r="G474" i="10"/>
  <c r="H474" i="10" s="1"/>
  <c r="P474" i="10" l="1"/>
  <c r="O473" i="10"/>
  <c r="Q473" i="10"/>
  <c r="R473" i="10" s="1"/>
  <c r="N474" i="10"/>
  <c r="M474" i="10"/>
  <c r="L474" i="10"/>
  <c r="I474" i="10"/>
  <c r="K474" i="10"/>
  <c r="J474" i="10"/>
  <c r="G475" i="10"/>
  <c r="H475" i="10" s="1"/>
  <c r="P475" i="10" l="1"/>
  <c r="O474" i="10"/>
  <c r="Q474" i="10"/>
  <c r="R474" i="10" s="1"/>
  <c r="N475" i="10"/>
  <c r="M475" i="10"/>
  <c r="L475" i="10"/>
  <c r="I475" i="10"/>
  <c r="K475" i="10"/>
  <c r="J475" i="10"/>
  <c r="G476" i="10"/>
  <c r="H476" i="10" s="1"/>
  <c r="P476" i="10" l="1"/>
  <c r="O475" i="10"/>
  <c r="Q475" i="10"/>
  <c r="R475" i="10" s="1"/>
  <c r="N476" i="10"/>
  <c r="M476" i="10"/>
  <c r="L476" i="10"/>
  <c r="I476" i="10"/>
  <c r="K476" i="10"/>
  <c r="J476" i="10"/>
  <c r="G477" i="10"/>
  <c r="H477" i="10" s="1"/>
  <c r="P477" i="10" l="1"/>
  <c r="O476" i="10"/>
  <c r="Q476" i="10"/>
  <c r="R476" i="10" s="1"/>
  <c r="N477" i="10"/>
  <c r="M477" i="10"/>
  <c r="L477" i="10"/>
  <c r="I477" i="10"/>
  <c r="K477" i="10"/>
  <c r="J477" i="10"/>
  <c r="G478" i="10"/>
  <c r="H478" i="10" s="1"/>
  <c r="P478" i="10" l="1"/>
  <c r="O477" i="10"/>
  <c r="Q477" i="10"/>
  <c r="R477" i="10" s="1"/>
  <c r="N478" i="10"/>
  <c r="M478" i="10"/>
  <c r="L478" i="10"/>
  <c r="I478" i="10"/>
  <c r="K478" i="10"/>
  <c r="G479" i="10"/>
  <c r="H479" i="10" s="1"/>
  <c r="J478" i="10"/>
  <c r="P479" i="10" l="1"/>
  <c r="O478" i="10"/>
  <c r="Q478" i="10"/>
  <c r="R478" i="10" s="1"/>
  <c r="N479" i="10"/>
  <c r="M479" i="10"/>
  <c r="L479" i="10"/>
  <c r="I479" i="10"/>
  <c r="K479" i="10"/>
  <c r="G480" i="10"/>
  <c r="H480" i="10" s="1"/>
  <c r="J479" i="10"/>
  <c r="P480" i="10" l="1"/>
  <c r="O479" i="10"/>
  <c r="Q479" i="10"/>
  <c r="R479" i="10" s="1"/>
  <c r="N480" i="10"/>
  <c r="M480" i="10"/>
  <c r="L480" i="10"/>
  <c r="I480" i="10"/>
  <c r="K480" i="10"/>
  <c r="J480" i="10"/>
  <c r="G481" i="10"/>
  <c r="H481" i="10" s="1"/>
  <c r="P481" i="10" l="1"/>
  <c r="O480" i="10"/>
  <c r="Q480" i="10"/>
  <c r="R480" i="10" s="1"/>
  <c r="N481" i="10"/>
  <c r="M481" i="10"/>
  <c r="L481" i="10"/>
  <c r="I481" i="10"/>
  <c r="K481" i="10"/>
  <c r="J481" i="10"/>
  <c r="G482" i="10"/>
  <c r="H482" i="10" s="1"/>
  <c r="P482" i="10" l="1"/>
  <c r="O481" i="10"/>
  <c r="Q481" i="10"/>
  <c r="R481" i="10" s="1"/>
  <c r="N482" i="10"/>
  <c r="M482" i="10"/>
  <c r="L482" i="10"/>
  <c r="I482" i="10"/>
  <c r="K482" i="10"/>
  <c r="J482" i="10"/>
  <c r="G483" i="10"/>
  <c r="H483" i="10" s="1"/>
  <c r="P483" i="10" l="1"/>
  <c r="O482" i="10"/>
  <c r="Q482" i="10"/>
  <c r="R482" i="10" s="1"/>
  <c r="N483" i="10"/>
  <c r="M483" i="10"/>
  <c r="L483" i="10"/>
  <c r="I483" i="10"/>
  <c r="K483" i="10"/>
  <c r="J483" i="10"/>
  <c r="G484" i="10"/>
  <c r="H484" i="10" s="1"/>
  <c r="P484" i="10" l="1"/>
  <c r="O483" i="10"/>
  <c r="Q483" i="10"/>
  <c r="R483" i="10" s="1"/>
  <c r="N484" i="10"/>
  <c r="M484" i="10"/>
  <c r="L484" i="10"/>
  <c r="I484" i="10"/>
  <c r="K484" i="10"/>
  <c r="J484" i="10"/>
  <c r="G485" i="10"/>
  <c r="H485" i="10" s="1"/>
  <c r="P485" i="10" l="1"/>
  <c r="O484" i="10"/>
  <c r="Q484" i="10"/>
  <c r="R484" i="10" s="1"/>
  <c r="N485" i="10"/>
  <c r="M485" i="10"/>
  <c r="L485" i="10"/>
  <c r="I485" i="10"/>
  <c r="K485" i="10"/>
  <c r="G486" i="10"/>
  <c r="H486" i="10" s="1"/>
  <c r="J485" i="10"/>
  <c r="P486" i="10" l="1"/>
  <c r="O485" i="10"/>
  <c r="Q485" i="10"/>
  <c r="R485" i="10" s="1"/>
  <c r="N486" i="10"/>
  <c r="M486" i="10"/>
  <c r="L486" i="10"/>
  <c r="I486" i="10"/>
  <c r="K486" i="10"/>
  <c r="J486" i="10"/>
  <c r="G487" i="10"/>
  <c r="H487" i="10" s="1"/>
  <c r="P487" i="10" l="1"/>
  <c r="O486" i="10"/>
  <c r="Q486" i="10"/>
  <c r="R486" i="10" s="1"/>
  <c r="N487" i="10"/>
  <c r="M487" i="10"/>
  <c r="L487" i="10"/>
  <c r="I487" i="10"/>
  <c r="K487" i="10"/>
  <c r="J487" i="10"/>
  <c r="G488" i="10"/>
  <c r="H488" i="10" s="1"/>
  <c r="P488" i="10" l="1"/>
  <c r="O487" i="10"/>
  <c r="Q487" i="10"/>
  <c r="R487" i="10" s="1"/>
  <c r="N488" i="10"/>
  <c r="M488" i="10"/>
  <c r="L488" i="10"/>
  <c r="I488" i="10"/>
  <c r="K488" i="10"/>
  <c r="G489" i="10"/>
  <c r="H489" i="10" s="1"/>
  <c r="J488" i="10"/>
  <c r="P489" i="10" l="1"/>
  <c r="O488" i="10"/>
  <c r="Q488" i="10"/>
  <c r="R488" i="10" s="1"/>
  <c r="N489" i="10"/>
  <c r="M489" i="10"/>
  <c r="L489" i="10"/>
  <c r="I489" i="10"/>
  <c r="K489" i="10"/>
  <c r="J489" i="10"/>
  <c r="G490" i="10"/>
  <c r="H490" i="10" s="1"/>
  <c r="P490" i="10" l="1"/>
  <c r="O489" i="10"/>
  <c r="Q489" i="10"/>
  <c r="R489" i="10" s="1"/>
  <c r="N490" i="10"/>
  <c r="M490" i="10"/>
  <c r="L490" i="10"/>
  <c r="I490" i="10"/>
  <c r="K490" i="10"/>
  <c r="J490" i="10"/>
  <c r="G491" i="10"/>
  <c r="H491" i="10" s="1"/>
  <c r="P491" i="10" l="1"/>
  <c r="O490" i="10"/>
  <c r="Q490" i="10"/>
  <c r="R490" i="10" s="1"/>
  <c r="N491" i="10"/>
  <c r="M491" i="10"/>
  <c r="L491" i="10"/>
  <c r="I491" i="10"/>
  <c r="K491" i="10"/>
  <c r="J491" i="10"/>
  <c r="G492" i="10"/>
  <c r="H492" i="10" s="1"/>
  <c r="P492" i="10" l="1"/>
  <c r="O491" i="10"/>
  <c r="Q491" i="10"/>
  <c r="R491" i="10" s="1"/>
  <c r="N492" i="10"/>
  <c r="M492" i="10"/>
  <c r="L492" i="10"/>
  <c r="I492" i="10"/>
  <c r="K492" i="10"/>
  <c r="G493" i="10"/>
  <c r="H493" i="10" s="1"/>
  <c r="J492" i="10"/>
  <c r="P493" i="10" l="1"/>
  <c r="O492" i="10"/>
  <c r="Q492" i="10"/>
  <c r="R492" i="10" s="1"/>
  <c r="N493" i="10"/>
  <c r="M493" i="10"/>
  <c r="L493" i="10"/>
  <c r="I493" i="10"/>
  <c r="K493" i="10"/>
  <c r="J493" i="10"/>
  <c r="G494" i="10"/>
  <c r="H494" i="10" s="1"/>
  <c r="P494" i="10" l="1"/>
  <c r="O493" i="10"/>
  <c r="Q493" i="10"/>
  <c r="R493" i="10" s="1"/>
  <c r="N494" i="10"/>
  <c r="M494" i="10"/>
  <c r="L494" i="10"/>
  <c r="I494" i="10"/>
  <c r="K494" i="10"/>
  <c r="G495" i="10"/>
  <c r="H495" i="10" s="1"/>
  <c r="J494" i="10"/>
  <c r="P495" i="10" l="1"/>
  <c r="O494" i="10"/>
  <c r="Q494" i="10"/>
  <c r="R494" i="10" s="1"/>
  <c r="N495" i="10"/>
  <c r="M495" i="10"/>
  <c r="L495" i="10"/>
  <c r="I495" i="10"/>
  <c r="K495" i="10"/>
  <c r="G496" i="10"/>
  <c r="H496" i="10" s="1"/>
  <c r="J495" i="10"/>
  <c r="P496" i="10" l="1"/>
  <c r="O495" i="10"/>
  <c r="Q495" i="10"/>
  <c r="R495" i="10" s="1"/>
  <c r="N496" i="10"/>
  <c r="M496" i="10"/>
  <c r="L496" i="10"/>
  <c r="I496" i="10"/>
  <c r="K496" i="10"/>
  <c r="J496" i="10"/>
  <c r="G497" i="10"/>
  <c r="H497" i="10" s="1"/>
  <c r="P497" i="10" l="1"/>
  <c r="O496" i="10"/>
  <c r="Q496" i="10"/>
  <c r="R496" i="10" s="1"/>
  <c r="N497" i="10"/>
  <c r="M497" i="10"/>
  <c r="L497" i="10"/>
  <c r="I497" i="10"/>
  <c r="K497" i="10"/>
  <c r="J497" i="10"/>
  <c r="G498" i="10"/>
  <c r="H498" i="10" s="1"/>
  <c r="P498" i="10" l="1"/>
  <c r="O497" i="10"/>
  <c r="Q497" i="10"/>
  <c r="R497" i="10" s="1"/>
  <c r="N498" i="10"/>
  <c r="M498" i="10"/>
  <c r="L498" i="10"/>
  <c r="I498" i="10"/>
  <c r="K498" i="10"/>
  <c r="G499" i="10"/>
  <c r="H499" i="10" s="1"/>
  <c r="J498" i="10"/>
  <c r="P499" i="10" l="1"/>
  <c r="O498" i="10"/>
  <c r="Q498" i="10"/>
  <c r="R498" i="10" s="1"/>
  <c r="N499" i="10"/>
  <c r="M499" i="10"/>
  <c r="L499" i="10"/>
  <c r="I499" i="10"/>
  <c r="K499" i="10"/>
  <c r="G500" i="10"/>
  <c r="H500" i="10" s="1"/>
  <c r="J499" i="10"/>
  <c r="P500" i="10" l="1"/>
  <c r="O499" i="10"/>
  <c r="Q499" i="10"/>
  <c r="R499" i="10" s="1"/>
  <c r="N500" i="10"/>
  <c r="M500" i="10"/>
  <c r="L500" i="10"/>
  <c r="I500" i="10"/>
  <c r="K500" i="10"/>
  <c r="J500" i="10"/>
  <c r="G501" i="10"/>
  <c r="H501" i="10" s="1"/>
  <c r="P501" i="10" l="1"/>
  <c r="O500" i="10"/>
  <c r="Q500" i="10"/>
  <c r="R500" i="10" s="1"/>
  <c r="N501" i="10"/>
  <c r="M501" i="10"/>
  <c r="L501" i="10"/>
  <c r="I501" i="10"/>
  <c r="K501" i="10"/>
  <c r="G502" i="10"/>
  <c r="H502" i="10" s="1"/>
  <c r="J501" i="10"/>
  <c r="P502" i="10" l="1"/>
  <c r="O501" i="10"/>
  <c r="Q501" i="10"/>
  <c r="R501" i="10" s="1"/>
  <c r="N502" i="10"/>
  <c r="M502" i="10"/>
  <c r="L502" i="10"/>
  <c r="I502" i="10"/>
  <c r="K502" i="10"/>
  <c r="J502" i="10"/>
  <c r="G503" i="10"/>
  <c r="H503" i="10" s="1"/>
  <c r="P503" i="10" l="1"/>
  <c r="O502" i="10"/>
  <c r="Q502" i="10"/>
  <c r="R502" i="10" s="1"/>
  <c r="N503" i="10"/>
  <c r="M503" i="10"/>
  <c r="L503" i="10"/>
  <c r="I503" i="10"/>
  <c r="K503" i="10"/>
  <c r="J503" i="10"/>
  <c r="G504" i="10"/>
  <c r="H504" i="10" s="1"/>
  <c r="P504" i="10" l="1"/>
  <c r="O503" i="10"/>
  <c r="Q503" i="10"/>
  <c r="R503" i="10" s="1"/>
  <c r="N504" i="10"/>
  <c r="M504" i="10"/>
  <c r="L504" i="10"/>
  <c r="I504" i="10"/>
  <c r="K504" i="10"/>
  <c r="J504" i="10"/>
  <c r="G505" i="10"/>
  <c r="H505" i="10" s="1"/>
  <c r="P505" i="10" l="1"/>
  <c r="O504" i="10"/>
  <c r="Q504" i="10"/>
  <c r="R504" i="10" s="1"/>
  <c r="N505" i="10"/>
  <c r="M505" i="10"/>
  <c r="L505" i="10"/>
  <c r="I505" i="10"/>
  <c r="K505" i="10"/>
  <c r="G506" i="10"/>
  <c r="H506" i="10" s="1"/>
  <c r="J505" i="10"/>
  <c r="P506" i="10" l="1"/>
  <c r="O505" i="10"/>
  <c r="Q505" i="10"/>
  <c r="R505" i="10" s="1"/>
  <c r="N506" i="10"/>
  <c r="M506" i="10"/>
  <c r="L506" i="10"/>
  <c r="I506" i="10"/>
  <c r="K506" i="10"/>
  <c r="J506" i="10"/>
  <c r="G507" i="10"/>
  <c r="H507" i="10" s="1"/>
  <c r="P507" i="10" l="1"/>
  <c r="O506" i="10"/>
  <c r="Q506" i="10"/>
  <c r="R506" i="10" s="1"/>
  <c r="N507" i="10"/>
  <c r="M507" i="10"/>
  <c r="L507" i="10"/>
  <c r="I507" i="10"/>
  <c r="K507" i="10"/>
  <c r="J507" i="10"/>
  <c r="G508" i="10"/>
  <c r="H508" i="10" s="1"/>
  <c r="P508" i="10" l="1"/>
  <c r="O507" i="10"/>
  <c r="Q507" i="10"/>
  <c r="R507" i="10" s="1"/>
  <c r="N508" i="10"/>
  <c r="M508" i="10"/>
  <c r="L508" i="10"/>
  <c r="I508" i="10"/>
  <c r="K508" i="10"/>
  <c r="J508" i="10"/>
  <c r="G509" i="10"/>
  <c r="H509" i="10" s="1"/>
  <c r="P509" i="10" l="1"/>
  <c r="O508" i="10"/>
  <c r="Q508" i="10"/>
  <c r="R508" i="10" s="1"/>
  <c r="N509" i="10"/>
  <c r="M509" i="10"/>
  <c r="L509" i="10"/>
  <c r="I509" i="10"/>
  <c r="K509" i="10"/>
  <c r="J509" i="10"/>
  <c r="G510" i="10"/>
  <c r="H510" i="10" s="1"/>
  <c r="P510" i="10" l="1"/>
  <c r="O509" i="10"/>
  <c r="Q509" i="10"/>
  <c r="R509" i="10" s="1"/>
  <c r="N510" i="10"/>
  <c r="M510" i="10"/>
  <c r="L510" i="10"/>
  <c r="I510" i="10"/>
  <c r="K510" i="10"/>
  <c r="J510" i="10"/>
  <c r="G511" i="10"/>
  <c r="H511" i="10" s="1"/>
  <c r="P511" i="10" l="1"/>
  <c r="O510" i="10"/>
  <c r="Q510" i="10"/>
  <c r="R510" i="10" s="1"/>
  <c r="N511" i="10"/>
  <c r="M511" i="10"/>
  <c r="L511" i="10"/>
  <c r="I511" i="10"/>
  <c r="K511" i="10"/>
  <c r="J511" i="10"/>
  <c r="G512" i="10"/>
  <c r="H512" i="10" s="1"/>
  <c r="P512" i="10" l="1"/>
  <c r="O511" i="10"/>
  <c r="Q511" i="10"/>
  <c r="R511" i="10" s="1"/>
  <c r="N512" i="10"/>
  <c r="M512" i="10"/>
  <c r="L512" i="10"/>
  <c r="I512" i="10"/>
  <c r="K512" i="10"/>
  <c r="J512" i="10"/>
  <c r="G513" i="10"/>
  <c r="H513" i="10" s="1"/>
  <c r="P513" i="10" l="1"/>
  <c r="O512" i="10"/>
  <c r="Q512" i="10"/>
  <c r="R512" i="10" s="1"/>
  <c r="N513" i="10"/>
  <c r="M513" i="10"/>
  <c r="L513" i="10"/>
  <c r="I513" i="10"/>
  <c r="K513" i="10"/>
  <c r="J513" i="10"/>
  <c r="G514" i="10"/>
  <c r="H514" i="10" s="1"/>
  <c r="P514" i="10" l="1"/>
  <c r="O513" i="10"/>
  <c r="Q513" i="10"/>
  <c r="R513" i="10" s="1"/>
  <c r="N514" i="10"/>
  <c r="M514" i="10"/>
  <c r="L514" i="10"/>
  <c r="I514" i="10"/>
  <c r="K514" i="10"/>
  <c r="J514" i="10"/>
  <c r="G515" i="10"/>
  <c r="H515" i="10" s="1"/>
  <c r="P515" i="10" l="1"/>
  <c r="O514" i="10"/>
  <c r="Q514" i="10"/>
  <c r="R514" i="10" s="1"/>
  <c r="N515" i="10"/>
  <c r="M515" i="10"/>
  <c r="L515" i="10"/>
  <c r="I515" i="10"/>
  <c r="K515" i="10"/>
  <c r="J515" i="10"/>
  <c r="G516" i="10"/>
  <c r="H516" i="10" s="1"/>
  <c r="P516" i="10" l="1"/>
  <c r="O515" i="10"/>
  <c r="Q515" i="10"/>
  <c r="R515" i="10" s="1"/>
  <c r="N516" i="10"/>
  <c r="M516" i="10"/>
  <c r="L516" i="10"/>
  <c r="I516" i="10"/>
  <c r="K516" i="10"/>
  <c r="G517" i="10"/>
  <c r="H517" i="10" s="1"/>
  <c r="J516" i="10"/>
  <c r="P517" i="10" l="1"/>
  <c r="O516" i="10"/>
  <c r="Q516" i="10"/>
  <c r="R516" i="10" s="1"/>
  <c r="N517" i="10"/>
  <c r="M517" i="10"/>
  <c r="L517" i="10"/>
  <c r="I517" i="10"/>
  <c r="K517" i="10"/>
  <c r="J517" i="10"/>
  <c r="G518" i="10"/>
  <c r="H518" i="10" s="1"/>
  <c r="P518" i="10" l="1"/>
  <c r="O517" i="10"/>
  <c r="Q517" i="10"/>
  <c r="R517" i="10" s="1"/>
  <c r="N518" i="10"/>
  <c r="M518" i="10"/>
  <c r="L518" i="10"/>
  <c r="I518" i="10"/>
  <c r="K518" i="10"/>
  <c r="J518" i="10"/>
  <c r="G519" i="10"/>
  <c r="H519" i="10" s="1"/>
  <c r="P519" i="10" l="1"/>
  <c r="O518" i="10"/>
  <c r="Q518" i="10"/>
  <c r="R518" i="10" s="1"/>
  <c r="N519" i="10"/>
  <c r="M519" i="10"/>
  <c r="L519" i="10"/>
  <c r="I519" i="10"/>
  <c r="K519" i="10"/>
  <c r="J519" i="10"/>
  <c r="G520" i="10"/>
  <c r="H520" i="10" s="1"/>
  <c r="P520" i="10" l="1"/>
  <c r="O519" i="10"/>
  <c r="Q519" i="10"/>
  <c r="R519" i="10" s="1"/>
  <c r="N520" i="10"/>
  <c r="M520" i="10"/>
  <c r="L520" i="10"/>
  <c r="I520" i="10"/>
  <c r="K520" i="10"/>
  <c r="J520" i="10"/>
  <c r="G521" i="10"/>
  <c r="H521" i="10" s="1"/>
  <c r="P521" i="10" l="1"/>
  <c r="O520" i="10"/>
  <c r="Q520" i="10"/>
  <c r="R520" i="10" s="1"/>
  <c r="N521" i="10"/>
  <c r="M521" i="10"/>
  <c r="L521" i="10"/>
  <c r="I521" i="10"/>
  <c r="K521" i="10"/>
  <c r="J521" i="10"/>
  <c r="G522" i="10"/>
  <c r="H522" i="10" s="1"/>
  <c r="P522" i="10" l="1"/>
  <c r="O521" i="10"/>
  <c r="Q521" i="10"/>
  <c r="R521" i="10" s="1"/>
  <c r="N522" i="10"/>
  <c r="M522" i="10"/>
  <c r="L522" i="10"/>
  <c r="I522" i="10"/>
  <c r="K522" i="10"/>
  <c r="G523" i="10"/>
  <c r="H523" i="10" s="1"/>
  <c r="J522" i="10"/>
  <c r="P523" i="10" l="1"/>
  <c r="O522" i="10"/>
  <c r="Q522" i="10"/>
  <c r="R522" i="10" s="1"/>
  <c r="N523" i="10"/>
  <c r="M523" i="10"/>
  <c r="L523" i="10"/>
  <c r="I523" i="10"/>
  <c r="K523" i="10"/>
  <c r="J523" i="10"/>
  <c r="G524" i="10"/>
  <c r="H524" i="10" s="1"/>
  <c r="P524" i="10" l="1"/>
  <c r="O523" i="10"/>
  <c r="Q523" i="10"/>
  <c r="R523" i="10" s="1"/>
  <c r="N524" i="10"/>
  <c r="M524" i="10"/>
  <c r="L524" i="10"/>
  <c r="I524" i="10"/>
  <c r="K524" i="10"/>
  <c r="J524" i="10"/>
  <c r="G525" i="10"/>
  <c r="H525" i="10" s="1"/>
  <c r="P525" i="10" l="1"/>
  <c r="O524" i="10"/>
  <c r="Q524" i="10"/>
  <c r="R524" i="10" s="1"/>
  <c r="N525" i="10"/>
  <c r="M525" i="10"/>
  <c r="L525" i="10"/>
  <c r="I525" i="10"/>
  <c r="K525" i="10"/>
  <c r="J525" i="10"/>
  <c r="G526" i="10"/>
  <c r="H526" i="10" s="1"/>
  <c r="P526" i="10" l="1"/>
  <c r="O525" i="10"/>
  <c r="Q525" i="10"/>
  <c r="R525" i="10" s="1"/>
  <c r="N526" i="10"/>
  <c r="M526" i="10"/>
  <c r="L526" i="10"/>
  <c r="I526" i="10"/>
  <c r="K526" i="10"/>
  <c r="J526" i="10"/>
  <c r="G527" i="10"/>
  <c r="H527" i="10" s="1"/>
  <c r="P527" i="10" l="1"/>
  <c r="O526" i="10"/>
  <c r="Q526" i="10"/>
  <c r="R526" i="10" s="1"/>
  <c r="N527" i="10"/>
  <c r="M527" i="10"/>
  <c r="L527" i="10"/>
  <c r="I527" i="10"/>
  <c r="K527" i="10"/>
  <c r="J527" i="10"/>
  <c r="G528" i="10"/>
  <c r="H528" i="10" s="1"/>
  <c r="P528" i="10" l="1"/>
  <c r="O527" i="10"/>
  <c r="Q527" i="10"/>
  <c r="R527" i="10" s="1"/>
  <c r="N528" i="10"/>
  <c r="M528" i="10"/>
  <c r="L528" i="10"/>
  <c r="I528" i="10"/>
  <c r="K528" i="10"/>
  <c r="G529" i="10"/>
  <c r="H529" i="10" s="1"/>
  <c r="J528" i="10"/>
  <c r="P529" i="10" l="1"/>
  <c r="O528" i="10"/>
  <c r="Q528" i="10"/>
  <c r="R528" i="10" s="1"/>
  <c r="N529" i="10"/>
  <c r="M529" i="10"/>
  <c r="L529" i="10"/>
  <c r="I529" i="10"/>
  <c r="K529" i="10"/>
  <c r="J529" i="10"/>
  <c r="G530" i="10"/>
  <c r="H530" i="10" s="1"/>
  <c r="P530" i="10" l="1"/>
  <c r="O529" i="10"/>
  <c r="Q529" i="10"/>
  <c r="R529" i="10" s="1"/>
  <c r="N530" i="10"/>
  <c r="M530" i="10"/>
  <c r="L530" i="10"/>
  <c r="I530" i="10"/>
  <c r="K530" i="10"/>
  <c r="J530" i="10"/>
  <c r="G531" i="10"/>
  <c r="H531" i="10" s="1"/>
  <c r="P531" i="10" l="1"/>
  <c r="O530" i="10"/>
  <c r="Q530" i="10"/>
  <c r="R530" i="10" s="1"/>
  <c r="N531" i="10"/>
  <c r="M531" i="10"/>
  <c r="L531" i="10"/>
  <c r="I531" i="10"/>
  <c r="K531" i="10"/>
  <c r="J531" i="10"/>
  <c r="G532" i="10"/>
  <c r="H532" i="10" s="1"/>
  <c r="P532" i="10" l="1"/>
  <c r="O531" i="10"/>
  <c r="Q531" i="10"/>
  <c r="R531" i="10" s="1"/>
  <c r="N532" i="10"/>
  <c r="M532" i="10"/>
  <c r="L532" i="10"/>
  <c r="I532" i="10"/>
  <c r="K532" i="10"/>
  <c r="G533" i="10"/>
  <c r="H533" i="10" s="1"/>
  <c r="J532" i="10"/>
  <c r="P533" i="10" l="1"/>
  <c r="O532" i="10"/>
  <c r="Q532" i="10"/>
  <c r="R532" i="10" s="1"/>
  <c r="N533" i="10"/>
  <c r="M533" i="10"/>
  <c r="L533" i="10"/>
  <c r="I533" i="10"/>
  <c r="K533" i="10"/>
  <c r="J533" i="10"/>
  <c r="G534" i="10"/>
  <c r="H534" i="10" s="1"/>
  <c r="P534" i="10" l="1"/>
  <c r="O533" i="10"/>
  <c r="Q533" i="10"/>
  <c r="R533" i="10" s="1"/>
  <c r="N534" i="10"/>
  <c r="M534" i="10"/>
  <c r="L534" i="10"/>
  <c r="I534" i="10"/>
  <c r="K534" i="10"/>
  <c r="J534" i="10"/>
  <c r="G535" i="10"/>
  <c r="H535" i="10" s="1"/>
  <c r="P535" i="10" l="1"/>
  <c r="O534" i="10"/>
  <c r="Q534" i="10"/>
  <c r="R534" i="10" s="1"/>
  <c r="N535" i="10"/>
  <c r="M535" i="10"/>
  <c r="L535" i="10"/>
  <c r="I535" i="10"/>
  <c r="K535" i="10"/>
  <c r="J535" i="10"/>
  <c r="G536" i="10"/>
  <c r="H536" i="10" s="1"/>
  <c r="P536" i="10" l="1"/>
  <c r="O535" i="10"/>
  <c r="Q535" i="10"/>
  <c r="R535" i="10" s="1"/>
  <c r="N536" i="10"/>
  <c r="M536" i="10"/>
  <c r="L536" i="10"/>
  <c r="I536" i="10"/>
  <c r="K536" i="10"/>
  <c r="J536" i="10"/>
  <c r="G537" i="10"/>
  <c r="H537" i="10" s="1"/>
  <c r="P537" i="10" l="1"/>
  <c r="O536" i="10"/>
  <c r="Q536" i="10"/>
  <c r="R536" i="10" s="1"/>
  <c r="N537" i="10"/>
  <c r="M537" i="10"/>
  <c r="L537" i="10"/>
  <c r="I537" i="10"/>
  <c r="K537" i="10"/>
  <c r="J537" i="10"/>
  <c r="G538" i="10"/>
  <c r="H538" i="10" s="1"/>
  <c r="P538" i="10" l="1"/>
  <c r="O537" i="10"/>
  <c r="Q537" i="10"/>
  <c r="R537" i="10" s="1"/>
  <c r="N538" i="10"/>
  <c r="M538" i="10"/>
  <c r="L538" i="10"/>
  <c r="I538" i="10"/>
  <c r="K538" i="10"/>
  <c r="G539" i="10"/>
  <c r="H539" i="10" s="1"/>
  <c r="J538" i="10"/>
  <c r="P539" i="10" l="1"/>
  <c r="O538" i="10"/>
  <c r="Q538" i="10"/>
  <c r="R538" i="10" s="1"/>
  <c r="N539" i="10"/>
  <c r="M539" i="10"/>
  <c r="L539" i="10"/>
  <c r="I539" i="10"/>
  <c r="K539" i="10"/>
  <c r="J539" i="10"/>
  <c r="G540" i="10"/>
  <c r="H540" i="10" s="1"/>
  <c r="P540" i="10" l="1"/>
  <c r="O539" i="10"/>
  <c r="Q539" i="10"/>
  <c r="R539" i="10" s="1"/>
  <c r="N540" i="10"/>
  <c r="M540" i="10"/>
  <c r="L540" i="10"/>
  <c r="I540" i="10"/>
  <c r="K540" i="10"/>
  <c r="G541" i="10"/>
  <c r="H541" i="10" s="1"/>
  <c r="J540" i="10"/>
  <c r="P541" i="10" l="1"/>
  <c r="O540" i="10"/>
  <c r="Q540" i="10"/>
  <c r="R540" i="10" s="1"/>
  <c r="N541" i="10"/>
  <c r="M541" i="10"/>
  <c r="L541" i="10"/>
  <c r="I541" i="10"/>
  <c r="K541" i="10"/>
  <c r="J541" i="10"/>
  <c r="G542" i="10"/>
  <c r="H542" i="10" s="1"/>
  <c r="P542" i="10" l="1"/>
  <c r="O541" i="10"/>
  <c r="Q541" i="10"/>
  <c r="R541" i="10" s="1"/>
  <c r="N542" i="10"/>
  <c r="M542" i="10"/>
  <c r="L542" i="10"/>
  <c r="I542" i="10"/>
  <c r="K542" i="10"/>
  <c r="J542" i="10"/>
  <c r="G543" i="10"/>
  <c r="H543" i="10" s="1"/>
  <c r="P543" i="10" l="1"/>
  <c r="O542" i="10"/>
  <c r="Q542" i="10"/>
  <c r="R542" i="10" s="1"/>
  <c r="N543" i="10"/>
  <c r="M543" i="10"/>
  <c r="L543" i="10"/>
  <c r="I543" i="10"/>
  <c r="K543" i="10"/>
  <c r="J543" i="10"/>
  <c r="G544" i="10"/>
  <c r="H544" i="10" s="1"/>
  <c r="P544" i="10" l="1"/>
  <c r="O543" i="10"/>
  <c r="Q543" i="10"/>
  <c r="R543" i="10" s="1"/>
  <c r="N544" i="10"/>
  <c r="M544" i="10"/>
  <c r="L544" i="10"/>
  <c r="I544" i="10"/>
  <c r="K544" i="10"/>
  <c r="J544" i="10"/>
  <c r="G545" i="10"/>
  <c r="H545" i="10" s="1"/>
  <c r="P545" i="10" l="1"/>
  <c r="O544" i="10"/>
  <c r="Q544" i="10"/>
  <c r="R544" i="10" s="1"/>
  <c r="N545" i="10"/>
  <c r="M545" i="10"/>
  <c r="L545" i="10"/>
  <c r="I545" i="10"/>
  <c r="K545" i="10"/>
  <c r="J545" i="10"/>
  <c r="G546" i="10"/>
  <c r="H546" i="10" s="1"/>
  <c r="P546" i="10" l="1"/>
  <c r="O545" i="10"/>
  <c r="Q545" i="10"/>
  <c r="R545" i="10" s="1"/>
  <c r="N546" i="10"/>
  <c r="M546" i="10"/>
  <c r="L546" i="10"/>
  <c r="I546" i="10"/>
  <c r="K546" i="10"/>
  <c r="J546" i="10"/>
  <c r="G547" i="10"/>
  <c r="H547" i="10" s="1"/>
  <c r="P547" i="10" l="1"/>
  <c r="O546" i="10"/>
  <c r="Q546" i="10"/>
  <c r="R546" i="10" s="1"/>
  <c r="N547" i="10"/>
  <c r="M547" i="10"/>
  <c r="L547" i="10"/>
  <c r="I547" i="10"/>
  <c r="K547" i="10"/>
  <c r="J547" i="10"/>
  <c r="G548" i="10"/>
  <c r="H548" i="10" s="1"/>
  <c r="P548" i="10" l="1"/>
  <c r="O547" i="10"/>
  <c r="Q547" i="10"/>
  <c r="R547" i="10" s="1"/>
  <c r="N548" i="10"/>
  <c r="M548" i="10"/>
  <c r="L548" i="10"/>
  <c r="I548" i="10"/>
  <c r="K548" i="10"/>
  <c r="G549" i="10"/>
  <c r="H549" i="10" s="1"/>
  <c r="J548" i="10"/>
  <c r="P549" i="10" l="1"/>
  <c r="O548" i="10"/>
  <c r="Q548" i="10"/>
  <c r="R548" i="10" s="1"/>
  <c r="N549" i="10"/>
  <c r="M549" i="10"/>
  <c r="L549" i="10"/>
  <c r="I549" i="10"/>
  <c r="K549" i="10"/>
  <c r="J549" i="10"/>
  <c r="G550" i="10"/>
  <c r="H550" i="10" s="1"/>
  <c r="P550" i="10" l="1"/>
  <c r="O549" i="10"/>
  <c r="Q549" i="10"/>
  <c r="R549" i="10" s="1"/>
  <c r="N550" i="10"/>
  <c r="M550" i="10"/>
  <c r="L550" i="10"/>
  <c r="I550" i="10"/>
  <c r="K550" i="10"/>
  <c r="J550" i="10"/>
  <c r="G551" i="10"/>
  <c r="H551" i="10" s="1"/>
  <c r="P551" i="10" l="1"/>
  <c r="O550" i="10"/>
  <c r="Q550" i="10"/>
  <c r="R550" i="10" s="1"/>
  <c r="N551" i="10"/>
  <c r="M551" i="10"/>
  <c r="L551" i="10"/>
  <c r="I551" i="10"/>
  <c r="K551" i="10"/>
  <c r="G552" i="10"/>
  <c r="H552" i="10" s="1"/>
  <c r="J551" i="10"/>
  <c r="P552" i="10" l="1"/>
  <c r="O551" i="10"/>
  <c r="Q551" i="10"/>
  <c r="R551" i="10" s="1"/>
  <c r="N552" i="10"/>
  <c r="M552" i="10"/>
  <c r="L552" i="10"/>
  <c r="I552" i="10"/>
  <c r="K552" i="10"/>
  <c r="G553" i="10"/>
  <c r="H553" i="10" s="1"/>
  <c r="J552" i="10"/>
  <c r="P553" i="10" l="1"/>
  <c r="O552" i="10"/>
  <c r="Q552" i="10"/>
  <c r="R552" i="10" s="1"/>
  <c r="N553" i="10"/>
  <c r="M553" i="10"/>
  <c r="L553" i="10"/>
  <c r="I553" i="10"/>
  <c r="K553" i="10"/>
  <c r="J553" i="10"/>
  <c r="G554" i="10"/>
  <c r="H554" i="10" s="1"/>
  <c r="P554" i="10" l="1"/>
  <c r="O553" i="10"/>
  <c r="Q553" i="10"/>
  <c r="R553" i="10" s="1"/>
  <c r="N554" i="10"/>
  <c r="M554" i="10"/>
  <c r="L554" i="10"/>
  <c r="I554" i="10"/>
  <c r="K554" i="10"/>
  <c r="J554" i="10"/>
  <c r="G555" i="10"/>
  <c r="H555" i="10" s="1"/>
  <c r="P555" i="10" l="1"/>
  <c r="O554" i="10"/>
  <c r="Q554" i="10"/>
  <c r="R554" i="10" s="1"/>
  <c r="N555" i="10"/>
  <c r="M555" i="10"/>
  <c r="L555" i="10"/>
  <c r="I555" i="10"/>
  <c r="K555" i="10"/>
  <c r="J555" i="10"/>
  <c r="G556" i="10"/>
  <c r="H556" i="10" s="1"/>
  <c r="P556" i="10" l="1"/>
  <c r="O555" i="10"/>
  <c r="Q555" i="10"/>
  <c r="R555" i="10" s="1"/>
  <c r="N556" i="10"/>
  <c r="M556" i="10"/>
  <c r="L556" i="10"/>
  <c r="I556" i="10"/>
  <c r="K556" i="10"/>
  <c r="G557" i="10"/>
  <c r="H557" i="10" s="1"/>
  <c r="J556" i="10"/>
  <c r="P557" i="10" l="1"/>
  <c r="O556" i="10"/>
  <c r="Q556" i="10"/>
  <c r="R556" i="10" s="1"/>
  <c r="N557" i="10"/>
  <c r="M557" i="10"/>
  <c r="L557" i="10"/>
  <c r="I557" i="10"/>
  <c r="K557" i="10"/>
  <c r="G558" i="10"/>
  <c r="H558" i="10" s="1"/>
  <c r="J557" i="10"/>
  <c r="P558" i="10" l="1"/>
  <c r="O557" i="10"/>
  <c r="Q557" i="10"/>
  <c r="R557" i="10" s="1"/>
  <c r="N558" i="10"/>
  <c r="M558" i="10"/>
  <c r="L558" i="10"/>
  <c r="I558" i="10"/>
  <c r="K558" i="10"/>
  <c r="G559" i="10"/>
  <c r="H559" i="10" s="1"/>
  <c r="J558" i="10"/>
  <c r="P559" i="10" l="1"/>
  <c r="O558" i="10"/>
  <c r="Q558" i="10"/>
  <c r="R558" i="10" s="1"/>
  <c r="N559" i="10"/>
  <c r="M559" i="10"/>
  <c r="L559" i="10"/>
  <c r="I559" i="10"/>
  <c r="K559" i="10"/>
  <c r="G560" i="10"/>
  <c r="H560" i="10" s="1"/>
  <c r="J559" i="10"/>
  <c r="P560" i="10" l="1"/>
  <c r="O559" i="10"/>
  <c r="Q559" i="10"/>
  <c r="R559" i="10" s="1"/>
  <c r="N560" i="10"/>
  <c r="M560" i="10"/>
  <c r="L560" i="10"/>
  <c r="I560" i="10"/>
  <c r="K560" i="10"/>
  <c r="G561" i="10"/>
  <c r="H561" i="10" s="1"/>
  <c r="J560" i="10"/>
  <c r="P561" i="10" l="1"/>
  <c r="O560" i="10"/>
  <c r="Q560" i="10"/>
  <c r="R560" i="10" s="1"/>
  <c r="N561" i="10"/>
  <c r="M561" i="10"/>
  <c r="L561" i="10"/>
  <c r="I561" i="10"/>
  <c r="K561" i="10"/>
  <c r="J561" i="10"/>
  <c r="G562" i="10"/>
  <c r="H562" i="10" s="1"/>
  <c r="P562" i="10" l="1"/>
  <c r="O561" i="10"/>
  <c r="Q561" i="10"/>
  <c r="R561" i="10" s="1"/>
  <c r="N562" i="10"/>
  <c r="M562" i="10"/>
  <c r="L562" i="10"/>
  <c r="I562" i="10"/>
  <c r="K562" i="10"/>
  <c r="G563" i="10"/>
  <c r="H563" i="10" s="1"/>
  <c r="J562" i="10"/>
  <c r="P563" i="10" l="1"/>
  <c r="O562" i="10"/>
  <c r="Q562" i="10"/>
  <c r="R562" i="10" s="1"/>
  <c r="N563" i="10"/>
  <c r="M563" i="10"/>
  <c r="L563" i="10"/>
  <c r="I563" i="10"/>
  <c r="K563" i="10"/>
  <c r="J563" i="10"/>
  <c r="G564" i="10"/>
  <c r="H564" i="10" s="1"/>
  <c r="P564" i="10" l="1"/>
  <c r="O563" i="10"/>
  <c r="Q563" i="10"/>
  <c r="R563" i="10" s="1"/>
  <c r="N564" i="10"/>
  <c r="M564" i="10"/>
  <c r="L564" i="10"/>
  <c r="I564" i="10"/>
  <c r="K564" i="10"/>
  <c r="G565" i="10"/>
  <c r="H565" i="10" s="1"/>
  <c r="J564" i="10"/>
  <c r="P565" i="10" l="1"/>
  <c r="O564" i="10"/>
  <c r="Q564" i="10"/>
  <c r="R564" i="10" s="1"/>
  <c r="N565" i="10"/>
  <c r="M565" i="10"/>
  <c r="L565" i="10"/>
  <c r="I565" i="10"/>
  <c r="K565" i="10"/>
  <c r="J565" i="10"/>
  <c r="G566" i="10"/>
  <c r="H566" i="10" s="1"/>
  <c r="P566" i="10" l="1"/>
  <c r="O565" i="10"/>
  <c r="Q565" i="10"/>
  <c r="R565" i="10" s="1"/>
  <c r="N566" i="10"/>
  <c r="M566" i="10"/>
  <c r="L566" i="10"/>
  <c r="I566" i="10"/>
  <c r="K566" i="10"/>
  <c r="J566" i="10"/>
  <c r="G567" i="10"/>
  <c r="H567" i="10" s="1"/>
  <c r="P567" i="10" l="1"/>
  <c r="O566" i="10"/>
  <c r="Q566" i="10"/>
  <c r="R566" i="10" s="1"/>
  <c r="N567" i="10"/>
  <c r="M567" i="10"/>
  <c r="L567" i="10"/>
  <c r="I567" i="10"/>
  <c r="K567" i="10"/>
  <c r="J567" i="10"/>
  <c r="G568" i="10"/>
  <c r="H568" i="10" s="1"/>
  <c r="P568" i="10" l="1"/>
  <c r="O567" i="10"/>
  <c r="Q567" i="10"/>
  <c r="R567" i="10" s="1"/>
  <c r="N568" i="10"/>
  <c r="M568" i="10"/>
  <c r="L568" i="10"/>
  <c r="I568" i="10"/>
  <c r="K568" i="10"/>
  <c r="G569" i="10"/>
  <c r="H569" i="10" s="1"/>
  <c r="J568" i="10"/>
  <c r="P569" i="10" l="1"/>
  <c r="O568" i="10"/>
  <c r="Q568" i="10"/>
  <c r="R568" i="10" s="1"/>
  <c r="N569" i="10"/>
  <c r="M569" i="10"/>
  <c r="L569" i="10"/>
  <c r="I569" i="10"/>
  <c r="K569" i="10"/>
  <c r="J569" i="10"/>
  <c r="G570" i="10"/>
  <c r="H570" i="10" s="1"/>
  <c r="P570" i="10" l="1"/>
  <c r="O569" i="10"/>
  <c r="Q569" i="10"/>
  <c r="R569" i="10" s="1"/>
  <c r="N570" i="10"/>
  <c r="M570" i="10"/>
  <c r="L570" i="10"/>
  <c r="I570" i="10"/>
  <c r="K570" i="10"/>
  <c r="J570" i="10"/>
  <c r="G571" i="10"/>
  <c r="H571" i="10" s="1"/>
  <c r="P571" i="10" l="1"/>
  <c r="O570" i="10"/>
  <c r="Q570" i="10"/>
  <c r="R570" i="10" s="1"/>
  <c r="N571" i="10"/>
  <c r="M571" i="10"/>
  <c r="L571" i="10"/>
  <c r="I571" i="10"/>
  <c r="K571" i="10"/>
  <c r="J571" i="10"/>
  <c r="G572" i="10"/>
  <c r="H572" i="10" s="1"/>
  <c r="P572" i="10" l="1"/>
  <c r="O571" i="10"/>
  <c r="Q571" i="10"/>
  <c r="R571" i="10" s="1"/>
  <c r="N572" i="10"/>
  <c r="M572" i="10"/>
  <c r="L572" i="10"/>
  <c r="I572" i="10"/>
  <c r="K572" i="10"/>
  <c r="G573" i="10"/>
  <c r="H573" i="10" s="1"/>
  <c r="J572" i="10"/>
  <c r="P573" i="10" l="1"/>
  <c r="O572" i="10"/>
  <c r="Q572" i="10"/>
  <c r="R572" i="10" s="1"/>
  <c r="N573" i="10"/>
  <c r="M573" i="10"/>
  <c r="L573" i="10"/>
  <c r="I573" i="10"/>
  <c r="K573" i="10"/>
  <c r="J573" i="10"/>
  <c r="G574" i="10"/>
  <c r="H574" i="10" s="1"/>
  <c r="P574" i="10" l="1"/>
  <c r="O573" i="10"/>
  <c r="Q573" i="10"/>
  <c r="R573" i="10" s="1"/>
  <c r="N574" i="10"/>
  <c r="M574" i="10"/>
  <c r="L574" i="10"/>
  <c r="I574" i="10"/>
  <c r="K574" i="10"/>
  <c r="J574" i="10"/>
  <c r="G575" i="10"/>
  <c r="H575" i="10" s="1"/>
  <c r="P575" i="10" l="1"/>
  <c r="O574" i="10"/>
  <c r="Q574" i="10"/>
  <c r="R574" i="10" s="1"/>
  <c r="N575" i="10"/>
  <c r="M575" i="10"/>
  <c r="L575" i="10"/>
  <c r="I575" i="10"/>
  <c r="K575" i="10"/>
  <c r="G576" i="10"/>
  <c r="H576" i="10" s="1"/>
  <c r="J575" i="10"/>
  <c r="P576" i="10" l="1"/>
  <c r="O575" i="10"/>
  <c r="Q575" i="10"/>
  <c r="R575" i="10" s="1"/>
  <c r="N576" i="10"/>
  <c r="M576" i="10"/>
  <c r="L576" i="10"/>
  <c r="I576" i="10"/>
  <c r="K576" i="10"/>
  <c r="G577" i="10"/>
  <c r="H577" i="10" s="1"/>
  <c r="J576" i="10"/>
  <c r="P577" i="10" l="1"/>
  <c r="O576" i="10"/>
  <c r="Q576" i="10"/>
  <c r="R576" i="10" s="1"/>
  <c r="N577" i="10"/>
  <c r="M577" i="10"/>
  <c r="L577" i="10"/>
  <c r="I577" i="10"/>
  <c r="K577" i="10"/>
  <c r="J577" i="10"/>
  <c r="G578" i="10"/>
  <c r="H578" i="10" s="1"/>
  <c r="P578" i="10" l="1"/>
  <c r="O577" i="10"/>
  <c r="Q577" i="10"/>
  <c r="R577" i="10" s="1"/>
  <c r="N578" i="10"/>
  <c r="M578" i="10"/>
  <c r="L578" i="10"/>
  <c r="I578" i="10"/>
  <c r="K578" i="10"/>
  <c r="J578" i="10"/>
  <c r="G579" i="10"/>
  <c r="H579" i="10" s="1"/>
  <c r="P579" i="10" l="1"/>
  <c r="O578" i="10"/>
  <c r="Q578" i="10"/>
  <c r="R578" i="10" s="1"/>
  <c r="N579" i="10"/>
  <c r="M579" i="10"/>
  <c r="L579" i="10"/>
  <c r="I579" i="10"/>
  <c r="K579" i="10"/>
  <c r="J579" i="10"/>
  <c r="G580" i="10"/>
  <c r="H580" i="10" s="1"/>
  <c r="P580" i="10" l="1"/>
  <c r="O579" i="10"/>
  <c r="Q579" i="10"/>
  <c r="R579" i="10" s="1"/>
  <c r="N580" i="10"/>
  <c r="M580" i="10"/>
  <c r="L580" i="10"/>
  <c r="I580" i="10"/>
  <c r="K580" i="10"/>
  <c r="G581" i="10"/>
  <c r="H581" i="10" s="1"/>
  <c r="J580" i="10"/>
  <c r="P581" i="10" l="1"/>
  <c r="O580" i="10"/>
  <c r="Q580" i="10"/>
  <c r="R580" i="10" s="1"/>
  <c r="N581" i="10"/>
  <c r="M581" i="10"/>
  <c r="L581" i="10"/>
  <c r="I581" i="10"/>
  <c r="K581" i="10"/>
  <c r="J581" i="10"/>
  <c r="G582" i="10"/>
  <c r="H582" i="10" s="1"/>
  <c r="P582" i="10" l="1"/>
  <c r="O581" i="10"/>
  <c r="Q581" i="10"/>
  <c r="R581" i="10" s="1"/>
  <c r="N582" i="10"/>
  <c r="M582" i="10"/>
  <c r="L582" i="10"/>
  <c r="I582" i="10"/>
  <c r="K582" i="10"/>
  <c r="J582" i="10"/>
  <c r="G583" i="10"/>
  <c r="H583" i="10" s="1"/>
  <c r="P583" i="10" l="1"/>
  <c r="O582" i="10"/>
  <c r="Q582" i="10"/>
  <c r="R582" i="10" s="1"/>
  <c r="N583" i="10"/>
  <c r="M583" i="10"/>
  <c r="L583" i="10"/>
  <c r="I583" i="10"/>
  <c r="K583" i="10"/>
  <c r="J583" i="10"/>
  <c r="G584" i="10"/>
  <c r="H584" i="10" s="1"/>
  <c r="P584" i="10" l="1"/>
  <c r="O583" i="10"/>
  <c r="Q583" i="10"/>
  <c r="R583" i="10" s="1"/>
  <c r="N584" i="10"/>
  <c r="M584" i="10"/>
  <c r="L584" i="10"/>
  <c r="I584" i="10"/>
  <c r="K584" i="10"/>
  <c r="G585" i="10"/>
  <c r="H585" i="10" s="1"/>
  <c r="J584" i="10"/>
  <c r="P585" i="10" l="1"/>
  <c r="O584" i="10"/>
  <c r="Q584" i="10"/>
  <c r="R584" i="10" s="1"/>
  <c r="N585" i="10"/>
  <c r="M585" i="10"/>
  <c r="L585" i="10"/>
  <c r="I585" i="10"/>
  <c r="K585" i="10"/>
  <c r="J585" i="10"/>
  <c r="G586" i="10"/>
  <c r="H586" i="10" s="1"/>
  <c r="P586" i="10" l="1"/>
  <c r="O585" i="10"/>
  <c r="Q585" i="10"/>
  <c r="R585" i="10" s="1"/>
  <c r="N586" i="10"/>
  <c r="M586" i="10"/>
  <c r="L586" i="10"/>
  <c r="I586" i="10"/>
  <c r="K586" i="10"/>
  <c r="J586" i="10"/>
  <c r="G587" i="10"/>
  <c r="H587" i="10" s="1"/>
  <c r="P587" i="10" l="1"/>
  <c r="O586" i="10"/>
  <c r="Q586" i="10"/>
  <c r="R586" i="10" s="1"/>
  <c r="N587" i="10"/>
  <c r="M587" i="10"/>
  <c r="L587" i="10"/>
  <c r="I587" i="10"/>
  <c r="K587" i="10"/>
  <c r="J587" i="10"/>
  <c r="G588" i="10"/>
  <c r="H588" i="10" s="1"/>
  <c r="P588" i="10" l="1"/>
  <c r="O587" i="10"/>
  <c r="Q587" i="10"/>
  <c r="R587" i="10" s="1"/>
  <c r="N588" i="10"/>
  <c r="M588" i="10"/>
  <c r="L588" i="10"/>
  <c r="I588" i="10"/>
  <c r="K588" i="10"/>
  <c r="G589" i="10"/>
  <c r="H589" i="10" s="1"/>
  <c r="J588" i="10"/>
  <c r="P589" i="10" l="1"/>
  <c r="O588" i="10"/>
  <c r="Q588" i="10"/>
  <c r="R588" i="10" s="1"/>
  <c r="N589" i="10"/>
  <c r="M589" i="10"/>
  <c r="L589" i="10"/>
  <c r="I589" i="10"/>
  <c r="K589" i="10"/>
  <c r="J589" i="10"/>
  <c r="G590" i="10"/>
  <c r="H590" i="10" s="1"/>
  <c r="P590" i="10" l="1"/>
  <c r="O589" i="10"/>
  <c r="Q589" i="10"/>
  <c r="R589" i="10" s="1"/>
  <c r="N590" i="10"/>
  <c r="M590" i="10"/>
  <c r="L590" i="10"/>
  <c r="I590" i="10"/>
  <c r="K590" i="10"/>
  <c r="J590" i="10"/>
  <c r="G591" i="10"/>
  <c r="H591" i="10" s="1"/>
  <c r="P591" i="10" l="1"/>
  <c r="O590" i="10"/>
  <c r="Q590" i="10"/>
  <c r="R590" i="10" s="1"/>
  <c r="N591" i="10"/>
  <c r="M591" i="10"/>
  <c r="L591" i="10"/>
  <c r="I591" i="10"/>
  <c r="K591" i="10"/>
  <c r="J591" i="10"/>
  <c r="G592" i="10"/>
  <c r="H592" i="10" s="1"/>
  <c r="P592" i="10" l="1"/>
  <c r="O591" i="10"/>
  <c r="Q591" i="10"/>
  <c r="R591" i="10" s="1"/>
  <c r="N592" i="10"/>
  <c r="M592" i="10"/>
  <c r="L592" i="10"/>
  <c r="I592" i="10"/>
  <c r="K592" i="10"/>
  <c r="G593" i="10"/>
  <c r="H593" i="10" s="1"/>
  <c r="J592" i="10"/>
  <c r="P593" i="10" l="1"/>
  <c r="O592" i="10"/>
  <c r="Q592" i="10"/>
  <c r="R592" i="10" s="1"/>
  <c r="N593" i="10"/>
  <c r="M593" i="10"/>
  <c r="L593" i="10"/>
  <c r="I593" i="10"/>
  <c r="K593" i="10"/>
  <c r="J593" i="10"/>
  <c r="G594" i="10"/>
  <c r="H594" i="10" s="1"/>
  <c r="P594" i="10" l="1"/>
  <c r="O593" i="10"/>
  <c r="Q593" i="10"/>
  <c r="R593" i="10" s="1"/>
  <c r="N594" i="10"/>
  <c r="M594" i="10"/>
  <c r="L594" i="10"/>
  <c r="I594" i="10"/>
  <c r="K594" i="10"/>
  <c r="J594" i="10"/>
  <c r="G595" i="10"/>
  <c r="H595" i="10" s="1"/>
  <c r="P595" i="10" l="1"/>
  <c r="O594" i="10"/>
  <c r="Q594" i="10"/>
  <c r="R594" i="10" s="1"/>
  <c r="N595" i="10"/>
  <c r="M595" i="10"/>
  <c r="L595" i="10"/>
  <c r="I595" i="10"/>
  <c r="K595" i="10"/>
  <c r="J595" i="10"/>
  <c r="G596" i="10"/>
  <c r="H596" i="10" s="1"/>
  <c r="P596" i="10" l="1"/>
  <c r="O595" i="10"/>
  <c r="Q595" i="10"/>
  <c r="R595" i="10" s="1"/>
  <c r="N596" i="10"/>
  <c r="M596" i="10"/>
  <c r="L596" i="10"/>
  <c r="I596" i="10"/>
  <c r="K596" i="10"/>
  <c r="G597" i="10"/>
  <c r="H597" i="10" s="1"/>
  <c r="J596" i="10"/>
  <c r="P597" i="10" l="1"/>
  <c r="O596" i="10"/>
  <c r="Q596" i="10"/>
  <c r="R596" i="10" s="1"/>
  <c r="N597" i="10"/>
  <c r="M597" i="10"/>
  <c r="L597" i="10"/>
  <c r="I597" i="10"/>
  <c r="K597" i="10"/>
  <c r="J597" i="10"/>
  <c r="G598" i="10"/>
  <c r="H598" i="10" s="1"/>
  <c r="P598" i="10" l="1"/>
  <c r="O597" i="10"/>
  <c r="Q597" i="10"/>
  <c r="R597" i="10" s="1"/>
  <c r="N598" i="10"/>
  <c r="M598" i="10"/>
  <c r="L598" i="10"/>
  <c r="I598" i="10"/>
  <c r="K598" i="10"/>
  <c r="G599" i="10"/>
  <c r="H599" i="10" s="1"/>
  <c r="J598" i="10"/>
  <c r="P599" i="10" l="1"/>
  <c r="O598" i="10"/>
  <c r="Q598" i="10"/>
  <c r="R598" i="10" s="1"/>
  <c r="N599" i="10"/>
  <c r="M599" i="10"/>
  <c r="L599" i="10"/>
  <c r="I599" i="10"/>
  <c r="K599" i="10"/>
  <c r="G600" i="10"/>
  <c r="H600" i="10" s="1"/>
  <c r="J599" i="10"/>
  <c r="P600" i="10" l="1"/>
  <c r="O599" i="10"/>
  <c r="Q599" i="10"/>
  <c r="R599" i="10" s="1"/>
  <c r="N600" i="10"/>
  <c r="M600" i="10"/>
  <c r="L600" i="10"/>
  <c r="I600" i="10"/>
  <c r="K600" i="10"/>
  <c r="J600" i="10"/>
  <c r="G601" i="10"/>
  <c r="H601" i="10" s="1"/>
  <c r="P601" i="10" l="1"/>
  <c r="O600" i="10"/>
  <c r="Q600" i="10"/>
  <c r="R600" i="10" s="1"/>
  <c r="N601" i="10"/>
  <c r="M601" i="10"/>
  <c r="L601" i="10"/>
  <c r="I601" i="10"/>
  <c r="K601" i="10"/>
  <c r="J601" i="10"/>
  <c r="G602" i="10"/>
  <c r="H602" i="10" s="1"/>
  <c r="P602" i="10" l="1"/>
  <c r="O601" i="10"/>
  <c r="Q601" i="10"/>
  <c r="R601" i="10" s="1"/>
  <c r="N602" i="10"/>
  <c r="M602" i="10"/>
  <c r="L602" i="10"/>
  <c r="I602" i="10"/>
  <c r="K602" i="10"/>
  <c r="J602" i="10"/>
  <c r="G603" i="10"/>
  <c r="H603" i="10" s="1"/>
  <c r="P603" i="10" l="1"/>
  <c r="O602" i="10"/>
  <c r="Q602" i="10"/>
  <c r="R602" i="10" s="1"/>
  <c r="N603" i="10"/>
  <c r="M603" i="10"/>
  <c r="L603" i="10"/>
  <c r="I603" i="10"/>
  <c r="K603" i="10"/>
  <c r="J603" i="10"/>
  <c r="G604" i="10"/>
  <c r="H604" i="10" s="1"/>
  <c r="P604" i="10" l="1"/>
  <c r="O603" i="10"/>
  <c r="Q603" i="10"/>
  <c r="R603" i="10" s="1"/>
  <c r="N604" i="10"/>
  <c r="M604" i="10"/>
  <c r="L604" i="10"/>
  <c r="I604" i="10"/>
  <c r="K604" i="10"/>
  <c r="G605" i="10"/>
  <c r="H605" i="10" s="1"/>
  <c r="J604" i="10"/>
  <c r="P605" i="10" l="1"/>
  <c r="O604" i="10"/>
  <c r="Q604" i="10"/>
  <c r="R604" i="10" s="1"/>
  <c r="N605" i="10"/>
  <c r="M605" i="10"/>
  <c r="L605" i="10"/>
  <c r="I605" i="10"/>
  <c r="K605" i="10"/>
  <c r="J605" i="10"/>
  <c r="G606" i="10"/>
  <c r="H606" i="10" s="1"/>
  <c r="P606" i="10" l="1"/>
  <c r="O605" i="10"/>
  <c r="Q605" i="10"/>
  <c r="R605" i="10" s="1"/>
  <c r="N606" i="10"/>
  <c r="M606" i="10"/>
  <c r="L606" i="10"/>
  <c r="I606" i="10"/>
  <c r="K606" i="10"/>
  <c r="J606" i="10"/>
  <c r="G607" i="10"/>
  <c r="H607" i="10" s="1"/>
  <c r="P607" i="10" l="1"/>
  <c r="O606" i="10"/>
  <c r="Q606" i="10"/>
  <c r="R606" i="10" s="1"/>
  <c r="N607" i="10"/>
  <c r="M607" i="10"/>
  <c r="L607" i="10"/>
  <c r="I607" i="10"/>
  <c r="K607" i="10"/>
  <c r="J607" i="10"/>
  <c r="G608" i="10"/>
  <c r="H608" i="10" s="1"/>
  <c r="P608" i="10" l="1"/>
  <c r="O607" i="10"/>
  <c r="Q607" i="10"/>
  <c r="R607" i="10" s="1"/>
  <c r="N608" i="10"/>
  <c r="M608" i="10"/>
  <c r="L608" i="10"/>
  <c r="I608" i="10"/>
  <c r="K608" i="10"/>
  <c r="G609" i="10"/>
  <c r="H609" i="10" s="1"/>
  <c r="J608" i="10"/>
  <c r="P609" i="10" l="1"/>
  <c r="O608" i="10"/>
  <c r="Q608" i="10"/>
  <c r="R608" i="10" s="1"/>
  <c r="N609" i="10"/>
  <c r="M609" i="10"/>
  <c r="L609" i="10"/>
  <c r="I609" i="10"/>
  <c r="K609" i="10"/>
  <c r="J609" i="10"/>
  <c r="G610" i="10"/>
  <c r="H610" i="10" s="1"/>
  <c r="P610" i="10" l="1"/>
  <c r="O609" i="10"/>
  <c r="Q609" i="10"/>
  <c r="R609" i="10" s="1"/>
  <c r="N610" i="10"/>
  <c r="M610" i="10"/>
  <c r="L610" i="10"/>
  <c r="I610" i="10"/>
  <c r="K610" i="10"/>
  <c r="J610" i="10"/>
  <c r="G611" i="10"/>
  <c r="H611" i="10" s="1"/>
  <c r="P611" i="10" l="1"/>
  <c r="O610" i="10"/>
  <c r="Q610" i="10"/>
  <c r="R610" i="10" s="1"/>
  <c r="N611" i="10"/>
  <c r="M611" i="10"/>
  <c r="L611" i="10"/>
  <c r="I611" i="10"/>
  <c r="K611" i="10"/>
  <c r="J611" i="10"/>
  <c r="G612" i="10"/>
  <c r="H612" i="10" s="1"/>
  <c r="P612" i="10" l="1"/>
  <c r="O611" i="10"/>
  <c r="Q611" i="10"/>
  <c r="R611" i="10" s="1"/>
  <c r="N612" i="10"/>
  <c r="M612" i="10"/>
  <c r="L612" i="10"/>
  <c r="I612" i="10"/>
  <c r="K612" i="10"/>
  <c r="G613" i="10"/>
  <c r="H613" i="10" s="1"/>
  <c r="J612" i="10"/>
  <c r="P613" i="10" l="1"/>
  <c r="O612" i="10"/>
  <c r="Q612" i="10"/>
  <c r="R612" i="10" s="1"/>
  <c r="N613" i="10"/>
  <c r="M613" i="10"/>
  <c r="L613" i="10"/>
  <c r="I613" i="10"/>
  <c r="K613" i="10"/>
  <c r="J613" i="10"/>
  <c r="G614" i="10"/>
  <c r="H614" i="10" s="1"/>
  <c r="P614" i="10" l="1"/>
  <c r="O613" i="10"/>
  <c r="Q613" i="10"/>
  <c r="R613" i="10" s="1"/>
  <c r="N614" i="10"/>
  <c r="M614" i="10"/>
  <c r="L614" i="10"/>
  <c r="I614" i="10"/>
  <c r="K614" i="10"/>
  <c r="J614" i="10"/>
  <c r="G615" i="10"/>
  <c r="H615" i="10" s="1"/>
  <c r="P615" i="10" l="1"/>
  <c r="O614" i="10"/>
  <c r="Q614" i="10"/>
  <c r="R614" i="10" s="1"/>
  <c r="N615" i="10"/>
  <c r="M615" i="10"/>
  <c r="L615" i="10"/>
  <c r="I615" i="10"/>
  <c r="K615" i="10"/>
  <c r="J615" i="10"/>
  <c r="G616" i="10"/>
  <c r="H616" i="10" s="1"/>
  <c r="P616" i="10" l="1"/>
  <c r="O615" i="10"/>
  <c r="Q615" i="10"/>
  <c r="R615" i="10" s="1"/>
  <c r="N616" i="10"/>
  <c r="M616" i="10"/>
  <c r="L616" i="10"/>
  <c r="I616" i="10"/>
  <c r="K616" i="10"/>
  <c r="J616" i="10"/>
  <c r="G617" i="10"/>
  <c r="H617" i="10" s="1"/>
  <c r="P617" i="10" l="1"/>
  <c r="O616" i="10"/>
  <c r="Q616" i="10"/>
  <c r="R616" i="10" s="1"/>
  <c r="N617" i="10"/>
  <c r="M617" i="10"/>
  <c r="L617" i="10"/>
  <c r="I617" i="10"/>
  <c r="K617" i="10"/>
  <c r="J617" i="10"/>
  <c r="G618" i="10"/>
  <c r="H618" i="10" s="1"/>
  <c r="P618" i="10" l="1"/>
  <c r="O617" i="10"/>
  <c r="Q617" i="10"/>
  <c r="R617" i="10" s="1"/>
  <c r="N618" i="10"/>
  <c r="M618" i="10"/>
  <c r="L618" i="10"/>
  <c r="I618" i="10"/>
  <c r="K618" i="10"/>
  <c r="J618" i="10"/>
  <c r="G619" i="10"/>
  <c r="H619" i="10" s="1"/>
  <c r="P619" i="10" l="1"/>
  <c r="O618" i="10"/>
  <c r="Q618" i="10"/>
  <c r="R618" i="10" s="1"/>
  <c r="N619" i="10"/>
  <c r="M619" i="10"/>
  <c r="L619" i="10"/>
  <c r="I619" i="10"/>
  <c r="K619" i="10"/>
  <c r="J619" i="10"/>
  <c r="G620" i="10"/>
  <c r="H620" i="10" s="1"/>
  <c r="P620" i="10" l="1"/>
  <c r="O619" i="10"/>
  <c r="Q619" i="10"/>
  <c r="R619" i="10" s="1"/>
  <c r="N620" i="10"/>
  <c r="M620" i="10"/>
  <c r="L620" i="10"/>
  <c r="I620" i="10"/>
  <c r="K620" i="10"/>
  <c r="J620" i="10"/>
  <c r="G621" i="10"/>
  <c r="H621" i="10" s="1"/>
  <c r="P621" i="10" l="1"/>
  <c r="O620" i="10"/>
  <c r="Q620" i="10"/>
  <c r="R620" i="10" s="1"/>
  <c r="N621" i="10"/>
  <c r="M621" i="10"/>
  <c r="L621" i="10"/>
  <c r="I621" i="10"/>
  <c r="K621" i="10"/>
  <c r="J621" i="10"/>
  <c r="G622" i="10"/>
  <c r="H622" i="10" s="1"/>
  <c r="P622" i="10" l="1"/>
  <c r="O621" i="10"/>
  <c r="Q621" i="10"/>
  <c r="R621" i="10" s="1"/>
  <c r="N622" i="10"/>
  <c r="M622" i="10"/>
  <c r="L622" i="10"/>
  <c r="I622" i="10"/>
  <c r="K622" i="10"/>
  <c r="J622" i="10"/>
  <c r="G623" i="10"/>
  <c r="H623" i="10" s="1"/>
  <c r="P623" i="10" l="1"/>
  <c r="O622" i="10"/>
  <c r="Q622" i="10"/>
  <c r="R622" i="10" s="1"/>
  <c r="N623" i="10"/>
  <c r="M623" i="10"/>
  <c r="L623" i="10"/>
  <c r="I623" i="10"/>
  <c r="K623" i="10"/>
  <c r="J623" i="10"/>
  <c r="G624" i="10"/>
  <c r="H624" i="10" s="1"/>
  <c r="P624" i="10" l="1"/>
  <c r="O623" i="10"/>
  <c r="Q623" i="10"/>
  <c r="R623" i="10" s="1"/>
  <c r="N624" i="10"/>
  <c r="M624" i="10"/>
  <c r="L624" i="10"/>
  <c r="I624" i="10"/>
  <c r="K624" i="10"/>
  <c r="G625" i="10"/>
  <c r="H625" i="10" s="1"/>
  <c r="J624" i="10"/>
  <c r="P625" i="10" l="1"/>
  <c r="O624" i="10"/>
  <c r="Q624" i="10"/>
  <c r="R624" i="10" s="1"/>
  <c r="N625" i="10"/>
  <c r="M625" i="10"/>
  <c r="L625" i="10"/>
  <c r="I625" i="10"/>
  <c r="K625" i="10"/>
  <c r="G626" i="10"/>
  <c r="H626" i="10" s="1"/>
  <c r="J625" i="10"/>
  <c r="P626" i="10" l="1"/>
  <c r="O625" i="10"/>
  <c r="Q625" i="10"/>
  <c r="R625" i="10" s="1"/>
  <c r="N626" i="10"/>
  <c r="M626" i="10"/>
  <c r="L626" i="10"/>
  <c r="I626" i="10"/>
  <c r="K626" i="10"/>
  <c r="J626" i="10"/>
  <c r="G627" i="10"/>
  <c r="H627" i="10" s="1"/>
  <c r="P627" i="10" l="1"/>
  <c r="O626" i="10"/>
  <c r="Q626" i="10"/>
  <c r="R626" i="10" s="1"/>
  <c r="N627" i="10"/>
  <c r="M627" i="10"/>
  <c r="L627" i="10"/>
  <c r="I627" i="10"/>
  <c r="K627" i="10"/>
  <c r="J627" i="10"/>
  <c r="G628" i="10"/>
  <c r="H628" i="10" s="1"/>
  <c r="P628" i="10" l="1"/>
  <c r="O627" i="10"/>
  <c r="Q627" i="10"/>
  <c r="R627" i="10" s="1"/>
  <c r="N628" i="10"/>
  <c r="M628" i="10"/>
  <c r="L628" i="10"/>
  <c r="I628" i="10"/>
  <c r="K628" i="10"/>
  <c r="G629" i="10"/>
  <c r="H629" i="10" s="1"/>
  <c r="J628" i="10"/>
  <c r="P629" i="10" l="1"/>
  <c r="O628" i="10"/>
  <c r="Q628" i="10"/>
  <c r="R628" i="10" s="1"/>
  <c r="N629" i="10"/>
  <c r="M629" i="10"/>
  <c r="L629" i="10"/>
  <c r="I629" i="10"/>
  <c r="K629" i="10"/>
  <c r="J629" i="10"/>
  <c r="G630" i="10"/>
  <c r="H630" i="10" s="1"/>
  <c r="P630" i="10" l="1"/>
  <c r="O629" i="10"/>
  <c r="Q629" i="10"/>
  <c r="R629" i="10" s="1"/>
  <c r="N630" i="10"/>
  <c r="M630" i="10"/>
  <c r="L630" i="10"/>
  <c r="I630" i="10"/>
  <c r="K630" i="10"/>
  <c r="J630" i="10"/>
  <c r="G631" i="10"/>
  <c r="H631" i="10" s="1"/>
  <c r="P631" i="10" l="1"/>
  <c r="O630" i="10"/>
  <c r="Q630" i="10"/>
  <c r="R630" i="10" s="1"/>
  <c r="N631" i="10"/>
  <c r="M631" i="10"/>
  <c r="L631" i="10"/>
  <c r="I631" i="10"/>
  <c r="K631" i="10"/>
  <c r="J631" i="10"/>
  <c r="G632" i="10"/>
  <c r="H632" i="10" s="1"/>
  <c r="P632" i="10" l="1"/>
  <c r="O631" i="10"/>
  <c r="Q631" i="10"/>
  <c r="R631" i="10" s="1"/>
  <c r="N632" i="10"/>
  <c r="M632" i="10"/>
  <c r="L632" i="10"/>
  <c r="I632" i="10"/>
  <c r="K632" i="10"/>
  <c r="G633" i="10"/>
  <c r="H633" i="10" s="1"/>
  <c r="J632" i="10"/>
  <c r="P633" i="10" l="1"/>
  <c r="O632" i="10"/>
  <c r="Q632" i="10"/>
  <c r="R632" i="10" s="1"/>
  <c r="N633" i="10"/>
  <c r="M633" i="10"/>
  <c r="L633" i="10"/>
  <c r="I633" i="10"/>
  <c r="K633" i="10"/>
  <c r="G634" i="10"/>
  <c r="H634" i="10" s="1"/>
  <c r="J633" i="10"/>
  <c r="P634" i="10" l="1"/>
  <c r="O633" i="10"/>
  <c r="Q633" i="10"/>
  <c r="R633" i="10" s="1"/>
  <c r="N634" i="10"/>
  <c r="M634" i="10"/>
  <c r="L634" i="10"/>
  <c r="I634" i="10"/>
  <c r="K634" i="10"/>
  <c r="J634" i="10"/>
  <c r="G635" i="10"/>
  <c r="H635" i="10" s="1"/>
  <c r="P635" i="10" l="1"/>
  <c r="O634" i="10"/>
  <c r="Q634" i="10"/>
  <c r="R634" i="10" s="1"/>
  <c r="N635" i="10"/>
  <c r="M635" i="10"/>
  <c r="L635" i="10"/>
  <c r="I635" i="10"/>
  <c r="K635" i="10"/>
  <c r="J635" i="10"/>
  <c r="G636" i="10"/>
  <c r="H636" i="10" s="1"/>
  <c r="P636" i="10" l="1"/>
  <c r="O635" i="10"/>
  <c r="Q635" i="10"/>
  <c r="R635" i="10" s="1"/>
  <c r="N636" i="10"/>
  <c r="M636" i="10"/>
  <c r="L636" i="10"/>
  <c r="I636" i="10"/>
  <c r="K636" i="10"/>
  <c r="G637" i="10"/>
  <c r="H637" i="10" s="1"/>
  <c r="J636" i="10"/>
  <c r="P637" i="10" l="1"/>
  <c r="O636" i="10"/>
  <c r="Q636" i="10"/>
  <c r="R636" i="10" s="1"/>
  <c r="N637" i="10"/>
  <c r="M637" i="10"/>
  <c r="L637" i="10"/>
  <c r="I637" i="10"/>
  <c r="K637" i="10"/>
  <c r="J637" i="10"/>
  <c r="G638" i="10"/>
  <c r="H638" i="10" s="1"/>
  <c r="P638" i="10" l="1"/>
  <c r="O637" i="10"/>
  <c r="Q637" i="10"/>
  <c r="R637" i="10" s="1"/>
  <c r="N638" i="10"/>
  <c r="M638" i="10"/>
  <c r="L638" i="10"/>
  <c r="I638" i="10"/>
  <c r="K638" i="10"/>
  <c r="J638" i="10"/>
  <c r="G639" i="10"/>
  <c r="H639" i="10" s="1"/>
  <c r="P639" i="10" l="1"/>
  <c r="O638" i="10"/>
  <c r="Q638" i="10"/>
  <c r="R638" i="10" s="1"/>
  <c r="N639" i="10"/>
  <c r="M639" i="10"/>
  <c r="L639" i="10"/>
  <c r="I639" i="10"/>
  <c r="K639" i="10"/>
  <c r="J639" i="10"/>
  <c r="G640" i="10"/>
  <c r="H640" i="10" s="1"/>
  <c r="P640" i="10" l="1"/>
  <c r="O639" i="10"/>
  <c r="Q639" i="10"/>
  <c r="R639" i="10" s="1"/>
  <c r="N640" i="10"/>
  <c r="M640" i="10"/>
  <c r="L640" i="10"/>
  <c r="I640" i="10"/>
  <c r="K640" i="10"/>
  <c r="G641" i="10"/>
  <c r="H641" i="10" s="1"/>
  <c r="J640" i="10"/>
  <c r="P641" i="10" l="1"/>
  <c r="O640" i="10"/>
  <c r="Q640" i="10"/>
  <c r="R640" i="10" s="1"/>
  <c r="N641" i="10"/>
  <c r="M641" i="10"/>
  <c r="L641" i="10"/>
  <c r="I641" i="10"/>
  <c r="K641" i="10"/>
  <c r="J641" i="10"/>
  <c r="G642" i="10"/>
  <c r="H642" i="10" s="1"/>
  <c r="P642" i="10" l="1"/>
  <c r="O641" i="10"/>
  <c r="Q641" i="10"/>
  <c r="R641" i="10" s="1"/>
  <c r="N642" i="10"/>
  <c r="M642" i="10"/>
  <c r="L642" i="10"/>
  <c r="I642" i="10"/>
  <c r="K642" i="10"/>
  <c r="J642" i="10"/>
  <c r="G643" i="10"/>
  <c r="H643" i="10" s="1"/>
  <c r="P643" i="10" l="1"/>
  <c r="O642" i="10"/>
  <c r="Q642" i="10"/>
  <c r="R642" i="10" s="1"/>
  <c r="N643" i="10"/>
  <c r="M643" i="10"/>
  <c r="L643" i="10"/>
  <c r="I643" i="10"/>
  <c r="K643" i="10"/>
  <c r="J643" i="10"/>
  <c r="G644" i="10"/>
  <c r="H644" i="10" s="1"/>
  <c r="P644" i="10" l="1"/>
  <c r="O643" i="10"/>
  <c r="Q643" i="10"/>
  <c r="R643" i="10" s="1"/>
  <c r="N644" i="10"/>
  <c r="M644" i="10"/>
  <c r="L644" i="10"/>
  <c r="I644" i="10"/>
  <c r="K644" i="10"/>
  <c r="G645" i="10"/>
  <c r="H645" i="10" s="1"/>
  <c r="J644" i="10"/>
  <c r="P645" i="10" l="1"/>
  <c r="O644" i="10"/>
  <c r="Q644" i="10"/>
  <c r="R644" i="10" s="1"/>
  <c r="N645" i="10"/>
  <c r="M645" i="10"/>
  <c r="L645" i="10"/>
  <c r="I645" i="10"/>
  <c r="K645" i="10"/>
  <c r="J645" i="10"/>
  <c r="G646" i="10"/>
  <c r="H646" i="10" s="1"/>
  <c r="P646" i="10" l="1"/>
  <c r="O645" i="10"/>
  <c r="Q645" i="10"/>
  <c r="R645" i="10" s="1"/>
  <c r="N646" i="10"/>
  <c r="M646" i="10"/>
  <c r="L646" i="10"/>
  <c r="I646" i="10"/>
  <c r="K646" i="10"/>
  <c r="J646" i="10"/>
  <c r="G647" i="10"/>
  <c r="H647" i="10" s="1"/>
  <c r="P647" i="10" l="1"/>
  <c r="O646" i="10"/>
  <c r="Q646" i="10"/>
  <c r="R646" i="10" s="1"/>
  <c r="N647" i="10"/>
  <c r="M647" i="10"/>
  <c r="L647" i="10"/>
  <c r="I647" i="10"/>
  <c r="K647" i="10"/>
  <c r="G648" i="10"/>
  <c r="H648" i="10" s="1"/>
  <c r="J647" i="10"/>
  <c r="P648" i="10" l="1"/>
  <c r="O647" i="10"/>
  <c r="Q647" i="10"/>
  <c r="R647" i="10" s="1"/>
  <c r="N648" i="10"/>
  <c r="M648" i="10"/>
  <c r="L648" i="10"/>
  <c r="I648" i="10"/>
  <c r="K648" i="10"/>
  <c r="G649" i="10"/>
  <c r="H649" i="10" s="1"/>
  <c r="J648" i="10"/>
  <c r="P649" i="10" l="1"/>
  <c r="O648" i="10"/>
  <c r="Q648" i="10"/>
  <c r="R648" i="10" s="1"/>
  <c r="N649" i="10"/>
  <c r="M649" i="10"/>
  <c r="L649" i="10"/>
  <c r="I649" i="10"/>
  <c r="K649" i="10"/>
  <c r="J649" i="10"/>
  <c r="G650" i="10"/>
  <c r="H650" i="10" s="1"/>
  <c r="P650" i="10" l="1"/>
  <c r="O649" i="10"/>
  <c r="Q649" i="10"/>
  <c r="R649" i="10" s="1"/>
  <c r="N650" i="10"/>
  <c r="M650" i="10"/>
  <c r="L650" i="10"/>
  <c r="I650" i="10"/>
  <c r="K650" i="10"/>
  <c r="J650" i="10"/>
  <c r="G651" i="10"/>
  <c r="H651" i="10" s="1"/>
  <c r="P651" i="10" l="1"/>
  <c r="O650" i="10"/>
  <c r="Q650" i="10"/>
  <c r="R650" i="10" s="1"/>
  <c r="N651" i="10"/>
  <c r="M651" i="10"/>
  <c r="L651" i="10"/>
  <c r="I651" i="10"/>
  <c r="K651" i="10"/>
  <c r="J651" i="10"/>
  <c r="G652" i="10"/>
  <c r="H652" i="10" s="1"/>
  <c r="P652" i="10" l="1"/>
  <c r="O651" i="10"/>
  <c r="Q651" i="10"/>
  <c r="R651" i="10" s="1"/>
  <c r="N652" i="10"/>
  <c r="M652" i="10"/>
  <c r="L652" i="10"/>
  <c r="I652" i="10"/>
  <c r="K652" i="10"/>
  <c r="J652" i="10"/>
  <c r="G653" i="10"/>
  <c r="H653" i="10" s="1"/>
  <c r="P653" i="10" l="1"/>
  <c r="O652" i="10"/>
  <c r="Q652" i="10"/>
  <c r="R652" i="10" s="1"/>
  <c r="N653" i="10"/>
  <c r="M653" i="10"/>
  <c r="L653" i="10"/>
  <c r="I653" i="10"/>
  <c r="K653" i="10"/>
  <c r="J653" i="10"/>
  <c r="G654" i="10"/>
  <c r="H654" i="10" s="1"/>
  <c r="P654" i="10" l="1"/>
  <c r="O653" i="10"/>
  <c r="Q653" i="10"/>
  <c r="R653" i="10" s="1"/>
  <c r="N654" i="10"/>
  <c r="M654" i="10"/>
  <c r="L654" i="10"/>
  <c r="I654" i="10"/>
  <c r="K654" i="10"/>
  <c r="J654" i="10"/>
  <c r="G655" i="10"/>
  <c r="H655" i="10" s="1"/>
  <c r="P655" i="10" l="1"/>
  <c r="O654" i="10"/>
  <c r="Q654" i="10"/>
  <c r="R654" i="10" s="1"/>
  <c r="N655" i="10"/>
  <c r="M655" i="10"/>
  <c r="L655" i="10"/>
  <c r="I655" i="10"/>
  <c r="K655" i="10"/>
  <c r="G656" i="10"/>
  <c r="H656" i="10" s="1"/>
  <c r="J655" i="10"/>
  <c r="P656" i="10" l="1"/>
  <c r="O655" i="10"/>
  <c r="Q655" i="10"/>
  <c r="R655" i="10" s="1"/>
  <c r="N656" i="10"/>
  <c r="M656" i="10"/>
  <c r="L656" i="10"/>
  <c r="I656" i="10"/>
  <c r="K656" i="10"/>
  <c r="J656" i="10"/>
  <c r="G657" i="10"/>
  <c r="H657" i="10" s="1"/>
  <c r="P657" i="10" l="1"/>
  <c r="O656" i="10"/>
  <c r="Q656" i="10"/>
  <c r="R656" i="10" s="1"/>
  <c r="N657" i="10"/>
  <c r="M657" i="10"/>
  <c r="L657" i="10"/>
  <c r="I657" i="10"/>
  <c r="K657" i="10"/>
  <c r="J657" i="10"/>
  <c r="G658" i="10"/>
  <c r="H658" i="10" s="1"/>
  <c r="P658" i="10" l="1"/>
  <c r="O657" i="10"/>
  <c r="Q657" i="10"/>
  <c r="R657" i="10" s="1"/>
  <c r="N658" i="10"/>
  <c r="M658" i="10"/>
  <c r="L658" i="10"/>
  <c r="I658" i="10"/>
  <c r="K658" i="10"/>
  <c r="G659" i="10"/>
  <c r="H659" i="10" s="1"/>
  <c r="J658" i="10"/>
  <c r="P659" i="10" l="1"/>
  <c r="O658" i="10"/>
  <c r="Q658" i="10"/>
  <c r="R658" i="10" s="1"/>
  <c r="N659" i="10"/>
  <c r="M659" i="10"/>
  <c r="L659" i="10"/>
  <c r="I659" i="10"/>
  <c r="K659" i="10"/>
  <c r="J659" i="10"/>
  <c r="G660" i="10"/>
  <c r="H660" i="10" s="1"/>
  <c r="P660" i="10" l="1"/>
  <c r="O659" i="10"/>
  <c r="Q659" i="10"/>
  <c r="R659" i="10" s="1"/>
  <c r="N660" i="10"/>
  <c r="M660" i="10"/>
  <c r="L660" i="10"/>
  <c r="I660" i="10"/>
  <c r="K660" i="10"/>
  <c r="J660" i="10"/>
  <c r="G661" i="10"/>
  <c r="H661" i="10" s="1"/>
  <c r="P661" i="10" l="1"/>
  <c r="O660" i="10"/>
  <c r="Q660" i="10"/>
  <c r="R660" i="10" s="1"/>
  <c r="N661" i="10"/>
  <c r="M661" i="10"/>
  <c r="L661" i="10"/>
  <c r="I661" i="10"/>
  <c r="K661" i="10"/>
  <c r="J661" i="10"/>
  <c r="G662" i="10"/>
  <c r="H662" i="10" s="1"/>
  <c r="P662" i="10" l="1"/>
  <c r="O661" i="10"/>
  <c r="Q661" i="10"/>
  <c r="R661" i="10" s="1"/>
  <c r="N662" i="10"/>
  <c r="M662" i="10"/>
  <c r="L662" i="10"/>
  <c r="I662" i="10"/>
  <c r="K662" i="10"/>
  <c r="J662" i="10"/>
  <c r="G663" i="10"/>
  <c r="H663" i="10" s="1"/>
  <c r="P663" i="10" l="1"/>
  <c r="O662" i="10"/>
  <c r="Q662" i="10"/>
  <c r="R662" i="10" s="1"/>
  <c r="N663" i="10"/>
  <c r="M663" i="10"/>
  <c r="L663" i="10"/>
  <c r="I663" i="10"/>
  <c r="K663" i="10"/>
  <c r="G664" i="10"/>
  <c r="H664" i="10" s="1"/>
  <c r="J663" i="10"/>
  <c r="P664" i="10" l="1"/>
  <c r="O663" i="10"/>
  <c r="Q663" i="10"/>
  <c r="R663" i="10" s="1"/>
  <c r="N664" i="10"/>
  <c r="M664" i="10"/>
  <c r="L664" i="10"/>
  <c r="I664" i="10"/>
  <c r="K664" i="10"/>
  <c r="J664" i="10"/>
  <c r="G665" i="10"/>
  <c r="H665" i="10" s="1"/>
  <c r="P665" i="10" l="1"/>
  <c r="O664" i="10"/>
  <c r="Q664" i="10"/>
  <c r="R664" i="10" s="1"/>
  <c r="N665" i="10"/>
  <c r="M665" i="10"/>
  <c r="L665" i="10"/>
  <c r="I665" i="10"/>
  <c r="K665" i="10"/>
  <c r="J665" i="10"/>
  <c r="G666" i="10"/>
  <c r="H666" i="10" s="1"/>
  <c r="P666" i="10" l="1"/>
  <c r="O665" i="10"/>
  <c r="Q665" i="10"/>
  <c r="R665" i="10" s="1"/>
  <c r="N666" i="10"/>
  <c r="M666" i="10"/>
  <c r="L666" i="10"/>
  <c r="I666" i="10"/>
  <c r="K666" i="10"/>
  <c r="J666" i="10"/>
  <c r="G667" i="10"/>
  <c r="H667" i="10" s="1"/>
  <c r="P667" i="10" l="1"/>
  <c r="O666" i="10"/>
  <c r="Q666" i="10"/>
  <c r="R666" i="10" s="1"/>
  <c r="N667" i="10"/>
  <c r="M667" i="10"/>
  <c r="L667" i="10"/>
  <c r="I667" i="10"/>
  <c r="K667" i="10"/>
  <c r="G668" i="10"/>
  <c r="H668" i="10" s="1"/>
  <c r="J667" i="10"/>
  <c r="P668" i="10" l="1"/>
  <c r="O667" i="10"/>
  <c r="Q667" i="10"/>
  <c r="R667" i="10" s="1"/>
  <c r="N668" i="10"/>
  <c r="M668" i="10"/>
  <c r="L668" i="10"/>
  <c r="I668" i="10"/>
  <c r="K668" i="10"/>
  <c r="J668" i="10"/>
  <c r="G669" i="10"/>
  <c r="H669" i="10" s="1"/>
  <c r="P669" i="10" l="1"/>
  <c r="O668" i="10"/>
  <c r="Q668" i="10"/>
  <c r="R668" i="10" s="1"/>
  <c r="N669" i="10"/>
  <c r="M669" i="10"/>
  <c r="L669" i="10"/>
  <c r="I669" i="10"/>
  <c r="K669" i="10"/>
  <c r="J669" i="10"/>
  <c r="G670" i="10"/>
  <c r="H670" i="10" s="1"/>
  <c r="P670" i="10" l="1"/>
  <c r="O669" i="10"/>
  <c r="Q669" i="10"/>
  <c r="R669" i="10" s="1"/>
  <c r="N670" i="10"/>
  <c r="M670" i="10"/>
  <c r="L670" i="10"/>
  <c r="I670" i="10"/>
  <c r="K670" i="10"/>
  <c r="G671" i="10"/>
  <c r="H671" i="10" s="1"/>
  <c r="J670" i="10"/>
  <c r="P671" i="10" l="1"/>
  <c r="O670" i="10"/>
  <c r="Q670" i="10"/>
  <c r="R670" i="10" s="1"/>
  <c r="N671" i="10"/>
  <c r="M671" i="10"/>
  <c r="L671" i="10"/>
  <c r="I671" i="10"/>
  <c r="K671" i="10"/>
  <c r="G672" i="10"/>
  <c r="H672" i="10" s="1"/>
  <c r="J671" i="10"/>
  <c r="P672" i="10" l="1"/>
  <c r="O671" i="10"/>
  <c r="Q671" i="10"/>
  <c r="R671" i="10" s="1"/>
  <c r="N672" i="10"/>
  <c r="M672" i="10"/>
  <c r="L672" i="10"/>
  <c r="I672" i="10"/>
  <c r="K672" i="10"/>
  <c r="J672" i="10"/>
  <c r="G673" i="10"/>
  <c r="H673" i="10" s="1"/>
  <c r="P673" i="10" l="1"/>
  <c r="O672" i="10"/>
  <c r="Q672" i="10"/>
  <c r="R672" i="10" s="1"/>
  <c r="N673" i="10"/>
  <c r="M673" i="10"/>
  <c r="L673" i="10"/>
  <c r="I673" i="10"/>
  <c r="K673" i="10"/>
  <c r="J673" i="10"/>
  <c r="G674" i="10"/>
  <c r="H674" i="10" s="1"/>
  <c r="P674" i="10" l="1"/>
  <c r="O673" i="10"/>
  <c r="Q673" i="10"/>
  <c r="R673" i="10" s="1"/>
  <c r="N674" i="10"/>
  <c r="M674" i="10"/>
  <c r="L674" i="10"/>
  <c r="I674" i="10"/>
  <c r="K674" i="10"/>
  <c r="J674" i="10"/>
  <c r="G675" i="10"/>
  <c r="H675" i="10" s="1"/>
  <c r="P675" i="10" l="1"/>
  <c r="O674" i="10"/>
  <c r="Q674" i="10"/>
  <c r="R674" i="10" s="1"/>
  <c r="N675" i="10"/>
  <c r="M675" i="10"/>
  <c r="L675" i="10"/>
  <c r="I675" i="10"/>
  <c r="K675" i="10"/>
  <c r="G676" i="10"/>
  <c r="H676" i="10" s="1"/>
  <c r="J675" i="10"/>
  <c r="P676" i="10" l="1"/>
  <c r="O675" i="10"/>
  <c r="Q675" i="10"/>
  <c r="R675" i="10" s="1"/>
  <c r="N676" i="10"/>
  <c r="M676" i="10"/>
  <c r="L676" i="10"/>
  <c r="I676" i="10"/>
  <c r="K676" i="10"/>
  <c r="J676" i="10"/>
  <c r="G677" i="10"/>
  <c r="H677" i="10" s="1"/>
  <c r="P677" i="10" l="1"/>
  <c r="O676" i="10"/>
  <c r="Q676" i="10"/>
  <c r="R676" i="10" s="1"/>
  <c r="N677" i="10"/>
  <c r="M677" i="10"/>
  <c r="L677" i="10"/>
  <c r="I677" i="10"/>
  <c r="K677" i="10"/>
  <c r="J677" i="10"/>
  <c r="G678" i="10"/>
  <c r="H678" i="10" s="1"/>
  <c r="P678" i="10" l="1"/>
  <c r="O677" i="10"/>
  <c r="Q677" i="10"/>
  <c r="R677" i="10" s="1"/>
  <c r="N678" i="10"/>
  <c r="M678" i="10"/>
  <c r="L678" i="10"/>
  <c r="I678" i="10"/>
  <c r="K678" i="10"/>
  <c r="J678" i="10"/>
  <c r="G679" i="10"/>
  <c r="H679" i="10" s="1"/>
  <c r="P679" i="10" l="1"/>
  <c r="O678" i="10"/>
  <c r="Q678" i="10"/>
  <c r="R678" i="10" s="1"/>
  <c r="N679" i="10"/>
  <c r="M679" i="10"/>
  <c r="L679" i="10"/>
  <c r="I679" i="10"/>
  <c r="K679" i="10"/>
  <c r="G680" i="10"/>
  <c r="H680" i="10" s="1"/>
  <c r="J679" i="10"/>
  <c r="P680" i="10" l="1"/>
  <c r="O679" i="10"/>
  <c r="Q679" i="10"/>
  <c r="R679" i="10" s="1"/>
  <c r="N680" i="10"/>
  <c r="M680" i="10"/>
  <c r="L680" i="10"/>
  <c r="I680" i="10"/>
  <c r="K680" i="10"/>
  <c r="J680" i="10"/>
  <c r="G681" i="10"/>
  <c r="H681" i="10" s="1"/>
  <c r="P681" i="10" l="1"/>
  <c r="O680" i="10"/>
  <c r="Q680" i="10"/>
  <c r="R680" i="10" s="1"/>
  <c r="N681" i="10"/>
  <c r="M681" i="10"/>
  <c r="L681" i="10"/>
  <c r="I681" i="10"/>
  <c r="K681" i="10"/>
  <c r="J681" i="10"/>
  <c r="G682" i="10"/>
  <c r="H682" i="10" s="1"/>
  <c r="P682" i="10" l="1"/>
  <c r="O681" i="10"/>
  <c r="Q681" i="10"/>
  <c r="R681" i="10" s="1"/>
  <c r="N682" i="10"/>
  <c r="M682" i="10"/>
  <c r="L682" i="10"/>
  <c r="I682" i="10"/>
  <c r="K682" i="10"/>
  <c r="J682" i="10"/>
  <c r="G683" i="10"/>
  <c r="H683" i="10" s="1"/>
  <c r="P683" i="10" l="1"/>
  <c r="O682" i="10"/>
  <c r="Q682" i="10"/>
  <c r="R682" i="10" s="1"/>
  <c r="N683" i="10"/>
  <c r="M683" i="10"/>
  <c r="L683" i="10"/>
  <c r="I683" i="10"/>
  <c r="K683" i="10"/>
  <c r="G684" i="10"/>
  <c r="H684" i="10" s="1"/>
  <c r="J683" i="10"/>
  <c r="P684" i="10" l="1"/>
  <c r="O683" i="10"/>
  <c r="Q683" i="10"/>
  <c r="R683" i="10" s="1"/>
  <c r="N684" i="10"/>
  <c r="M684" i="10"/>
  <c r="L684" i="10"/>
  <c r="I684" i="10"/>
  <c r="K684" i="10"/>
  <c r="J684" i="10"/>
  <c r="G685" i="10"/>
  <c r="H685" i="10" s="1"/>
  <c r="P685" i="10" l="1"/>
  <c r="O684" i="10"/>
  <c r="Q684" i="10"/>
  <c r="R684" i="10" s="1"/>
  <c r="N685" i="10"/>
  <c r="M685" i="10"/>
  <c r="L685" i="10"/>
  <c r="I685" i="10"/>
  <c r="K685" i="10"/>
  <c r="J685" i="10"/>
  <c r="G686" i="10"/>
  <c r="H686" i="10" s="1"/>
  <c r="P686" i="10" l="1"/>
  <c r="O685" i="10"/>
  <c r="Q685" i="10"/>
  <c r="R685" i="10" s="1"/>
  <c r="N686" i="10"/>
  <c r="M686" i="10"/>
  <c r="L686" i="10"/>
  <c r="I686" i="10"/>
  <c r="K686" i="10"/>
  <c r="J686" i="10"/>
  <c r="G687" i="10"/>
  <c r="H687" i="10" s="1"/>
  <c r="P687" i="10" l="1"/>
  <c r="O686" i="10"/>
  <c r="Q686" i="10"/>
  <c r="R686" i="10" s="1"/>
  <c r="N687" i="10"/>
  <c r="M687" i="10"/>
  <c r="L687" i="10"/>
  <c r="I687" i="10"/>
  <c r="K687" i="10"/>
  <c r="G688" i="10"/>
  <c r="H688" i="10" s="1"/>
  <c r="J687" i="10"/>
  <c r="P688" i="10" l="1"/>
  <c r="O687" i="10"/>
  <c r="Q687" i="10"/>
  <c r="R687" i="10" s="1"/>
  <c r="N688" i="10"/>
  <c r="M688" i="10"/>
  <c r="L688" i="10"/>
  <c r="I688" i="10"/>
  <c r="K688" i="10"/>
  <c r="J688" i="10"/>
  <c r="G689" i="10"/>
  <c r="H689" i="10" s="1"/>
  <c r="P689" i="10" l="1"/>
  <c r="O688" i="10"/>
  <c r="Q688" i="10"/>
  <c r="R688" i="10" s="1"/>
  <c r="N689" i="10"/>
  <c r="M689" i="10"/>
  <c r="L689" i="10"/>
  <c r="I689" i="10"/>
  <c r="K689" i="10"/>
  <c r="G690" i="10"/>
  <c r="H690" i="10" s="1"/>
  <c r="J689" i="10"/>
  <c r="P690" i="10" l="1"/>
  <c r="O689" i="10"/>
  <c r="Q689" i="10"/>
  <c r="R689" i="10" s="1"/>
  <c r="N690" i="10"/>
  <c r="M690" i="10"/>
  <c r="L690" i="10"/>
  <c r="I690" i="10"/>
  <c r="K690" i="10"/>
  <c r="G691" i="10"/>
  <c r="H691" i="10" s="1"/>
  <c r="J690" i="10"/>
  <c r="P691" i="10" l="1"/>
  <c r="O690" i="10"/>
  <c r="Q690" i="10"/>
  <c r="R690" i="10" s="1"/>
  <c r="N691" i="10"/>
  <c r="M691" i="10"/>
  <c r="L691" i="10"/>
  <c r="I691" i="10"/>
  <c r="K691" i="10"/>
  <c r="G692" i="10"/>
  <c r="H692" i="10" s="1"/>
  <c r="J691" i="10"/>
  <c r="P692" i="10" l="1"/>
  <c r="O691" i="10"/>
  <c r="Q691" i="10"/>
  <c r="R691" i="10" s="1"/>
  <c r="N692" i="10"/>
  <c r="M692" i="10"/>
  <c r="L692" i="10"/>
  <c r="I692" i="10"/>
  <c r="K692" i="10"/>
  <c r="J692" i="10"/>
  <c r="G693" i="10"/>
  <c r="H693" i="10" s="1"/>
  <c r="P693" i="10" l="1"/>
  <c r="O692" i="10"/>
  <c r="Q692" i="10"/>
  <c r="R692" i="10" s="1"/>
  <c r="N693" i="10"/>
  <c r="M693" i="10"/>
  <c r="L693" i="10"/>
  <c r="I693" i="10"/>
  <c r="K693" i="10"/>
  <c r="J693" i="10"/>
  <c r="G694" i="10"/>
  <c r="H694" i="10" s="1"/>
  <c r="P694" i="10" l="1"/>
  <c r="O693" i="10"/>
  <c r="Q693" i="10"/>
  <c r="R693" i="10" s="1"/>
  <c r="N694" i="10"/>
  <c r="M694" i="10"/>
  <c r="L694" i="10"/>
  <c r="I694" i="10"/>
  <c r="K694" i="10"/>
  <c r="J694" i="10"/>
  <c r="G695" i="10"/>
  <c r="H695" i="10" s="1"/>
  <c r="P695" i="10" l="1"/>
  <c r="O694" i="10"/>
  <c r="Q694" i="10"/>
  <c r="R694" i="10" s="1"/>
  <c r="N695" i="10"/>
  <c r="M695" i="10"/>
  <c r="L695" i="10"/>
  <c r="I695" i="10"/>
  <c r="K695" i="10"/>
  <c r="G696" i="10"/>
  <c r="H696" i="10" s="1"/>
  <c r="J695" i="10"/>
  <c r="P696" i="10" l="1"/>
  <c r="O695" i="10"/>
  <c r="Q695" i="10"/>
  <c r="R695" i="10" s="1"/>
  <c r="N696" i="10"/>
  <c r="M696" i="10"/>
  <c r="L696" i="10"/>
  <c r="I696" i="10"/>
  <c r="K696" i="10"/>
  <c r="J696" i="10"/>
  <c r="G697" i="10"/>
  <c r="H697" i="10" s="1"/>
  <c r="P697" i="10" l="1"/>
  <c r="O696" i="10"/>
  <c r="Q696" i="10"/>
  <c r="R696" i="10" s="1"/>
  <c r="N697" i="10"/>
  <c r="M697" i="10"/>
  <c r="L697" i="10"/>
  <c r="I697" i="10"/>
  <c r="K697" i="10"/>
  <c r="J697" i="10"/>
  <c r="G698" i="10"/>
  <c r="H698" i="10" s="1"/>
  <c r="P698" i="10" l="1"/>
  <c r="O697" i="10"/>
  <c r="Q697" i="10"/>
  <c r="R697" i="10" s="1"/>
  <c r="N698" i="10"/>
  <c r="M698" i="10"/>
  <c r="L698" i="10"/>
  <c r="I698" i="10"/>
  <c r="K698" i="10"/>
  <c r="J698" i="10"/>
  <c r="G699" i="10"/>
  <c r="H699" i="10" s="1"/>
  <c r="P699" i="10" l="1"/>
  <c r="O698" i="10"/>
  <c r="Q698" i="10"/>
  <c r="R698" i="10" s="1"/>
  <c r="N699" i="10"/>
  <c r="M699" i="10"/>
  <c r="L699" i="10"/>
  <c r="I699" i="10"/>
  <c r="K699" i="10"/>
  <c r="G700" i="10"/>
  <c r="H700" i="10" s="1"/>
  <c r="J699" i="10"/>
  <c r="P700" i="10" l="1"/>
  <c r="O699" i="10"/>
  <c r="Q699" i="10"/>
  <c r="R699" i="10" s="1"/>
  <c r="N700" i="10"/>
  <c r="M700" i="10"/>
  <c r="L700" i="10"/>
  <c r="I700" i="10"/>
  <c r="K700" i="10"/>
  <c r="J700" i="10"/>
  <c r="G701" i="10"/>
  <c r="H701" i="10" s="1"/>
  <c r="P701" i="10" l="1"/>
  <c r="O700" i="10"/>
  <c r="Q700" i="10"/>
  <c r="R700" i="10" s="1"/>
  <c r="N701" i="10"/>
  <c r="M701" i="10"/>
  <c r="L701" i="10"/>
  <c r="I701" i="10"/>
  <c r="K701" i="10"/>
  <c r="J701" i="10"/>
  <c r="G702" i="10"/>
  <c r="H702" i="10" s="1"/>
  <c r="P702" i="10" l="1"/>
  <c r="O701" i="10"/>
  <c r="Q701" i="10"/>
  <c r="R701" i="10" s="1"/>
  <c r="N702" i="10"/>
  <c r="M702" i="10"/>
  <c r="L702" i="10"/>
  <c r="I702" i="10"/>
  <c r="K702" i="10"/>
  <c r="J702" i="10"/>
  <c r="G703" i="10"/>
  <c r="H703" i="10" s="1"/>
  <c r="P703" i="10" l="1"/>
  <c r="O702" i="10"/>
  <c r="Q702" i="10"/>
  <c r="R702" i="10" s="1"/>
  <c r="N703" i="10"/>
  <c r="M703" i="10"/>
  <c r="L703" i="10"/>
  <c r="I703" i="10"/>
  <c r="K703" i="10"/>
  <c r="G704" i="10"/>
  <c r="H704" i="10" s="1"/>
  <c r="J703" i="10"/>
  <c r="P704" i="10" l="1"/>
  <c r="O703" i="10"/>
  <c r="Q703" i="10"/>
  <c r="R703" i="10" s="1"/>
  <c r="N704" i="10"/>
  <c r="M704" i="10"/>
  <c r="L704" i="10"/>
  <c r="I704" i="10"/>
  <c r="K704" i="10"/>
  <c r="J704" i="10"/>
  <c r="G705" i="10"/>
  <c r="H705" i="10" s="1"/>
  <c r="P705" i="10" l="1"/>
  <c r="O704" i="10"/>
  <c r="Q704" i="10"/>
  <c r="R704" i="10" s="1"/>
  <c r="N705" i="10"/>
  <c r="M705" i="10"/>
  <c r="L705" i="10"/>
  <c r="I705" i="10"/>
  <c r="K705" i="10"/>
  <c r="J705" i="10"/>
  <c r="G706" i="10"/>
  <c r="H706" i="10" s="1"/>
  <c r="P706" i="10" l="1"/>
  <c r="O705" i="10"/>
  <c r="Q705" i="10"/>
  <c r="R705" i="10" s="1"/>
  <c r="N706" i="10"/>
  <c r="M706" i="10"/>
  <c r="L706" i="10"/>
  <c r="I706" i="10"/>
  <c r="K706" i="10"/>
  <c r="J706" i="10"/>
  <c r="G707" i="10"/>
  <c r="H707" i="10" s="1"/>
  <c r="P707" i="10" l="1"/>
  <c r="O706" i="10"/>
  <c r="Q706" i="10"/>
  <c r="R706" i="10" s="1"/>
  <c r="N707" i="10"/>
  <c r="M707" i="10"/>
  <c r="L707" i="10"/>
  <c r="I707" i="10"/>
  <c r="K707" i="10"/>
  <c r="J707" i="10"/>
  <c r="G708" i="10"/>
  <c r="H708" i="10" s="1"/>
  <c r="P708" i="10" l="1"/>
  <c r="O707" i="10"/>
  <c r="Q707" i="10"/>
  <c r="R707" i="10" s="1"/>
  <c r="N708" i="10"/>
  <c r="M708" i="10"/>
  <c r="L708" i="10"/>
  <c r="I708" i="10"/>
  <c r="K708" i="10"/>
  <c r="J708" i="10"/>
  <c r="G709" i="10"/>
  <c r="H709" i="10" s="1"/>
  <c r="P709" i="10" l="1"/>
  <c r="O708" i="10"/>
  <c r="Q708" i="10"/>
  <c r="R708" i="10" s="1"/>
  <c r="N709" i="10"/>
  <c r="M709" i="10"/>
  <c r="L709" i="10"/>
  <c r="I709" i="10"/>
  <c r="K709" i="10"/>
  <c r="J709" i="10"/>
  <c r="G710" i="10"/>
  <c r="H710" i="10" s="1"/>
  <c r="P710" i="10" l="1"/>
  <c r="O709" i="10"/>
  <c r="Q709" i="10"/>
  <c r="R709" i="10" s="1"/>
  <c r="N710" i="10"/>
  <c r="M710" i="10"/>
  <c r="L710" i="10"/>
  <c r="I710" i="10"/>
  <c r="K710" i="10"/>
  <c r="G711" i="10"/>
  <c r="H711" i="10" s="1"/>
  <c r="J710" i="10"/>
  <c r="P711" i="10" l="1"/>
  <c r="O710" i="10"/>
  <c r="Q710" i="10"/>
  <c r="R710" i="10" s="1"/>
  <c r="N711" i="10"/>
  <c r="M711" i="10"/>
  <c r="L711" i="10"/>
  <c r="I711" i="10"/>
  <c r="K711" i="10"/>
  <c r="G712" i="10"/>
  <c r="H712" i="10" s="1"/>
  <c r="J711" i="10"/>
  <c r="P712" i="10" l="1"/>
  <c r="O711" i="10"/>
  <c r="Q711" i="10"/>
  <c r="R711" i="10" s="1"/>
  <c r="N712" i="10"/>
  <c r="M712" i="10"/>
  <c r="L712" i="10"/>
  <c r="I712" i="10"/>
  <c r="K712" i="10"/>
  <c r="J712" i="10"/>
  <c r="G713" i="10"/>
  <c r="H713" i="10" s="1"/>
  <c r="P713" i="10" l="1"/>
  <c r="O712" i="10"/>
  <c r="Q712" i="10"/>
  <c r="R712" i="10" s="1"/>
  <c r="N713" i="10"/>
  <c r="M713" i="10"/>
  <c r="L713" i="10"/>
  <c r="I713" i="10"/>
  <c r="K713" i="10"/>
  <c r="J713" i="10"/>
  <c r="G714" i="10"/>
  <c r="H714" i="10" s="1"/>
  <c r="P714" i="10" l="1"/>
  <c r="O713" i="10"/>
  <c r="Q713" i="10"/>
  <c r="R713" i="10" s="1"/>
  <c r="N714" i="10"/>
  <c r="M714" i="10"/>
  <c r="L714" i="10"/>
  <c r="I714" i="10"/>
  <c r="K714" i="10"/>
  <c r="J714" i="10"/>
  <c r="G715" i="10"/>
  <c r="H715" i="10" s="1"/>
  <c r="P715" i="10" l="1"/>
  <c r="O714" i="10"/>
  <c r="Q714" i="10"/>
  <c r="R714" i="10" s="1"/>
  <c r="N715" i="10"/>
  <c r="M715" i="10"/>
  <c r="L715" i="10"/>
  <c r="I715" i="10"/>
  <c r="K715" i="10"/>
  <c r="G716" i="10"/>
  <c r="H716" i="10" s="1"/>
  <c r="J715" i="10"/>
  <c r="P716" i="10" l="1"/>
  <c r="O715" i="10"/>
  <c r="Q715" i="10"/>
  <c r="R715" i="10" s="1"/>
  <c r="N716" i="10"/>
  <c r="M716" i="10"/>
  <c r="L716" i="10"/>
  <c r="I716" i="10"/>
  <c r="K716" i="10"/>
  <c r="J716" i="10"/>
  <c r="G717" i="10"/>
  <c r="H717" i="10" s="1"/>
  <c r="P717" i="10" l="1"/>
  <c r="O716" i="10"/>
  <c r="Q716" i="10"/>
  <c r="R716" i="10" s="1"/>
  <c r="N717" i="10"/>
  <c r="M717" i="10"/>
  <c r="L717" i="10"/>
  <c r="I717" i="10"/>
  <c r="K717" i="10"/>
  <c r="J717" i="10"/>
  <c r="G718" i="10"/>
  <c r="H718" i="10" s="1"/>
  <c r="P718" i="10" l="1"/>
  <c r="O717" i="10"/>
  <c r="Q717" i="10"/>
  <c r="R717" i="10" s="1"/>
  <c r="N718" i="10"/>
  <c r="M718" i="10"/>
  <c r="L718" i="10"/>
  <c r="I718" i="10"/>
  <c r="K718" i="10"/>
  <c r="J718" i="10"/>
  <c r="G719" i="10"/>
  <c r="H719" i="10" s="1"/>
  <c r="P719" i="10" l="1"/>
  <c r="O718" i="10"/>
  <c r="Q718" i="10"/>
  <c r="R718" i="10" s="1"/>
  <c r="N719" i="10"/>
  <c r="M719" i="10"/>
  <c r="L719" i="10"/>
  <c r="I719" i="10"/>
  <c r="K719" i="10"/>
  <c r="G720" i="10"/>
  <c r="H720" i="10" s="1"/>
  <c r="J719" i="10"/>
  <c r="P720" i="10" l="1"/>
  <c r="O719" i="10"/>
  <c r="Q719" i="10"/>
  <c r="R719" i="10" s="1"/>
  <c r="N720" i="10"/>
  <c r="M720" i="10"/>
  <c r="L720" i="10"/>
  <c r="I720" i="10"/>
  <c r="K720" i="10"/>
  <c r="J720" i="10"/>
  <c r="G721" i="10"/>
  <c r="H721" i="10" s="1"/>
  <c r="P721" i="10" l="1"/>
  <c r="O720" i="10"/>
  <c r="Q720" i="10"/>
  <c r="R720" i="10" s="1"/>
  <c r="N721" i="10"/>
  <c r="M721" i="10"/>
  <c r="L721" i="10"/>
  <c r="I721" i="10"/>
  <c r="K721" i="10"/>
  <c r="J721" i="10"/>
  <c r="G722" i="10"/>
  <c r="H722" i="10" s="1"/>
  <c r="P722" i="10" l="1"/>
  <c r="O721" i="10"/>
  <c r="Q721" i="10"/>
  <c r="R721" i="10" s="1"/>
  <c r="N722" i="10"/>
  <c r="M722" i="10"/>
  <c r="L722" i="10"/>
  <c r="I722" i="10"/>
  <c r="K722" i="10"/>
  <c r="J722" i="10"/>
  <c r="G723" i="10"/>
  <c r="H723" i="10" s="1"/>
  <c r="P723" i="10" l="1"/>
  <c r="O722" i="10"/>
  <c r="Q722" i="10"/>
  <c r="R722" i="10" s="1"/>
  <c r="N723" i="10"/>
  <c r="M723" i="10"/>
  <c r="L723" i="10"/>
  <c r="I723" i="10"/>
  <c r="K723" i="10"/>
  <c r="G724" i="10"/>
  <c r="H724" i="10" s="1"/>
  <c r="J723" i="10"/>
  <c r="P724" i="10" l="1"/>
  <c r="O723" i="10"/>
  <c r="Q723" i="10"/>
  <c r="R723" i="10" s="1"/>
  <c r="N724" i="10"/>
  <c r="M724" i="10"/>
  <c r="L724" i="10"/>
  <c r="I724" i="10"/>
  <c r="K724" i="10"/>
  <c r="J724" i="10"/>
  <c r="G725" i="10"/>
  <c r="H725" i="10" s="1"/>
  <c r="P725" i="10" l="1"/>
  <c r="O724" i="10"/>
  <c r="Q724" i="10"/>
  <c r="R724" i="10" s="1"/>
  <c r="N725" i="10"/>
  <c r="M725" i="10"/>
  <c r="L725" i="10"/>
  <c r="I725" i="10"/>
  <c r="K725" i="10"/>
  <c r="J725" i="10"/>
  <c r="G726" i="10"/>
  <c r="H726" i="10" s="1"/>
  <c r="P726" i="10" l="1"/>
  <c r="O725" i="10"/>
  <c r="Q725" i="10"/>
  <c r="R725" i="10" s="1"/>
  <c r="N726" i="10"/>
  <c r="M726" i="10"/>
  <c r="L726" i="10"/>
  <c r="I726" i="10"/>
  <c r="K726" i="10"/>
  <c r="J726" i="10"/>
  <c r="G727" i="10"/>
  <c r="H727" i="10" s="1"/>
  <c r="P727" i="10" l="1"/>
  <c r="O726" i="10"/>
  <c r="Q726" i="10"/>
  <c r="R726" i="10" s="1"/>
  <c r="N727" i="10"/>
  <c r="M727" i="10"/>
  <c r="L727" i="10"/>
  <c r="I727" i="10"/>
  <c r="K727" i="10"/>
  <c r="G728" i="10"/>
  <c r="H728" i="10" s="1"/>
  <c r="J727" i="10"/>
  <c r="P728" i="10" l="1"/>
  <c r="O727" i="10"/>
  <c r="Q727" i="10"/>
  <c r="R727" i="10" s="1"/>
  <c r="N728" i="10"/>
  <c r="M728" i="10"/>
  <c r="L728" i="10"/>
  <c r="I728" i="10"/>
  <c r="K728" i="10"/>
  <c r="J728" i="10"/>
  <c r="G729" i="10"/>
  <c r="H729" i="10" s="1"/>
  <c r="P729" i="10" l="1"/>
  <c r="O728" i="10"/>
  <c r="Q728" i="10"/>
  <c r="R728" i="10" s="1"/>
  <c r="N729" i="10"/>
  <c r="M729" i="10"/>
  <c r="L729" i="10"/>
  <c r="I729" i="10"/>
  <c r="K729" i="10"/>
  <c r="G730" i="10"/>
  <c r="H730" i="10" s="1"/>
  <c r="J729" i="10"/>
  <c r="P730" i="10" l="1"/>
  <c r="O729" i="10"/>
  <c r="Q729" i="10"/>
  <c r="R729" i="10" s="1"/>
  <c r="N730" i="10"/>
  <c r="M730" i="10"/>
  <c r="L730" i="10"/>
  <c r="I730" i="10"/>
  <c r="K730" i="10"/>
  <c r="G731" i="10"/>
  <c r="H731" i="10" s="1"/>
  <c r="J730" i="10"/>
  <c r="P731" i="10" l="1"/>
  <c r="O730" i="10"/>
  <c r="Q730" i="10"/>
  <c r="R730" i="10" s="1"/>
  <c r="N731" i="10"/>
  <c r="M731" i="10"/>
  <c r="L731" i="10"/>
  <c r="I731" i="10"/>
  <c r="K731" i="10"/>
  <c r="G732" i="10"/>
  <c r="H732" i="10" s="1"/>
  <c r="J731" i="10"/>
  <c r="P732" i="10" l="1"/>
  <c r="O731" i="10"/>
  <c r="Q731" i="10"/>
  <c r="R731" i="10" s="1"/>
  <c r="N732" i="10"/>
  <c r="M732" i="10"/>
  <c r="L732" i="10"/>
  <c r="I732" i="10"/>
  <c r="K732" i="10"/>
  <c r="J732" i="10"/>
  <c r="G733" i="10"/>
  <c r="H733" i="10" s="1"/>
  <c r="P733" i="10" l="1"/>
  <c r="O732" i="10"/>
  <c r="Q732" i="10"/>
  <c r="R732" i="10" s="1"/>
  <c r="N733" i="10"/>
  <c r="M733" i="10"/>
  <c r="L733" i="10"/>
  <c r="I733" i="10"/>
  <c r="K733" i="10"/>
  <c r="J733" i="10"/>
  <c r="G734" i="10"/>
  <c r="H734" i="10" s="1"/>
  <c r="P734" i="10" l="1"/>
  <c r="O733" i="10"/>
  <c r="Q733" i="10"/>
  <c r="R733" i="10" s="1"/>
  <c r="N734" i="10"/>
  <c r="M734" i="10"/>
  <c r="L734" i="10"/>
  <c r="I734" i="10"/>
  <c r="K734" i="10"/>
  <c r="G735" i="10"/>
  <c r="H735" i="10" s="1"/>
  <c r="J734" i="10"/>
  <c r="P735" i="10" l="1"/>
  <c r="O734" i="10"/>
  <c r="Q734" i="10"/>
  <c r="R734" i="10" s="1"/>
  <c r="N735" i="10"/>
  <c r="M735" i="10"/>
  <c r="L735" i="10"/>
  <c r="I735" i="10"/>
  <c r="K735" i="10"/>
  <c r="G736" i="10"/>
  <c r="H736" i="10" s="1"/>
  <c r="J735" i="10"/>
  <c r="P736" i="10" l="1"/>
  <c r="O735" i="10"/>
  <c r="Q735" i="10"/>
  <c r="R735" i="10" s="1"/>
  <c r="N736" i="10"/>
  <c r="M736" i="10"/>
  <c r="L736" i="10"/>
  <c r="I736" i="10"/>
  <c r="K736" i="10"/>
  <c r="J736" i="10"/>
  <c r="G737" i="10"/>
  <c r="H737" i="10" s="1"/>
  <c r="P737" i="10" l="1"/>
  <c r="O736" i="10"/>
  <c r="Q736" i="10"/>
  <c r="R736" i="10" s="1"/>
  <c r="N737" i="10"/>
  <c r="M737" i="10"/>
  <c r="L737" i="10"/>
  <c r="I737" i="10"/>
  <c r="K737" i="10"/>
  <c r="J737" i="10"/>
  <c r="G738" i="10"/>
  <c r="H738" i="10" s="1"/>
  <c r="P738" i="10" l="1"/>
  <c r="O737" i="10"/>
  <c r="Q737" i="10"/>
  <c r="R737" i="10" s="1"/>
  <c r="N738" i="10"/>
  <c r="M738" i="10"/>
  <c r="L738" i="10"/>
  <c r="I738" i="10"/>
  <c r="K738" i="10"/>
  <c r="J738" i="10"/>
  <c r="G739" i="10"/>
  <c r="H739" i="10" s="1"/>
  <c r="P739" i="10" l="1"/>
  <c r="O738" i="10"/>
  <c r="Q738" i="10"/>
  <c r="R738" i="10" s="1"/>
  <c r="N739" i="10"/>
  <c r="M739" i="10"/>
  <c r="L739" i="10"/>
  <c r="I739" i="10"/>
  <c r="K739" i="10"/>
  <c r="G740" i="10"/>
  <c r="H740" i="10" s="1"/>
  <c r="J739" i="10"/>
  <c r="P740" i="10" l="1"/>
  <c r="O739" i="10"/>
  <c r="Q739" i="10"/>
  <c r="R739" i="10" s="1"/>
  <c r="N740" i="10"/>
  <c r="M740" i="10"/>
  <c r="L740" i="10"/>
  <c r="I740" i="10"/>
  <c r="K740" i="10"/>
  <c r="J740" i="10"/>
  <c r="G741" i="10"/>
  <c r="H741" i="10" s="1"/>
  <c r="P741" i="10" l="1"/>
  <c r="O740" i="10"/>
  <c r="Q740" i="10"/>
  <c r="R740" i="10" s="1"/>
  <c r="N741" i="10"/>
  <c r="M741" i="10"/>
  <c r="L741" i="10"/>
  <c r="I741" i="10"/>
  <c r="K741" i="10"/>
  <c r="J741" i="10"/>
  <c r="G742" i="10"/>
  <c r="H742" i="10" s="1"/>
  <c r="P742" i="10" l="1"/>
  <c r="O741" i="10"/>
  <c r="Q741" i="10"/>
  <c r="R741" i="10" s="1"/>
  <c r="N742" i="10"/>
  <c r="M742" i="10"/>
  <c r="L742" i="10"/>
  <c r="I742" i="10"/>
  <c r="K742" i="10"/>
  <c r="J742" i="10"/>
  <c r="G743" i="10"/>
  <c r="H743" i="10" s="1"/>
  <c r="P743" i="10" l="1"/>
  <c r="O742" i="10"/>
  <c r="Q742" i="10"/>
  <c r="R742" i="10" s="1"/>
  <c r="N743" i="10"/>
  <c r="M743" i="10"/>
  <c r="L743" i="10"/>
  <c r="I743" i="10"/>
  <c r="K743" i="10"/>
  <c r="G744" i="10"/>
  <c r="H744" i="10" s="1"/>
  <c r="J743" i="10"/>
  <c r="P744" i="10" l="1"/>
  <c r="O743" i="10"/>
  <c r="Q743" i="10"/>
  <c r="R743" i="10" s="1"/>
  <c r="N744" i="10"/>
  <c r="M744" i="10"/>
  <c r="L744" i="10"/>
  <c r="I744" i="10"/>
  <c r="K744" i="10"/>
  <c r="J744" i="10"/>
  <c r="G745" i="10"/>
  <c r="H745" i="10" s="1"/>
  <c r="P745" i="10" l="1"/>
  <c r="O744" i="10"/>
  <c r="Q744" i="10"/>
  <c r="R744" i="10" s="1"/>
  <c r="N745" i="10"/>
  <c r="M745" i="10"/>
  <c r="L745" i="10"/>
  <c r="I745" i="10"/>
  <c r="K745" i="10"/>
  <c r="J745" i="10"/>
  <c r="G746" i="10"/>
  <c r="H746" i="10" s="1"/>
  <c r="P746" i="10" l="1"/>
  <c r="O745" i="10"/>
  <c r="Q745" i="10"/>
  <c r="R745" i="10" s="1"/>
  <c r="N746" i="10"/>
  <c r="M746" i="10"/>
  <c r="L746" i="10"/>
  <c r="I746" i="10"/>
  <c r="K746" i="10"/>
  <c r="J746" i="10"/>
  <c r="G747" i="10"/>
  <c r="H747" i="10" s="1"/>
  <c r="P747" i="10" l="1"/>
  <c r="O746" i="10"/>
  <c r="Q746" i="10"/>
  <c r="R746" i="10" s="1"/>
  <c r="N747" i="10"/>
  <c r="M747" i="10"/>
  <c r="L747" i="10"/>
  <c r="I747" i="10"/>
  <c r="K747" i="10"/>
  <c r="G748" i="10"/>
  <c r="H748" i="10" s="1"/>
  <c r="J747" i="10"/>
  <c r="P748" i="10" l="1"/>
  <c r="O747" i="10"/>
  <c r="Q747" i="10"/>
  <c r="R747" i="10" s="1"/>
  <c r="N748" i="10"/>
  <c r="M748" i="10"/>
  <c r="L748" i="10"/>
  <c r="I748" i="10"/>
  <c r="K748" i="10"/>
  <c r="J748" i="10"/>
  <c r="G749" i="10"/>
  <c r="H749" i="10" s="1"/>
  <c r="P749" i="10" l="1"/>
  <c r="O748" i="10"/>
  <c r="Q748" i="10"/>
  <c r="R748" i="10" s="1"/>
  <c r="N749" i="10"/>
  <c r="M749" i="10"/>
  <c r="L749" i="10"/>
  <c r="I749" i="10"/>
  <c r="K749" i="10"/>
  <c r="J749" i="10"/>
  <c r="G750" i="10"/>
  <c r="H750" i="10" s="1"/>
  <c r="P750" i="10" l="1"/>
  <c r="O749" i="10"/>
  <c r="Q749" i="10"/>
  <c r="R749" i="10" s="1"/>
  <c r="N750" i="10"/>
  <c r="M750" i="10"/>
  <c r="L750" i="10"/>
  <c r="I750" i="10"/>
  <c r="K750" i="10"/>
  <c r="J750" i="10"/>
  <c r="G751" i="10"/>
  <c r="H751" i="10" s="1"/>
  <c r="P751" i="10" l="1"/>
  <c r="O750" i="10"/>
  <c r="Q750" i="10"/>
  <c r="R750" i="10" s="1"/>
  <c r="N751" i="10"/>
  <c r="M751" i="10"/>
  <c r="L751" i="10"/>
  <c r="I751" i="10"/>
  <c r="K751" i="10"/>
  <c r="G752" i="10"/>
  <c r="H752" i="10" s="1"/>
  <c r="J751" i="10"/>
  <c r="P752" i="10" l="1"/>
  <c r="O751" i="10"/>
  <c r="Q751" i="10"/>
  <c r="R751" i="10" s="1"/>
  <c r="N752" i="10"/>
  <c r="M752" i="10"/>
  <c r="L752" i="10"/>
  <c r="I752" i="10"/>
  <c r="K752" i="10"/>
  <c r="J752" i="10"/>
  <c r="G753" i="10"/>
  <c r="H753" i="10" s="1"/>
  <c r="P753" i="10" l="1"/>
  <c r="O752" i="10"/>
  <c r="Q752" i="10"/>
  <c r="R752" i="10" s="1"/>
  <c r="N753" i="10"/>
  <c r="M753" i="10"/>
  <c r="L753" i="10"/>
  <c r="I753" i="10"/>
  <c r="K753" i="10"/>
  <c r="J753" i="10"/>
  <c r="G754" i="10"/>
  <c r="H754" i="10" s="1"/>
  <c r="P754" i="10" l="1"/>
  <c r="O753" i="10"/>
  <c r="Q753" i="10"/>
  <c r="R753" i="10" s="1"/>
  <c r="N754" i="10"/>
  <c r="M754" i="10"/>
  <c r="L754" i="10"/>
  <c r="I754" i="10"/>
  <c r="K754" i="10"/>
  <c r="J754" i="10"/>
  <c r="G755" i="10"/>
  <c r="H755" i="10" s="1"/>
  <c r="P755" i="10" l="1"/>
  <c r="O754" i="10"/>
  <c r="Q754" i="10"/>
  <c r="R754" i="10" s="1"/>
  <c r="N755" i="10"/>
  <c r="M755" i="10"/>
  <c r="L755" i="10"/>
  <c r="I755" i="10"/>
  <c r="K755" i="10"/>
  <c r="G756" i="10"/>
  <c r="H756" i="10" s="1"/>
  <c r="J755" i="10"/>
  <c r="P756" i="10" l="1"/>
  <c r="O755" i="10"/>
  <c r="Q755" i="10"/>
  <c r="R755" i="10" s="1"/>
  <c r="N756" i="10"/>
  <c r="M756" i="10"/>
  <c r="L756" i="10"/>
  <c r="I756" i="10"/>
  <c r="K756" i="10"/>
  <c r="J756" i="10"/>
  <c r="G757" i="10"/>
  <c r="H757" i="10" s="1"/>
  <c r="P757" i="10" l="1"/>
  <c r="O756" i="10"/>
  <c r="Q756" i="10"/>
  <c r="R756" i="10" s="1"/>
  <c r="N757" i="10"/>
  <c r="M757" i="10"/>
  <c r="L757" i="10"/>
  <c r="I757" i="10"/>
  <c r="K757" i="10"/>
  <c r="J757" i="10"/>
  <c r="G758" i="10"/>
  <c r="H758" i="10" s="1"/>
  <c r="P758" i="10" l="1"/>
  <c r="O757" i="10"/>
  <c r="Q757" i="10"/>
  <c r="R757" i="10" s="1"/>
  <c r="N758" i="10"/>
  <c r="M758" i="10"/>
  <c r="L758" i="10"/>
  <c r="I758" i="10"/>
  <c r="K758" i="10"/>
  <c r="J758" i="10"/>
  <c r="G759" i="10"/>
  <c r="H759" i="10" s="1"/>
  <c r="P759" i="10" l="1"/>
  <c r="O758" i="10"/>
  <c r="Q758" i="10"/>
  <c r="R758" i="10" s="1"/>
  <c r="N759" i="10"/>
  <c r="M759" i="10"/>
  <c r="L759" i="10"/>
  <c r="I759" i="10"/>
  <c r="K759" i="10"/>
  <c r="G760" i="10"/>
  <c r="H760" i="10" s="1"/>
  <c r="J759" i="10"/>
  <c r="P760" i="10" l="1"/>
  <c r="O759" i="10"/>
  <c r="Q759" i="10"/>
  <c r="R759" i="10" s="1"/>
  <c r="N760" i="10"/>
  <c r="M760" i="10"/>
  <c r="L760" i="10"/>
  <c r="I760" i="10"/>
  <c r="K760" i="10"/>
  <c r="J760" i="10"/>
  <c r="G761" i="10"/>
  <c r="H761" i="10" s="1"/>
  <c r="P761" i="10" l="1"/>
  <c r="O760" i="10"/>
  <c r="Q760" i="10"/>
  <c r="R760" i="10" s="1"/>
  <c r="N761" i="10"/>
  <c r="M761" i="10"/>
  <c r="L761" i="10"/>
  <c r="I761" i="10"/>
  <c r="K761" i="10"/>
  <c r="J761" i="10"/>
  <c r="G762" i="10"/>
  <c r="H762" i="10" s="1"/>
  <c r="P762" i="10" l="1"/>
  <c r="O761" i="10"/>
  <c r="Q761" i="10"/>
  <c r="R761" i="10" s="1"/>
  <c r="N762" i="10"/>
  <c r="M762" i="10"/>
  <c r="L762" i="10"/>
  <c r="I762" i="10"/>
  <c r="K762" i="10"/>
  <c r="J762" i="10"/>
  <c r="G763" i="10"/>
  <c r="H763" i="10" s="1"/>
  <c r="P763" i="10" l="1"/>
  <c r="O762" i="10"/>
  <c r="Q762" i="10"/>
  <c r="R762" i="10" s="1"/>
  <c r="N763" i="10"/>
  <c r="M763" i="10"/>
  <c r="L763" i="10"/>
  <c r="I763" i="10"/>
  <c r="K763" i="10"/>
  <c r="G764" i="10"/>
  <c r="H764" i="10" s="1"/>
  <c r="J763" i="10"/>
  <c r="P764" i="10" l="1"/>
  <c r="O763" i="10"/>
  <c r="Q763" i="10"/>
  <c r="R763" i="10" s="1"/>
  <c r="N764" i="10"/>
  <c r="M764" i="10"/>
  <c r="L764" i="10"/>
  <c r="I764" i="10"/>
  <c r="K764" i="10"/>
  <c r="J764" i="10"/>
  <c r="G765" i="10"/>
  <c r="H765" i="10" s="1"/>
  <c r="P765" i="10" l="1"/>
  <c r="O764" i="10"/>
  <c r="Q764" i="10"/>
  <c r="R764" i="10" s="1"/>
  <c r="N765" i="10"/>
  <c r="M765" i="10"/>
  <c r="L765" i="10"/>
  <c r="I765" i="10"/>
  <c r="K765" i="10"/>
  <c r="G766" i="10"/>
  <c r="H766" i="10" s="1"/>
  <c r="J765" i="10"/>
  <c r="P766" i="10" l="1"/>
  <c r="O765" i="10"/>
  <c r="Q765" i="10"/>
  <c r="R765" i="10" s="1"/>
  <c r="N766" i="10"/>
  <c r="M766" i="10"/>
  <c r="L766" i="10"/>
  <c r="I766" i="10"/>
  <c r="K766" i="10"/>
  <c r="J766" i="10"/>
  <c r="G767" i="10"/>
  <c r="H767" i="10" s="1"/>
  <c r="P767" i="10" l="1"/>
  <c r="O766" i="10"/>
  <c r="Q766" i="10"/>
  <c r="R766" i="10" s="1"/>
  <c r="N767" i="10"/>
  <c r="M767" i="10"/>
  <c r="L767" i="10"/>
  <c r="I767" i="10"/>
  <c r="K767" i="10"/>
  <c r="J767" i="10"/>
  <c r="G768" i="10"/>
  <c r="H768" i="10" s="1"/>
  <c r="P768" i="10" l="1"/>
  <c r="O767" i="10"/>
  <c r="Q767" i="10"/>
  <c r="R767" i="10" s="1"/>
  <c r="N768" i="10"/>
  <c r="M768" i="10"/>
  <c r="L768" i="10"/>
  <c r="I768" i="10"/>
  <c r="K768" i="10"/>
  <c r="J768" i="10"/>
  <c r="G769" i="10"/>
  <c r="H769" i="10" s="1"/>
  <c r="P769" i="10" l="1"/>
  <c r="O768" i="10"/>
  <c r="Q768" i="10"/>
  <c r="R768" i="10" s="1"/>
  <c r="N769" i="10"/>
  <c r="M769" i="10"/>
  <c r="L769" i="10"/>
  <c r="I769" i="10"/>
  <c r="K769" i="10"/>
  <c r="G770" i="10"/>
  <c r="H770" i="10" s="1"/>
  <c r="J769" i="10"/>
  <c r="P770" i="10" l="1"/>
  <c r="O769" i="10"/>
  <c r="Q769" i="10"/>
  <c r="R769" i="10" s="1"/>
  <c r="N770" i="10"/>
  <c r="M770" i="10"/>
  <c r="L770" i="10"/>
  <c r="I770" i="10"/>
  <c r="K770" i="10"/>
  <c r="J770" i="10"/>
  <c r="G771" i="10"/>
  <c r="H771" i="10" s="1"/>
  <c r="P771" i="10" l="1"/>
  <c r="O770" i="10"/>
  <c r="Q770" i="10"/>
  <c r="R770" i="10" s="1"/>
  <c r="N771" i="10"/>
  <c r="M771" i="10"/>
  <c r="L771" i="10"/>
  <c r="I771" i="10"/>
  <c r="K771" i="10"/>
  <c r="J771" i="10"/>
  <c r="G772" i="10"/>
  <c r="H772" i="10" s="1"/>
  <c r="P772" i="10" l="1"/>
  <c r="O771" i="10"/>
  <c r="Q771" i="10"/>
  <c r="R771" i="10" s="1"/>
  <c r="N772" i="10"/>
  <c r="M772" i="10"/>
  <c r="L772" i="10"/>
  <c r="I772" i="10"/>
  <c r="K772" i="10"/>
  <c r="J772" i="10"/>
  <c r="G773" i="10"/>
  <c r="H773" i="10" s="1"/>
  <c r="P773" i="10" l="1"/>
  <c r="O772" i="10"/>
  <c r="Q772" i="10"/>
  <c r="R772" i="10" s="1"/>
  <c r="N773" i="10"/>
  <c r="M773" i="10"/>
  <c r="L773" i="10"/>
  <c r="I773" i="10"/>
  <c r="K773" i="10"/>
  <c r="G774" i="10"/>
  <c r="H774" i="10" s="1"/>
  <c r="J773" i="10"/>
  <c r="P774" i="10" l="1"/>
  <c r="O773" i="10"/>
  <c r="Q773" i="10"/>
  <c r="R773" i="10" s="1"/>
  <c r="N774" i="10"/>
  <c r="M774" i="10"/>
  <c r="L774" i="10"/>
  <c r="I774" i="10"/>
  <c r="K774" i="10"/>
  <c r="J774" i="10"/>
  <c r="G775" i="10"/>
  <c r="H775" i="10" s="1"/>
  <c r="P775" i="10" l="1"/>
  <c r="O774" i="10"/>
  <c r="Q774" i="10"/>
  <c r="R774" i="10" s="1"/>
  <c r="N775" i="10"/>
  <c r="M775" i="10"/>
  <c r="L775" i="10"/>
  <c r="I775" i="10"/>
  <c r="K775" i="10"/>
  <c r="J775" i="10"/>
  <c r="G776" i="10"/>
  <c r="H776" i="10" s="1"/>
  <c r="P776" i="10" l="1"/>
  <c r="O775" i="10"/>
  <c r="Q775" i="10"/>
  <c r="R775" i="10" s="1"/>
  <c r="N776" i="10"/>
  <c r="M776" i="10"/>
  <c r="L776" i="10"/>
  <c r="I776" i="10"/>
  <c r="K776" i="10"/>
  <c r="J776" i="10"/>
  <c r="G777" i="10"/>
  <c r="H777" i="10" s="1"/>
  <c r="P777" i="10" l="1"/>
  <c r="O776" i="10"/>
  <c r="Q776" i="10"/>
  <c r="R776" i="10" s="1"/>
  <c r="N777" i="10"/>
  <c r="M777" i="10"/>
  <c r="L777" i="10"/>
  <c r="I777" i="10"/>
  <c r="K777" i="10"/>
  <c r="J777" i="10"/>
  <c r="G778" i="10"/>
  <c r="H778" i="10" s="1"/>
  <c r="P778" i="10" l="1"/>
  <c r="O777" i="10"/>
  <c r="Q777" i="10"/>
  <c r="R777" i="10" s="1"/>
  <c r="N778" i="10"/>
  <c r="M778" i="10"/>
  <c r="L778" i="10"/>
  <c r="I778" i="10"/>
  <c r="K778" i="10"/>
  <c r="J778" i="10"/>
  <c r="G779" i="10"/>
  <c r="H779" i="10" s="1"/>
  <c r="P779" i="10" l="1"/>
  <c r="O778" i="10"/>
  <c r="Q778" i="10"/>
  <c r="R778" i="10" s="1"/>
  <c r="N779" i="10"/>
  <c r="M779" i="10"/>
  <c r="L779" i="10"/>
  <c r="I779" i="10"/>
  <c r="K779" i="10"/>
  <c r="J779" i="10"/>
  <c r="G780" i="10"/>
  <c r="H780" i="10" s="1"/>
  <c r="P780" i="10" l="1"/>
  <c r="O779" i="10"/>
  <c r="Q779" i="10"/>
  <c r="R779" i="10" s="1"/>
  <c r="N780" i="10"/>
  <c r="M780" i="10"/>
  <c r="L780" i="10"/>
  <c r="I780" i="10"/>
  <c r="K780" i="10"/>
  <c r="J780" i="10"/>
  <c r="G781" i="10"/>
  <c r="H781" i="10" s="1"/>
  <c r="P781" i="10" l="1"/>
  <c r="O780" i="10"/>
  <c r="Q780" i="10"/>
  <c r="R780" i="10" s="1"/>
  <c r="N781" i="10"/>
  <c r="M781" i="10"/>
  <c r="L781" i="10"/>
  <c r="I781" i="10"/>
  <c r="K781" i="10"/>
  <c r="G782" i="10"/>
  <c r="H782" i="10" s="1"/>
  <c r="J781" i="10"/>
  <c r="P782" i="10" l="1"/>
  <c r="O781" i="10"/>
  <c r="Q781" i="10"/>
  <c r="R781" i="10" s="1"/>
  <c r="N782" i="10"/>
  <c r="M782" i="10"/>
  <c r="L782" i="10"/>
  <c r="I782" i="10"/>
  <c r="K782" i="10"/>
  <c r="G783" i="10"/>
  <c r="H783" i="10" s="1"/>
  <c r="J782" i="10"/>
  <c r="P783" i="10" l="1"/>
  <c r="O782" i="10"/>
  <c r="Q782" i="10"/>
  <c r="R782" i="10" s="1"/>
  <c r="N783" i="10"/>
  <c r="M783" i="10"/>
  <c r="L783" i="10"/>
  <c r="I783" i="10"/>
  <c r="K783" i="10"/>
  <c r="J783" i="10"/>
  <c r="G784" i="10"/>
  <c r="H784" i="10" s="1"/>
  <c r="P784" i="10" l="1"/>
  <c r="O783" i="10"/>
  <c r="Q783" i="10"/>
  <c r="R783" i="10" s="1"/>
  <c r="N784" i="10"/>
  <c r="M784" i="10"/>
  <c r="L784" i="10"/>
  <c r="I784" i="10"/>
  <c r="K784" i="10"/>
  <c r="J784" i="10"/>
  <c r="G785" i="10"/>
  <c r="H785" i="10" s="1"/>
  <c r="P785" i="10" l="1"/>
  <c r="O784" i="10"/>
  <c r="Q784" i="10"/>
  <c r="R784" i="10" s="1"/>
  <c r="N785" i="10"/>
  <c r="M785" i="10"/>
  <c r="L785" i="10"/>
  <c r="I785" i="10"/>
  <c r="K785" i="10"/>
  <c r="G786" i="10"/>
  <c r="H786" i="10" s="1"/>
  <c r="J785" i="10"/>
  <c r="P786" i="10" l="1"/>
  <c r="O785" i="10"/>
  <c r="Q785" i="10"/>
  <c r="R785" i="10" s="1"/>
  <c r="N786" i="10"/>
  <c r="M786" i="10"/>
  <c r="L786" i="10"/>
  <c r="I786" i="10"/>
  <c r="K786" i="10"/>
  <c r="J786" i="10"/>
  <c r="G787" i="10"/>
  <c r="H787" i="10" s="1"/>
  <c r="P787" i="10" l="1"/>
  <c r="O786" i="10"/>
  <c r="Q786" i="10"/>
  <c r="R786" i="10" s="1"/>
  <c r="N787" i="10"/>
  <c r="M787" i="10"/>
  <c r="L787" i="10"/>
  <c r="I787" i="10"/>
  <c r="K787" i="10"/>
  <c r="J787" i="10"/>
  <c r="G788" i="10"/>
  <c r="H788" i="10" s="1"/>
  <c r="P788" i="10" l="1"/>
  <c r="O787" i="10"/>
  <c r="Q787" i="10"/>
  <c r="R787" i="10" s="1"/>
  <c r="N788" i="10"/>
  <c r="M788" i="10"/>
  <c r="L788" i="10"/>
  <c r="I788" i="10"/>
  <c r="K788" i="10"/>
  <c r="J788" i="10"/>
  <c r="G789" i="10"/>
  <c r="H789" i="10" s="1"/>
  <c r="P789" i="10" l="1"/>
  <c r="O788" i="10"/>
  <c r="Q788" i="10"/>
  <c r="R788" i="10" s="1"/>
  <c r="N789" i="10"/>
  <c r="M789" i="10"/>
  <c r="L789" i="10"/>
  <c r="I789" i="10"/>
  <c r="K789" i="10"/>
  <c r="G790" i="10"/>
  <c r="H790" i="10" s="1"/>
  <c r="J789" i="10"/>
  <c r="P790" i="10" l="1"/>
  <c r="O789" i="10"/>
  <c r="Q789" i="10"/>
  <c r="R789" i="10" s="1"/>
  <c r="N790" i="10"/>
  <c r="M790" i="10"/>
  <c r="L790" i="10"/>
  <c r="I790" i="10"/>
  <c r="K790" i="10"/>
  <c r="J790" i="10"/>
  <c r="G791" i="10"/>
  <c r="H791" i="10" s="1"/>
  <c r="P791" i="10" l="1"/>
  <c r="O790" i="10"/>
  <c r="Q790" i="10"/>
  <c r="R790" i="10" s="1"/>
  <c r="N791" i="10"/>
  <c r="M791" i="10"/>
  <c r="L791" i="10"/>
  <c r="I791" i="10"/>
  <c r="K791" i="10"/>
  <c r="J791" i="10"/>
  <c r="G792" i="10"/>
  <c r="H792" i="10" s="1"/>
  <c r="P792" i="10" l="1"/>
  <c r="O791" i="10"/>
  <c r="Q791" i="10"/>
  <c r="R791" i="10" s="1"/>
  <c r="N792" i="10"/>
  <c r="M792" i="10"/>
  <c r="L792" i="10"/>
  <c r="I792" i="10"/>
  <c r="K792" i="10"/>
  <c r="J792" i="10"/>
  <c r="G793" i="10"/>
  <c r="H793" i="10" s="1"/>
  <c r="P793" i="10" l="1"/>
  <c r="O792" i="10"/>
  <c r="Q792" i="10"/>
  <c r="R792" i="10" s="1"/>
  <c r="N793" i="10"/>
  <c r="M793" i="10"/>
  <c r="L793" i="10"/>
  <c r="I793" i="10"/>
  <c r="K793" i="10"/>
  <c r="G794" i="10"/>
  <c r="H794" i="10" s="1"/>
  <c r="J793" i="10"/>
  <c r="P794" i="10" l="1"/>
  <c r="O793" i="10"/>
  <c r="Q793" i="10"/>
  <c r="R793" i="10" s="1"/>
  <c r="N794" i="10"/>
  <c r="M794" i="10"/>
  <c r="L794" i="10"/>
  <c r="I794" i="10"/>
  <c r="K794" i="10"/>
  <c r="J794" i="10"/>
  <c r="G795" i="10"/>
  <c r="H795" i="10" s="1"/>
  <c r="P795" i="10" l="1"/>
  <c r="O794" i="10"/>
  <c r="Q794" i="10"/>
  <c r="R794" i="10" s="1"/>
  <c r="N795" i="10"/>
  <c r="M795" i="10"/>
  <c r="L795" i="10"/>
  <c r="I795" i="10"/>
  <c r="K795" i="10"/>
  <c r="J795" i="10"/>
  <c r="G796" i="10"/>
  <c r="H796" i="10" s="1"/>
  <c r="P796" i="10" l="1"/>
  <c r="O795" i="10"/>
  <c r="Q795" i="10"/>
  <c r="R795" i="10" s="1"/>
  <c r="N796" i="10"/>
  <c r="M796" i="10"/>
  <c r="L796" i="10"/>
  <c r="I796" i="10"/>
  <c r="K796" i="10"/>
  <c r="J796" i="10"/>
  <c r="G797" i="10"/>
  <c r="H797" i="10" s="1"/>
  <c r="P797" i="10" l="1"/>
  <c r="O796" i="10"/>
  <c r="Q796" i="10"/>
  <c r="R796" i="10" s="1"/>
  <c r="N797" i="10"/>
  <c r="M797" i="10"/>
  <c r="L797" i="10"/>
  <c r="I797" i="10"/>
  <c r="K797" i="10"/>
  <c r="J797" i="10"/>
  <c r="G798" i="10"/>
  <c r="H798" i="10" s="1"/>
  <c r="P798" i="10" l="1"/>
  <c r="O797" i="10"/>
  <c r="Q797" i="10"/>
  <c r="R797" i="10" s="1"/>
  <c r="N798" i="10"/>
  <c r="M798" i="10"/>
  <c r="L798" i="10"/>
  <c r="I798" i="10"/>
  <c r="K798" i="10"/>
  <c r="J798" i="10"/>
  <c r="G799" i="10"/>
  <c r="H799" i="10" s="1"/>
  <c r="P799" i="10" l="1"/>
  <c r="O798" i="10"/>
  <c r="Q798" i="10"/>
  <c r="R798" i="10" s="1"/>
  <c r="N799" i="10"/>
  <c r="M799" i="10"/>
  <c r="L799" i="10"/>
  <c r="I799" i="10"/>
  <c r="K799" i="10"/>
  <c r="G800" i="10"/>
  <c r="H800" i="10" s="1"/>
  <c r="J799" i="10"/>
  <c r="P800" i="10" l="1"/>
  <c r="O799" i="10"/>
  <c r="Q799" i="10"/>
  <c r="R799" i="10" s="1"/>
  <c r="N800" i="10"/>
  <c r="M800" i="10"/>
  <c r="L800" i="10"/>
  <c r="I800" i="10"/>
  <c r="K800" i="10"/>
  <c r="J800" i="10"/>
  <c r="G801" i="10"/>
  <c r="H801" i="10" s="1"/>
  <c r="P801" i="10" l="1"/>
  <c r="O800" i="10"/>
  <c r="Q800" i="10"/>
  <c r="R800" i="10" s="1"/>
  <c r="N801" i="10"/>
  <c r="M801" i="10"/>
  <c r="L801" i="10"/>
  <c r="I801" i="10"/>
  <c r="K801" i="10"/>
  <c r="J801" i="10"/>
  <c r="G802" i="10"/>
  <c r="H802" i="10" s="1"/>
  <c r="P802" i="10" l="1"/>
  <c r="O801" i="10"/>
  <c r="Q801" i="10"/>
  <c r="R801" i="10" s="1"/>
  <c r="N802" i="10"/>
  <c r="M802" i="10"/>
  <c r="L802" i="10"/>
  <c r="I802" i="10"/>
  <c r="K802" i="10"/>
  <c r="J802" i="10"/>
  <c r="G803" i="10"/>
  <c r="H803" i="10" s="1"/>
  <c r="P803" i="10" l="1"/>
  <c r="O802" i="10"/>
  <c r="Q802" i="10"/>
  <c r="R802" i="10" s="1"/>
  <c r="N803" i="10"/>
  <c r="M803" i="10"/>
  <c r="L803" i="10"/>
  <c r="I803" i="10"/>
  <c r="K803" i="10"/>
  <c r="J803" i="10"/>
  <c r="G804" i="10"/>
  <c r="H804" i="10" s="1"/>
  <c r="P804" i="10" l="1"/>
  <c r="O803" i="10"/>
  <c r="Q803" i="10"/>
  <c r="R803" i="10" s="1"/>
  <c r="N804" i="10"/>
  <c r="M804" i="10"/>
  <c r="L804" i="10"/>
  <c r="I804" i="10"/>
  <c r="K804" i="10"/>
  <c r="J804" i="10"/>
  <c r="G805" i="10"/>
  <c r="H805" i="10" s="1"/>
  <c r="P805" i="10" l="1"/>
  <c r="O804" i="10"/>
  <c r="Q804" i="10"/>
  <c r="R804" i="10" s="1"/>
  <c r="N805" i="10"/>
  <c r="M805" i="10"/>
  <c r="L805" i="10"/>
  <c r="I805" i="10"/>
  <c r="K805" i="10"/>
  <c r="G806" i="10"/>
  <c r="H806" i="10" s="1"/>
  <c r="J805" i="10"/>
  <c r="P806" i="10" l="1"/>
  <c r="O805" i="10"/>
  <c r="Q805" i="10"/>
  <c r="R805" i="10" s="1"/>
  <c r="N806" i="10"/>
  <c r="M806" i="10"/>
  <c r="L806" i="10"/>
  <c r="I806" i="10"/>
  <c r="K806" i="10"/>
  <c r="J806" i="10"/>
  <c r="G807" i="10"/>
  <c r="H807" i="10" s="1"/>
  <c r="P807" i="10" l="1"/>
  <c r="O806" i="10"/>
  <c r="Q806" i="10"/>
  <c r="R806" i="10" s="1"/>
  <c r="N807" i="10"/>
  <c r="M807" i="10"/>
  <c r="L807" i="10"/>
  <c r="I807" i="10"/>
  <c r="K807" i="10"/>
  <c r="J807" i="10"/>
  <c r="G808" i="10"/>
  <c r="H808" i="10" s="1"/>
  <c r="P808" i="10" l="1"/>
  <c r="O807" i="10"/>
  <c r="Q807" i="10"/>
  <c r="R807" i="10" s="1"/>
  <c r="N808" i="10"/>
  <c r="M808" i="10"/>
  <c r="L808" i="10"/>
  <c r="I808" i="10"/>
  <c r="K808" i="10"/>
  <c r="J808" i="10"/>
  <c r="G809" i="10"/>
  <c r="H809" i="10" s="1"/>
  <c r="P809" i="10" l="1"/>
  <c r="O808" i="10"/>
  <c r="Q808" i="10"/>
  <c r="R808" i="10" s="1"/>
  <c r="N809" i="10"/>
  <c r="M809" i="10"/>
  <c r="L809" i="10"/>
  <c r="I809" i="10"/>
  <c r="K809" i="10"/>
  <c r="G810" i="10"/>
  <c r="H810" i="10" s="1"/>
  <c r="J809" i="10"/>
  <c r="P810" i="10" l="1"/>
  <c r="O809" i="10"/>
  <c r="Q809" i="10"/>
  <c r="R809" i="10" s="1"/>
  <c r="N810" i="10"/>
  <c r="M810" i="10"/>
  <c r="L810" i="10"/>
  <c r="I810" i="10"/>
  <c r="K810" i="10"/>
  <c r="J810" i="10"/>
  <c r="G811" i="10"/>
  <c r="H811" i="10" s="1"/>
  <c r="P811" i="10" l="1"/>
  <c r="O810" i="10"/>
  <c r="Q810" i="10"/>
  <c r="R810" i="10" s="1"/>
  <c r="N811" i="10"/>
  <c r="M811" i="10"/>
  <c r="L811" i="10"/>
  <c r="I811" i="10"/>
  <c r="K811" i="10"/>
  <c r="J811" i="10"/>
  <c r="G812" i="10"/>
  <c r="H812" i="10" s="1"/>
  <c r="P812" i="10" l="1"/>
  <c r="O811" i="10"/>
  <c r="Q811" i="10"/>
  <c r="R811" i="10" s="1"/>
  <c r="N812" i="10"/>
  <c r="M812" i="10"/>
  <c r="L812" i="10"/>
  <c r="I812" i="10"/>
  <c r="K812" i="10"/>
  <c r="J812" i="10"/>
  <c r="G813" i="10"/>
  <c r="H813" i="10" s="1"/>
  <c r="P813" i="10" l="1"/>
  <c r="O812" i="10"/>
  <c r="Q812" i="10"/>
  <c r="R812" i="10" s="1"/>
  <c r="N813" i="10"/>
  <c r="M813" i="10"/>
  <c r="L813" i="10"/>
  <c r="I813" i="10"/>
  <c r="K813" i="10"/>
  <c r="G814" i="10"/>
  <c r="H814" i="10" s="1"/>
  <c r="J813" i="10"/>
  <c r="P814" i="10" l="1"/>
  <c r="O813" i="10"/>
  <c r="Q813" i="10"/>
  <c r="R813" i="10" s="1"/>
  <c r="N814" i="10"/>
  <c r="M814" i="10"/>
  <c r="L814" i="10"/>
  <c r="I814" i="10"/>
  <c r="K814" i="10"/>
  <c r="J814" i="10"/>
  <c r="G815" i="10"/>
  <c r="H815" i="10" s="1"/>
  <c r="P815" i="10" l="1"/>
  <c r="O814" i="10"/>
  <c r="Q814" i="10"/>
  <c r="R814" i="10" s="1"/>
  <c r="N815" i="10"/>
  <c r="M815" i="10"/>
  <c r="L815" i="10"/>
  <c r="I815" i="10"/>
  <c r="K815" i="10"/>
  <c r="J815" i="10"/>
  <c r="G816" i="10"/>
  <c r="H816" i="10" s="1"/>
  <c r="P816" i="10" l="1"/>
  <c r="O815" i="10"/>
  <c r="Q815" i="10"/>
  <c r="R815" i="10" s="1"/>
  <c r="N816" i="10"/>
  <c r="M816" i="10"/>
  <c r="L816" i="10"/>
  <c r="I816" i="10"/>
  <c r="K816" i="10"/>
  <c r="J816" i="10"/>
  <c r="G817" i="10"/>
  <c r="H817" i="10" s="1"/>
  <c r="P817" i="10" l="1"/>
  <c r="O816" i="10"/>
  <c r="Q816" i="10"/>
  <c r="R816" i="10" s="1"/>
  <c r="N817" i="10"/>
  <c r="M817" i="10"/>
  <c r="L817" i="10"/>
  <c r="I817" i="10"/>
  <c r="K817" i="10"/>
  <c r="G818" i="10"/>
  <c r="H818" i="10" s="1"/>
  <c r="J817" i="10"/>
  <c r="P818" i="10" l="1"/>
  <c r="O817" i="10"/>
  <c r="Q817" i="10"/>
  <c r="R817" i="10" s="1"/>
  <c r="N818" i="10"/>
  <c r="M818" i="10"/>
  <c r="L818" i="10"/>
  <c r="I818" i="10"/>
  <c r="K818" i="10"/>
  <c r="J818" i="10"/>
  <c r="G819" i="10"/>
  <c r="H819" i="10" s="1"/>
  <c r="P819" i="10" l="1"/>
  <c r="O818" i="10"/>
  <c r="Q818" i="10"/>
  <c r="R818" i="10" s="1"/>
  <c r="N819" i="10"/>
  <c r="M819" i="10"/>
  <c r="L819" i="10"/>
  <c r="I819" i="10"/>
  <c r="K819" i="10"/>
  <c r="G820" i="10"/>
  <c r="H820" i="10" s="1"/>
  <c r="J819" i="10"/>
  <c r="P820" i="10" l="1"/>
  <c r="O819" i="10"/>
  <c r="Q819" i="10"/>
  <c r="R819" i="10" s="1"/>
  <c r="N820" i="10"/>
  <c r="M820" i="10"/>
  <c r="L820" i="10"/>
  <c r="I820" i="10"/>
  <c r="K820" i="10"/>
  <c r="J820" i="10"/>
  <c r="G821" i="10"/>
  <c r="H821" i="10" s="1"/>
  <c r="P821" i="10" l="1"/>
  <c r="O820" i="10"/>
  <c r="Q820" i="10"/>
  <c r="R820" i="10" s="1"/>
  <c r="N821" i="10"/>
  <c r="M821" i="10"/>
  <c r="L821" i="10"/>
  <c r="I821" i="10"/>
  <c r="K821" i="10"/>
  <c r="G822" i="10"/>
  <c r="H822" i="10" s="1"/>
  <c r="J821" i="10"/>
  <c r="P822" i="10" l="1"/>
  <c r="O821" i="10"/>
  <c r="Q821" i="10"/>
  <c r="R821" i="10" s="1"/>
  <c r="N822" i="10"/>
  <c r="M822" i="10"/>
  <c r="L822" i="10"/>
  <c r="I822" i="10"/>
  <c r="K822" i="10"/>
  <c r="J822" i="10"/>
  <c r="G823" i="10"/>
  <c r="H823" i="10" s="1"/>
  <c r="P823" i="10" l="1"/>
  <c r="O822" i="10"/>
  <c r="Q822" i="10"/>
  <c r="R822" i="10" s="1"/>
  <c r="N823" i="10"/>
  <c r="M823" i="10"/>
  <c r="L823" i="10"/>
  <c r="I823" i="10"/>
  <c r="K823" i="10"/>
  <c r="J823" i="10"/>
  <c r="G824" i="10"/>
  <c r="H824" i="10" s="1"/>
  <c r="P824" i="10" l="1"/>
  <c r="O823" i="10"/>
  <c r="Q823" i="10"/>
  <c r="R823" i="10" s="1"/>
  <c r="N824" i="10"/>
  <c r="M824" i="10"/>
  <c r="L824" i="10"/>
  <c r="I824" i="10"/>
  <c r="K824" i="10"/>
  <c r="J824" i="10"/>
  <c r="G825" i="10"/>
  <c r="H825" i="10" s="1"/>
  <c r="P825" i="10" l="1"/>
  <c r="O824" i="10"/>
  <c r="Q824" i="10"/>
  <c r="R824" i="10" s="1"/>
  <c r="N825" i="10"/>
  <c r="M825" i="10"/>
  <c r="L825" i="10"/>
  <c r="I825" i="10"/>
  <c r="K825" i="10"/>
  <c r="G826" i="10"/>
  <c r="H826" i="10" s="1"/>
  <c r="J825" i="10"/>
  <c r="P826" i="10" l="1"/>
  <c r="O825" i="10"/>
  <c r="Q825" i="10"/>
  <c r="R825" i="10" s="1"/>
  <c r="N826" i="10"/>
  <c r="M826" i="10"/>
  <c r="L826" i="10"/>
  <c r="I826" i="10"/>
  <c r="K826" i="10"/>
  <c r="J826" i="10"/>
  <c r="G827" i="10"/>
  <c r="H827" i="10" s="1"/>
  <c r="P827" i="10" l="1"/>
  <c r="O826" i="10"/>
  <c r="Q826" i="10"/>
  <c r="R826" i="10" s="1"/>
  <c r="N827" i="10"/>
  <c r="M827" i="10"/>
  <c r="L827" i="10"/>
  <c r="I827" i="10"/>
  <c r="K827" i="10"/>
  <c r="J827" i="10"/>
  <c r="G828" i="10"/>
  <c r="H828" i="10" s="1"/>
  <c r="P828" i="10" l="1"/>
  <c r="O827" i="10"/>
  <c r="Q827" i="10"/>
  <c r="R827" i="10" s="1"/>
  <c r="N828" i="10"/>
  <c r="M828" i="10"/>
  <c r="L828" i="10"/>
  <c r="I828" i="10"/>
  <c r="K828" i="10"/>
  <c r="J828" i="10"/>
  <c r="G829" i="10"/>
  <c r="H829" i="10" s="1"/>
  <c r="P829" i="10" l="1"/>
  <c r="O828" i="10"/>
  <c r="Q828" i="10"/>
  <c r="R828" i="10" s="1"/>
  <c r="N829" i="10"/>
  <c r="M829" i="10"/>
  <c r="L829" i="10"/>
  <c r="I829" i="10"/>
  <c r="K829" i="10"/>
  <c r="J829" i="10"/>
  <c r="G830" i="10"/>
  <c r="H830" i="10" s="1"/>
  <c r="P830" i="10" l="1"/>
  <c r="O829" i="10"/>
  <c r="Q829" i="10"/>
  <c r="R829" i="10" s="1"/>
  <c r="N830" i="10"/>
  <c r="M830" i="10"/>
  <c r="L830" i="10"/>
  <c r="I830" i="10"/>
  <c r="K830" i="10"/>
  <c r="J830" i="10"/>
  <c r="G831" i="10"/>
  <c r="H831" i="10" s="1"/>
  <c r="P831" i="10" l="1"/>
  <c r="O830" i="10"/>
  <c r="Q830" i="10"/>
  <c r="R830" i="10" s="1"/>
  <c r="N831" i="10"/>
  <c r="M831" i="10"/>
  <c r="L831" i="10"/>
  <c r="I831" i="10"/>
  <c r="K831" i="10"/>
  <c r="G832" i="10"/>
  <c r="H832" i="10" s="1"/>
  <c r="J831" i="10"/>
  <c r="P832" i="10" l="1"/>
  <c r="O831" i="10"/>
  <c r="Q831" i="10"/>
  <c r="R831" i="10" s="1"/>
  <c r="N832" i="10"/>
  <c r="M832" i="10"/>
  <c r="L832" i="10"/>
  <c r="I832" i="10"/>
  <c r="K832" i="10"/>
  <c r="G833" i="10"/>
  <c r="H833" i="10" s="1"/>
  <c r="J832" i="10"/>
  <c r="P833" i="10" l="1"/>
  <c r="O832" i="10"/>
  <c r="Q832" i="10"/>
  <c r="R832" i="10" s="1"/>
  <c r="N833" i="10"/>
  <c r="M833" i="10"/>
  <c r="L833" i="10"/>
  <c r="I833" i="10"/>
  <c r="K833" i="10"/>
  <c r="G834" i="10"/>
  <c r="H834" i="10" s="1"/>
  <c r="J833" i="10"/>
  <c r="P834" i="10" l="1"/>
  <c r="O833" i="10"/>
  <c r="Q833" i="10"/>
  <c r="R833" i="10" s="1"/>
  <c r="N834" i="10"/>
  <c r="M834" i="10"/>
  <c r="L834" i="10"/>
  <c r="I834" i="10"/>
  <c r="K834" i="10"/>
  <c r="J834" i="10"/>
  <c r="G835" i="10"/>
  <c r="H835" i="10" s="1"/>
  <c r="P835" i="10" l="1"/>
  <c r="O834" i="10"/>
  <c r="Q834" i="10"/>
  <c r="R834" i="10" s="1"/>
  <c r="N835" i="10"/>
  <c r="M835" i="10"/>
  <c r="L835" i="10"/>
  <c r="I835" i="10"/>
  <c r="K835" i="10"/>
  <c r="G836" i="10"/>
  <c r="H836" i="10" s="1"/>
  <c r="J835" i="10"/>
  <c r="P836" i="10" l="1"/>
  <c r="O835" i="10"/>
  <c r="Q835" i="10"/>
  <c r="R835" i="10" s="1"/>
  <c r="N836" i="10"/>
  <c r="M836" i="10"/>
  <c r="L836" i="10"/>
  <c r="I836" i="10"/>
  <c r="K836" i="10"/>
  <c r="J836" i="10"/>
  <c r="G837" i="10"/>
  <c r="H837" i="10" s="1"/>
  <c r="P837" i="10" l="1"/>
  <c r="O836" i="10"/>
  <c r="Q836" i="10"/>
  <c r="R836" i="10" s="1"/>
  <c r="N837" i="10"/>
  <c r="M837" i="10"/>
  <c r="L837" i="10"/>
  <c r="I837" i="10"/>
  <c r="K837" i="10"/>
  <c r="G838" i="10"/>
  <c r="H838" i="10" s="1"/>
  <c r="J837" i="10"/>
  <c r="P838" i="10" l="1"/>
  <c r="O837" i="10"/>
  <c r="Q837" i="10"/>
  <c r="R837" i="10" s="1"/>
  <c r="N838" i="10"/>
  <c r="M838" i="10"/>
  <c r="L838" i="10"/>
  <c r="I838" i="10"/>
  <c r="K838" i="10"/>
  <c r="J838" i="10"/>
  <c r="G839" i="10"/>
  <c r="H839" i="10" s="1"/>
  <c r="P839" i="10" l="1"/>
  <c r="O838" i="10"/>
  <c r="Q838" i="10"/>
  <c r="R838" i="10" s="1"/>
  <c r="N839" i="10"/>
  <c r="M839" i="10"/>
  <c r="L839" i="10"/>
  <c r="I839" i="10"/>
  <c r="K839" i="10"/>
  <c r="J839" i="10"/>
  <c r="G840" i="10"/>
  <c r="H840" i="10" s="1"/>
  <c r="P840" i="10" l="1"/>
  <c r="O839" i="10"/>
  <c r="Q839" i="10"/>
  <c r="R839" i="10" s="1"/>
  <c r="N840" i="10"/>
  <c r="M840" i="10"/>
  <c r="L840" i="10"/>
  <c r="I840" i="10"/>
  <c r="K840" i="10"/>
  <c r="J840" i="10"/>
  <c r="G841" i="10"/>
  <c r="H841" i="10" s="1"/>
  <c r="P841" i="10" l="1"/>
  <c r="O840" i="10"/>
  <c r="Q840" i="10"/>
  <c r="R840" i="10" s="1"/>
  <c r="N841" i="10"/>
  <c r="M841" i="10"/>
  <c r="L841" i="10"/>
  <c r="I841" i="10"/>
  <c r="K841" i="10"/>
  <c r="G842" i="10"/>
  <c r="H842" i="10" s="1"/>
  <c r="J841" i="10"/>
  <c r="P842" i="10" l="1"/>
  <c r="O841" i="10"/>
  <c r="Q841" i="10"/>
  <c r="R841" i="10" s="1"/>
  <c r="N842" i="10"/>
  <c r="M842" i="10"/>
  <c r="L842" i="10"/>
  <c r="I842" i="10"/>
  <c r="K842" i="10"/>
  <c r="J842" i="10"/>
  <c r="G843" i="10"/>
  <c r="H843" i="10" s="1"/>
  <c r="P843" i="10" l="1"/>
  <c r="O842" i="10"/>
  <c r="Q842" i="10"/>
  <c r="R842" i="10" s="1"/>
  <c r="N843" i="10"/>
  <c r="M843" i="10"/>
  <c r="L843" i="10"/>
  <c r="I843" i="10"/>
  <c r="K843" i="10"/>
  <c r="J843" i="10"/>
  <c r="G844" i="10"/>
  <c r="H844" i="10" s="1"/>
  <c r="P844" i="10" l="1"/>
  <c r="O843" i="10"/>
  <c r="Q843" i="10"/>
  <c r="R843" i="10" s="1"/>
  <c r="N844" i="10"/>
  <c r="M844" i="10"/>
  <c r="L844" i="10"/>
  <c r="I844" i="10"/>
  <c r="K844" i="10"/>
  <c r="J844" i="10"/>
  <c r="G845" i="10"/>
  <c r="H845" i="10" s="1"/>
  <c r="P845" i="10" l="1"/>
  <c r="O844" i="10"/>
  <c r="Q844" i="10"/>
  <c r="R844" i="10" s="1"/>
  <c r="N845" i="10"/>
  <c r="M845" i="10"/>
  <c r="L845" i="10"/>
  <c r="I845" i="10"/>
  <c r="K845" i="10"/>
  <c r="G846" i="10"/>
  <c r="H846" i="10" s="1"/>
  <c r="J845" i="10"/>
  <c r="P846" i="10" l="1"/>
  <c r="O845" i="10"/>
  <c r="Q845" i="10"/>
  <c r="R845" i="10" s="1"/>
  <c r="N846" i="10"/>
  <c r="M846" i="10"/>
  <c r="L846" i="10"/>
  <c r="I846" i="10"/>
  <c r="K846" i="10"/>
  <c r="J846" i="10"/>
  <c r="G847" i="10"/>
  <c r="H847" i="10" s="1"/>
  <c r="P847" i="10" l="1"/>
  <c r="O846" i="10"/>
  <c r="Q846" i="10"/>
  <c r="R846" i="10" s="1"/>
  <c r="N847" i="10"/>
  <c r="M847" i="10"/>
  <c r="L847" i="10"/>
  <c r="I847" i="10"/>
  <c r="K847" i="10"/>
  <c r="J847" i="10"/>
  <c r="G848" i="10"/>
  <c r="H848" i="10" s="1"/>
  <c r="P848" i="10" l="1"/>
  <c r="O847" i="10"/>
  <c r="Q847" i="10"/>
  <c r="R847" i="10" s="1"/>
  <c r="N848" i="10"/>
  <c r="M848" i="10"/>
  <c r="L848" i="10"/>
  <c r="I848" i="10"/>
  <c r="K848" i="10"/>
  <c r="G849" i="10"/>
  <c r="H849" i="10" s="1"/>
  <c r="J848" i="10"/>
  <c r="P849" i="10" l="1"/>
  <c r="O848" i="10"/>
  <c r="Q848" i="10"/>
  <c r="R848" i="10" s="1"/>
  <c r="N849" i="10"/>
  <c r="M849" i="10"/>
  <c r="L849" i="10"/>
  <c r="I849" i="10"/>
  <c r="K849" i="10"/>
  <c r="G850" i="10"/>
  <c r="H850" i="10" s="1"/>
  <c r="J849" i="10"/>
  <c r="P850" i="10" l="1"/>
  <c r="O849" i="10"/>
  <c r="Q849" i="10"/>
  <c r="R849" i="10" s="1"/>
  <c r="N850" i="10"/>
  <c r="M850" i="10"/>
  <c r="L850" i="10"/>
  <c r="I850" i="10"/>
  <c r="K850" i="10"/>
  <c r="J850" i="10"/>
  <c r="G851" i="10"/>
  <c r="H851" i="10" s="1"/>
  <c r="P851" i="10" l="1"/>
  <c r="O850" i="10"/>
  <c r="Q850" i="10"/>
  <c r="R850" i="10" s="1"/>
  <c r="N851" i="10"/>
  <c r="M851" i="10"/>
  <c r="L851" i="10"/>
  <c r="I851" i="10"/>
  <c r="K851" i="10"/>
  <c r="J851" i="10"/>
  <c r="G852" i="10"/>
  <c r="H852" i="10" s="1"/>
  <c r="P852" i="10" l="1"/>
  <c r="O851" i="10"/>
  <c r="Q851" i="10"/>
  <c r="R851" i="10" s="1"/>
  <c r="N852" i="10"/>
  <c r="M852" i="10"/>
  <c r="L852" i="10"/>
  <c r="I852" i="10"/>
  <c r="K852" i="10"/>
  <c r="J852" i="10"/>
  <c r="G853" i="10"/>
  <c r="H853" i="10" s="1"/>
  <c r="P853" i="10" l="1"/>
  <c r="O852" i="10"/>
  <c r="Q852" i="10"/>
  <c r="R852" i="10" s="1"/>
  <c r="N853" i="10"/>
  <c r="M853" i="10"/>
  <c r="L853" i="10"/>
  <c r="I853" i="10"/>
  <c r="K853" i="10"/>
  <c r="J853" i="10"/>
  <c r="G854" i="10"/>
  <c r="H854" i="10" s="1"/>
  <c r="P854" i="10" l="1"/>
  <c r="O853" i="10"/>
  <c r="Q853" i="10"/>
  <c r="R853" i="10" s="1"/>
  <c r="N854" i="10"/>
  <c r="M854" i="10"/>
  <c r="L854" i="10"/>
  <c r="I854" i="10"/>
  <c r="K854" i="10"/>
  <c r="J854" i="10"/>
  <c r="G855" i="10"/>
  <c r="H855" i="10" s="1"/>
  <c r="P855" i="10" l="1"/>
  <c r="O854" i="10"/>
  <c r="Q854" i="10"/>
  <c r="R854" i="10" s="1"/>
  <c r="N855" i="10"/>
  <c r="M855" i="10"/>
  <c r="L855" i="10"/>
  <c r="I855" i="10"/>
  <c r="K855" i="10"/>
  <c r="J855" i="10"/>
  <c r="G856" i="10"/>
  <c r="H856" i="10" s="1"/>
  <c r="P856" i="10" l="1"/>
  <c r="O855" i="10"/>
  <c r="Q855" i="10"/>
  <c r="R855" i="10" s="1"/>
  <c r="N856" i="10"/>
  <c r="M856" i="10"/>
  <c r="L856" i="10"/>
  <c r="I856" i="10"/>
  <c r="K856" i="10"/>
  <c r="J856" i="10"/>
  <c r="G857" i="10"/>
  <c r="H857" i="10" s="1"/>
  <c r="P857" i="10" l="1"/>
  <c r="O856" i="10"/>
  <c r="Q856" i="10"/>
  <c r="R856" i="10" s="1"/>
  <c r="N857" i="10"/>
  <c r="M857" i="10"/>
  <c r="L857" i="10"/>
  <c r="I857" i="10"/>
  <c r="K857" i="10"/>
  <c r="G858" i="10"/>
  <c r="H858" i="10" s="1"/>
  <c r="J857" i="10"/>
  <c r="P858" i="10" l="1"/>
  <c r="O857" i="10"/>
  <c r="Q857" i="10"/>
  <c r="R857" i="10" s="1"/>
  <c r="N858" i="10"/>
  <c r="M858" i="10"/>
  <c r="L858" i="10"/>
  <c r="I858" i="10"/>
  <c r="K858" i="10"/>
  <c r="J858" i="10"/>
  <c r="G859" i="10"/>
  <c r="H859" i="10" s="1"/>
  <c r="P859" i="10" l="1"/>
  <c r="O858" i="10"/>
  <c r="Q858" i="10"/>
  <c r="R858" i="10" s="1"/>
  <c r="N859" i="10"/>
  <c r="M859" i="10"/>
  <c r="L859" i="10"/>
  <c r="I859" i="10"/>
  <c r="K859" i="10"/>
  <c r="J859" i="10"/>
  <c r="G860" i="10"/>
  <c r="H860" i="10" s="1"/>
  <c r="P860" i="10" l="1"/>
  <c r="O859" i="10"/>
  <c r="Q859" i="10"/>
  <c r="R859" i="10" s="1"/>
  <c r="N860" i="10"/>
  <c r="M860" i="10"/>
  <c r="L860" i="10"/>
  <c r="I860" i="10"/>
  <c r="K860" i="10"/>
  <c r="J860" i="10"/>
  <c r="G861" i="10"/>
  <c r="H861" i="10" s="1"/>
  <c r="P861" i="10" l="1"/>
  <c r="O860" i="10"/>
  <c r="Q860" i="10"/>
  <c r="R860" i="10" s="1"/>
  <c r="N861" i="10"/>
  <c r="M861" i="10"/>
  <c r="L861" i="10"/>
  <c r="I861" i="10"/>
  <c r="K861" i="10"/>
  <c r="G862" i="10"/>
  <c r="H862" i="10" s="1"/>
  <c r="J861" i="10"/>
  <c r="P862" i="10" l="1"/>
  <c r="O861" i="10"/>
  <c r="Q861" i="10"/>
  <c r="R861" i="10" s="1"/>
  <c r="N862" i="10"/>
  <c r="M862" i="10"/>
  <c r="L862" i="10"/>
  <c r="I862" i="10"/>
  <c r="K862" i="10"/>
  <c r="J862" i="10"/>
  <c r="G863" i="10"/>
  <c r="H863" i="10" s="1"/>
  <c r="P863" i="10" l="1"/>
  <c r="O862" i="10"/>
  <c r="Q862" i="10"/>
  <c r="R862" i="10" s="1"/>
  <c r="N863" i="10"/>
  <c r="M863" i="10"/>
  <c r="L863" i="10"/>
  <c r="I863" i="10"/>
  <c r="K863" i="10"/>
  <c r="J863" i="10"/>
  <c r="G864" i="10"/>
  <c r="H864" i="10" s="1"/>
  <c r="P864" i="10" l="1"/>
  <c r="O863" i="10"/>
  <c r="Q863" i="10"/>
  <c r="R863" i="10" s="1"/>
  <c r="N864" i="10"/>
  <c r="M864" i="10"/>
  <c r="L864" i="10"/>
  <c r="I864" i="10"/>
  <c r="K864" i="10"/>
  <c r="J864" i="10"/>
  <c r="G865" i="10"/>
  <c r="H865" i="10" s="1"/>
  <c r="P865" i="10" l="1"/>
  <c r="O864" i="10"/>
  <c r="Q864" i="10"/>
  <c r="R864" i="10" s="1"/>
  <c r="N865" i="10"/>
  <c r="M865" i="10"/>
  <c r="L865" i="10"/>
  <c r="I865" i="10"/>
  <c r="K865" i="10"/>
  <c r="G866" i="10"/>
  <c r="H866" i="10" s="1"/>
  <c r="J865" i="10"/>
  <c r="P866" i="10" l="1"/>
  <c r="O865" i="10"/>
  <c r="Q865" i="10"/>
  <c r="R865" i="10" s="1"/>
  <c r="N866" i="10"/>
  <c r="M866" i="10"/>
  <c r="L866" i="10"/>
  <c r="I866" i="10"/>
  <c r="K866" i="10"/>
  <c r="J866" i="10"/>
  <c r="G867" i="10"/>
  <c r="H867" i="10" s="1"/>
  <c r="P867" i="10" l="1"/>
  <c r="O866" i="10"/>
  <c r="Q866" i="10"/>
  <c r="R866" i="10" s="1"/>
  <c r="N867" i="10"/>
  <c r="M867" i="10"/>
  <c r="L867" i="10"/>
  <c r="I867" i="10"/>
  <c r="K867" i="10"/>
  <c r="J867" i="10"/>
  <c r="G868" i="10"/>
  <c r="H868" i="10" s="1"/>
  <c r="P868" i="10" l="1"/>
  <c r="O867" i="10"/>
  <c r="Q867" i="10"/>
  <c r="R867" i="10" s="1"/>
  <c r="N868" i="10"/>
  <c r="M868" i="10"/>
  <c r="L868" i="10"/>
  <c r="I868" i="10"/>
  <c r="K868" i="10"/>
  <c r="J868" i="10"/>
  <c r="G869" i="10"/>
  <c r="H869" i="10" s="1"/>
  <c r="P869" i="10" l="1"/>
  <c r="O868" i="10"/>
  <c r="Q868" i="10"/>
  <c r="R868" i="10" s="1"/>
  <c r="N869" i="10"/>
  <c r="M869" i="10"/>
  <c r="L869" i="10"/>
  <c r="I869" i="10"/>
  <c r="K869" i="10"/>
  <c r="G870" i="10"/>
  <c r="H870" i="10" s="1"/>
  <c r="J869" i="10"/>
  <c r="P870" i="10" l="1"/>
  <c r="O869" i="10"/>
  <c r="Q869" i="10"/>
  <c r="R869" i="10" s="1"/>
  <c r="N870" i="10"/>
  <c r="M870" i="10"/>
  <c r="L870" i="10"/>
  <c r="I870" i="10"/>
  <c r="K870" i="10"/>
  <c r="J870" i="10"/>
  <c r="G871" i="10"/>
  <c r="H871" i="10" s="1"/>
  <c r="P871" i="10" l="1"/>
  <c r="O870" i="10"/>
  <c r="Q870" i="10"/>
  <c r="R870" i="10" s="1"/>
  <c r="N871" i="10"/>
  <c r="M871" i="10"/>
  <c r="L871" i="10"/>
  <c r="I871" i="10"/>
  <c r="K871" i="10"/>
  <c r="J871" i="10"/>
  <c r="G872" i="10"/>
  <c r="H872" i="10" s="1"/>
  <c r="P872" i="10" l="1"/>
  <c r="O871" i="10"/>
  <c r="Q871" i="10"/>
  <c r="R871" i="10" s="1"/>
  <c r="N872" i="10"/>
  <c r="M872" i="10"/>
  <c r="L872" i="10"/>
  <c r="I872" i="10"/>
  <c r="K872" i="10"/>
  <c r="J872" i="10"/>
  <c r="G873" i="10"/>
  <c r="H873" i="10" s="1"/>
  <c r="P873" i="10" l="1"/>
  <c r="O872" i="10"/>
  <c r="Q872" i="10"/>
  <c r="R872" i="10" s="1"/>
  <c r="N873" i="10"/>
  <c r="M873" i="10"/>
  <c r="L873" i="10"/>
  <c r="I873" i="10"/>
  <c r="K873" i="10"/>
  <c r="G874" i="10"/>
  <c r="H874" i="10" s="1"/>
  <c r="J873" i="10"/>
  <c r="P874" i="10" l="1"/>
  <c r="O873" i="10"/>
  <c r="Q873" i="10"/>
  <c r="R873" i="10" s="1"/>
  <c r="N874" i="10"/>
  <c r="M874" i="10"/>
  <c r="L874" i="10"/>
  <c r="I874" i="10"/>
  <c r="K874" i="10"/>
  <c r="J874" i="10"/>
  <c r="G875" i="10"/>
  <c r="H875" i="10" s="1"/>
  <c r="P875" i="10" l="1"/>
  <c r="O874" i="10"/>
  <c r="Q874" i="10"/>
  <c r="R874" i="10" s="1"/>
  <c r="N875" i="10"/>
  <c r="M875" i="10"/>
  <c r="L875" i="10"/>
  <c r="I875" i="10"/>
  <c r="K875" i="10"/>
  <c r="J875" i="10"/>
  <c r="G876" i="10"/>
  <c r="H876" i="10" s="1"/>
  <c r="P876" i="10" l="1"/>
  <c r="O875" i="10"/>
  <c r="Q875" i="10"/>
  <c r="R875" i="10" s="1"/>
  <c r="N876" i="10"/>
  <c r="M876" i="10"/>
  <c r="L876" i="10"/>
  <c r="I876" i="10"/>
  <c r="K876" i="10"/>
  <c r="J876" i="10"/>
  <c r="G877" i="10"/>
  <c r="H877" i="10" s="1"/>
  <c r="P877" i="10" l="1"/>
  <c r="O876" i="10"/>
  <c r="Q876" i="10"/>
  <c r="R876" i="10" s="1"/>
  <c r="N877" i="10"/>
  <c r="M877" i="10"/>
  <c r="L877" i="10"/>
  <c r="I877" i="10"/>
  <c r="K877" i="10"/>
  <c r="G878" i="10"/>
  <c r="H878" i="10" s="1"/>
  <c r="J877" i="10"/>
  <c r="P878" i="10" l="1"/>
  <c r="O877" i="10"/>
  <c r="Q877" i="10"/>
  <c r="R877" i="10" s="1"/>
  <c r="N878" i="10"/>
  <c r="M878" i="10"/>
  <c r="L878" i="10"/>
  <c r="I878" i="10"/>
  <c r="K878" i="10"/>
  <c r="J878" i="10"/>
  <c r="G879" i="10"/>
  <c r="H879" i="10" s="1"/>
  <c r="P879" i="10" l="1"/>
  <c r="O878" i="10"/>
  <c r="Q878" i="10"/>
  <c r="R878" i="10" s="1"/>
  <c r="N879" i="10"/>
  <c r="M879" i="10"/>
  <c r="L879" i="10"/>
  <c r="I879" i="10"/>
  <c r="K879" i="10"/>
  <c r="J879" i="10"/>
  <c r="G880" i="10"/>
  <c r="H880" i="10" s="1"/>
  <c r="P880" i="10" l="1"/>
  <c r="O879" i="10"/>
  <c r="Q879" i="10"/>
  <c r="R879" i="10" s="1"/>
  <c r="N880" i="10"/>
  <c r="M880" i="10"/>
  <c r="L880" i="10"/>
  <c r="I880" i="10"/>
  <c r="K880" i="10"/>
  <c r="G881" i="10"/>
  <c r="H881" i="10" s="1"/>
  <c r="J880" i="10"/>
  <c r="P881" i="10" l="1"/>
  <c r="O880" i="10"/>
  <c r="Q880" i="10"/>
  <c r="R880" i="10" s="1"/>
  <c r="N881" i="10"/>
  <c r="M881" i="10"/>
  <c r="L881" i="10"/>
  <c r="I881" i="10"/>
  <c r="K881" i="10"/>
  <c r="G882" i="10"/>
  <c r="H882" i="10" s="1"/>
  <c r="J881" i="10"/>
  <c r="P882" i="10" l="1"/>
  <c r="O881" i="10"/>
  <c r="Q881" i="10"/>
  <c r="R881" i="10" s="1"/>
  <c r="N882" i="10"/>
  <c r="M882" i="10"/>
  <c r="L882" i="10"/>
  <c r="I882" i="10"/>
  <c r="K882" i="10"/>
  <c r="J882" i="10"/>
  <c r="G883" i="10"/>
  <c r="H883" i="10" s="1"/>
  <c r="P883" i="10" l="1"/>
  <c r="O882" i="10"/>
  <c r="Q882" i="10"/>
  <c r="R882" i="10" s="1"/>
  <c r="N883" i="10"/>
  <c r="M883" i="10"/>
  <c r="L883" i="10"/>
  <c r="I883" i="10"/>
  <c r="K883" i="10"/>
  <c r="J883" i="10"/>
  <c r="G884" i="10"/>
  <c r="H884" i="10" s="1"/>
  <c r="P884" i="10" l="1"/>
  <c r="O883" i="10"/>
  <c r="Q883" i="10"/>
  <c r="R883" i="10" s="1"/>
  <c r="N884" i="10"/>
  <c r="M884" i="10"/>
  <c r="L884" i="10"/>
  <c r="I884" i="10"/>
  <c r="K884" i="10"/>
  <c r="J884" i="10"/>
  <c r="G885" i="10"/>
  <c r="H885" i="10" s="1"/>
  <c r="P885" i="10" l="1"/>
  <c r="O884" i="10"/>
  <c r="Q884" i="10"/>
  <c r="R884" i="10" s="1"/>
  <c r="N885" i="10"/>
  <c r="M885" i="10"/>
  <c r="L885" i="10"/>
  <c r="I885" i="10"/>
  <c r="K885" i="10"/>
  <c r="G886" i="10"/>
  <c r="H886" i="10" s="1"/>
  <c r="J885" i="10"/>
  <c r="P886" i="10" l="1"/>
  <c r="O885" i="10"/>
  <c r="Q885" i="10"/>
  <c r="R885" i="10" s="1"/>
  <c r="N886" i="10"/>
  <c r="M886" i="10"/>
  <c r="L886" i="10"/>
  <c r="I886" i="10"/>
  <c r="K886" i="10"/>
  <c r="J886" i="10"/>
  <c r="G887" i="10"/>
  <c r="H887" i="10" s="1"/>
  <c r="P887" i="10" l="1"/>
  <c r="O886" i="10"/>
  <c r="Q886" i="10"/>
  <c r="R886" i="10" s="1"/>
  <c r="N887" i="10"/>
  <c r="M887" i="10"/>
  <c r="L887" i="10"/>
  <c r="I887" i="10"/>
  <c r="K887" i="10"/>
  <c r="J887" i="10"/>
  <c r="G888" i="10"/>
  <c r="H888" i="10" s="1"/>
  <c r="P888" i="10" l="1"/>
  <c r="O887" i="10"/>
  <c r="Q887" i="10"/>
  <c r="R887" i="10" s="1"/>
  <c r="N888" i="10"/>
  <c r="M888" i="10"/>
  <c r="L888" i="10"/>
  <c r="I888" i="10"/>
  <c r="K888" i="10"/>
  <c r="J888" i="10"/>
  <c r="G889" i="10"/>
  <c r="H889" i="10" s="1"/>
  <c r="P889" i="10" l="1"/>
  <c r="O888" i="10"/>
  <c r="Q888" i="10"/>
  <c r="R888" i="10" s="1"/>
  <c r="N889" i="10"/>
  <c r="M889" i="10"/>
  <c r="L889" i="10"/>
  <c r="I889" i="10"/>
  <c r="K889" i="10"/>
  <c r="G890" i="10"/>
  <c r="H890" i="10" s="1"/>
  <c r="J889" i="10"/>
  <c r="P890" i="10" l="1"/>
  <c r="O889" i="10"/>
  <c r="Q889" i="10"/>
  <c r="R889" i="10" s="1"/>
  <c r="N890" i="10"/>
  <c r="M890" i="10"/>
  <c r="L890" i="10"/>
  <c r="I890" i="10"/>
  <c r="K890" i="10"/>
  <c r="J890" i="10"/>
  <c r="G891" i="10"/>
  <c r="H891" i="10" s="1"/>
  <c r="P891" i="10" l="1"/>
  <c r="O890" i="10"/>
  <c r="Q890" i="10"/>
  <c r="R890" i="10" s="1"/>
  <c r="N891" i="10"/>
  <c r="M891" i="10"/>
  <c r="L891" i="10"/>
  <c r="I891" i="10"/>
  <c r="K891" i="10"/>
  <c r="J891" i="10"/>
  <c r="G892" i="10"/>
  <c r="H892" i="10" s="1"/>
  <c r="P892" i="10" l="1"/>
  <c r="O891" i="10"/>
  <c r="Q891" i="10"/>
  <c r="R891" i="10" s="1"/>
  <c r="N892" i="10"/>
  <c r="M892" i="10"/>
  <c r="L892" i="10"/>
  <c r="I892" i="10"/>
  <c r="K892" i="10"/>
  <c r="J892" i="10"/>
  <c r="G893" i="10"/>
  <c r="H893" i="10" s="1"/>
  <c r="P893" i="10" l="1"/>
  <c r="O892" i="10"/>
  <c r="Q892" i="10"/>
  <c r="R892" i="10" s="1"/>
  <c r="N893" i="10"/>
  <c r="M893" i="10"/>
  <c r="L893" i="10"/>
  <c r="I893" i="10"/>
  <c r="K893" i="10"/>
  <c r="G894" i="10"/>
  <c r="H894" i="10" s="1"/>
  <c r="J893" i="10"/>
  <c r="P894" i="10" l="1"/>
  <c r="O893" i="10"/>
  <c r="Q893" i="10"/>
  <c r="R893" i="10" s="1"/>
  <c r="N894" i="10"/>
  <c r="M894" i="10"/>
  <c r="L894" i="10"/>
  <c r="I894" i="10"/>
  <c r="K894" i="10"/>
  <c r="J894" i="10"/>
  <c r="G895" i="10"/>
  <c r="H895" i="10" s="1"/>
  <c r="P895" i="10" l="1"/>
  <c r="O894" i="10"/>
  <c r="Q894" i="10"/>
  <c r="R894" i="10" s="1"/>
  <c r="N895" i="10"/>
  <c r="M895" i="10"/>
  <c r="L895" i="10"/>
  <c r="I895" i="10"/>
  <c r="K895" i="10"/>
  <c r="J895" i="10"/>
  <c r="G896" i="10"/>
  <c r="H896" i="10" s="1"/>
  <c r="P896" i="10" l="1"/>
  <c r="O895" i="10"/>
  <c r="Q895" i="10"/>
  <c r="R895" i="10" s="1"/>
  <c r="N896" i="10"/>
  <c r="M896" i="10"/>
  <c r="L896" i="10"/>
  <c r="I896" i="10"/>
  <c r="K896" i="10"/>
  <c r="J896" i="10"/>
  <c r="G897" i="10"/>
  <c r="H897" i="10" s="1"/>
  <c r="P897" i="10" l="1"/>
  <c r="O896" i="10"/>
  <c r="Q896" i="10"/>
  <c r="R896" i="10" s="1"/>
  <c r="N897" i="10"/>
  <c r="M897" i="10"/>
  <c r="L897" i="10"/>
  <c r="I897" i="10"/>
  <c r="K897" i="10"/>
  <c r="G898" i="10"/>
  <c r="H898" i="10" s="1"/>
  <c r="J897" i="10"/>
  <c r="P898" i="10" l="1"/>
  <c r="O897" i="10"/>
  <c r="Q897" i="10"/>
  <c r="R897" i="10" s="1"/>
  <c r="N898" i="10"/>
  <c r="M898" i="10"/>
  <c r="L898" i="10"/>
  <c r="I898" i="10"/>
  <c r="K898" i="10"/>
  <c r="J898" i="10"/>
  <c r="G899" i="10"/>
  <c r="H899" i="10" s="1"/>
  <c r="P899" i="10" l="1"/>
  <c r="O898" i="10"/>
  <c r="Q898" i="10"/>
  <c r="R898" i="10" s="1"/>
  <c r="N899" i="10"/>
  <c r="M899" i="10"/>
  <c r="L899" i="10"/>
  <c r="I899" i="10"/>
  <c r="K899" i="10"/>
  <c r="J899" i="10"/>
  <c r="G900" i="10"/>
  <c r="H900" i="10" s="1"/>
  <c r="P900" i="10" l="1"/>
  <c r="O899" i="10"/>
  <c r="Q899" i="10"/>
  <c r="R899" i="10" s="1"/>
  <c r="N900" i="10"/>
  <c r="M900" i="10"/>
  <c r="L900" i="10"/>
  <c r="I900" i="10"/>
  <c r="K900" i="10"/>
  <c r="J900" i="10"/>
  <c r="G901" i="10"/>
  <c r="H901" i="10" s="1"/>
  <c r="P901" i="10" l="1"/>
  <c r="O900" i="10"/>
  <c r="Q900" i="10"/>
  <c r="R900" i="10" s="1"/>
  <c r="N901" i="10"/>
  <c r="M901" i="10"/>
  <c r="L901" i="10"/>
  <c r="I901" i="10"/>
  <c r="K901" i="10"/>
  <c r="G902" i="10"/>
  <c r="H902" i="10" s="1"/>
  <c r="J901" i="10"/>
  <c r="P902" i="10" l="1"/>
  <c r="O901" i="10"/>
  <c r="Q901" i="10"/>
  <c r="R901" i="10" s="1"/>
  <c r="N902" i="10"/>
  <c r="M902" i="10"/>
  <c r="L902" i="10"/>
  <c r="I902" i="10"/>
  <c r="K902" i="10"/>
  <c r="J902" i="10"/>
  <c r="G903" i="10"/>
  <c r="H903" i="10" s="1"/>
  <c r="P903" i="10" l="1"/>
  <c r="O902" i="10"/>
  <c r="Q902" i="10"/>
  <c r="R902" i="10" s="1"/>
  <c r="N903" i="10"/>
  <c r="M903" i="10"/>
  <c r="L903" i="10"/>
  <c r="I903" i="10"/>
  <c r="K903" i="10"/>
  <c r="J903" i="10"/>
  <c r="G904" i="10"/>
  <c r="H904" i="10" s="1"/>
  <c r="P904" i="10" l="1"/>
  <c r="O903" i="10"/>
  <c r="Q903" i="10"/>
  <c r="R903" i="10" s="1"/>
  <c r="N904" i="10"/>
  <c r="M904" i="10"/>
  <c r="L904" i="10"/>
  <c r="I904" i="10"/>
  <c r="K904" i="10"/>
  <c r="J904" i="10"/>
  <c r="G905" i="10"/>
  <c r="H905" i="10" s="1"/>
  <c r="P905" i="10" l="1"/>
  <c r="O904" i="10"/>
  <c r="Q904" i="10"/>
  <c r="R904" i="10" s="1"/>
  <c r="N905" i="10"/>
  <c r="M905" i="10"/>
  <c r="L905" i="10"/>
  <c r="I905" i="10"/>
  <c r="K905" i="10"/>
  <c r="G906" i="10"/>
  <c r="H906" i="10" s="1"/>
  <c r="J905" i="10"/>
  <c r="P906" i="10" l="1"/>
  <c r="O905" i="10"/>
  <c r="Q905" i="10"/>
  <c r="R905" i="10" s="1"/>
  <c r="N906" i="10"/>
  <c r="M906" i="10"/>
  <c r="L906" i="10"/>
  <c r="I906" i="10"/>
  <c r="K906" i="10"/>
  <c r="J906" i="10"/>
  <c r="G907" i="10"/>
  <c r="H907" i="10" s="1"/>
  <c r="P907" i="10" l="1"/>
  <c r="O906" i="10"/>
  <c r="Q906" i="10"/>
  <c r="R906" i="10" s="1"/>
  <c r="N907" i="10"/>
  <c r="M907" i="10"/>
  <c r="L907" i="10"/>
  <c r="I907" i="10"/>
  <c r="K907" i="10"/>
  <c r="J907" i="10"/>
  <c r="G908" i="10"/>
  <c r="H908" i="10" s="1"/>
  <c r="P908" i="10" l="1"/>
  <c r="O907" i="10"/>
  <c r="Q907" i="10"/>
  <c r="R907" i="10" s="1"/>
  <c r="N908" i="10"/>
  <c r="M908" i="10"/>
  <c r="L908" i="10"/>
  <c r="I908" i="10"/>
  <c r="K908" i="10"/>
  <c r="J908" i="10"/>
  <c r="G909" i="10"/>
  <c r="H909" i="10" s="1"/>
  <c r="P909" i="10" l="1"/>
  <c r="O908" i="10"/>
  <c r="Q908" i="10"/>
  <c r="R908" i="10" s="1"/>
  <c r="N909" i="10"/>
  <c r="M909" i="10"/>
  <c r="L909" i="10"/>
  <c r="I909" i="10"/>
  <c r="K909" i="10"/>
  <c r="G910" i="10"/>
  <c r="H910" i="10" s="1"/>
  <c r="J909" i="10"/>
  <c r="P910" i="10" l="1"/>
  <c r="O909" i="10"/>
  <c r="Q909" i="10"/>
  <c r="R909" i="10" s="1"/>
  <c r="N910" i="10"/>
  <c r="M910" i="10"/>
  <c r="L910" i="10"/>
  <c r="I910" i="10"/>
  <c r="K910" i="10"/>
  <c r="J910" i="10"/>
  <c r="G911" i="10"/>
  <c r="H911" i="10" s="1"/>
  <c r="P911" i="10" l="1"/>
  <c r="O910" i="10"/>
  <c r="Q910" i="10"/>
  <c r="R910" i="10" s="1"/>
  <c r="N911" i="10"/>
  <c r="M911" i="10"/>
  <c r="L911" i="10"/>
  <c r="I911" i="10"/>
  <c r="K911" i="10"/>
  <c r="J911" i="10"/>
  <c r="G912" i="10"/>
  <c r="H912" i="10" s="1"/>
  <c r="P912" i="10" l="1"/>
  <c r="O911" i="10"/>
  <c r="Q911" i="10"/>
  <c r="R911" i="10" s="1"/>
  <c r="N912" i="10"/>
  <c r="M912" i="10"/>
  <c r="L912" i="10"/>
  <c r="I912" i="10"/>
  <c r="K912" i="10"/>
  <c r="J912" i="10"/>
  <c r="G913" i="10"/>
  <c r="H913" i="10" s="1"/>
  <c r="P913" i="10" l="1"/>
  <c r="O912" i="10"/>
  <c r="Q912" i="10"/>
  <c r="R912" i="10" s="1"/>
  <c r="N913" i="10"/>
  <c r="M913" i="10"/>
  <c r="L913" i="10"/>
  <c r="I913" i="10"/>
  <c r="K913" i="10"/>
  <c r="G914" i="10"/>
  <c r="H914" i="10" s="1"/>
  <c r="J913" i="10"/>
  <c r="P914" i="10" l="1"/>
  <c r="O913" i="10"/>
  <c r="Q913" i="10"/>
  <c r="R913" i="10" s="1"/>
  <c r="N914" i="10"/>
  <c r="M914" i="10"/>
  <c r="L914" i="10"/>
  <c r="I914" i="10"/>
  <c r="K914" i="10"/>
  <c r="J914" i="10"/>
  <c r="G915" i="10"/>
  <c r="H915" i="10" s="1"/>
  <c r="P915" i="10" l="1"/>
  <c r="O914" i="10"/>
  <c r="Q914" i="10"/>
  <c r="R914" i="10" s="1"/>
  <c r="N915" i="10"/>
  <c r="M915" i="10"/>
  <c r="L915" i="10"/>
  <c r="I915" i="10"/>
  <c r="K915" i="10"/>
  <c r="J915" i="10"/>
  <c r="G916" i="10"/>
  <c r="H916" i="10" s="1"/>
  <c r="P916" i="10" l="1"/>
  <c r="O915" i="10"/>
  <c r="Q915" i="10"/>
  <c r="R915" i="10" s="1"/>
  <c r="N916" i="10"/>
  <c r="M916" i="10"/>
  <c r="L916" i="10"/>
  <c r="I916" i="10"/>
  <c r="K916" i="10"/>
  <c r="J916" i="10"/>
  <c r="G917" i="10"/>
  <c r="H917" i="10" s="1"/>
  <c r="P917" i="10" l="1"/>
  <c r="O916" i="10"/>
  <c r="Q916" i="10"/>
  <c r="R916" i="10" s="1"/>
  <c r="N917" i="10"/>
  <c r="M917" i="10"/>
  <c r="L917" i="10"/>
  <c r="I917" i="10"/>
  <c r="K917" i="10"/>
  <c r="G918" i="10"/>
  <c r="H918" i="10" s="1"/>
  <c r="J917" i="10"/>
  <c r="P918" i="10" l="1"/>
  <c r="O917" i="10"/>
  <c r="Q917" i="10"/>
  <c r="R917" i="10" s="1"/>
  <c r="N918" i="10"/>
  <c r="M918" i="10"/>
  <c r="L918" i="10"/>
  <c r="I918" i="10"/>
  <c r="K918" i="10"/>
  <c r="J918" i="10"/>
  <c r="G919" i="10"/>
  <c r="H919" i="10" s="1"/>
  <c r="P919" i="10" l="1"/>
  <c r="O918" i="10"/>
  <c r="Q918" i="10"/>
  <c r="R918" i="10" s="1"/>
  <c r="N919" i="10"/>
  <c r="M919" i="10"/>
  <c r="L919" i="10"/>
  <c r="I919" i="10"/>
  <c r="K919" i="10"/>
  <c r="J919" i="10"/>
  <c r="G920" i="10"/>
  <c r="H920" i="10" s="1"/>
  <c r="P920" i="10" l="1"/>
  <c r="O919" i="10"/>
  <c r="Q919" i="10"/>
  <c r="R919" i="10" s="1"/>
  <c r="N920" i="10"/>
  <c r="M920" i="10"/>
  <c r="L920" i="10"/>
  <c r="I920" i="10"/>
  <c r="K920" i="10"/>
  <c r="J920" i="10"/>
  <c r="G921" i="10"/>
  <c r="H921" i="10" s="1"/>
  <c r="P921" i="10" l="1"/>
  <c r="O920" i="10"/>
  <c r="Q920" i="10"/>
  <c r="R920" i="10" s="1"/>
  <c r="N921" i="10"/>
  <c r="M921" i="10"/>
  <c r="L921" i="10"/>
  <c r="I921" i="10"/>
  <c r="K921" i="10"/>
  <c r="G922" i="10"/>
  <c r="H922" i="10" s="1"/>
  <c r="J921" i="10"/>
  <c r="P922" i="10" l="1"/>
  <c r="O921" i="10"/>
  <c r="Q921" i="10"/>
  <c r="R921" i="10" s="1"/>
  <c r="N922" i="10"/>
  <c r="M922" i="10"/>
  <c r="L922" i="10"/>
  <c r="I922" i="10"/>
  <c r="K922" i="10"/>
  <c r="G923" i="10"/>
  <c r="H923" i="10" s="1"/>
  <c r="J922" i="10"/>
  <c r="P923" i="10" l="1"/>
  <c r="O922" i="10"/>
  <c r="Q922" i="10"/>
  <c r="R922" i="10" s="1"/>
  <c r="N923" i="10"/>
  <c r="M923" i="10"/>
  <c r="L923" i="10"/>
  <c r="I923" i="10"/>
  <c r="K923" i="10"/>
  <c r="J923" i="10"/>
  <c r="G924" i="10"/>
  <c r="H924" i="10" s="1"/>
  <c r="P924" i="10" l="1"/>
  <c r="O923" i="10"/>
  <c r="Q923" i="10"/>
  <c r="R923" i="10" s="1"/>
  <c r="N924" i="10"/>
  <c r="M924" i="10"/>
  <c r="L924" i="10"/>
  <c r="I924" i="10"/>
  <c r="K924" i="10"/>
  <c r="G925" i="10"/>
  <c r="H925" i="10" s="1"/>
  <c r="J924" i="10"/>
  <c r="P925" i="10" l="1"/>
  <c r="O924" i="10"/>
  <c r="Q924" i="10"/>
  <c r="R924" i="10" s="1"/>
  <c r="N925" i="10"/>
  <c r="M925" i="10"/>
  <c r="L925" i="10"/>
  <c r="I925" i="10"/>
  <c r="K925" i="10"/>
  <c r="J925" i="10"/>
  <c r="G926" i="10"/>
  <c r="H926" i="10" s="1"/>
  <c r="P926" i="10" l="1"/>
  <c r="O925" i="10"/>
  <c r="Q925" i="10"/>
  <c r="R925" i="10" s="1"/>
  <c r="N926" i="10"/>
  <c r="M926" i="10"/>
  <c r="L926" i="10"/>
  <c r="I926" i="10"/>
  <c r="K926" i="10"/>
  <c r="J926" i="10"/>
  <c r="G927" i="10"/>
  <c r="H927" i="10" s="1"/>
  <c r="P927" i="10" l="1"/>
  <c r="O926" i="10"/>
  <c r="Q926" i="10"/>
  <c r="R926" i="10" s="1"/>
  <c r="N927" i="10"/>
  <c r="M927" i="10"/>
  <c r="L927" i="10"/>
  <c r="I927" i="10"/>
  <c r="K927" i="10"/>
  <c r="G928" i="10"/>
  <c r="H928" i="10" s="1"/>
  <c r="J927" i="10"/>
  <c r="P928" i="10" l="1"/>
  <c r="O927" i="10"/>
  <c r="Q927" i="10"/>
  <c r="R927" i="10" s="1"/>
  <c r="N928" i="10"/>
  <c r="M928" i="10"/>
  <c r="L928" i="10"/>
  <c r="I928" i="10"/>
  <c r="K928" i="10"/>
  <c r="J928" i="10"/>
  <c r="G929" i="10"/>
  <c r="H929" i="10" s="1"/>
  <c r="P929" i="10" l="1"/>
  <c r="O928" i="10"/>
  <c r="Q928" i="10"/>
  <c r="R928" i="10" s="1"/>
  <c r="N929" i="10"/>
  <c r="M929" i="10"/>
  <c r="L929" i="10"/>
  <c r="I929" i="10"/>
  <c r="K929" i="10"/>
  <c r="J929" i="10"/>
  <c r="G930" i="10"/>
  <c r="H930" i="10" s="1"/>
  <c r="P930" i="10" l="1"/>
  <c r="O929" i="10"/>
  <c r="Q929" i="10"/>
  <c r="R929" i="10" s="1"/>
  <c r="N930" i="10"/>
  <c r="M930" i="10"/>
  <c r="L930" i="10"/>
  <c r="I930" i="10"/>
  <c r="K930" i="10"/>
  <c r="J930" i="10"/>
  <c r="G931" i="10"/>
  <c r="H931" i="10" s="1"/>
  <c r="P931" i="10" l="1"/>
  <c r="O930" i="10"/>
  <c r="Q930" i="10"/>
  <c r="R930" i="10" s="1"/>
  <c r="N931" i="10"/>
  <c r="M931" i="10"/>
  <c r="L931" i="10"/>
  <c r="I931" i="10"/>
  <c r="K931" i="10"/>
  <c r="J931" i="10"/>
  <c r="G932" i="10"/>
  <c r="H932" i="10" s="1"/>
  <c r="P932" i="10" l="1"/>
  <c r="O931" i="10"/>
  <c r="Q931" i="10"/>
  <c r="R931" i="10" s="1"/>
  <c r="N932" i="10"/>
  <c r="M932" i="10"/>
  <c r="L932" i="10"/>
  <c r="I932" i="10"/>
  <c r="K932" i="10"/>
  <c r="J932" i="10"/>
  <c r="G933" i="10"/>
  <c r="H933" i="10" s="1"/>
  <c r="P933" i="10" l="1"/>
  <c r="O932" i="10"/>
  <c r="Q932" i="10"/>
  <c r="R932" i="10" s="1"/>
  <c r="N933" i="10"/>
  <c r="M933" i="10"/>
  <c r="L933" i="10"/>
  <c r="I933" i="10"/>
  <c r="K933" i="10"/>
  <c r="G934" i="10"/>
  <c r="H934" i="10" s="1"/>
  <c r="J933" i="10"/>
  <c r="P934" i="10" l="1"/>
  <c r="O933" i="10"/>
  <c r="Q933" i="10"/>
  <c r="R933" i="10" s="1"/>
  <c r="N934" i="10"/>
  <c r="M934" i="10"/>
  <c r="L934" i="10"/>
  <c r="I934" i="10"/>
  <c r="K934" i="10"/>
  <c r="J934" i="10"/>
  <c r="G935" i="10"/>
  <c r="H935" i="10" s="1"/>
  <c r="P935" i="10" l="1"/>
  <c r="O934" i="10"/>
  <c r="Q934" i="10"/>
  <c r="R934" i="10" s="1"/>
  <c r="N935" i="10"/>
  <c r="M935" i="10"/>
  <c r="L935" i="10"/>
  <c r="I935" i="10"/>
  <c r="K935" i="10"/>
  <c r="J935" i="10"/>
  <c r="G936" i="10"/>
  <c r="H936" i="10" s="1"/>
  <c r="P936" i="10" l="1"/>
  <c r="O935" i="10"/>
  <c r="Q935" i="10"/>
  <c r="R935" i="10" s="1"/>
  <c r="N936" i="10"/>
  <c r="M936" i="10"/>
  <c r="L936" i="10"/>
  <c r="I936" i="10"/>
  <c r="K936" i="10"/>
  <c r="G937" i="10"/>
  <c r="H937" i="10" s="1"/>
  <c r="J936" i="10"/>
  <c r="P937" i="10" l="1"/>
  <c r="O936" i="10"/>
  <c r="Q936" i="10"/>
  <c r="R936" i="10" s="1"/>
  <c r="N937" i="10"/>
  <c r="M937" i="10"/>
  <c r="L937" i="10"/>
  <c r="I937" i="10"/>
  <c r="K937" i="10"/>
  <c r="G938" i="10"/>
  <c r="H938" i="10" s="1"/>
  <c r="J937" i="10"/>
  <c r="P938" i="10" l="1"/>
  <c r="O937" i="10"/>
  <c r="Q937" i="10"/>
  <c r="R937" i="10" s="1"/>
  <c r="N938" i="10"/>
  <c r="M938" i="10"/>
  <c r="L938" i="10"/>
  <c r="I938" i="10"/>
  <c r="K938" i="10"/>
  <c r="J938" i="10"/>
  <c r="G939" i="10"/>
  <c r="H939" i="10" s="1"/>
  <c r="P939" i="10" l="1"/>
  <c r="O938" i="10"/>
  <c r="Q938" i="10"/>
  <c r="R938" i="10" s="1"/>
  <c r="N939" i="10"/>
  <c r="M939" i="10"/>
  <c r="L939" i="10"/>
  <c r="I939" i="10"/>
  <c r="K939" i="10"/>
  <c r="G940" i="10"/>
  <c r="H940" i="10" s="1"/>
  <c r="J939" i="10"/>
  <c r="P940" i="10" l="1"/>
  <c r="O939" i="10"/>
  <c r="Q939" i="10"/>
  <c r="R939" i="10" s="1"/>
  <c r="N940" i="10"/>
  <c r="M940" i="10"/>
  <c r="L940" i="10"/>
  <c r="I940" i="10"/>
  <c r="K940" i="10"/>
  <c r="J940" i="10"/>
  <c r="G941" i="10"/>
  <c r="H941" i="10" s="1"/>
  <c r="P941" i="10" l="1"/>
  <c r="O940" i="10"/>
  <c r="Q940" i="10"/>
  <c r="R940" i="10" s="1"/>
  <c r="N941" i="10"/>
  <c r="M941" i="10"/>
  <c r="L941" i="10"/>
  <c r="I941" i="10"/>
  <c r="K941" i="10"/>
  <c r="G942" i="10"/>
  <c r="H942" i="10" s="1"/>
  <c r="J941" i="10"/>
  <c r="P942" i="10" l="1"/>
  <c r="O941" i="10"/>
  <c r="Q941" i="10"/>
  <c r="R941" i="10" s="1"/>
  <c r="N942" i="10"/>
  <c r="M942" i="10"/>
  <c r="L942" i="10"/>
  <c r="I942" i="10"/>
  <c r="K942" i="10"/>
  <c r="J942" i="10"/>
  <c r="G943" i="10"/>
  <c r="H943" i="10" s="1"/>
  <c r="P943" i="10" l="1"/>
  <c r="O942" i="10"/>
  <c r="Q942" i="10"/>
  <c r="R942" i="10" s="1"/>
  <c r="N943" i="10"/>
  <c r="M943" i="10"/>
  <c r="L943" i="10"/>
  <c r="I943" i="10"/>
  <c r="K943" i="10"/>
  <c r="J943" i="10"/>
  <c r="G944" i="10"/>
  <c r="H944" i="10" s="1"/>
  <c r="P944" i="10" l="1"/>
  <c r="O943" i="10"/>
  <c r="Q943" i="10"/>
  <c r="R943" i="10" s="1"/>
  <c r="N944" i="10"/>
  <c r="M944" i="10"/>
  <c r="L944" i="10"/>
  <c r="I944" i="10"/>
  <c r="K944" i="10"/>
  <c r="J944" i="10"/>
  <c r="G945" i="10"/>
  <c r="H945" i="10" s="1"/>
  <c r="P945" i="10" l="1"/>
  <c r="O944" i="10"/>
  <c r="Q944" i="10"/>
  <c r="R944" i="10" s="1"/>
  <c r="N945" i="10"/>
  <c r="M945" i="10"/>
  <c r="L945" i="10"/>
  <c r="I945" i="10"/>
  <c r="K945" i="10"/>
  <c r="G946" i="10"/>
  <c r="H946" i="10" s="1"/>
  <c r="J945" i="10"/>
  <c r="P946" i="10" l="1"/>
  <c r="O945" i="10"/>
  <c r="Q945" i="10"/>
  <c r="R945" i="10" s="1"/>
  <c r="N946" i="10"/>
  <c r="M946" i="10"/>
  <c r="L946" i="10"/>
  <c r="I946" i="10"/>
  <c r="K946" i="10"/>
  <c r="J946" i="10"/>
  <c r="G947" i="10"/>
  <c r="H947" i="10" s="1"/>
  <c r="P947" i="10" l="1"/>
  <c r="O946" i="10"/>
  <c r="Q946" i="10"/>
  <c r="R946" i="10" s="1"/>
  <c r="N947" i="10"/>
  <c r="M947" i="10"/>
  <c r="L947" i="10"/>
  <c r="I947" i="10"/>
  <c r="K947" i="10"/>
  <c r="J947" i="10"/>
  <c r="G948" i="10"/>
  <c r="H948" i="10" s="1"/>
  <c r="P948" i="10" l="1"/>
  <c r="O947" i="10"/>
  <c r="Q947" i="10"/>
  <c r="R947" i="10" s="1"/>
  <c r="N948" i="10"/>
  <c r="M948" i="10"/>
  <c r="L948" i="10"/>
  <c r="I948" i="10"/>
  <c r="K948" i="10"/>
  <c r="J948" i="10"/>
  <c r="G949" i="10"/>
  <c r="H949" i="10" s="1"/>
  <c r="P949" i="10" l="1"/>
  <c r="O948" i="10"/>
  <c r="Q948" i="10"/>
  <c r="R948" i="10" s="1"/>
  <c r="N949" i="10"/>
  <c r="M949" i="10"/>
  <c r="L949" i="10"/>
  <c r="I949" i="10"/>
  <c r="K949" i="10"/>
  <c r="J949" i="10"/>
  <c r="G950" i="10"/>
  <c r="H950" i="10" s="1"/>
  <c r="P950" i="10" l="1"/>
  <c r="O949" i="10"/>
  <c r="Q949" i="10"/>
  <c r="R949" i="10" s="1"/>
  <c r="N950" i="10"/>
  <c r="M950" i="10"/>
  <c r="L950" i="10"/>
  <c r="I950" i="10"/>
  <c r="K950" i="10"/>
  <c r="J950" i="10"/>
  <c r="G951" i="10"/>
  <c r="H951" i="10" s="1"/>
  <c r="P951" i="10" l="1"/>
  <c r="O950" i="10"/>
  <c r="Q950" i="10"/>
  <c r="R950" i="10" s="1"/>
  <c r="N951" i="10"/>
  <c r="M951" i="10"/>
  <c r="L951" i="10"/>
  <c r="I951" i="10"/>
  <c r="K951" i="10"/>
  <c r="J951" i="10"/>
  <c r="G952" i="10"/>
  <c r="H952" i="10" s="1"/>
  <c r="P952" i="10" l="1"/>
  <c r="O951" i="10"/>
  <c r="Q951" i="10"/>
  <c r="R951" i="10" s="1"/>
  <c r="N952" i="10"/>
  <c r="M952" i="10"/>
  <c r="L952" i="10"/>
  <c r="I952" i="10"/>
  <c r="K952" i="10"/>
  <c r="J952" i="10"/>
  <c r="G953" i="10"/>
  <c r="H953" i="10" s="1"/>
  <c r="P953" i="10" l="1"/>
  <c r="O952" i="10"/>
  <c r="Q952" i="10"/>
  <c r="R952" i="10" s="1"/>
  <c r="N953" i="10"/>
  <c r="M953" i="10"/>
  <c r="L953" i="10"/>
  <c r="I953" i="10"/>
  <c r="K953" i="10"/>
  <c r="G954" i="10"/>
  <c r="H954" i="10" s="1"/>
  <c r="J953" i="10"/>
  <c r="P954" i="10" l="1"/>
  <c r="O953" i="10"/>
  <c r="Q953" i="10"/>
  <c r="R953" i="10" s="1"/>
  <c r="N954" i="10"/>
  <c r="M954" i="10"/>
  <c r="L954" i="10"/>
  <c r="I954" i="10"/>
  <c r="K954" i="10"/>
  <c r="J954" i="10"/>
  <c r="G955" i="10"/>
  <c r="H955" i="10" s="1"/>
  <c r="P955" i="10" l="1"/>
  <c r="O954" i="10"/>
  <c r="Q954" i="10"/>
  <c r="R954" i="10" s="1"/>
  <c r="N955" i="10"/>
  <c r="M955" i="10"/>
  <c r="L955" i="10"/>
  <c r="I955" i="10"/>
  <c r="K955" i="10"/>
  <c r="J955" i="10"/>
  <c r="G956" i="10"/>
  <c r="H956" i="10" s="1"/>
  <c r="P956" i="10" l="1"/>
  <c r="O955" i="10"/>
  <c r="Q955" i="10"/>
  <c r="R955" i="10" s="1"/>
  <c r="N956" i="10"/>
  <c r="M956" i="10"/>
  <c r="L956" i="10"/>
  <c r="I956" i="10"/>
  <c r="K956" i="10"/>
  <c r="J956" i="10"/>
  <c r="G957" i="10"/>
  <c r="H957" i="10" s="1"/>
  <c r="P957" i="10" l="1"/>
  <c r="O956" i="10"/>
  <c r="Q956" i="10"/>
  <c r="R956" i="10" s="1"/>
  <c r="N957" i="10"/>
  <c r="M957" i="10"/>
  <c r="L957" i="10"/>
  <c r="I957" i="10"/>
  <c r="K957" i="10"/>
  <c r="G958" i="10"/>
  <c r="H958" i="10" s="1"/>
  <c r="J957" i="10"/>
  <c r="P958" i="10" l="1"/>
  <c r="O957" i="10"/>
  <c r="Q957" i="10"/>
  <c r="R957" i="10" s="1"/>
  <c r="N958" i="10"/>
  <c r="M958" i="10"/>
  <c r="L958" i="10"/>
  <c r="I958" i="10"/>
  <c r="K958" i="10"/>
  <c r="J958" i="10"/>
  <c r="G959" i="10"/>
  <c r="H959" i="10" s="1"/>
  <c r="P959" i="10" l="1"/>
  <c r="O958" i="10"/>
  <c r="Q958" i="10"/>
  <c r="R958" i="10" s="1"/>
  <c r="N959" i="10"/>
  <c r="M959" i="10"/>
  <c r="L959" i="10"/>
  <c r="I959" i="10"/>
  <c r="K959" i="10"/>
  <c r="G960" i="10"/>
  <c r="H960" i="10" s="1"/>
  <c r="J959" i="10"/>
  <c r="P960" i="10" l="1"/>
  <c r="O959" i="10"/>
  <c r="Q959" i="10"/>
  <c r="R959" i="10" s="1"/>
  <c r="N960" i="10"/>
  <c r="M960" i="10"/>
  <c r="L960" i="10"/>
  <c r="I960" i="10"/>
  <c r="K960" i="10"/>
  <c r="J960" i="10"/>
  <c r="G961" i="10"/>
  <c r="H961" i="10" s="1"/>
  <c r="P961" i="10" l="1"/>
  <c r="O960" i="10"/>
  <c r="Q960" i="10"/>
  <c r="R960" i="10" s="1"/>
  <c r="N961" i="10"/>
  <c r="M961" i="10"/>
  <c r="L961" i="10"/>
  <c r="I961" i="10"/>
  <c r="K961" i="10"/>
  <c r="G962" i="10"/>
  <c r="H962" i="10" s="1"/>
  <c r="J961" i="10"/>
  <c r="P962" i="10" l="1"/>
  <c r="O961" i="10"/>
  <c r="Q961" i="10"/>
  <c r="R961" i="10" s="1"/>
  <c r="N962" i="10"/>
  <c r="M962" i="10"/>
  <c r="L962" i="10"/>
  <c r="I962" i="10"/>
  <c r="K962" i="10"/>
  <c r="J962" i="10"/>
  <c r="G963" i="10"/>
  <c r="H963" i="10" s="1"/>
  <c r="P963" i="10" l="1"/>
  <c r="O962" i="10"/>
  <c r="Q962" i="10"/>
  <c r="R962" i="10" s="1"/>
  <c r="N963" i="10"/>
  <c r="M963" i="10"/>
  <c r="L963" i="10"/>
  <c r="I963" i="10"/>
  <c r="K963" i="10"/>
  <c r="J963" i="10"/>
  <c r="G964" i="10"/>
  <c r="H964" i="10" s="1"/>
  <c r="P964" i="10" l="1"/>
  <c r="O963" i="10"/>
  <c r="Q963" i="10"/>
  <c r="R963" i="10" s="1"/>
  <c r="N964" i="10"/>
  <c r="M964" i="10"/>
  <c r="L964" i="10"/>
  <c r="I964" i="10"/>
  <c r="K964" i="10"/>
  <c r="J964" i="10"/>
  <c r="G965" i="10"/>
  <c r="H965" i="10" s="1"/>
  <c r="P965" i="10" l="1"/>
  <c r="O964" i="10"/>
  <c r="Q964" i="10"/>
  <c r="R964" i="10" s="1"/>
  <c r="N965" i="10"/>
  <c r="M965" i="10"/>
  <c r="L965" i="10"/>
  <c r="I965" i="10"/>
  <c r="K965" i="10"/>
  <c r="G966" i="10"/>
  <c r="H966" i="10" s="1"/>
  <c r="J965" i="10"/>
  <c r="P966" i="10" l="1"/>
  <c r="O965" i="10"/>
  <c r="Q965" i="10"/>
  <c r="R965" i="10" s="1"/>
  <c r="N966" i="10"/>
  <c r="M966" i="10"/>
  <c r="L966" i="10"/>
  <c r="I966" i="10"/>
  <c r="K966" i="10"/>
  <c r="G967" i="10"/>
  <c r="H967" i="10" s="1"/>
  <c r="J966" i="10"/>
  <c r="P967" i="10" l="1"/>
  <c r="O966" i="10"/>
  <c r="Q966" i="10"/>
  <c r="R966" i="10" s="1"/>
  <c r="N967" i="10"/>
  <c r="M967" i="10"/>
  <c r="L967" i="10"/>
  <c r="I967" i="10"/>
  <c r="K967" i="10"/>
  <c r="J967" i="10"/>
  <c r="G968" i="10"/>
  <c r="H968" i="10" s="1"/>
  <c r="P968" i="10" l="1"/>
  <c r="O967" i="10"/>
  <c r="Q967" i="10"/>
  <c r="R967" i="10" s="1"/>
  <c r="N968" i="10"/>
  <c r="M968" i="10"/>
  <c r="L968" i="10"/>
  <c r="I968" i="10"/>
  <c r="K968" i="10"/>
  <c r="J968" i="10"/>
  <c r="G969" i="10"/>
  <c r="H969" i="10" s="1"/>
  <c r="P969" i="10" l="1"/>
  <c r="O968" i="10"/>
  <c r="Q968" i="10"/>
  <c r="R968" i="10" s="1"/>
  <c r="N969" i="10"/>
  <c r="M969" i="10"/>
  <c r="L969" i="10"/>
  <c r="I969" i="10"/>
  <c r="K969" i="10"/>
  <c r="G970" i="10"/>
  <c r="H970" i="10" s="1"/>
  <c r="J969" i="10"/>
  <c r="P970" i="10" l="1"/>
  <c r="O969" i="10"/>
  <c r="Q969" i="10"/>
  <c r="R969" i="10" s="1"/>
  <c r="N970" i="10"/>
  <c r="M970" i="10"/>
  <c r="L970" i="10"/>
  <c r="I970" i="10"/>
  <c r="K970" i="10"/>
  <c r="J970" i="10"/>
  <c r="G971" i="10"/>
  <c r="H971" i="10" s="1"/>
  <c r="P971" i="10" l="1"/>
  <c r="O970" i="10"/>
  <c r="Q970" i="10"/>
  <c r="R970" i="10" s="1"/>
  <c r="N971" i="10"/>
  <c r="M971" i="10"/>
  <c r="L971" i="10"/>
  <c r="I971" i="10"/>
  <c r="K971" i="10"/>
  <c r="J971" i="10"/>
  <c r="G972" i="10"/>
  <c r="H972" i="10" s="1"/>
  <c r="P972" i="10" l="1"/>
  <c r="O971" i="10"/>
  <c r="Q971" i="10"/>
  <c r="R971" i="10" s="1"/>
  <c r="N972" i="10"/>
  <c r="M972" i="10"/>
  <c r="L972" i="10"/>
  <c r="I972" i="10"/>
  <c r="K972" i="10"/>
  <c r="J972" i="10"/>
  <c r="G973" i="10"/>
  <c r="H973" i="10" s="1"/>
  <c r="P973" i="10" l="1"/>
  <c r="O972" i="10"/>
  <c r="Q972" i="10"/>
  <c r="R972" i="10" s="1"/>
  <c r="N973" i="10"/>
  <c r="M973" i="10"/>
  <c r="L973" i="10"/>
  <c r="I973" i="10"/>
  <c r="K973" i="10"/>
  <c r="J973" i="10"/>
  <c r="G974" i="10"/>
  <c r="H974" i="10" s="1"/>
  <c r="P974" i="10" l="1"/>
  <c r="O973" i="10"/>
  <c r="Q973" i="10"/>
  <c r="R973" i="10" s="1"/>
  <c r="N974" i="10"/>
  <c r="M974" i="10"/>
  <c r="L974" i="10"/>
  <c r="I974" i="10"/>
  <c r="K974" i="10"/>
  <c r="J974" i="10"/>
  <c r="G975" i="10"/>
  <c r="H975" i="10" s="1"/>
  <c r="P975" i="10" l="1"/>
  <c r="O974" i="10"/>
  <c r="Q974" i="10"/>
  <c r="R974" i="10" s="1"/>
  <c r="N975" i="10"/>
  <c r="M975" i="10"/>
  <c r="L975" i="10"/>
  <c r="I975" i="10"/>
  <c r="K975" i="10"/>
  <c r="J975" i="10"/>
  <c r="G976" i="10"/>
  <c r="H976" i="10" s="1"/>
  <c r="P976" i="10" l="1"/>
  <c r="O975" i="10"/>
  <c r="Q975" i="10"/>
  <c r="R975" i="10" s="1"/>
  <c r="N976" i="10"/>
  <c r="M976" i="10"/>
  <c r="L976" i="10"/>
  <c r="I976" i="10"/>
  <c r="K976" i="10"/>
  <c r="J976" i="10"/>
  <c r="G977" i="10"/>
  <c r="H977" i="10" s="1"/>
  <c r="P977" i="10" l="1"/>
  <c r="O976" i="10"/>
  <c r="Q976" i="10"/>
  <c r="R976" i="10" s="1"/>
  <c r="N977" i="10"/>
  <c r="M977" i="10"/>
  <c r="L977" i="10"/>
  <c r="I977" i="10"/>
  <c r="K977" i="10"/>
  <c r="G978" i="10"/>
  <c r="H978" i="10" s="1"/>
  <c r="J977" i="10"/>
  <c r="P978" i="10" l="1"/>
  <c r="O977" i="10"/>
  <c r="Q977" i="10"/>
  <c r="R977" i="10" s="1"/>
  <c r="N978" i="10"/>
  <c r="M978" i="10"/>
  <c r="L978" i="10"/>
  <c r="I978" i="10"/>
  <c r="K978" i="10"/>
  <c r="J978" i="10"/>
  <c r="G979" i="10"/>
  <c r="H979" i="10" s="1"/>
  <c r="P979" i="10" l="1"/>
  <c r="O978" i="10"/>
  <c r="Q978" i="10"/>
  <c r="R978" i="10" s="1"/>
  <c r="N979" i="10"/>
  <c r="M979" i="10"/>
  <c r="L979" i="10"/>
  <c r="I979" i="10"/>
  <c r="K979" i="10"/>
  <c r="J979" i="10"/>
  <c r="G980" i="10"/>
  <c r="H980" i="10" s="1"/>
  <c r="P980" i="10" l="1"/>
  <c r="O979" i="10"/>
  <c r="Q979" i="10"/>
  <c r="R979" i="10" s="1"/>
  <c r="N980" i="10"/>
  <c r="M980" i="10"/>
  <c r="L980" i="10"/>
  <c r="I980" i="10"/>
  <c r="K980" i="10"/>
  <c r="J980" i="10"/>
  <c r="G981" i="10"/>
  <c r="H981" i="10" s="1"/>
  <c r="P981" i="10" l="1"/>
  <c r="O980" i="10"/>
  <c r="Q980" i="10"/>
  <c r="R980" i="10" s="1"/>
  <c r="N981" i="10"/>
  <c r="M981" i="10"/>
  <c r="L981" i="10"/>
  <c r="I981" i="10"/>
  <c r="K981" i="10"/>
  <c r="G982" i="10"/>
  <c r="H982" i="10" s="1"/>
  <c r="J981" i="10"/>
  <c r="P982" i="10" l="1"/>
  <c r="O981" i="10"/>
  <c r="Q981" i="10"/>
  <c r="R981" i="10" s="1"/>
  <c r="N982" i="10"/>
  <c r="M982" i="10"/>
  <c r="L982" i="10"/>
  <c r="I982" i="10"/>
  <c r="K982" i="10"/>
  <c r="J982" i="10"/>
  <c r="G983" i="10"/>
  <c r="H983" i="10" s="1"/>
  <c r="P983" i="10" l="1"/>
  <c r="O982" i="10"/>
  <c r="Q982" i="10"/>
  <c r="R982" i="10" s="1"/>
  <c r="N983" i="10"/>
  <c r="M983" i="10"/>
  <c r="L983" i="10"/>
  <c r="I983" i="10"/>
  <c r="K983" i="10"/>
  <c r="J983" i="10"/>
  <c r="G984" i="10"/>
  <c r="H984" i="10" s="1"/>
  <c r="P984" i="10" l="1"/>
  <c r="O983" i="10"/>
  <c r="Q983" i="10"/>
  <c r="R983" i="10" s="1"/>
  <c r="N984" i="10"/>
  <c r="M984" i="10"/>
  <c r="L984" i="10"/>
  <c r="I984" i="10"/>
  <c r="K984" i="10"/>
  <c r="G985" i="10"/>
  <c r="H985" i="10" s="1"/>
  <c r="J984" i="10"/>
  <c r="P985" i="10" l="1"/>
  <c r="O984" i="10"/>
  <c r="Q984" i="10"/>
  <c r="R984" i="10" s="1"/>
  <c r="N985" i="10"/>
  <c r="M985" i="10"/>
  <c r="L985" i="10"/>
  <c r="I985" i="10"/>
  <c r="K985" i="10"/>
  <c r="G986" i="10"/>
  <c r="H986" i="10" s="1"/>
  <c r="J985" i="10"/>
  <c r="P986" i="10" l="1"/>
  <c r="O985" i="10"/>
  <c r="Q985" i="10"/>
  <c r="R985" i="10" s="1"/>
  <c r="N986" i="10"/>
  <c r="M986" i="10"/>
  <c r="L986" i="10"/>
  <c r="I986" i="10"/>
  <c r="K986" i="10"/>
  <c r="J986" i="10"/>
  <c r="G987" i="10"/>
  <c r="H987" i="10" s="1"/>
  <c r="P987" i="10" l="1"/>
  <c r="O986" i="10"/>
  <c r="Q986" i="10"/>
  <c r="R986" i="10" s="1"/>
  <c r="N987" i="10"/>
  <c r="M987" i="10"/>
  <c r="L987" i="10"/>
  <c r="I987" i="10"/>
  <c r="K987" i="10"/>
  <c r="J987" i="10"/>
  <c r="G988" i="10"/>
  <c r="H988" i="10" s="1"/>
  <c r="P988" i="10" l="1"/>
  <c r="O987" i="10"/>
  <c r="Q987" i="10"/>
  <c r="R987" i="10" s="1"/>
  <c r="N988" i="10"/>
  <c r="M988" i="10"/>
  <c r="L988" i="10"/>
  <c r="I988" i="10"/>
  <c r="K988" i="10"/>
  <c r="J988" i="10"/>
  <c r="G989" i="10"/>
  <c r="H989" i="10" s="1"/>
  <c r="P989" i="10" l="1"/>
  <c r="O988" i="10"/>
  <c r="Q988" i="10"/>
  <c r="R988" i="10" s="1"/>
  <c r="N989" i="10"/>
  <c r="M989" i="10"/>
  <c r="L989" i="10"/>
  <c r="I989" i="10"/>
  <c r="K989" i="10"/>
  <c r="J989" i="10"/>
  <c r="G990" i="10"/>
  <c r="H990" i="10" s="1"/>
  <c r="P990" i="10" l="1"/>
  <c r="O989" i="10"/>
  <c r="Q989" i="10"/>
  <c r="R989" i="10" s="1"/>
  <c r="N990" i="10"/>
  <c r="M990" i="10"/>
  <c r="L990" i="10"/>
  <c r="I990" i="10"/>
  <c r="K990" i="10"/>
  <c r="G991" i="10"/>
  <c r="H991" i="10" s="1"/>
  <c r="J990" i="10"/>
  <c r="P991" i="10" l="1"/>
  <c r="O990" i="10"/>
  <c r="Q990" i="10"/>
  <c r="R990" i="10" s="1"/>
  <c r="N991" i="10"/>
  <c r="M991" i="10"/>
  <c r="L991" i="10"/>
  <c r="I991" i="10"/>
  <c r="K991" i="10"/>
  <c r="J991" i="10"/>
  <c r="G992" i="10"/>
  <c r="H992" i="10" s="1"/>
  <c r="P992" i="10" l="1"/>
  <c r="O991" i="10"/>
  <c r="Q991" i="10"/>
  <c r="R991" i="10" s="1"/>
  <c r="N992" i="10"/>
  <c r="M992" i="10"/>
  <c r="L992" i="10"/>
  <c r="I992" i="10"/>
  <c r="K992" i="10"/>
  <c r="J992" i="10"/>
  <c r="G993" i="10"/>
  <c r="H993" i="10" s="1"/>
  <c r="P993" i="10" l="1"/>
  <c r="O992" i="10"/>
  <c r="Q992" i="10"/>
  <c r="R992" i="10" s="1"/>
  <c r="N993" i="10"/>
  <c r="M993" i="10"/>
  <c r="L993" i="10"/>
  <c r="I993" i="10"/>
  <c r="K993" i="10"/>
  <c r="J993" i="10"/>
  <c r="G994" i="10"/>
  <c r="H994" i="10" s="1"/>
  <c r="P994" i="10" l="1"/>
  <c r="O993" i="10"/>
  <c r="Q993" i="10"/>
  <c r="R993" i="10" s="1"/>
  <c r="N994" i="10"/>
  <c r="M994" i="10"/>
  <c r="L994" i="10"/>
  <c r="I994" i="10"/>
  <c r="K994" i="10"/>
  <c r="G995" i="10"/>
  <c r="H995" i="10" s="1"/>
  <c r="J994" i="10"/>
  <c r="P995" i="10" l="1"/>
  <c r="O994" i="10"/>
  <c r="Q994" i="10"/>
  <c r="R994" i="10" s="1"/>
  <c r="N995" i="10"/>
  <c r="M995" i="10"/>
  <c r="L995" i="10"/>
  <c r="I995" i="10"/>
  <c r="K995" i="10"/>
  <c r="J995" i="10"/>
  <c r="G996" i="10"/>
  <c r="H996" i="10" s="1"/>
  <c r="P996" i="10" l="1"/>
  <c r="O995" i="10"/>
  <c r="Q995" i="10"/>
  <c r="R995" i="10" s="1"/>
  <c r="N996" i="10"/>
  <c r="M996" i="10"/>
  <c r="L996" i="10"/>
  <c r="I996" i="10"/>
  <c r="K996" i="10"/>
  <c r="J996" i="10"/>
  <c r="G997" i="10"/>
  <c r="H997" i="10" s="1"/>
  <c r="P997" i="10" l="1"/>
  <c r="O996" i="10"/>
  <c r="Q996" i="10"/>
  <c r="R996" i="10" s="1"/>
  <c r="N997" i="10"/>
  <c r="M997" i="10"/>
  <c r="L997" i="10"/>
  <c r="I997" i="10"/>
  <c r="K997" i="10"/>
  <c r="J997" i="10"/>
  <c r="G998" i="10"/>
  <c r="H998" i="10" s="1"/>
  <c r="P998" i="10" l="1"/>
  <c r="O997" i="10"/>
  <c r="Q997" i="10"/>
  <c r="R997" i="10" s="1"/>
  <c r="N998" i="10"/>
  <c r="M998" i="10"/>
  <c r="L998" i="10"/>
  <c r="I998" i="10"/>
  <c r="K998" i="10"/>
  <c r="G999" i="10"/>
  <c r="H999" i="10" s="1"/>
  <c r="J998" i="10"/>
  <c r="P999" i="10" l="1"/>
  <c r="O998" i="10"/>
  <c r="Q998" i="10"/>
  <c r="R998" i="10" s="1"/>
  <c r="N999" i="10"/>
  <c r="M999" i="10"/>
  <c r="L999" i="10"/>
  <c r="I999" i="10"/>
  <c r="K999" i="10"/>
  <c r="J999" i="10"/>
  <c r="G1000" i="10"/>
  <c r="H1000" i="10" s="1"/>
  <c r="P1000" i="10" l="1"/>
  <c r="O999" i="10"/>
  <c r="Q999" i="10"/>
  <c r="R999" i="10" s="1"/>
  <c r="N1000" i="10"/>
  <c r="M1000" i="10"/>
  <c r="L1000" i="10"/>
  <c r="I1000" i="10"/>
  <c r="K1000" i="10"/>
  <c r="J1000" i="10"/>
  <c r="G1001" i="10"/>
  <c r="H1001" i="10" s="1"/>
  <c r="P1001" i="10" l="1"/>
  <c r="O1000" i="10"/>
  <c r="Q1000" i="10"/>
  <c r="R1000" i="10" s="1"/>
  <c r="N1001" i="10"/>
  <c r="M1001" i="10"/>
  <c r="L1001" i="10"/>
  <c r="I1001" i="10"/>
  <c r="K1001" i="10"/>
  <c r="J1001" i="10"/>
  <c r="G1002" i="10"/>
  <c r="H1002" i="10" s="1"/>
  <c r="P1002" i="10" l="1"/>
  <c r="O1001" i="10"/>
  <c r="Q1001" i="10"/>
  <c r="R1001" i="10" s="1"/>
  <c r="N1002" i="10"/>
  <c r="M1002" i="10"/>
  <c r="L1002" i="10"/>
  <c r="I1002" i="10"/>
  <c r="K1002" i="10"/>
  <c r="G1003" i="10"/>
  <c r="H1003" i="10" s="1"/>
  <c r="J1002" i="10"/>
  <c r="P1003" i="10" l="1"/>
  <c r="O1002" i="10"/>
  <c r="Q1002" i="10"/>
  <c r="R1002" i="10" s="1"/>
  <c r="N1003" i="10"/>
  <c r="M1003" i="10"/>
  <c r="L1003" i="10"/>
  <c r="I1003" i="10"/>
  <c r="K1003" i="10"/>
  <c r="J1003" i="10"/>
  <c r="G1004" i="10"/>
  <c r="H1004" i="10" s="1"/>
  <c r="P1004" i="10" l="1"/>
  <c r="O1003" i="10"/>
  <c r="Q1003" i="10"/>
  <c r="R1003" i="10" s="1"/>
  <c r="N1004" i="10"/>
  <c r="M1004" i="10"/>
  <c r="L1004" i="10"/>
  <c r="I1004" i="10"/>
  <c r="K1004" i="10"/>
  <c r="J1004" i="10"/>
  <c r="G1005" i="10"/>
  <c r="H1005" i="10" s="1"/>
  <c r="P1005" i="10" l="1"/>
  <c r="O1004" i="10"/>
  <c r="Q1004" i="10"/>
  <c r="R1004" i="10" s="1"/>
  <c r="N1005" i="10"/>
  <c r="M1005" i="10"/>
  <c r="L1005" i="10"/>
  <c r="I1005" i="10"/>
  <c r="K1005" i="10"/>
  <c r="J1005" i="10"/>
  <c r="G1006" i="10"/>
  <c r="H1006" i="10" s="1"/>
  <c r="P1006" i="10" l="1"/>
  <c r="O1005" i="10"/>
  <c r="Q1005" i="10"/>
  <c r="R1005" i="10" s="1"/>
  <c r="N1006" i="10"/>
  <c r="M1006" i="10"/>
  <c r="L1006" i="10"/>
  <c r="I1006" i="10"/>
  <c r="K1006" i="10"/>
  <c r="G1007" i="10"/>
  <c r="H1007" i="10" s="1"/>
  <c r="J1006" i="10"/>
  <c r="P1007" i="10" l="1"/>
  <c r="O1006" i="10"/>
  <c r="Q1006" i="10"/>
  <c r="R1006" i="10" s="1"/>
  <c r="N1007" i="10"/>
  <c r="M1007" i="10"/>
  <c r="L1007" i="10"/>
  <c r="I1007" i="10"/>
  <c r="K1007" i="10"/>
  <c r="J1007" i="10"/>
  <c r="G1008" i="10"/>
  <c r="H1008" i="10" s="1"/>
  <c r="P1008" i="10" l="1"/>
  <c r="O1007" i="10"/>
  <c r="Q1007" i="10"/>
  <c r="R1007" i="10" s="1"/>
  <c r="N1008" i="10"/>
  <c r="M1008" i="10"/>
  <c r="L1008" i="10"/>
  <c r="I1008" i="10"/>
  <c r="K1008" i="10"/>
  <c r="G1009" i="10"/>
  <c r="H1009" i="10" s="1"/>
  <c r="J1008" i="10"/>
  <c r="P1009" i="10" l="1"/>
  <c r="O1008" i="10"/>
  <c r="Q1008" i="10"/>
  <c r="R1008" i="10" s="1"/>
  <c r="N1009" i="10"/>
  <c r="M1009" i="10"/>
  <c r="L1009" i="10"/>
  <c r="I1009" i="10"/>
  <c r="K1009" i="10"/>
  <c r="G1010" i="10"/>
  <c r="H1010" i="10" s="1"/>
  <c r="J1009" i="10"/>
  <c r="P1010" i="10" l="1"/>
  <c r="O1009" i="10"/>
  <c r="Q1009" i="10"/>
  <c r="R1009" i="10" s="1"/>
  <c r="N1010" i="10"/>
  <c r="M1010" i="10"/>
  <c r="L1010" i="10"/>
  <c r="I1010" i="10"/>
  <c r="K1010" i="10"/>
  <c r="J1010" i="10"/>
  <c r="G1011" i="10"/>
  <c r="H1011" i="10" s="1"/>
  <c r="P1011" i="10" l="1"/>
  <c r="O1010" i="10"/>
  <c r="Q1010" i="10"/>
  <c r="R1010" i="10" s="1"/>
  <c r="N1011" i="10"/>
  <c r="M1011" i="10"/>
  <c r="L1011" i="10"/>
  <c r="I1011" i="10"/>
  <c r="K1011" i="10"/>
  <c r="J1011" i="10"/>
  <c r="G1012" i="10"/>
  <c r="H1012" i="10" s="1"/>
  <c r="P1012" i="10" l="1"/>
  <c r="O1011" i="10"/>
  <c r="Q1011" i="10"/>
  <c r="R1011" i="10" s="1"/>
  <c r="N1012" i="10"/>
  <c r="M1012" i="10"/>
  <c r="L1012" i="10"/>
  <c r="I1012" i="10"/>
  <c r="K1012" i="10"/>
  <c r="G1013" i="10"/>
  <c r="H1013" i="10" s="1"/>
  <c r="J1012" i="10"/>
  <c r="P1013" i="10" l="1"/>
  <c r="O1012" i="10"/>
  <c r="Q1012" i="10"/>
  <c r="R1012" i="10" s="1"/>
  <c r="N1013" i="10"/>
  <c r="M1013" i="10"/>
  <c r="L1013" i="10"/>
  <c r="I1013" i="10"/>
  <c r="K1013" i="10"/>
  <c r="G1014" i="10"/>
  <c r="H1014" i="10" s="1"/>
  <c r="J1013" i="10"/>
  <c r="P1014" i="10" l="1"/>
  <c r="O1013" i="10"/>
  <c r="Q1013" i="10"/>
  <c r="R1013" i="10" s="1"/>
  <c r="N1014" i="10"/>
  <c r="M1014" i="10"/>
  <c r="L1014" i="10"/>
  <c r="I1014" i="10"/>
  <c r="K1014" i="10"/>
  <c r="J1014" i="10"/>
  <c r="G1015" i="10"/>
  <c r="H1015" i="10" s="1"/>
  <c r="P1015" i="10" l="1"/>
  <c r="O1014" i="10"/>
  <c r="Q1014" i="10"/>
  <c r="R1014" i="10" s="1"/>
  <c r="N1015" i="10"/>
  <c r="M1015" i="10"/>
  <c r="L1015" i="10"/>
  <c r="I1015" i="10"/>
  <c r="K1015" i="10"/>
  <c r="G1016" i="10"/>
  <c r="H1016" i="10" s="1"/>
  <c r="J1015" i="10"/>
  <c r="P1016" i="10" l="1"/>
  <c r="O1015" i="10"/>
  <c r="Q1015" i="10"/>
  <c r="R1015" i="10" s="1"/>
  <c r="N1016" i="10"/>
  <c r="M1016" i="10"/>
  <c r="L1016" i="10"/>
  <c r="I1016" i="10"/>
  <c r="K1016" i="10"/>
  <c r="J1016" i="10"/>
  <c r="G1017" i="10"/>
  <c r="H1017" i="10" s="1"/>
  <c r="P1017" i="10" l="1"/>
  <c r="O1016" i="10"/>
  <c r="Q1016" i="10"/>
  <c r="R1016" i="10" s="1"/>
  <c r="N1017" i="10"/>
  <c r="M1017" i="10"/>
  <c r="L1017" i="10"/>
  <c r="I1017" i="10"/>
  <c r="K1017" i="10"/>
  <c r="J1017" i="10"/>
  <c r="G1018" i="10"/>
  <c r="H1018" i="10" s="1"/>
  <c r="P1018" i="10" l="1"/>
  <c r="O1017" i="10"/>
  <c r="Q1017" i="10"/>
  <c r="R1017" i="10" s="1"/>
  <c r="N1018" i="10"/>
  <c r="M1018" i="10"/>
  <c r="L1018" i="10"/>
  <c r="I1018" i="10"/>
  <c r="K1018" i="10"/>
  <c r="J1018" i="10"/>
  <c r="G1019" i="10"/>
  <c r="H1019" i="10" s="1"/>
  <c r="P1019" i="10" l="1"/>
  <c r="O1018" i="10"/>
  <c r="Q1018" i="10"/>
  <c r="R1018" i="10" s="1"/>
  <c r="N1019" i="10"/>
  <c r="M1019" i="10"/>
  <c r="L1019" i="10"/>
  <c r="I1019" i="10"/>
  <c r="K1019" i="10"/>
  <c r="G1020" i="10"/>
  <c r="H1020" i="10" s="1"/>
  <c r="J1019" i="10"/>
  <c r="P1020" i="10" l="1"/>
  <c r="O1019" i="10"/>
  <c r="Q1019" i="10"/>
  <c r="R1019" i="10" s="1"/>
  <c r="N1020" i="10"/>
  <c r="M1020" i="10"/>
  <c r="L1020" i="10"/>
  <c r="I1020" i="10"/>
  <c r="K1020" i="10"/>
  <c r="J1020" i="10"/>
  <c r="G1021" i="10"/>
  <c r="H1021" i="10" s="1"/>
  <c r="P1021" i="10" l="1"/>
  <c r="O1020" i="10"/>
  <c r="Q1020" i="10"/>
  <c r="R1020" i="10" s="1"/>
  <c r="N1021" i="10"/>
  <c r="M1021" i="10"/>
  <c r="L1021" i="10"/>
  <c r="I1021" i="10"/>
  <c r="K1021" i="10"/>
  <c r="J1021" i="10"/>
  <c r="G1022" i="10"/>
  <c r="H1022" i="10" s="1"/>
  <c r="P1022" i="10" l="1"/>
  <c r="O1021" i="10"/>
  <c r="Q1021" i="10"/>
  <c r="R1021" i="10" s="1"/>
  <c r="N1022" i="10"/>
  <c r="M1022" i="10"/>
  <c r="L1022" i="10"/>
  <c r="I1022" i="10"/>
  <c r="K1022" i="10"/>
  <c r="G1023" i="10"/>
  <c r="H1023" i="10" s="1"/>
  <c r="J1022" i="10"/>
  <c r="P1023" i="10" l="1"/>
  <c r="O1022" i="10"/>
  <c r="Q1022" i="10"/>
  <c r="R1022" i="10" s="1"/>
  <c r="N1023" i="10"/>
  <c r="M1023" i="10"/>
  <c r="L1023" i="10"/>
  <c r="I1023" i="10"/>
  <c r="K1023" i="10"/>
  <c r="J1023" i="10"/>
  <c r="G1024" i="10"/>
  <c r="H1024" i="10" s="1"/>
  <c r="P1024" i="10" l="1"/>
  <c r="O1023" i="10"/>
  <c r="Q1023" i="10"/>
  <c r="R1023" i="10" s="1"/>
  <c r="N1024" i="10"/>
  <c r="M1024" i="10"/>
  <c r="L1024" i="10"/>
  <c r="I1024" i="10"/>
  <c r="K1024" i="10"/>
  <c r="J1024" i="10"/>
  <c r="G1025" i="10"/>
  <c r="H1025" i="10" s="1"/>
  <c r="P1025" i="10" l="1"/>
  <c r="O1024" i="10"/>
  <c r="Q1024" i="10"/>
  <c r="R1024" i="10" s="1"/>
  <c r="N1025" i="10"/>
  <c r="M1025" i="10"/>
  <c r="L1025" i="10"/>
  <c r="I1025" i="10"/>
  <c r="K1025" i="10"/>
  <c r="J1025" i="10"/>
  <c r="G1026" i="10"/>
  <c r="H1026" i="10" s="1"/>
  <c r="P1026" i="10" l="1"/>
  <c r="O1025" i="10"/>
  <c r="Q1025" i="10"/>
  <c r="R1025" i="10" s="1"/>
  <c r="N1026" i="10"/>
  <c r="M1026" i="10"/>
  <c r="L1026" i="10"/>
  <c r="I1026" i="10"/>
  <c r="K1026" i="10"/>
  <c r="J1026" i="10"/>
  <c r="G1027" i="10"/>
  <c r="H1027" i="10" s="1"/>
  <c r="P1027" i="10" l="1"/>
  <c r="O1026" i="10"/>
  <c r="Q1026" i="10"/>
  <c r="R1026" i="10" s="1"/>
  <c r="N1027" i="10"/>
  <c r="M1027" i="10"/>
  <c r="L1027" i="10"/>
  <c r="I1027" i="10"/>
  <c r="K1027" i="10"/>
  <c r="J1027" i="10"/>
  <c r="G1028" i="10"/>
  <c r="H1028" i="10" s="1"/>
  <c r="P1028" i="10" l="1"/>
  <c r="O1027" i="10"/>
  <c r="Q1027" i="10"/>
  <c r="R1027" i="10" s="1"/>
  <c r="N1028" i="10"/>
  <c r="M1028" i="10"/>
  <c r="L1028" i="10"/>
  <c r="I1028" i="10"/>
  <c r="K1028" i="10"/>
  <c r="G1029" i="10"/>
  <c r="H1029" i="10" s="1"/>
  <c r="J1028" i="10"/>
  <c r="P1029" i="10" l="1"/>
  <c r="O1028" i="10"/>
  <c r="Q1028" i="10"/>
  <c r="R1028" i="10" s="1"/>
  <c r="N1029" i="10"/>
  <c r="M1029" i="10"/>
  <c r="L1029" i="10"/>
  <c r="I1029" i="10"/>
  <c r="K1029" i="10"/>
  <c r="G1030" i="10"/>
  <c r="H1030" i="10" s="1"/>
  <c r="J1029" i="10"/>
  <c r="P1030" i="10" l="1"/>
  <c r="O1029" i="10"/>
  <c r="Q1029" i="10"/>
  <c r="R1029" i="10" s="1"/>
  <c r="N1030" i="10"/>
  <c r="M1030" i="10"/>
  <c r="L1030" i="10"/>
  <c r="I1030" i="10"/>
  <c r="K1030" i="10"/>
  <c r="J1030" i="10"/>
  <c r="G1031" i="10"/>
  <c r="H1031" i="10" s="1"/>
  <c r="P1031" i="10" l="1"/>
  <c r="O1030" i="10"/>
  <c r="Q1030" i="10"/>
  <c r="R1030" i="10" s="1"/>
  <c r="N1031" i="10"/>
  <c r="M1031" i="10"/>
  <c r="L1031" i="10"/>
  <c r="I1031" i="10"/>
  <c r="K1031" i="10"/>
  <c r="J1031" i="10"/>
  <c r="G1032" i="10"/>
  <c r="H1032" i="10" s="1"/>
  <c r="P1032" i="10" l="1"/>
  <c r="O1031" i="10"/>
  <c r="Q1031" i="10"/>
  <c r="R1031" i="10" s="1"/>
  <c r="N1032" i="10"/>
  <c r="M1032" i="10"/>
  <c r="L1032" i="10"/>
  <c r="I1032" i="10"/>
  <c r="K1032" i="10"/>
  <c r="J1032" i="10"/>
  <c r="G1033" i="10"/>
  <c r="H1033" i="10" s="1"/>
  <c r="P1033" i="10" l="1"/>
  <c r="O1032" i="10"/>
  <c r="Q1032" i="10"/>
  <c r="R1032" i="10" s="1"/>
  <c r="N1033" i="10"/>
  <c r="M1033" i="10"/>
  <c r="L1033" i="10"/>
  <c r="I1033" i="10"/>
  <c r="K1033" i="10"/>
  <c r="J1033" i="10"/>
  <c r="G1034" i="10"/>
  <c r="H1034" i="10" s="1"/>
  <c r="P1034" i="10" l="1"/>
  <c r="O1033" i="10"/>
  <c r="Q1033" i="10"/>
  <c r="R1033" i="10" s="1"/>
  <c r="N1034" i="10"/>
  <c r="M1034" i="10"/>
  <c r="L1034" i="10"/>
  <c r="I1034" i="10"/>
  <c r="K1034" i="10"/>
  <c r="J1034" i="10"/>
  <c r="G1035" i="10"/>
  <c r="H1035" i="10" s="1"/>
  <c r="P1035" i="10" l="1"/>
  <c r="O1034" i="10"/>
  <c r="Q1034" i="10"/>
  <c r="R1034" i="10" s="1"/>
  <c r="N1035" i="10"/>
  <c r="M1035" i="10"/>
  <c r="L1035" i="10"/>
  <c r="I1035" i="10"/>
  <c r="K1035" i="10"/>
  <c r="G1036" i="10"/>
  <c r="H1036" i="10" s="1"/>
  <c r="J1035" i="10"/>
  <c r="P1036" i="10" l="1"/>
  <c r="O1035" i="10"/>
  <c r="Q1035" i="10"/>
  <c r="R1035" i="10" s="1"/>
  <c r="N1036" i="10"/>
  <c r="M1036" i="10"/>
  <c r="L1036" i="10"/>
  <c r="I1036" i="10"/>
  <c r="K1036" i="10"/>
  <c r="J1036" i="10"/>
  <c r="G1037" i="10"/>
  <c r="H1037" i="10" s="1"/>
  <c r="P1037" i="10" l="1"/>
  <c r="O1036" i="10"/>
  <c r="Q1036" i="10"/>
  <c r="R1036" i="10" s="1"/>
  <c r="N1037" i="10"/>
  <c r="M1037" i="10"/>
  <c r="L1037" i="10"/>
  <c r="I1037" i="10"/>
  <c r="K1037" i="10"/>
  <c r="J1037" i="10"/>
  <c r="G1038" i="10"/>
  <c r="H1038" i="10" s="1"/>
  <c r="P1038" i="10" l="1"/>
  <c r="O1037" i="10"/>
  <c r="Q1037" i="10"/>
  <c r="R1037" i="10" s="1"/>
  <c r="N1038" i="10"/>
  <c r="M1038" i="10"/>
  <c r="L1038" i="10"/>
  <c r="I1038" i="10"/>
  <c r="K1038" i="10"/>
  <c r="G1039" i="10"/>
  <c r="H1039" i="10" s="1"/>
  <c r="J1038" i="10"/>
  <c r="P1039" i="10" l="1"/>
  <c r="O1038" i="10"/>
  <c r="Q1038" i="10"/>
  <c r="R1038" i="10" s="1"/>
  <c r="N1039" i="10"/>
  <c r="M1039" i="10"/>
  <c r="L1039" i="10"/>
  <c r="I1039" i="10"/>
  <c r="K1039" i="10"/>
  <c r="J1039" i="10"/>
  <c r="G1040" i="10"/>
  <c r="H1040" i="10" s="1"/>
  <c r="P1040" i="10" l="1"/>
  <c r="O1039" i="10"/>
  <c r="Q1039" i="10"/>
  <c r="R1039" i="10" s="1"/>
  <c r="N1040" i="10"/>
  <c r="M1040" i="10"/>
  <c r="L1040" i="10"/>
  <c r="I1040" i="10"/>
  <c r="K1040" i="10"/>
  <c r="J1040" i="10"/>
  <c r="G1041" i="10"/>
  <c r="H1041" i="10" s="1"/>
  <c r="P1041" i="10" l="1"/>
  <c r="O1040" i="10"/>
  <c r="Q1040" i="10"/>
  <c r="R1040" i="10" s="1"/>
  <c r="N1041" i="10"/>
  <c r="M1041" i="10"/>
  <c r="L1041" i="10"/>
  <c r="I1041" i="10"/>
  <c r="K1041" i="10"/>
  <c r="J1041" i="10"/>
  <c r="G1042" i="10"/>
  <c r="H1042" i="10" s="1"/>
  <c r="P1042" i="10" l="1"/>
  <c r="O1041" i="10"/>
  <c r="Q1041" i="10"/>
  <c r="R1041" i="10" s="1"/>
  <c r="N1042" i="10"/>
  <c r="M1042" i="10"/>
  <c r="L1042" i="10"/>
  <c r="I1042" i="10"/>
  <c r="K1042" i="10"/>
  <c r="J1042" i="10"/>
  <c r="G1043" i="10"/>
  <c r="H1043" i="10" s="1"/>
  <c r="P1043" i="10" l="1"/>
  <c r="O1042" i="10"/>
  <c r="Q1042" i="10"/>
  <c r="R1042" i="10" s="1"/>
  <c r="N1043" i="10"/>
  <c r="M1043" i="10"/>
  <c r="L1043" i="10"/>
  <c r="I1043" i="10"/>
  <c r="K1043" i="10"/>
  <c r="J1043" i="10"/>
  <c r="G1044" i="10"/>
  <c r="H1044" i="10" s="1"/>
  <c r="P1044" i="10" l="1"/>
  <c r="O1043" i="10"/>
  <c r="Q1043" i="10"/>
  <c r="R1043" i="10" s="1"/>
  <c r="N1044" i="10"/>
  <c r="M1044" i="10"/>
  <c r="L1044" i="10"/>
  <c r="I1044" i="10"/>
  <c r="K1044" i="10"/>
  <c r="J1044" i="10"/>
  <c r="G1045" i="10"/>
  <c r="H1045" i="10" s="1"/>
  <c r="P1045" i="10" l="1"/>
  <c r="O1044" i="10"/>
  <c r="Q1044" i="10"/>
  <c r="R1044" i="10" s="1"/>
  <c r="N1045" i="10"/>
  <c r="M1045" i="10"/>
  <c r="L1045" i="10"/>
  <c r="I1045" i="10"/>
  <c r="K1045" i="10"/>
  <c r="J1045" i="10"/>
  <c r="G1046" i="10"/>
  <c r="H1046" i="10" s="1"/>
  <c r="P1046" i="10" l="1"/>
  <c r="O1045" i="10"/>
  <c r="Q1045" i="10"/>
  <c r="R1045" i="10" s="1"/>
  <c r="N1046" i="10"/>
  <c r="M1046" i="10"/>
  <c r="L1046" i="10"/>
  <c r="I1046" i="10"/>
  <c r="K1046" i="10"/>
  <c r="G1047" i="10"/>
  <c r="H1047" i="10" s="1"/>
  <c r="J1046" i="10"/>
  <c r="P1047" i="10" l="1"/>
  <c r="O1046" i="10"/>
  <c r="Q1046" i="10"/>
  <c r="R1046" i="10" s="1"/>
  <c r="N1047" i="10"/>
  <c r="M1047" i="10"/>
  <c r="L1047" i="10"/>
  <c r="I1047" i="10"/>
  <c r="K1047" i="10"/>
  <c r="J1047" i="10"/>
  <c r="G1048" i="10"/>
  <c r="H1048" i="10" s="1"/>
  <c r="P1048" i="10" l="1"/>
  <c r="O1047" i="10"/>
  <c r="Q1047" i="10"/>
  <c r="R1047" i="10" s="1"/>
  <c r="N1048" i="10"/>
  <c r="M1048" i="10"/>
  <c r="L1048" i="10"/>
  <c r="I1048" i="10"/>
  <c r="K1048" i="10"/>
  <c r="J1048" i="10"/>
  <c r="G1049" i="10"/>
  <c r="H1049" i="10" s="1"/>
  <c r="P1049" i="10" l="1"/>
  <c r="O1048" i="10"/>
  <c r="Q1048" i="10"/>
  <c r="R1048" i="10" s="1"/>
  <c r="N1049" i="10"/>
  <c r="M1049" i="10"/>
  <c r="L1049" i="10"/>
  <c r="I1049" i="10"/>
  <c r="K1049" i="10"/>
  <c r="J1049" i="10"/>
  <c r="G1050" i="10"/>
  <c r="H1050" i="10" s="1"/>
  <c r="P1050" i="10" l="1"/>
  <c r="O1049" i="10"/>
  <c r="Q1049" i="10"/>
  <c r="R1049" i="10" s="1"/>
  <c r="N1050" i="10"/>
  <c r="M1050" i="10"/>
  <c r="L1050" i="10"/>
  <c r="I1050" i="10"/>
  <c r="K1050" i="10"/>
  <c r="G1051" i="10"/>
  <c r="H1051" i="10" s="1"/>
  <c r="J1050" i="10"/>
  <c r="P1051" i="10" l="1"/>
  <c r="O1050" i="10"/>
  <c r="Q1050" i="10"/>
  <c r="R1050" i="10" s="1"/>
  <c r="N1051" i="10"/>
  <c r="M1051" i="10"/>
  <c r="L1051" i="10"/>
  <c r="I1051" i="10"/>
  <c r="K1051" i="10"/>
  <c r="J1051" i="10"/>
  <c r="G1052" i="10"/>
  <c r="H1052" i="10" s="1"/>
  <c r="P1052" i="10" l="1"/>
  <c r="O1051" i="10"/>
  <c r="Q1051" i="10"/>
  <c r="R1051" i="10" s="1"/>
  <c r="N1052" i="10"/>
  <c r="M1052" i="10"/>
  <c r="L1052" i="10"/>
  <c r="I1052" i="10"/>
  <c r="K1052" i="10"/>
  <c r="J1052" i="10"/>
  <c r="G1053" i="10"/>
  <c r="H1053" i="10" s="1"/>
  <c r="P1053" i="10" l="1"/>
  <c r="O1052" i="10"/>
  <c r="Q1052" i="10"/>
  <c r="R1052" i="10" s="1"/>
  <c r="N1053" i="10"/>
  <c r="M1053" i="10"/>
  <c r="L1053" i="10"/>
  <c r="I1053" i="10"/>
  <c r="K1053" i="10"/>
  <c r="J1053" i="10"/>
  <c r="G1054" i="10"/>
  <c r="H1054" i="10" s="1"/>
  <c r="P1054" i="10" l="1"/>
  <c r="O1053" i="10"/>
  <c r="Q1053" i="10"/>
  <c r="R1053" i="10" s="1"/>
  <c r="N1054" i="10"/>
  <c r="M1054" i="10"/>
  <c r="L1054" i="10"/>
  <c r="I1054" i="10"/>
  <c r="K1054" i="10"/>
  <c r="J1054" i="10"/>
  <c r="G1055" i="10"/>
  <c r="H1055" i="10" s="1"/>
  <c r="P1055" i="10" l="1"/>
  <c r="O1054" i="10"/>
  <c r="Q1054" i="10"/>
  <c r="R1054" i="10" s="1"/>
  <c r="N1055" i="10"/>
  <c r="M1055" i="10"/>
  <c r="L1055" i="10"/>
  <c r="I1055" i="10"/>
  <c r="K1055" i="10"/>
  <c r="J1055" i="10"/>
  <c r="G1056" i="10"/>
  <c r="H1056" i="10" s="1"/>
  <c r="P1056" i="10" l="1"/>
  <c r="O1055" i="10"/>
  <c r="Q1055" i="10"/>
  <c r="R1055" i="10" s="1"/>
  <c r="N1056" i="10"/>
  <c r="M1056" i="10"/>
  <c r="L1056" i="10"/>
  <c r="I1056" i="10"/>
  <c r="K1056" i="10"/>
  <c r="J1056" i="10"/>
  <c r="G1057" i="10"/>
  <c r="H1057" i="10" s="1"/>
  <c r="P1057" i="10" l="1"/>
  <c r="O1056" i="10"/>
  <c r="Q1056" i="10"/>
  <c r="R1056" i="10" s="1"/>
  <c r="N1057" i="10"/>
  <c r="M1057" i="10"/>
  <c r="L1057" i="10"/>
  <c r="I1057" i="10"/>
  <c r="K1057" i="10"/>
  <c r="G1058" i="10"/>
  <c r="H1058" i="10" s="1"/>
  <c r="J1057" i="10"/>
  <c r="P1058" i="10" l="1"/>
  <c r="O1057" i="10"/>
  <c r="Q1057" i="10"/>
  <c r="R1057" i="10" s="1"/>
  <c r="N1058" i="10"/>
  <c r="M1058" i="10"/>
  <c r="L1058" i="10"/>
  <c r="I1058" i="10"/>
  <c r="K1058" i="10"/>
  <c r="J1058" i="10"/>
  <c r="G1059" i="10"/>
  <c r="H1059" i="10" s="1"/>
  <c r="P1059" i="10" l="1"/>
  <c r="O1058" i="10"/>
  <c r="Q1058" i="10"/>
  <c r="R1058" i="10" s="1"/>
  <c r="N1059" i="10"/>
  <c r="M1059" i="10"/>
  <c r="L1059" i="10"/>
  <c r="I1059" i="10"/>
  <c r="K1059" i="10"/>
  <c r="J1059" i="10"/>
  <c r="G1060" i="10"/>
  <c r="H1060" i="10" s="1"/>
  <c r="P1060" i="10" l="1"/>
  <c r="O1059" i="10"/>
  <c r="Q1059" i="10"/>
  <c r="R1059" i="10" s="1"/>
  <c r="N1060" i="10"/>
  <c r="M1060" i="10"/>
  <c r="L1060" i="10"/>
  <c r="I1060" i="10"/>
  <c r="K1060" i="10"/>
  <c r="J1060" i="10"/>
  <c r="G1061" i="10"/>
  <c r="H1061" i="10" s="1"/>
  <c r="P1061" i="10" l="1"/>
  <c r="O1060" i="10"/>
  <c r="Q1060" i="10"/>
  <c r="R1060" i="10" s="1"/>
  <c r="N1061" i="10"/>
  <c r="M1061" i="10"/>
  <c r="L1061" i="10"/>
  <c r="I1061" i="10"/>
  <c r="K1061" i="10"/>
  <c r="G1062" i="10"/>
  <c r="H1062" i="10" s="1"/>
  <c r="J1061" i="10"/>
  <c r="P1062" i="10" l="1"/>
  <c r="O1061" i="10"/>
  <c r="Q1061" i="10"/>
  <c r="R1061" i="10" s="1"/>
  <c r="N1062" i="10"/>
  <c r="M1062" i="10"/>
  <c r="L1062" i="10"/>
  <c r="I1062" i="10"/>
  <c r="K1062" i="10"/>
  <c r="G1063" i="10"/>
  <c r="H1063" i="10" s="1"/>
  <c r="J1062" i="10"/>
  <c r="P1063" i="10" l="1"/>
  <c r="O1062" i="10"/>
  <c r="Q1062" i="10"/>
  <c r="R1062" i="10" s="1"/>
  <c r="N1063" i="10"/>
  <c r="M1063" i="10"/>
  <c r="L1063" i="10"/>
  <c r="I1063" i="10"/>
  <c r="K1063" i="10"/>
  <c r="J1063" i="10"/>
  <c r="G1064" i="10"/>
  <c r="H1064" i="10" s="1"/>
  <c r="P1064" i="10" l="1"/>
  <c r="O1063" i="10"/>
  <c r="Q1063" i="10"/>
  <c r="R1063" i="10" s="1"/>
  <c r="N1064" i="10"/>
  <c r="M1064" i="10"/>
  <c r="L1064" i="10"/>
  <c r="I1064" i="10"/>
  <c r="K1064" i="10"/>
  <c r="J1064" i="10"/>
  <c r="G1065" i="10"/>
  <c r="H1065" i="10" s="1"/>
  <c r="P1065" i="10" l="1"/>
  <c r="O1064" i="10"/>
  <c r="Q1064" i="10"/>
  <c r="R1064" i="10" s="1"/>
  <c r="N1065" i="10"/>
  <c r="M1065" i="10"/>
  <c r="L1065" i="10"/>
  <c r="I1065" i="10"/>
  <c r="K1065" i="10"/>
  <c r="J1065" i="10"/>
  <c r="G1066" i="10"/>
  <c r="H1066" i="10" s="1"/>
  <c r="P1066" i="10" l="1"/>
  <c r="O1065" i="10"/>
  <c r="Q1065" i="10"/>
  <c r="R1065" i="10" s="1"/>
  <c r="N1066" i="10"/>
  <c r="M1066" i="10"/>
  <c r="L1066" i="10"/>
  <c r="I1066" i="10"/>
  <c r="K1066" i="10"/>
  <c r="G1067" i="10"/>
  <c r="H1067" i="10" s="1"/>
  <c r="J1066" i="10"/>
  <c r="P1067" i="10" l="1"/>
  <c r="O1066" i="10"/>
  <c r="Q1066" i="10"/>
  <c r="R1066" i="10" s="1"/>
  <c r="N1067" i="10"/>
  <c r="M1067" i="10"/>
  <c r="L1067" i="10"/>
  <c r="I1067" i="10"/>
  <c r="K1067" i="10"/>
  <c r="J1067" i="10"/>
  <c r="G1068" i="10"/>
  <c r="H1068" i="10" s="1"/>
  <c r="P1068" i="10" l="1"/>
  <c r="O1067" i="10"/>
  <c r="Q1067" i="10"/>
  <c r="R1067" i="10" s="1"/>
  <c r="N1068" i="10"/>
  <c r="M1068" i="10"/>
  <c r="L1068" i="10"/>
  <c r="I1068" i="10"/>
  <c r="K1068" i="10"/>
  <c r="J1068" i="10"/>
  <c r="G1069" i="10"/>
  <c r="H1069" i="10" s="1"/>
  <c r="P1069" i="10" l="1"/>
  <c r="O1068" i="10"/>
  <c r="Q1068" i="10"/>
  <c r="R1068" i="10" s="1"/>
  <c r="N1069" i="10"/>
  <c r="M1069" i="10"/>
  <c r="L1069" i="10"/>
  <c r="I1069" i="10"/>
  <c r="K1069" i="10"/>
  <c r="J1069" i="10"/>
  <c r="G1070" i="10"/>
  <c r="H1070" i="10" s="1"/>
  <c r="P1070" i="10" l="1"/>
  <c r="O1069" i="10"/>
  <c r="Q1069" i="10"/>
  <c r="R1069" i="10" s="1"/>
  <c r="N1070" i="10"/>
  <c r="M1070" i="10"/>
  <c r="L1070" i="10"/>
  <c r="I1070" i="10"/>
  <c r="K1070" i="10"/>
  <c r="G1071" i="10"/>
  <c r="H1071" i="10" s="1"/>
  <c r="J1070" i="10"/>
  <c r="P1071" i="10" l="1"/>
  <c r="O1070" i="10"/>
  <c r="Q1070" i="10"/>
  <c r="R1070" i="10" s="1"/>
  <c r="N1071" i="10"/>
  <c r="M1071" i="10"/>
  <c r="L1071" i="10"/>
  <c r="I1071" i="10"/>
  <c r="K1071" i="10"/>
  <c r="J1071" i="10"/>
  <c r="G1072" i="10"/>
  <c r="H1072" i="10" s="1"/>
  <c r="P1072" i="10" l="1"/>
  <c r="O1071" i="10"/>
  <c r="Q1071" i="10"/>
  <c r="R1071" i="10" s="1"/>
  <c r="N1072" i="10"/>
  <c r="M1072" i="10"/>
  <c r="L1072" i="10"/>
  <c r="I1072" i="10"/>
  <c r="K1072" i="10"/>
  <c r="J1072" i="10"/>
  <c r="G1073" i="10"/>
  <c r="H1073" i="10" s="1"/>
  <c r="P1073" i="10" l="1"/>
  <c r="O1072" i="10"/>
  <c r="Q1072" i="10"/>
  <c r="R1072" i="10" s="1"/>
  <c r="N1073" i="10"/>
  <c r="M1073" i="10"/>
  <c r="L1073" i="10"/>
  <c r="I1073" i="10"/>
  <c r="K1073" i="10"/>
  <c r="J1073" i="10"/>
  <c r="G1074" i="10"/>
  <c r="H1074" i="10" s="1"/>
  <c r="P1074" i="10" l="1"/>
  <c r="O1073" i="10"/>
  <c r="Q1073" i="10"/>
  <c r="R1073" i="10" s="1"/>
  <c r="N1074" i="10"/>
  <c r="M1074" i="10"/>
  <c r="L1074" i="10"/>
  <c r="I1074" i="10"/>
  <c r="K1074" i="10"/>
  <c r="G1075" i="10"/>
  <c r="H1075" i="10" s="1"/>
  <c r="J1074" i="10"/>
  <c r="P1075" i="10" l="1"/>
  <c r="O1074" i="10"/>
  <c r="Q1074" i="10"/>
  <c r="R1074" i="10" s="1"/>
  <c r="N1075" i="10"/>
  <c r="M1075" i="10"/>
  <c r="L1075" i="10"/>
  <c r="I1075" i="10"/>
  <c r="K1075" i="10"/>
  <c r="J1075" i="10"/>
  <c r="G1076" i="10"/>
  <c r="H1076" i="10" s="1"/>
  <c r="P1076" i="10" l="1"/>
  <c r="O1075" i="10"/>
  <c r="Q1075" i="10"/>
  <c r="R1075" i="10" s="1"/>
  <c r="N1076" i="10"/>
  <c r="M1076" i="10"/>
  <c r="L1076" i="10"/>
  <c r="I1076" i="10"/>
  <c r="K1076" i="10"/>
  <c r="J1076" i="10"/>
  <c r="G1077" i="10"/>
  <c r="H1077" i="10" s="1"/>
  <c r="P1077" i="10" l="1"/>
  <c r="O1076" i="10"/>
  <c r="Q1076" i="10"/>
  <c r="R1076" i="10" s="1"/>
  <c r="N1077" i="10"/>
  <c r="M1077" i="10"/>
  <c r="L1077" i="10"/>
  <c r="I1077" i="10"/>
  <c r="K1077" i="10"/>
  <c r="J1077" i="10"/>
  <c r="G1078" i="10"/>
  <c r="H1078" i="10" s="1"/>
  <c r="P1078" i="10" l="1"/>
  <c r="O1077" i="10"/>
  <c r="Q1077" i="10"/>
  <c r="R1077" i="10" s="1"/>
  <c r="N1078" i="10"/>
  <c r="M1078" i="10"/>
  <c r="L1078" i="10"/>
  <c r="I1078" i="10"/>
  <c r="K1078" i="10"/>
  <c r="G1079" i="10"/>
  <c r="H1079" i="10" s="1"/>
  <c r="J1078" i="10"/>
  <c r="P1079" i="10" l="1"/>
  <c r="O1078" i="10"/>
  <c r="Q1078" i="10"/>
  <c r="R1078" i="10" s="1"/>
  <c r="N1079" i="10"/>
  <c r="M1079" i="10"/>
  <c r="L1079" i="10"/>
  <c r="I1079" i="10"/>
  <c r="K1079" i="10"/>
  <c r="J1079" i="10"/>
  <c r="G1080" i="10"/>
  <c r="H1080" i="10" s="1"/>
  <c r="P1080" i="10" l="1"/>
  <c r="O1079" i="10"/>
  <c r="Q1079" i="10"/>
  <c r="R1079" i="10" s="1"/>
  <c r="N1080" i="10"/>
  <c r="M1080" i="10"/>
  <c r="L1080" i="10"/>
  <c r="I1080" i="10"/>
  <c r="K1080" i="10"/>
  <c r="G1081" i="10"/>
  <c r="H1081" i="10" s="1"/>
  <c r="J1080" i="10"/>
  <c r="P1081" i="10" l="1"/>
  <c r="O1080" i="10"/>
  <c r="Q1080" i="10"/>
  <c r="R1080" i="10" s="1"/>
  <c r="N1081" i="10"/>
  <c r="M1081" i="10"/>
  <c r="L1081" i="10"/>
  <c r="I1081" i="10"/>
  <c r="K1081" i="10"/>
  <c r="J1081" i="10"/>
  <c r="G1082" i="10"/>
  <c r="H1082" i="10" s="1"/>
  <c r="P1082" i="10" l="1"/>
  <c r="O1081" i="10"/>
  <c r="Q1081" i="10"/>
  <c r="R1081" i="10" s="1"/>
  <c r="N1082" i="10"/>
  <c r="M1082" i="10"/>
  <c r="L1082" i="10"/>
  <c r="I1082" i="10"/>
  <c r="K1082" i="10"/>
  <c r="G1083" i="10"/>
  <c r="H1083" i="10" s="1"/>
  <c r="J1082" i="10"/>
  <c r="P1083" i="10" l="1"/>
  <c r="O1082" i="10"/>
  <c r="Q1082" i="10"/>
  <c r="R1082" i="10" s="1"/>
  <c r="N1083" i="10"/>
  <c r="M1083" i="10"/>
  <c r="L1083" i="10"/>
  <c r="I1083" i="10"/>
  <c r="K1083" i="10"/>
  <c r="J1083" i="10"/>
  <c r="G1084" i="10"/>
  <c r="H1084" i="10" s="1"/>
  <c r="P1084" i="10" l="1"/>
  <c r="O1083" i="10"/>
  <c r="Q1083" i="10"/>
  <c r="R1083" i="10" s="1"/>
  <c r="N1084" i="10"/>
  <c r="M1084" i="10"/>
  <c r="L1084" i="10"/>
  <c r="I1084" i="10"/>
  <c r="K1084" i="10"/>
  <c r="J1084" i="10"/>
  <c r="G1085" i="10"/>
  <c r="H1085" i="10" s="1"/>
  <c r="P1085" i="10" l="1"/>
  <c r="O1084" i="10"/>
  <c r="Q1084" i="10"/>
  <c r="R1084" i="10" s="1"/>
  <c r="N1085" i="10"/>
  <c r="M1085" i="10"/>
  <c r="L1085" i="10"/>
  <c r="I1085" i="10"/>
  <c r="K1085" i="10"/>
  <c r="J1085" i="10"/>
  <c r="G1086" i="10"/>
  <c r="H1086" i="10" s="1"/>
  <c r="P1086" i="10" l="1"/>
  <c r="O1085" i="10"/>
  <c r="Q1085" i="10"/>
  <c r="R1085" i="10" s="1"/>
  <c r="N1086" i="10"/>
  <c r="M1086" i="10"/>
  <c r="L1086" i="10"/>
  <c r="I1086" i="10"/>
  <c r="K1086" i="10"/>
  <c r="G1087" i="10"/>
  <c r="H1087" i="10" s="1"/>
  <c r="J1086" i="10"/>
  <c r="P1087" i="10" l="1"/>
  <c r="O1086" i="10"/>
  <c r="Q1086" i="10"/>
  <c r="R1086" i="10" s="1"/>
  <c r="N1087" i="10"/>
  <c r="M1087" i="10"/>
  <c r="L1087" i="10"/>
  <c r="I1087" i="10"/>
  <c r="K1087" i="10"/>
  <c r="J1087" i="10"/>
  <c r="G1088" i="10"/>
  <c r="H1088" i="10" s="1"/>
  <c r="P1088" i="10" l="1"/>
  <c r="O1087" i="10"/>
  <c r="Q1087" i="10"/>
  <c r="R1087" i="10" s="1"/>
  <c r="N1088" i="10"/>
  <c r="M1088" i="10"/>
  <c r="L1088" i="10"/>
  <c r="I1088" i="10"/>
  <c r="K1088" i="10"/>
  <c r="G1089" i="10"/>
  <c r="H1089" i="10" s="1"/>
  <c r="J1088" i="10"/>
  <c r="P1089" i="10" l="1"/>
  <c r="O1088" i="10"/>
  <c r="Q1088" i="10"/>
  <c r="R1088" i="10" s="1"/>
  <c r="N1089" i="10"/>
  <c r="M1089" i="10"/>
  <c r="L1089" i="10"/>
  <c r="I1089" i="10"/>
  <c r="K1089" i="10"/>
  <c r="J1089" i="10"/>
  <c r="G1090" i="10"/>
  <c r="H1090" i="10" s="1"/>
  <c r="P1090" i="10" l="1"/>
  <c r="O1089" i="10"/>
  <c r="Q1089" i="10"/>
  <c r="R1089" i="10" s="1"/>
  <c r="N1090" i="10"/>
  <c r="M1090" i="10"/>
  <c r="L1090" i="10"/>
  <c r="I1090" i="10"/>
  <c r="K1090" i="10"/>
  <c r="G1091" i="10"/>
  <c r="H1091" i="10" s="1"/>
  <c r="J1090" i="10"/>
  <c r="P1091" i="10" l="1"/>
  <c r="O1090" i="10"/>
  <c r="Q1090" i="10"/>
  <c r="R1090" i="10" s="1"/>
  <c r="N1091" i="10"/>
  <c r="M1091" i="10"/>
  <c r="L1091" i="10"/>
  <c r="I1091" i="10"/>
  <c r="K1091" i="10"/>
  <c r="J1091" i="10"/>
  <c r="G1092" i="10"/>
  <c r="H1092" i="10" s="1"/>
  <c r="P1092" i="10" l="1"/>
  <c r="O1091" i="10"/>
  <c r="Q1091" i="10"/>
  <c r="R1091" i="10" s="1"/>
  <c r="N1092" i="10"/>
  <c r="M1092" i="10"/>
  <c r="L1092" i="10"/>
  <c r="I1092" i="10"/>
  <c r="K1092" i="10"/>
  <c r="J1092" i="10"/>
  <c r="G1093" i="10"/>
  <c r="H1093" i="10" s="1"/>
  <c r="P1093" i="10" l="1"/>
  <c r="O1092" i="10"/>
  <c r="Q1092" i="10"/>
  <c r="R1092" i="10" s="1"/>
  <c r="N1093" i="10"/>
  <c r="M1093" i="10"/>
  <c r="L1093" i="10"/>
  <c r="I1093" i="10"/>
  <c r="K1093" i="10"/>
  <c r="J1093" i="10"/>
  <c r="G1094" i="10"/>
  <c r="H1094" i="10" s="1"/>
  <c r="P1094" i="10" l="1"/>
  <c r="O1093" i="10"/>
  <c r="Q1093" i="10"/>
  <c r="R1093" i="10" s="1"/>
  <c r="N1094" i="10"/>
  <c r="M1094" i="10"/>
  <c r="L1094" i="10"/>
  <c r="I1094" i="10"/>
  <c r="K1094" i="10"/>
  <c r="J1094" i="10"/>
  <c r="G1095" i="10"/>
  <c r="H1095" i="10" s="1"/>
  <c r="P1095" i="10" l="1"/>
  <c r="O1094" i="10"/>
  <c r="Q1094" i="10"/>
  <c r="R1094" i="10" s="1"/>
  <c r="N1095" i="10"/>
  <c r="M1095" i="10"/>
  <c r="L1095" i="10"/>
  <c r="I1095" i="10"/>
  <c r="K1095" i="10"/>
  <c r="J1095" i="10"/>
  <c r="G1096" i="10"/>
  <c r="H1096" i="10" s="1"/>
  <c r="P1096" i="10" l="1"/>
  <c r="O1095" i="10"/>
  <c r="Q1095" i="10"/>
  <c r="R1095" i="10" s="1"/>
  <c r="N1096" i="10"/>
  <c r="M1096" i="10"/>
  <c r="L1096" i="10"/>
  <c r="I1096" i="10"/>
  <c r="K1096" i="10"/>
  <c r="J1096" i="10"/>
  <c r="G1097" i="10"/>
  <c r="H1097" i="10" s="1"/>
  <c r="P1097" i="10" l="1"/>
  <c r="O1096" i="10"/>
  <c r="Q1096" i="10"/>
  <c r="R1096" i="10" s="1"/>
  <c r="N1097" i="10"/>
  <c r="M1097" i="10"/>
  <c r="L1097" i="10"/>
  <c r="I1097" i="10"/>
  <c r="K1097" i="10"/>
  <c r="J1097" i="10"/>
  <c r="G1098" i="10"/>
  <c r="H1098" i="10" s="1"/>
  <c r="P1098" i="10" l="1"/>
  <c r="O1097" i="10"/>
  <c r="Q1097" i="10"/>
  <c r="R1097" i="10" s="1"/>
  <c r="N1098" i="10"/>
  <c r="M1098" i="10"/>
  <c r="L1098" i="10"/>
  <c r="I1098" i="10"/>
  <c r="K1098" i="10"/>
  <c r="G1099" i="10"/>
  <c r="H1099" i="10" s="1"/>
  <c r="J1098" i="10"/>
  <c r="P1099" i="10" l="1"/>
  <c r="O1098" i="10"/>
  <c r="Q1098" i="10"/>
  <c r="R1098" i="10" s="1"/>
  <c r="N1099" i="10"/>
  <c r="M1099" i="10"/>
  <c r="L1099" i="10"/>
  <c r="I1099" i="10"/>
  <c r="K1099" i="10"/>
  <c r="J1099" i="10"/>
  <c r="G1100" i="10"/>
  <c r="H1100" i="10" s="1"/>
  <c r="P1100" i="10" l="1"/>
  <c r="O1099" i="10"/>
  <c r="Q1099" i="10"/>
  <c r="R1099" i="10" s="1"/>
  <c r="N1100" i="10"/>
  <c r="M1100" i="10"/>
  <c r="L1100" i="10"/>
  <c r="I1100" i="10"/>
  <c r="K1100" i="10"/>
  <c r="J1100" i="10"/>
  <c r="G1101" i="10"/>
  <c r="H1101" i="10" s="1"/>
  <c r="P1101" i="10" l="1"/>
  <c r="O1100" i="10"/>
  <c r="Q1100" i="10"/>
  <c r="R1100" i="10" s="1"/>
  <c r="N1101" i="10"/>
  <c r="M1101" i="10"/>
  <c r="L1101" i="10"/>
  <c r="I1101" i="10"/>
  <c r="K1101" i="10"/>
  <c r="J1101" i="10"/>
  <c r="G1102" i="10"/>
  <c r="H1102" i="10" s="1"/>
  <c r="P1102" i="10" l="1"/>
  <c r="O1101" i="10"/>
  <c r="Q1101" i="10"/>
  <c r="R1101" i="10" s="1"/>
  <c r="N1102" i="10"/>
  <c r="M1102" i="10"/>
  <c r="L1102" i="10"/>
  <c r="I1102" i="10"/>
  <c r="K1102" i="10"/>
  <c r="G1103" i="10"/>
  <c r="H1103" i="10" s="1"/>
  <c r="J1102" i="10"/>
  <c r="P1103" i="10" l="1"/>
  <c r="O1102" i="10"/>
  <c r="Q1102" i="10"/>
  <c r="R1102" i="10" s="1"/>
  <c r="N1103" i="10"/>
  <c r="M1103" i="10"/>
  <c r="L1103" i="10"/>
  <c r="I1103" i="10"/>
  <c r="K1103" i="10"/>
  <c r="J1103" i="10"/>
  <c r="G1104" i="10"/>
  <c r="H1104" i="10" s="1"/>
  <c r="P1104" i="10" l="1"/>
  <c r="O1103" i="10"/>
  <c r="Q1103" i="10"/>
  <c r="R1103" i="10" s="1"/>
  <c r="N1104" i="10"/>
  <c r="M1104" i="10"/>
  <c r="L1104" i="10"/>
  <c r="I1104" i="10"/>
  <c r="K1104" i="10"/>
  <c r="G1105" i="10"/>
  <c r="H1105" i="10" s="1"/>
  <c r="J1104" i="10"/>
  <c r="P1105" i="10" l="1"/>
  <c r="O1104" i="10"/>
  <c r="Q1104" i="10"/>
  <c r="R1104" i="10" s="1"/>
  <c r="N1105" i="10"/>
  <c r="M1105" i="10"/>
  <c r="L1105" i="10"/>
  <c r="I1105" i="10"/>
  <c r="K1105" i="10"/>
  <c r="G1106" i="10"/>
  <c r="H1106" i="10" s="1"/>
  <c r="J1105" i="10"/>
  <c r="P1106" i="10" l="1"/>
  <c r="O1105" i="10"/>
  <c r="Q1105" i="10"/>
  <c r="R1105" i="10" s="1"/>
  <c r="N1106" i="10"/>
  <c r="M1106" i="10"/>
  <c r="L1106" i="10"/>
  <c r="I1106" i="10"/>
  <c r="K1106" i="10"/>
  <c r="J1106" i="10"/>
  <c r="G1107" i="10"/>
  <c r="H1107" i="10" s="1"/>
  <c r="P1107" i="10" l="1"/>
  <c r="O1106" i="10"/>
  <c r="Q1106" i="10"/>
  <c r="R1106" i="10" s="1"/>
  <c r="N1107" i="10"/>
  <c r="M1107" i="10"/>
  <c r="L1107" i="10"/>
  <c r="I1107" i="10"/>
  <c r="K1107" i="10"/>
  <c r="J1107" i="10"/>
  <c r="G1108" i="10"/>
  <c r="H1108" i="10" s="1"/>
  <c r="P1108" i="10" l="1"/>
  <c r="O1107" i="10"/>
  <c r="Q1107" i="10"/>
  <c r="R1107" i="10" s="1"/>
  <c r="N1108" i="10"/>
  <c r="M1108" i="10"/>
  <c r="L1108" i="10"/>
  <c r="I1108" i="10"/>
  <c r="K1108" i="10"/>
  <c r="G1109" i="10"/>
  <c r="H1109" i="10" s="1"/>
  <c r="J1108" i="10"/>
  <c r="P1109" i="10" l="1"/>
  <c r="O1108" i="10"/>
  <c r="Q1108" i="10"/>
  <c r="R1108" i="10" s="1"/>
  <c r="N1109" i="10"/>
  <c r="M1109" i="10"/>
  <c r="L1109" i="10"/>
  <c r="I1109" i="10"/>
  <c r="K1109" i="10"/>
  <c r="J1109" i="10"/>
  <c r="G1110" i="10"/>
  <c r="H1110" i="10" s="1"/>
  <c r="P1110" i="10" l="1"/>
  <c r="O1109" i="10"/>
  <c r="Q1109" i="10"/>
  <c r="R1109" i="10" s="1"/>
  <c r="N1110" i="10"/>
  <c r="M1110" i="10"/>
  <c r="L1110" i="10"/>
  <c r="I1110" i="10"/>
  <c r="K1110" i="10"/>
  <c r="J1110" i="10"/>
  <c r="G1111" i="10"/>
  <c r="H1111" i="10" s="1"/>
  <c r="P1111" i="10" l="1"/>
  <c r="O1110" i="10"/>
  <c r="Q1110" i="10"/>
  <c r="R1110" i="10" s="1"/>
  <c r="N1111" i="10"/>
  <c r="M1111" i="10"/>
  <c r="L1111" i="10"/>
  <c r="I1111" i="10"/>
  <c r="K1111" i="10"/>
  <c r="J1111" i="10"/>
  <c r="G1112" i="10"/>
  <c r="H1112" i="10" s="1"/>
  <c r="P1112" i="10" l="1"/>
  <c r="O1111" i="10"/>
  <c r="Q1111" i="10"/>
  <c r="R1111" i="10" s="1"/>
  <c r="N1112" i="10"/>
  <c r="M1112" i="10"/>
  <c r="L1112" i="10"/>
  <c r="I1112" i="10"/>
  <c r="K1112" i="10"/>
  <c r="G1113" i="10"/>
  <c r="H1113" i="10" s="1"/>
  <c r="J1112" i="10"/>
  <c r="P1113" i="10" l="1"/>
  <c r="O1112" i="10"/>
  <c r="Q1112" i="10"/>
  <c r="R1112" i="10" s="1"/>
  <c r="N1113" i="10"/>
  <c r="M1113" i="10"/>
  <c r="L1113" i="10"/>
  <c r="I1113" i="10"/>
  <c r="K1113" i="10"/>
  <c r="G1114" i="10"/>
  <c r="H1114" i="10" s="1"/>
  <c r="J1113" i="10"/>
  <c r="P1114" i="10" l="1"/>
  <c r="O1113" i="10"/>
  <c r="Q1113" i="10"/>
  <c r="R1113" i="10" s="1"/>
  <c r="N1114" i="10"/>
  <c r="M1114" i="10"/>
  <c r="L1114" i="10"/>
  <c r="I1114" i="10"/>
  <c r="K1114" i="10"/>
  <c r="J1114" i="10"/>
  <c r="G1115" i="10"/>
  <c r="H1115" i="10" s="1"/>
  <c r="P1115" i="10" l="1"/>
  <c r="O1114" i="10"/>
  <c r="Q1114" i="10"/>
  <c r="R1114" i="10" s="1"/>
  <c r="N1115" i="10"/>
  <c r="M1115" i="10"/>
  <c r="L1115" i="10"/>
  <c r="I1115" i="10"/>
  <c r="K1115" i="10"/>
  <c r="J1115" i="10"/>
  <c r="G1116" i="10"/>
  <c r="H1116" i="10" s="1"/>
  <c r="P1116" i="10" l="1"/>
  <c r="O1115" i="10"/>
  <c r="Q1115" i="10"/>
  <c r="R1115" i="10" s="1"/>
  <c r="N1116" i="10"/>
  <c r="M1116" i="10"/>
  <c r="L1116" i="10"/>
  <c r="I1116" i="10"/>
  <c r="K1116" i="10"/>
  <c r="J1116" i="10"/>
  <c r="G1117" i="10"/>
  <c r="H1117" i="10" s="1"/>
  <c r="P1117" i="10" l="1"/>
  <c r="O1116" i="10"/>
  <c r="Q1116" i="10"/>
  <c r="R1116" i="10" s="1"/>
  <c r="N1117" i="10"/>
  <c r="M1117" i="10"/>
  <c r="L1117" i="10"/>
  <c r="I1117" i="10"/>
  <c r="K1117" i="10"/>
  <c r="J1117" i="10"/>
  <c r="G1118" i="10"/>
  <c r="H1118" i="10" s="1"/>
  <c r="P1118" i="10" l="1"/>
  <c r="O1117" i="10"/>
  <c r="Q1117" i="10"/>
  <c r="R1117" i="10" s="1"/>
  <c r="N1118" i="10"/>
  <c r="M1118" i="10"/>
  <c r="L1118" i="10"/>
  <c r="I1118" i="10"/>
  <c r="K1118" i="10"/>
  <c r="J1118" i="10"/>
  <c r="G1119" i="10"/>
  <c r="H1119" i="10" s="1"/>
  <c r="P1119" i="10" l="1"/>
  <c r="O1118" i="10"/>
  <c r="Q1118" i="10"/>
  <c r="R1118" i="10" s="1"/>
  <c r="N1119" i="10"/>
  <c r="M1119" i="10"/>
  <c r="L1119" i="10"/>
  <c r="I1119" i="10"/>
  <c r="K1119" i="10"/>
  <c r="J1119" i="10"/>
  <c r="G1120" i="10"/>
  <c r="H1120" i="10" s="1"/>
  <c r="P1120" i="10" l="1"/>
  <c r="O1119" i="10"/>
  <c r="Q1119" i="10"/>
  <c r="R1119" i="10" s="1"/>
  <c r="N1120" i="10"/>
  <c r="M1120" i="10"/>
  <c r="L1120" i="10"/>
  <c r="I1120" i="10"/>
  <c r="K1120" i="10"/>
  <c r="G1121" i="10"/>
  <c r="H1121" i="10" s="1"/>
  <c r="J1120" i="10"/>
  <c r="P1121" i="10" l="1"/>
  <c r="O1120" i="10"/>
  <c r="Q1120" i="10"/>
  <c r="R1120" i="10" s="1"/>
  <c r="N1121" i="10"/>
  <c r="M1121" i="10"/>
  <c r="L1121" i="10"/>
  <c r="I1121" i="10"/>
  <c r="K1121" i="10"/>
  <c r="G1122" i="10"/>
  <c r="H1122" i="10" s="1"/>
  <c r="J1121" i="10"/>
  <c r="P1122" i="10" l="1"/>
  <c r="O1121" i="10"/>
  <c r="Q1121" i="10"/>
  <c r="R1121" i="10" s="1"/>
  <c r="N1122" i="10"/>
  <c r="M1122" i="10"/>
  <c r="L1122" i="10"/>
  <c r="I1122" i="10"/>
  <c r="K1122" i="10"/>
  <c r="J1122" i="10"/>
  <c r="G1123" i="10"/>
  <c r="H1123" i="10" s="1"/>
  <c r="P1123" i="10" l="1"/>
  <c r="O1122" i="10"/>
  <c r="Q1122" i="10"/>
  <c r="R1122" i="10" s="1"/>
  <c r="N1123" i="10"/>
  <c r="M1123" i="10"/>
  <c r="L1123" i="10"/>
  <c r="I1123" i="10"/>
  <c r="K1123" i="10"/>
  <c r="J1123" i="10"/>
  <c r="G1124" i="10"/>
  <c r="H1124" i="10" s="1"/>
  <c r="P1124" i="10" l="1"/>
  <c r="O1123" i="10"/>
  <c r="Q1123" i="10"/>
  <c r="R1123" i="10" s="1"/>
  <c r="N1124" i="10"/>
  <c r="M1124" i="10"/>
  <c r="L1124" i="10"/>
  <c r="I1124" i="10"/>
  <c r="K1124" i="10"/>
  <c r="G1125" i="10"/>
  <c r="H1125" i="10" s="1"/>
  <c r="J1124" i="10"/>
  <c r="P1125" i="10" l="1"/>
  <c r="O1124" i="10"/>
  <c r="Q1124" i="10"/>
  <c r="R1124" i="10" s="1"/>
  <c r="N1125" i="10"/>
  <c r="M1125" i="10"/>
  <c r="L1125" i="10"/>
  <c r="I1125" i="10"/>
  <c r="K1125" i="10"/>
  <c r="J1125" i="10"/>
  <c r="G1126" i="10"/>
  <c r="H1126" i="10" s="1"/>
  <c r="P1126" i="10" l="1"/>
  <c r="O1125" i="10"/>
  <c r="Q1125" i="10"/>
  <c r="R1125" i="10" s="1"/>
  <c r="N1126" i="10"/>
  <c r="M1126" i="10"/>
  <c r="L1126" i="10"/>
  <c r="I1126" i="10"/>
  <c r="K1126" i="10"/>
  <c r="J1126" i="10"/>
  <c r="G1127" i="10"/>
  <c r="H1127" i="10" s="1"/>
  <c r="P1127" i="10" l="1"/>
  <c r="O1126" i="10"/>
  <c r="Q1126" i="10"/>
  <c r="R1126" i="10" s="1"/>
  <c r="N1127" i="10"/>
  <c r="M1127" i="10"/>
  <c r="L1127" i="10"/>
  <c r="I1127" i="10"/>
  <c r="K1127" i="10"/>
  <c r="J1127" i="10"/>
  <c r="G1128" i="10"/>
  <c r="H1128" i="10" s="1"/>
  <c r="P1128" i="10" l="1"/>
  <c r="O1127" i="10"/>
  <c r="Q1127" i="10"/>
  <c r="R1127" i="10" s="1"/>
  <c r="N1128" i="10"/>
  <c r="M1128" i="10"/>
  <c r="L1128" i="10"/>
  <c r="I1128" i="10"/>
  <c r="K1128" i="10"/>
  <c r="G1129" i="10"/>
  <c r="H1129" i="10" s="1"/>
  <c r="J1128" i="10"/>
  <c r="P1129" i="10" l="1"/>
  <c r="O1128" i="10"/>
  <c r="Q1128" i="10"/>
  <c r="R1128" i="10" s="1"/>
  <c r="N1129" i="10"/>
  <c r="M1129" i="10"/>
  <c r="L1129" i="10"/>
  <c r="I1129" i="10"/>
  <c r="K1129" i="10"/>
  <c r="G1130" i="10"/>
  <c r="H1130" i="10" s="1"/>
  <c r="J1129" i="10"/>
  <c r="P1130" i="10" l="1"/>
  <c r="O1129" i="10"/>
  <c r="Q1129" i="10"/>
  <c r="R1129" i="10" s="1"/>
  <c r="N1130" i="10"/>
  <c r="M1130" i="10"/>
  <c r="L1130" i="10"/>
  <c r="I1130" i="10"/>
  <c r="K1130" i="10"/>
  <c r="J1130" i="10"/>
  <c r="G1131" i="10"/>
  <c r="H1131" i="10" s="1"/>
  <c r="P1131" i="10" l="1"/>
  <c r="O1130" i="10"/>
  <c r="Q1130" i="10"/>
  <c r="R1130" i="10" s="1"/>
  <c r="N1131" i="10"/>
  <c r="M1131" i="10"/>
  <c r="L1131" i="10"/>
  <c r="I1131" i="10"/>
  <c r="K1131" i="10"/>
  <c r="J1131" i="10"/>
  <c r="G1132" i="10"/>
  <c r="H1132" i="10" s="1"/>
  <c r="P1132" i="10" l="1"/>
  <c r="O1131" i="10"/>
  <c r="Q1131" i="10"/>
  <c r="R1131" i="10" s="1"/>
  <c r="N1132" i="10"/>
  <c r="M1132" i="10"/>
  <c r="L1132" i="10"/>
  <c r="I1132" i="10"/>
  <c r="K1132" i="10"/>
  <c r="G1133" i="10"/>
  <c r="H1133" i="10" s="1"/>
  <c r="J1132" i="10"/>
  <c r="P1133" i="10" l="1"/>
  <c r="O1132" i="10"/>
  <c r="Q1132" i="10"/>
  <c r="R1132" i="10" s="1"/>
  <c r="N1133" i="10"/>
  <c r="M1133" i="10"/>
  <c r="L1133" i="10"/>
  <c r="I1133" i="10"/>
  <c r="K1133" i="10"/>
  <c r="J1133" i="10"/>
  <c r="G1134" i="10"/>
  <c r="H1134" i="10" s="1"/>
  <c r="P1134" i="10" l="1"/>
  <c r="O1133" i="10"/>
  <c r="Q1133" i="10"/>
  <c r="R1133" i="10" s="1"/>
  <c r="N1134" i="10"/>
  <c r="M1134" i="10"/>
  <c r="L1134" i="10"/>
  <c r="I1134" i="10"/>
  <c r="K1134" i="10"/>
  <c r="J1134" i="10"/>
  <c r="G1135" i="10"/>
  <c r="H1135" i="10" s="1"/>
  <c r="P1135" i="10" l="1"/>
  <c r="O1134" i="10"/>
  <c r="Q1134" i="10"/>
  <c r="R1134" i="10" s="1"/>
  <c r="N1135" i="10"/>
  <c r="M1135" i="10"/>
  <c r="L1135" i="10"/>
  <c r="I1135" i="10"/>
  <c r="K1135" i="10"/>
  <c r="J1135" i="10"/>
  <c r="G1136" i="10"/>
  <c r="H1136" i="10" s="1"/>
  <c r="P1136" i="10" l="1"/>
  <c r="O1135" i="10"/>
  <c r="Q1135" i="10"/>
  <c r="R1135" i="10" s="1"/>
  <c r="N1136" i="10"/>
  <c r="M1136" i="10"/>
  <c r="L1136" i="10"/>
  <c r="I1136" i="10"/>
  <c r="K1136" i="10"/>
  <c r="G1137" i="10"/>
  <c r="H1137" i="10" s="1"/>
  <c r="J1136" i="10"/>
  <c r="P1137" i="10" l="1"/>
  <c r="O1136" i="10"/>
  <c r="Q1136" i="10"/>
  <c r="R1136" i="10" s="1"/>
  <c r="N1137" i="10"/>
  <c r="M1137" i="10"/>
  <c r="L1137" i="10"/>
  <c r="I1137" i="10"/>
  <c r="K1137" i="10"/>
  <c r="G1138" i="10"/>
  <c r="H1138" i="10" s="1"/>
  <c r="J1137" i="10"/>
  <c r="P1138" i="10" l="1"/>
  <c r="O1137" i="10"/>
  <c r="Q1137" i="10"/>
  <c r="R1137" i="10" s="1"/>
  <c r="N1138" i="10"/>
  <c r="M1138" i="10"/>
  <c r="L1138" i="10"/>
  <c r="I1138" i="10"/>
  <c r="K1138" i="10"/>
  <c r="J1138" i="10"/>
  <c r="G1139" i="10"/>
  <c r="H1139" i="10" s="1"/>
  <c r="P1139" i="10" l="1"/>
  <c r="O1138" i="10"/>
  <c r="Q1138" i="10"/>
  <c r="R1138" i="10" s="1"/>
  <c r="N1139" i="10"/>
  <c r="M1139" i="10"/>
  <c r="L1139" i="10"/>
  <c r="I1139" i="10"/>
  <c r="K1139" i="10"/>
  <c r="J1139" i="10"/>
  <c r="G1140" i="10"/>
  <c r="H1140" i="10" s="1"/>
  <c r="P1140" i="10" l="1"/>
  <c r="O1139" i="10"/>
  <c r="Q1139" i="10"/>
  <c r="R1139" i="10" s="1"/>
  <c r="N1140" i="10"/>
  <c r="M1140" i="10"/>
  <c r="L1140" i="10"/>
  <c r="I1140" i="10"/>
  <c r="K1140" i="10"/>
  <c r="G1141" i="10"/>
  <c r="H1141" i="10" s="1"/>
  <c r="J1140" i="10"/>
  <c r="P1141" i="10" l="1"/>
  <c r="O1140" i="10"/>
  <c r="Q1140" i="10"/>
  <c r="R1140" i="10" s="1"/>
  <c r="N1141" i="10"/>
  <c r="M1141" i="10"/>
  <c r="L1141" i="10"/>
  <c r="I1141" i="10"/>
  <c r="K1141" i="10"/>
  <c r="J1141" i="10"/>
  <c r="G1142" i="10"/>
  <c r="H1142" i="10" s="1"/>
  <c r="P1142" i="10" l="1"/>
  <c r="O1141" i="10"/>
  <c r="Q1141" i="10"/>
  <c r="R1141" i="10" s="1"/>
  <c r="N1142" i="10"/>
  <c r="M1142" i="10"/>
  <c r="L1142" i="10"/>
  <c r="I1142" i="10"/>
  <c r="K1142" i="10"/>
  <c r="J1142" i="10"/>
  <c r="G1143" i="10"/>
  <c r="H1143" i="10" s="1"/>
  <c r="P1143" i="10" l="1"/>
  <c r="O1142" i="10"/>
  <c r="Q1142" i="10"/>
  <c r="R1142" i="10" s="1"/>
  <c r="N1143" i="10"/>
  <c r="M1143" i="10"/>
  <c r="L1143" i="10"/>
  <c r="I1143" i="10"/>
  <c r="K1143" i="10"/>
  <c r="G1144" i="10"/>
  <c r="H1144" i="10" s="1"/>
  <c r="J1143" i="10"/>
  <c r="P1144" i="10" l="1"/>
  <c r="O1143" i="10"/>
  <c r="Q1143" i="10"/>
  <c r="R1143" i="10" s="1"/>
  <c r="N1144" i="10"/>
  <c r="M1144" i="10"/>
  <c r="L1144" i="10"/>
  <c r="I1144" i="10"/>
  <c r="K1144" i="10"/>
  <c r="G1145" i="10"/>
  <c r="H1145" i="10" s="1"/>
  <c r="J1144" i="10"/>
  <c r="P1145" i="10" l="1"/>
  <c r="O1144" i="10"/>
  <c r="Q1144" i="10"/>
  <c r="R1144" i="10" s="1"/>
  <c r="N1145" i="10"/>
  <c r="M1145" i="10"/>
  <c r="L1145" i="10"/>
  <c r="I1145" i="10"/>
  <c r="K1145" i="10"/>
  <c r="G1146" i="10"/>
  <c r="H1146" i="10" s="1"/>
  <c r="J1145" i="10"/>
  <c r="P1146" i="10" l="1"/>
  <c r="O1145" i="10"/>
  <c r="Q1145" i="10"/>
  <c r="R1145" i="10" s="1"/>
  <c r="N1146" i="10"/>
  <c r="M1146" i="10"/>
  <c r="L1146" i="10"/>
  <c r="I1146" i="10"/>
  <c r="K1146" i="10"/>
  <c r="J1146" i="10"/>
  <c r="G1147" i="10"/>
  <c r="H1147" i="10" s="1"/>
  <c r="P1147" i="10" l="1"/>
  <c r="O1146" i="10"/>
  <c r="Q1146" i="10"/>
  <c r="R1146" i="10" s="1"/>
  <c r="N1147" i="10"/>
  <c r="M1147" i="10"/>
  <c r="L1147" i="10"/>
  <c r="I1147" i="10"/>
  <c r="K1147" i="10"/>
  <c r="J1147" i="10"/>
  <c r="G1148" i="10"/>
  <c r="H1148" i="10" s="1"/>
  <c r="P1148" i="10" l="1"/>
  <c r="O1147" i="10"/>
  <c r="Q1147" i="10"/>
  <c r="R1147" i="10" s="1"/>
  <c r="N1148" i="10"/>
  <c r="M1148" i="10"/>
  <c r="L1148" i="10"/>
  <c r="I1148" i="10"/>
  <c r="K1148" i="10"/>
  <c r="G1149" i="10"/>
  <c r="H1149" i="10" s="1"/>
  <c r="J1148" i="10"/>
  <c r="P1149" i="10" l="1"/>
  <c r="O1148" i="10"/>
  <c r="Q1148" i="10"/>
  <c r="R1148" i="10" s="1"/>
  <c r="N1149" i="10"/>
  <c r="M1149" i="10"/>
  <c r="L1149" i="10"/>
  <c r="I1149" i="10"/>
  <c r="K1149" i="10"/>
  <c r="J1149" i="10"/>
  <c r="G1150" i="10"/>
  <c r="H1150" i="10" s="1"/>
  <c r="P1150" i="10" l="1"/>
  <c r="O1149" i="10"/>
  <c r="Q1149" i="10"/>
  <c r="R1149" i="10" s="1"/>
  <c r="N1150" i="10"/>
  <c r="M1150" i="10"/>
  <c r="L1150" i="10"/>
  <c r="I1150" i="10"/>
  <c r="K1150" i="10"/>
  <c r="J1150" i="10"/>
  <c r="G1151" i="10"/>
  <c r="H1151" i="10" s="1"/>
  <c r="P1151" i="10" l="1"/>
  <c r="O1150" i="10"/>
  <c r="Q1150" i="10"/>
  <c r="R1150" i="10" s="1"/>
  <c r="N1151" i="10"/>
  <c r="M1151" i="10"/>
  <c r="L1151" i="10"/>
  <c r="I1151" i="10"/>
  <c r="K1151" i="10"/>
  <c r="J1151" i="10"/>
  <c r="G1152" i="10"/>
  <c r="H1152" i="10" s="1"/>
  <c r="P1152" i="10" l="1"/>
  <c r="O1151" i="10"/>
  <c r="Q1151" i="10"/>
  <c r="R1151" i="10" s="1"/>
  <c r="N1152" i="10"/>
  <c r="M1152" i="10"/>
  <c r="L1152" i="10"/>
  <c r="I1152" i="10"/>
  <c r="K1152" i="10"/>
  <c r="G1153" i="10"/>
  <c r="H1153" i="10" s="1"/>
  <c r="J1152" i="10"/>
  <c r="P1153" i="10" l="1"/>
  <c r="O1152" i="10"/>
  <c r="Q1152" i="10"/>
  <c r="R1152" i="10" s="1"/>
  <c r="N1153" i="10"/>
  <c r="M1153" i="10"/>
  <c r="L1153" i="10"/>
  <c r="I1153" i="10"/>
  <c r="K1153" i="10"/>
  <c r="G1154" i="10"/>
  <c r="H1154" i="10" s="1"/>
  <c r="J1153" i="10"/>
  <c r="P1154" i="10" l="1"/>
  <c r="O1153" i="10"/>
  <c r="Q1153" i="10"/>
  <c r="R1153" i="10" s="1"/>
  <c r="N1154" i="10"/>
  <c r="M1154" i="10"/>
  <c r="L1154" i="10"/>
  <c r="I1154" i="10"/>
  <c r="K1154" i="10"/>
  <c r="J1154" i="10"/>
  <c r="G1155" i="10"/>
  <c r="H1155" i="10" s="1"/>
  <c r="P1155" i="10" l="1"/>
  <c r="O1154" i="10"/>
  <c r="Q1154" i="10"/>
  <c r="R1154" i="10" s="1"/>
  <c r="N1155" i="10"/>
  <c r="M1155" i="10"/>
  <c r="L1155" i="10"/>
  <c r="I1155" i="10"/>
  <c r="K1155" i="10"/>
  <c r="J1155" i="10"/>
  <c r="G1156" i="10"/>
  <c r="H1156" i="10" s="1"/>
  <c r="P1156" i="10" l="1"/>
  <c r="O1155" i="10"/>
  <c r="Q1155" i="10"/>
  <c r="R1155" i="10" s="1"/>
  <c r="N1156" i="10"/>
  <c r="M1156" i="10"/>
  <c r="L1156" i="10"/>
  <c r="I1156" i="10"/>
  <c r="K1156" i="10"/>
  <c r="J1156" i="10"/>
  <c r="G1157" i="10"/>
  <c r="H1157" i="10" s="1"/>
  <c r="P1157" i="10" l="1"/>
  <c r="O1156" i="10"/>
  <c r="Q1156" i="10"/>
  <c r="R1156" i="10" s="1"/>
  <c r="N1157" i="10"/>
  <c r="M1157" i="10"/>
  <c r="L1157" i="10"/>
  <c r="I1157" i="10"/>
  <c r="K1157" i="10"/>
  <c r="J1157" i="10"/>
  <c r="G1158" i="10"/>
  <c r="H1158" i="10" s="1"/>
  <c r="P1158" i="10" l="1"/>
  <c r="O1157" i="10"/>
  <c r="Q1157" i="10"/>
  <c r="R1157" i="10" s="1"/>
  <c r="N1158" i="10"/>
  <c r="M1158" i="10"/>
  <c r="L1158" i="10"/>
  <c r="I1158" i="10"/>
  <c r="K1158" i="10"/>
  <c r="J1158" i="10"/>
  <c r="G1159" i="10"/>
  <c r="H1159" i="10" s="1"/>
  <c r="P1159" i="10" l="1"/>
  <c r="O1158" i="10"/>
  <c r="Q1158" i="10"/>
  <c r="R1158" i="10" s="1"/>
  <c r="N1159" i="10"/>
  <c r="M1159" i="10"/>
  <c r="L1159" i="10"/>
  <c r="I1159" i="10"/>
  <c r="K1159" i="10"/>
  <c r="J1159" i="10"/>
  <c r="G1160" i="10"/>
  <c r="H1160" i="10" s="1"/>
  <c r="P1160" i="10" l="1"/>
  <c r="O1159" i="10"/>
  <c r="Q1159" i="10"/>
  <c r="R1159" i="10" s="1"/>
  <c r="N1160" i="10"/>
  <c r="M1160" i="10"/>
  <c r="L1160" i="10"/>
  <c r="I1160" i="10"/>
  <c r="K1160" i="10"/>
  <c r="G1161" i="10"/>
  <c r="H1161" i="10" s="1"/>
  <c r="J1160" i="10"/>
  <c r="P1161" i="10" l="1"/>
  <c r="O1160" i="10"/>
  <c r="Q1160" i="10"/>
  <c r="R1160" i="10" s="1"/>
  <c r="N1161" i="10"/>
  <c r="M1161" i="10"/>
  <c r="L1161" i="10"/>
  <c r="I1161" i="10"/>
  <c r="K1161" i="10"/>
  <c r="G1162" i="10"/>
  <c r="H1162" i="10" s="1"/>
  <c r="J1161" i="10"/>
  <c r="P1162" i="10" l="1"/>
  <c r="O1161" i="10"/>
  <c r="Q1161" i="10"/>
  <c r="R1161" i="10" s="1"/>
  <c r="N1162" i="10"/>
  <c r="M1162" i="10"/>
  <c r="L1162" i="10"/>
  <c r="I1162" i="10"/>
  <c r="K1162" i="10"/>
  <c r="J1162" i="10"/>
  <c r="G1163" i="10"/>
  <c r="H1163" i="10" s="1"/>
  <c r="P1163" i="10" l="1"/>
  <c r="O1162" i="10"/>
  <c r="Q1162" i="10"/>
  <c r="R1162" i="10" s="1"/>
  <c r="N1163" i="10"/>
  <c r="M1163" i="10"/>
  <c r="L1163" i="10"/>
  <c r="I1163" i="10"/>
  <c r="K1163" i="10"/>
  <c r="J1163" i="10"/>
  <c r="G1164" i="10"/>
  <c r="H1164" i="10" s="1"/>
  <c r="P1164" i="10" l="1"/>
  <c r="O1163" i="10"/>
  <c r="Q1163" i="10"/>
  <c r="R1163" i="10" s="1"/>
  <c r="N1164" i="10"/>
  <c r="M1164" i="10"/>
  <c r="L1164" i="10"/>
  <c r="I1164" i="10"/>
  <c r="K1164" i="10"/>
  <c r="G1165" i="10"/>
  <c r="H1165" i="10" s="1"/>
  <c r="J1164" i="10"/>
  <c r="P1165" i="10" l="1"/>
  <c r="O1164" i="10"/>
  <c r="Q1164" i="10"/>
  <c r="R1164" i="10" s="1"/>
  <c r="N1165" i="10"/>
  <c r="M1165" i="10"/>
  <c r="L1165" i="10"/>
  <c r="I1165" i="10"/>
  <c r="K1165" i="10"/>
  <c r="J1165" i="10"/>
  <c r="G1166" i="10"/>
  <c r="H1166" i="10" s="1"/>
  <c r="P1166" i="10" l="1"/>
  <c r="O1165" i="10"/>
  <c r="Q1165" i="10"/>
  <c r="R1165" i="10" s="1"/>
  <c r="N1166" i="10"/>
  <c r="M1166" i="10"/>
  <c r="L1166" i="10"/>
  <c r="I1166" i="10"/>
  <c r="K1166" i="10"/>
  <c r="J1166" i="10"/>
  <c r="G1167" i="10"/>
  <c r="H1167" i="10" s="1"/>
  <c r="P1167" i="10" l="1"/>
  <c r="O1166" i="10"/>
  <c r="Q1166" i="10"/>
  <c r="R1166" i="10" s="1"/>
  <c r="N1167" i="10"/>
  <c r="M1167" i="10"/>
  <c r="L1167" i="10"/>
  <c r="I1167" i="10"/>
  <c r="K1167" i="10"/>
  <c r="J1167" i="10"/>
  <c r="G1168" i="10"/>
  <c r="H1168" i="10" s="1"/>
  <c r="P1168" i="10" l="1"/>
  <c r="O1167" i="10"/>
  <c r="Q1167" i="10"/>
  <c r="R1167" i="10" s="1"/>
  <c r="N1168" i="10"/>
  <c r="M1168" i="10"/>
  <c r="L1168" i="10"/>
  <c r="I1168" i="10"/>
  <c r="K1168" i="10"/>
  <c r="G1169" i="10"/>
  <c r="H1169" i="10" s="1"/>
  <c r="J1168" i="10"/>
  <c r="P1169" i="10" l="1"/>
  <c r="O1168" i="10"/>
  <c r="Q1168" i="10"/>
  <c r="R1168" i="10" s="1"/>
  <c r="N1169" i="10"/>
  <c r="M1169" i="10"/>
  <c r="L1169" i="10"/>
  <c r="I1169" i="10"/>
  <c r="K1169" i="10"/>
  <c r="G1170" i="10"/>
  <c r="H1170" i="10" s="1"/>
  <c r="J1169" i="10"/>
  <c r="P1170" i="10" l="1"/>
  <c r="O1169" i="10"/>
  <c r="Q1169" i="10"/>
  <c r="R1169" i="10" s="1"/>
  <c r="N1170" i="10"/>
  <c r="M1170" i="10"/>
  <c r="L1170" i="10"/>
  <c r="I1170" i="10"/>
  <c r="K1170" i="10"/>
  <c r="J1170" i="10"/>
  <c r="G1171" i="10"/>
  <c r="H1171" i="10" s="1"/>
  <c r="P1171" i="10" l="1"/>
  <c r="O1170" i="10"/>
  <c r="Q1170" i="10"/>
  <c r="R1170" i="10" s="1"/>
  <c r="N1171" i="10"/>
  <c r="M1171" i="10"/>
  <c r="L1171" i="10"/>
  <c r="I1171" i="10"/>
  <c r="K1171" i="10"/>
  <c r="J1171" i="10"/>
  <c r="G1172" i="10"/>
  <c r="H1172" i="10" s="1"/>
  <c r="P1172" i="10" l="1"/>
  <c r="O1171" i="10"/>
  <c r="Q1171" i="10"/>
  <c r="R1171" i="10" s="1"/>
  <c r="N1172" i="10"/>
  <c r="M1172" i="10"/>
  <c r="L1172" i="10"/>
  <c r="I1172" i="10"/>
  <c r="K1172" i="10"/>
  <c r="G1173" i="10"/>
  <c r="H1173" i="10" s="1"/>
  <c r="J1172" i="10"/>
  <c r="P1173" i="10" l="1"/>
  <c r="O1172" i="10"/>
  <c r="Q1172" i="10"/>
  <c r="R1172" i="10" s="1"/>
  <c r="N1173" i="10"/>
  <c r="M1173" i="10"/>
  <c r="L1173" i="10"/>
  <c r="I1173" i="10"/>
  <c r="K1173" i="10"/>
  <c r="J1173" i="10"/>
  <c r="G1174" i="10"/>
  <c r="H1174" i="10" s="1"/>
  <c r="P1174" i="10" l="1"/>
  <c r="O1173" i="10"/>
  <c r="Q1173" i="10"/>
  <c r="R1173" i="10" s="1"/>
  <c r="N1174" i="10"/>
  <c r="M1174" i="10"/>
  <c r="L1174" i="10"/>
  <c r="I1174" i="10"/>
  <c r="K1174" i="10"/>
  <c r="J1174" i="10"/>
  <c r="G1175" i="10"/>
  <c r="H1175" i="10" s="1"/>
  <c r="P1175" i="10" l="1"/>
  <c r="O1174" i="10"/>
  <c r="Q1174" i="10"/>
  <c r="R1174" i="10" s="1"/>
  <c r="N1175" i="10"/>
  <c r="M1175" i="10"/>
  <c r="L1175" i="10"/>
  <c r="I1175" i="10"/>
  <c r="K1175" i="10"/>
  <c r="J1175" i="10"/>
  <c r="G1176" i="10"/>
  <c r="H1176" i="10" s="1"/>
  <c r="P1176" i="10" l="1"/>
  <c r="O1175" i="10"/>
  <c r="Q1175" i="10"/>
  <c r="R1175" i="10" s="1"/>
  <c r="N1176" i="10"/>
  <c r="M1176" i="10"/>
  <c r="L1176" i="10"/>
  <c r="I1176" i="10"/>
  <c r="K1176" i="10"/>
  <c r="G1177" i="10"/>
  <c r="H1177" i="10" s="1"/>
  <c r="J1176" i="10"/>
  <c r="P1177" i="10" l="1"/>
  <c r="O1176" i="10"/>
  <c r="Q1176" i="10"/>
  <c r="R1176" i="10" s="1"/>
  <c r="N1177" i="10"/>
  <c r="M1177" i="10"/>
  <c r="L1177" i="10"/>
  <c r="I1177" i="10"/>
  <c r="K1177" i="10"/>
  <c r="G1178" i="10"/>
  <c r="H1178" i="10" s="1"/>
  <c r="J1177" i="10"/>
  <c r="P1178" i="10" l="1"/>
  <c r="O1177" i="10"/>
  <c r="Q1177" i="10"/>
  <c r="R1177" i="10" s="1"/>
  <c r="N1178" i="10"/>
  <c r="M1178" i="10"/>
  <c r="L1178" i="10"/>
  <c r="I1178" i="10"/>
  <c r="K1178" i="10"/>
  <c r="J1178" i="10"/>
  <c r="G1179" i="10"/>
  <c r="H1179" i="10" s="1"/>
  <c r="P1179" i="10" l="1"/>
  <c r="O1178" i="10"/>
  <c r="Q1178" i="10"/>
  <c r="R1178" i="10" s="1"/>
  <c r="N1179" i="10"/>
  <c r="M1179" i="10"/>
  <c r="L1179" i="10"/>
  <c r="I1179" i="10"/>
  <c r="K1179" i="10"/>
  <c r="J1179" i="10"/>
  <c r="G1180" i="10"/>
  <c r="H1180" i="10" s="1"/>
  <c r="P1180" i="10" l="1"/>
  <c r="O1179" i="10"/>
  <c r="Q1179" i="10"/>
  <c r="R1179" i="10" s="1"/>
  <c r="N1180" i="10"/>
  <c r="M1180" i="10"/>
  <c r="L1180" i="10"/>
  <c r="I1180" i="10"/>
  <c r="K1180" i="10"/>
  <c r="G1181" i="10"/>
  <c r="H1181" i="10" s="1"/>
  <c r="J1180" i="10"/>
  <c r="P1181" i="10" l="1"/>
  <c r="O1180" i="10"/>
  <c r="Q1180" i="10"/>
  <c r="R1180" i="10" s="1"/>
  <c r="N1181" i="10"/>
  <c r="M1181" i="10"/>
  <c r="L1181" i="10"/>
  <c r="I1181" i="10"/>
  <c r="K1181" i="10"/>
  <c r="J1181" i="10"/>
  <c r="G1182" i="10"/>
  <c r="H1182" i="10" s="1"/>
  <c r="P1182" i="10" l="1"/>
  <c r="O1181" i="10"/>
  <c r="Q1181" i="10"/>
  <c r="R1181" i="10" s="1"/>
  <c r="N1182" i="10"/>
  <c r="M1182" i="10"/>
  <c r="L1182" i="10"/>
  <c r="I1182" i="10"/>
  <c r="K1182" i="10"/>
  <c r="J1182" i="10"/>
  <c r="G1183" i="10"/>
  <c r="H1183" i="10" s="1"/>
  <c r="P1183" i="10" l="1"/>
  <c r="O1182" i="10"/>
  <c r="Q1182" i="10"/>
  <c r="R1182" i="10" s="1"/>
  <c r="N1183" i="10"/>
  <c r="M1183" i="10"/>
  <c r="L1183" i="10"/>
  <c r="I1183" i="10"/>
  <c r="K1183" i="10"/>
  <c r="G1184" i="10"/>
  <c r="H1184" i="10" s="1"/>
  <c r="J1183" i="10"/>
  <c r="P1184" i="10" l="1"/>
  <c r="O1183" i="10"/>
  <c r="Q1183" i="10"/>
  <c r="R1183" i="10" s="1"/>
  <c r="N1184" i="10"/>
  <c r="M1184" i="10"/>
  <c r="L1184" i="10"/>
  <c r="I1184" i="10"/>
  <c r="K1184" i="10"/>
  <c r="G1185" i="10"/>
  <c r="H1185" i="10" s="1"/>
  <c r="J1184" i="10"/>
  <c r="P1185" i="10" l="1"/>
  <c r="O1184" i="10"/>
  <c r="Q1184" i="10"/>
  <c r="R1184" i="10" s="1"/>
  <c r="N1185" i="10"/>
  <c r="M1185" i="10"/>
  <c r="L1185" i="10"/>
  <c r="I1185" i="10"/>
  <c r="K1185" i="10"/>
  <c r="G1186" i="10"/>
  <c r="H1186" i="10" s="1"/>
  <c r="J1185" i="10"/>
  <c r="P1186" i="10" l="1"/>
  <c r="O1185" i="10"/>
  <c r="Q1185" i="10"/>
  <c r="R1185" i="10" s="1"/>
  <c r="N1186" i="10"/>
  <c r="M1186" i="10"/>
  <c r="L1186" i="10"/>
  <c r="I1186" i="10"/>
  <c r="K1186" i="10"/>
  <c r="J1186" i="10"/>
  <c r="G1187" i="10"/>
  <c r="H1187" i="10" s="1"/>
  <c r="P1187" i="10" l="1"/>
  <c r="O1186" i="10"/>
  <c r="Q1186" i="10"/>
  <c r="R1186" i="10" s="1"/>
  <c r="N1187" i="10"/>
  <c r="M1187" i="10"/>
  <c r="L1187" i="10"/>
  <c r="I1187" i="10"/>
  <c r="K1187" i="10"/>
  <c r="J1187" i="10"/>
  <c r="G1188" i="10"/>
  <c r="H1188" i="10" s="1"/>
  <c r="P1188" i="10" l="1"/>
  <c r="O1187" i="10"/>
  <c r="Q1187" i="10"/>
  <c r="R1187" i="10" s="1"/>
  <c r="N1188" i="10"/>
  <c r="M1188" i="10"/>
  <c r="L1188" i="10"/>
  <c r="I1188" i="10"/>
  <c r="K1188" i="10"/>
  <c r="G1189" i="10"/>
  <c r="H1189" i="10" s="1"/>
  <c r="J1188" i="10"/>
  <c r="P1189" i="10" l="1"/>
  <c r="O1188" i="10"/>
  <c r="Q1188" i="10"/>
  <c r="R1188" i="10" s="1"/>
  <c r="N1189" i="10"/>
  <c r="M1189" i="10"/>
  <c r="L1189" i="10"/>
  <c r="I1189" i="10"/>
  <c r="K1189" i="10"/>
  <c r="J1189" i="10"/>
  <c r="G1190" i="10"/>
  <c r="H1190" i="10" s="1"/>
  <c r="P1190" i="10" l="1"/>
  <c r="O1189" i="10"/>
  <c r="Q1189" i="10"/>
  <c r="R1189" i="10" s="1"/>
  <c r="N1190" i="10"/>
  <c r="M1190" i="10"/>
  <c r="L1190" i="10"/>
  <c r="I1190" i="10"/>
  <c r="K1190" i="10"/>
  <c r="J1190" i="10"/>
  <c r="G1191" i="10"/>
  <c r="H1191" i="10" s="1"/>
  <c r="P1191" i="10" l="1"/>
  <c r="O1190" i="10"/>
  <c r="Q1190" i="10"/>
  <c r="R1190" i="10" s="1"/>
  <c r="N1191" i="10"/>
  <c r="M1191" i="10"/>
  <c r="L1191" i="10"/>
  <c r="I1191" i="10"/>
  <c r="K1191" i="10"/>
  <c r="J1191" i="10"/>
  <c r="G1192" i="10"/>
  <c r="H1192" i="10" s="1"/>
  <c r="P1192" i="10" l="1"/>
  <c r="O1191" i="10"/>
  <c r="Q1191" i="10"/>
  <c r="R1191" i="10" s="1"/>
  <c r="N1192" i="10"/>
  <c r="M1192" i="10"/>
  <c r="L1192" i="10"/>
  <c r="I1192" i="10"/>
  <c r="K1192" i="10"/>
  <c r="G1193" i="10"/>
  <c r="H1193" i="10" s="1"/>
  <c r="J1192" i="10"/>
  <c r="P1193" i="10" l="1"/>
  <c r="O1192" i="10"/>
  <c r="Q1192" i="10"/>
  <c r="R1192" i="10" s="1"/>
  <c r="N1193" i="10"/>
  <c r="M1193" i="10"/>
  <c r="L1193" i="10"/>
  <c r="I1193" i="10"/>
  <c r="K1193" i="10"/>
  <c r="G1194" i="10"/>
  <c r="H1194" i="10" s="1"/>
  <c r="J1193" i="10"/>
  <c r="P1194" i="10" l="1"/>
  <c r="O1193" i="10"/>
  <c r="Q1193" i="10"/>
  <c r="R1193" i="10" s="1"/>
  <c r="N1194" i="10"/>
  <c r="M1194" i="10"/>
  <c r="L1194" i="10"/>
  <c r="I1194" i="10"/>
  <c r="K1194" i="10"/>
  <c r="J1194" i="10"/>
  <c r="G1195" i="10"/>
  <c r="H1195" i="10" s="1"/>
  <c r="P1195" i="10" l="1"/>
  <c r="O1194" i="10"/>
  <c r="Q1194" i="10"/>
  <c r="R1194" i="10" s="1"/>
  <c r="N1195" i="10"/>
  <c r="M1195" i="10"/>
  <c r="L1195" i="10"/>
  <c r="I1195" i="10"/>
  <c r="K1195" i="10"/>
  <c r="J1195" i="10"/>
  <c r="G1196" i="10"/>
  <c r="H1196" i="10" s="1"/>
  <c r="P1196" i="10" l="1"/>
  <c r="O1195" i="10"/>
  <c r="Q1195" i="10"/>
  <c r="R1195" i="10" s="1"/>
  <c r="N1196" i="10"/>
  <c r="M1196" i="10"/>
  <c r="L1196" i="10"/>
  <c r="I1196" i="10"/>
  <c r="K1196" i="10"/>
  <c r="G1197" i="10"/>
  <c r="H1197" i="10" s="1"/>
  <c r="J1196" i="10"/>
  <c r="P1197" i="10" l="1"/>
  <c r="O1196" i="10"/>
  <c r="Q1196" i="10"/>
  <c r="R1196" i="10" s="1"/>
  <c r="N1197" i="10"/>
  <c r="M1197" i="10"/>
  <c r="L1197" i="10"/>
  <c r="I1197" i="10"/>
  <c r="K1197" i="10"/>
  <c r="J1197" i="10"/>
  <c r="G1198" i="10"/>
  <c r="H1198" i="10" s="1"/>
  <c r="P1198" i="10" l="1"/>
  <c r="O1197" i="10"/>
  <c r="Q1197" i="10"/>
  <c r="R1197" i="10" s="1"/>
  <c r="N1198" i="10"/>
  <c r="M1198" i="10"/>
  <c r="L1198" i="10"/>
  <c r="I1198" i="10"/>
  <c r="K1198" i="10"/>
  <c r="J1198" i="10"/>
  <c r="G1199" i="10"/>
  <c r="H1199" i="10" s="1"/>
  <c r="P1199" i="10" l="1"/>
  <c r="O1198" i="10"/>
  <c r="Q1198" i="10"/>
  <c r="R1198" i="10" s="1"/>
  <c r="N1199" i="10"/>
  <c r="M1199" i="10"/>
  <c r="L1199" i="10"/>
  <c r="I1199" i="10"/>
  <c r="K1199" i="10"/>
  <c r="J1199" i="10"/>
  <c r="G1200" i="10"/>
  <c r="H1200" i="10" s="1"/>
  <c r="P1200" i="10" l="1"/>
  <c r="O1199" i="10"/>
  <c r="Q1199" i="10"/>
  <c r="R1199" i="10" s="1"/>
  <c r="N1200" i="10"/>
  <c r="M1200" i="10"/>
  <c r="L1200" i="10"/>
  <c r="I1200" i="10"/>
  <c r="K1200" i="10"/>
  <c r="G1201" i="10"/>
  <c r="H1201" i="10" s="1"/>
  <c r="J1200" i="10"/>
  <c r="P1201" i="10" l="1"/>
  <c r="O1200" i="10"/>
  <c r="Q1200" i="10"/>
  <c r="R1200" i="10" s="1"/>
  <c r="N1201" i="10"/>
  <c r="M1201" i="10"/>
  <c r="L1201" i="10"/>
  <c r="I1201" i="10"/>
  <c r="K1201" i="10"/>
  <c r="G1202" i="10"/>
  <c r="H1202" i="10" s="1"/>
  <c r="J1201" i="10"/>
  <c r="P1202" i="10" l="1"/>
  <c r="O1201" i="10"/>
  <c r="Q1201" i="10"/>
  <c r="R1201" i="10" s="1"/>
  <c r="N1202" i="10"/>
  <c r="M1202" i="10"/>
  <c r="L1202" i="10"/>
  <c r="I1202" i="10"/>
  <c r="K1202" i="10"/>
  <c r="J1202" i="10"/>
  <c r="G1203" i="10"/>
  <c r="H1203" i="10" s="1"/>
  <c r="P1203" i="10" l="1"/>
  <c r="O1202" i="10"/>
  <c r="Q1202" i="10"/>
  <c r="R1202" i="10" s="1"/>
  <c r="N1203" i="10"/>
  <c r="M1203" i="10"/>
  <c r="L1203" i="10"/>
  <c r="I1203" i="10"/>
  <c r="K1203" i="10"/>
  <c r="J1203" i="10"/>
  <c r="G1204" i="10"/>
  <c r="H1204" i="10" s="1"/>
  <c r="P1204" i="10" l="1"/>
  <c r="O1203" i="10"/>
  <c r="Q1203" i="10"/>
  <c r="R1203" i="10" s="1"/>
  <c r="N1204" i="10"/>
  <c r="M1204" i="10"/>
  <c r="L1204" i="10"/>
  <c r="I1204" i="10"/>
  <c r="K1204" i="10"/>
  <c r="J1204" i="10"/>
  <c r="G1205" i="10"/>
  <c r="H1205" i="10" s="1"/>
  <c r="P1205" i="10" l="1"/>
  <c r="O1204" i="10"/>
  <c r="Q1204" i="10"/>
  <c r="R1204" i="10" s="1"/>
  <c r="N1205" i="10"/>
  <c r="M1205" i="10"/>
  <c r="L1205" i="10"/>
  <c r="I1205" i="10"/>
  <c r="K1205" i="10"/>
  <c r="J1205" i="10"/>
  <c r="G1206" i="10"/>
  <c r="H1206" i="10" s="1"/>
  <c r="P1206" i="10" l="1"/>
  <c r="O1205" i="10"/>
  <c r="Q1205" i="10"/>
  <c r="R1205" i="10" s="1"/>
  <c r="N1206" i="10"/>
  <c r="M1206" i="10"/>
  <c r="L1206" i="10"/>
  <c r="I1206" i="10"/>
  <c r="K1206" i="10"/>
  <c r="J1206" i="10"/>
  <c r="G1207" i="10"/>
  <c r="H1207" i="10" s="1"/>
  <c r="P1207" i="10" l="1"/>
  <c r="O1206" i="10"/>
  <c r="Q1206" i="10"/>
  <c r="R1206" i="10" s="1"/>
  <c r="N1207" i="10"/>
  <c r="M1207" i="10"/>
  <c r="L1207" i="10"/>
  <c r="I1207" i="10"/>
  <c r="K1207" i="10"/>
  <c r="J1207" i="10"/>
  <c r="G1208" i="10"/>
  <c r="H1208" i="10" s="1"/>
  <c r="P1208" i="10" l="1"/>
  <c r="O1207" i="10"/>
  <c r="Q1207" i="10"/>
  <c r="R1207" i="10" s="1"/>
  <c r="N1208" i="10"/>
  <c r="M1208" i="10"/>
  <c r="L1208" i="10"/>
  <c r="I1208" i="10"/>
  <c r="K1208" i="10"/>
  <c r="G1209" i="10"/>
  <c r="H1209" i="10" s="1"/>
  <c r="J1208" i="10"/>
  <c r="P1209" i="10" l="1"/>
  <c r="O1208" i="10"/>
  <c r="Q1208" i="10"/>
  <c r="R1208" i="10" s="1"/>
  <c r="N1209" i="10"/>
  <c r="M1209" i="10"/>
  <c r="L1209" i="10"/>
  <c r="I1209" i="10"/>
  <c r="K1209" i="10"/>
  <c r="G1210" i="10"/>
  <c r="H1210" i="10" s="1"/>
  <c r="J1209" i="10"/>
  <c r="P1210" i="10" l="1"/>
  <c r="O1209" i="10"/>
  <c r="Q1209" i="10"/>
  <c r="R1209" i="10" s="1"/>
  <c r="N1210" i="10"/>
  <c r="M1210" i="10"/>
  <c r="L1210" i="10"/>
  <c r="I1210" i="10"/>
  <c r="K1210" i="10"/>
  <c r="J1210" i="10"/>
  <c r="G1211" i="10"/>
  <c r="H1211" i="10" s="1"/>
  <c r="P1211" i="10" l="1"/>
  <c r="O1210" i="10"/>
  <c r="Q1210" i="10"/>
  <c r="R1210" i="10" s="1"/>
  <c r="N1211" i="10"/>
  <c r="M1211" i="10"/>
  <c r="L1211" i="10"/>
  <c r="I1211" i="10"/>
  <c r="K1211" i="10"/>
  <c r="J1211" i="10"/>
  <c r="G1212" i="10"/>
  <c r="H1212" i="10" s="1"/>
  <c r="P1212" i="10" l="1"/>
  <c r="O1211" i="10"/>
  <c r="Q1211" i="10"/>
  <c r="R1211" i="10" s="1"/>
  <c r="N1212" i="10"/>
  <c r="M1212" i="10"/>
  <c r="L1212" i="10"/>
  <c r="I1212" i="10"/>
  <c r="K1212" i="10"/>
  <c r="G1213" i="10"/>
  <c r="H1213" i="10" s="1"/>
  <c r="J1212" i="10"/>
  <c r="P1213" i="10" l="1"/>
  <c r="O1212" i="10"/>
  <c r="Q1212" i="10"/>
  <c r="R1212" i="10" s="1"/>
  <c r="N1213" i="10"/>
  <c r="M1213" i="10"/>
  <c r="L1213" i="10"/>
  <c r="I1213" i="10"/>
  <c r="K1213" i="10"/>
  <c r="J1213" i="10"/>
  <c r="G1214" i="10"/>
  <c r="H1214" i="10" s="1"/>
  <c r="P1214" i="10" l="1"/>
  <c r="O1213" i="10"/>
  <c r="Q1213" i="10"/>
  <c r="R1213" i="10" s="1"/>
  <c r="N1214" i="10"/>
  <c r="M1214" i="10"/>
  <c r="L1214" i="10"/>
  <c r="I1214" i="10"/>
  <c r="K1214" i="10"/>
  <c r="J1214" i="10"/>
  <c r="G1215" i="10"/>
  <c r="H1215" i="10" s="1"/>
  <c r="P1215" i="10" l="1"/>
  <c r="O1214" i="10"/>
  <c r="Q1214" i="10"/>
  <c r="R1214" i="10" s="1"/>
  <c r="N1215" i="10"/>
  <c r="M1215" i="10"/>
  <c r="L1215" i="10"/>
  <c r="I1215" i="10"/>
  <c r="K1215" i="10"/>
  <c r="J1215" i="10"/>
  <c r="G1216" i="10"/>
  <c r="H1216" i="10" s="1"/>
  <c r="P1216" i="10" l="1"/>
  <c r="O1215" i="10"/>
  <c r="Q1215" i="10"/>
  <c r="R1215" i="10" s="1"/>
  <c r="N1216" i="10"/>
  <c r="M1216" i="10"/>
  <c r="L1216" i="10"/>
  <c r="I1216" i="10"/>
  <c r="K1216" i="10"/>
  <c r="G1217" i="10"/>
  <c r="H1217" i="10" s="1"/>
  <c r="J1216" i="10"/>
  <c r="P1217" i="10" l="1"/>
  <c r="O1216" i="10"/>
  <c r="Q1216" i="10"/>
  <c r="R1216" i="10" s="1"/>
  <c r="N1217" i="10"/>
  <c r="M1217" i="10"/>
  <c r="L1217" i="10"/>
  <c r="I1217" i="10"/>
  <c r="K1217" i="10"/>
  <c r="G1218" i="10"/>
  <c r="H1218" i="10" s="1"/>
  <c r="J1217" i="10"/>
  <c r="P1218" i="10" l="1"/>
  <c r="O1217" i="10"/>
  <c r="Q1217" i="10"/>
  <c r="R1217" i="10" s="1"/>
  <c r="N1218" i="10"/>
  <c r="M1218" i="10"/>
  <c r="L1218" i="10"/>
  <c r="I1218" i="10"/>
  <c r="K1218" i="10"/>
  <c r="J1218" i="10"/>
  <c r="G1219" i="10"/>
  <c r="H1219" i="10" s="1"/>
  <c r="P1219" i="10" l="1"/>
  <c r="O1218" i="10"/>
  <c r="Q1218" i="10"/>
  <c r="R1218" i="10" s="1"/>
  <c r="N1219" i="10"/>
  <c r="M1219" i="10"/>
  <c r="L1219" i="10"/>
  <c r="I1219" i="10"/>
  <c r="K1219" i="10"/>
  <c r="J1219" i="10"/>
  <c r="G1220" i="10"/>
  <c r="H1220" i="10" s="1"/>
  <c r="P1220" i="10" l="1"/>
  <c r="O1219" i="10"/>
  <c r="Q1219" i="10"/>
  <c r="R1219" i="10" s="1"/>
  <c r="N1220" i="10"/>
  <c r="M1220" i="10"/>
  <c r="L1220" i="10"/>
  <c r="I1220" i="10"/>
  <c r="K1220" i="10"/>
  <c r="G1221" i="10"/>
  <c r="H1221" i="10" s="1"/>
  <c r="J1220" i="10"/>
  <c r="P1221" i="10" l="1"/>
  <c r="O1220" i="10"/>
  <c r="Q1220" i="10"/>
  <c r="R1220" i="10" s="1"/>
  <c r="N1221" i="10"/>
  <c r="M1221" i="10"/>
  <c r="L1221" i="10"/>
  <c r="I1221" i="10"/>
  <c r="K1221" i="10"/>
  <c r="J1221" i="10"/>
  <c r="G1222" i="10"/>
  <c r="H1222" i="10" s="1"/>
  <c r="P1222" i="10" l="1"/>
  <c r="O1221" i="10"/>
  <c r="Q1221" i="10"/>
  <c r="R1221" i="10" s="1"/>
  <c r="N1222" i="10"/>
  <c r="M1222" i="10"/>
  <c r="L1222" i="10"/>
  <c r="I1222" i="10"/>
  <c r="K1222" i="10"/>
  <c r="J1222" i="10"/>
  <c r="G1223" i="10"/>
  <c r="H1223" i="10" s="1"/>
  <c r="P1223" i="10" l="1"/>
  <c r="O1222" i="10"/>
  <c r="Q1222" i="10"/>
  <c r="R1222" i="10" s="1"/>
  <c r="N1223" i="10"/>
  <c r="M1223" i="10"/>
  <c r="L1223" i="10"/>
  <c r="I1223" i="10"/>
  <c r="K1223" i="10"/>
  <c r="J1223" i="10"/>
  <c r="G1224" i="10"/>
  <c r="H1224" i="10" s="1"/>
  <c r="P1224" i="10" l="1"/>
  <c r="O1223" i="10"/>
  <c r="Q1223" i="10"/>
  <c r="R1223" i="10" s="1"/>
  <c r="N1224" i="10"/>
  <c r="M1224" i="10"/>
  <c r="L1224" i="10"/>
  <c r="I1224" i="10"/>
  <c r="K1224" i="10"/>
  <c r="G1225" i="10"/>
  <c r="H1225" i="10" s="1"/>
  <c r="J1224" i="10"/>
  <c r="P1225" i="10" l="1"/>
  <c r="O1224" i="10"/>
  <c r="Q1224" i="10"/>
  <c r="R1224" i="10" s="1"/>
  <c r="N1225" i="10"/>
  <c r="M1225" i="10"/>
  <c r="L1225" i="10"/>
  <c r="I1225" i="10"/>
  <c r="K1225" i="10"/>
  <c r="G1226" i="10"/>
  <c r="H1226" i="10" s="1"/>
  <c r="J1225" i="10"/>
  <c r="P1226" i="10" l="1"/>
  <c r="O1225" i="10"/>
  <c r="Q1225" i="10"/>
  <c r="R1225" i="10" s="1"/>
  <c r="N1226" i="10"/>
  <c r="M1226" i="10"/>
  <c r="L1226" i="10"/>
  <c r="I1226" i="10"/>
  <c r="K1226" i="10"/>
  <c r="J1226" i="10"/>
  <c r="G1227" i="10"/>
  <c r="H1227" i="10" s="1"/>
  <c r="P1227" i="10" l="1"/>
  <c r="O1226" i="10"/>
  <c r="Q1226" i="10"/>
  <c r="R1226" i="10" s="1"/>
  <c r="N1227" i="10"/>
  <c r="M1227" i="10"/>
  <c r="L1227" i="10"/>
  <c r="I1227" i="10"/>
  <c r="K1227" i="10"/>
  <c r="J1227" i="10"/>
  <c r="G1228" i="10"/>
  <c r="H1228" i="10" s="1"/>
  <c r="P1228" i="10" l="1"/>
  <c r="O1227" i="10"/>
  <c r="Q1227" i="10"/>
  <c r="R1227" i="10" s="1"/>
  <c r="N1228" i="10"/>
  <c r="M1228" i="10"/>
  <c r="L1228" i="10"/>
  <c r="I1228" i="10"/>
  <c r="K1228" i="10"/>
  <c r="G1229" i="10"/>
  <c r="H1229" i="10" s="1"/>
  <c r="J1228" i="10"/>
  <c r="P1229" i="10" l="1"/>
  <c r="O1228" i="10"/>
  <c r="Q1228" i="10"/>
  <c r="R1228" i="10" s="1"/>
  <c r="N1229" i="10"/>
  <c r="M1229" i="10"/>
  <c r="L1229" i="10"/>
  <c r="I1229" i="10"/>
  <c r="K1229" i="10"/>
  <c r="J1229" i="10"/>
  <c r="G1230" i="10"/>
  <c r="H1230" i="10" s="1"/>
  <c r="P1230" i="10" l="1"/>
  <c r="O1229" i="10"/>
  <c r="Q1229" i="10"/>
  <c r="R1229" i="10" s="1"/>
  <c r="N1230" i="10"/>
  <c r="M1230" i="10"/>
  <c r="L1230" i="10"/>
  <c r="I1230" i="10"/>
  <c r="K1230" i="10"/>
  <c r="J1230" i="10"/>
  <c r="G1231" i="10"/>
  <c r="H1231" i="10" s="1"/>
  <c r="P1231" i="10" l="1"/>
  <c r="O1230" i="10"/>
  <c r="Q1230" i="10"/>
  <c r="R1230" i="10" s="1"/>
  <c r="N1231" i="10"/>
  <c r="M1231" i="10"/>
  <c r="L1231" i="10"/>
  <c r="I1231" i="10"/>
  <c r="K1231" i="10"/>
  <c r="J1231" i="10"/>
  <c r="G1232" i="10"/>
  <c r="H1232" i="10" s="1"/>
  <c r="P1232" i="10" l="1"/>
  <c r="O1231" i="10"/>
  <c r="Q1231" i="10"/>
  <c r="R1231" i="10" s="1"/>
  <c r="N1232" i="10"/>
  <c r="M1232" i="10"/>
  <c r="L1232" i="10"/>
  <c r="I1232" i="10"/>
  <c r="K1232" i="10"/>
  <c r="G1233" i="10"/>
  <c r="H1233" i="10" s="1"/>
  <c r="J1232" i="10"/>
  <c r="P1233" i="10" l="1"/>
  <c r="O1232" i="10"/>
  <c r="Q1232" i="10"/>
  <c r="R1232" i="10" s="1"/>
  <c r="N1233" i="10"/>
  <c r="M1233" i="10"/>
  <c r="L1233" i="10"/>
  <c r="I1233" i="10"/>
  <c r="K1233" i="10"/>
  <c r="G1234" i="10"/>
  <c r="H1234" i="10" s="1"/>
  <c r="J1233" i="10"/>
  <c r="P1234" i="10" l="1"/>
  <c r="O1233" i="10"/>
  <c r="Q1233" i="10"/>
  <c r="R1233" i="10" s="1"/>
  <c r="N1234" i="10"/>
  <c r="M1234" i="10"/>
  <c r="L1234" i="10"/>
  <c r="I1234" i="10"/>
  <c r="K1234" i="10"/>
  <c r="J1234" i="10"/>
  <c r="G1235" i="10"/>
  <c r="H1235" i="10" s="1"/>
  <c r="P1235" i="10" l="1"/>
  <c r="O1234" i="10"/>
  <c r="Q1234" i="10"/>
  <c r="R1234" i="10" s="1"/>
  <c r="N1235" i="10"/>
  <c r="M1235" i="10"/>
  <c r="L1235" i="10"/>
  <c r="I1235" i="10"/>
  <c r="K1235" i="10"/>
  <c r="J1235" i="10"/>
  <c r="G1236" i="10"/>
  <c r="H1236" i="10" s="1"/>
  <c r="P1236" i="10" l="1"/>
  <c r="O1235" i="10"/>
  <c r="Q1235" i="10"/>
  <c r="R1235" i="10" s="1"/>
  <c r="N1236" i="10"/>
  <c r="M1236" i="10"/>
  <c r="L1236" i="10"/>
  <c r="I1236" i="10"/>
  <c r="K1236" i="10"/>
  <c r="G1237" i="10"/>
  <c r="H1237" i="10" s="1"/>
  <c r="J1236" i="10"/>
  <c r="P1237" i="10" l="1"/>
  <c r="O1236" i="10"/>
  <c r="Q1236" i="10"/>
  <c r="R1236" i="10" s="1"/>
  <c r="N1237" i="10"/>
  <c r="M1237" i="10"/>
  <c r="L1237" i="10"/>
  <c r="I1237" i="10"/>
  <c r="K1237" i="10"/>
  <c r="J1237" i="10"/>
  <c r="G1238" i="10"/>
  <c r="H1238" i="10" s="1"/>
  <c r="P1238" i="10" l="1"/>
  <c r="O1237" i="10"/>
  <c r="Q1237" i="10"/>
  <c r="R1237" i="10" s="1"/>
  <c r="N1238" i="10"/>
  <c r="M1238" i="10"/>
  <c r="L1238" i="10"/>
  <c r="I1238" i="10"/>
  <c r="K1238" i="10"/>
  <c r="G1239" i="10"/>
  <c r="H1239" i="10" s="1"/>
  <c r="J1238" i="10"/>
  <c r="P1239" i="10" l="1"/>
  <c r="O1238" i="10"/>
  <c r="Q1238" i="10"/>
  <c r="R1238" i="10" s="1"/>
  <c r="N1239" i="10"/>
  <c r="M1239" i="10"/>
  <c r="L1239" i="10"/>
  <c r="I1239" i="10"/>
  <c r="K1239" i="10"/>
  <c r="G1240" i="10"/>
  <c r="H1240" i="10" s="1"/>
  <c r="J1239" i="10"/>
  <c r="P1240" i="10" l="1"/>
  <c r="O1239" i="10"/>
  <c r="Q1239" i="10"/>
  <c r="R1239" i="10" s="1"/>
  <c r="N1240" i="10"/>
  <c r="M1240" i="10"/>
  <c r="L1240" i="10"/>
  <c r="I1240" i="10"/>
  <c r="K1240" i="10"/>
  <c r="J1240" i="10"/>
  <c r="G1241" i="10"/>
  <c r="H1241" i="10" s="1"/>
  <c r="P1241" i="10" l="1"/>
  <c r="O1240" i="10"/>
  <c r="Q1240" i="10"/>
  <c r="R1240" i="10" s="1"/>
  <c r="N1241" i="10"/>
  <c r="M1241" i="10"/>
  <c r="L1241" i="10"/>
  <c r="I1241" i="10"/>
  <c r="K1241" i="10"/>
  <c r="G1242" i="10"/>
  <c r="H1242" i="10" s="1"/>
  <c r="J1241" i="10"/>
  <c r="P1242" i="10" l="1"/>
  <c r="O1241" i="10"/>
  <c r="Q1241" i="10"/>
  <c r="R1241" i="10" s="1"/>
  <c r="N1242" i="10"/>
  <c r="M1242" i="10"/>
  <c r="L1242" i="10"/>
  <c r="I1242" i="10"/>
  <c r="K1242" i="10"/>
  <c r="J1242" i="10"/>
  <c r="G1243" i="10"/>
  <c r="H1243" i="10" s="1"/>
  <c r="P1243" i="10" l="1"/>
  <c r="O1242" i="10"/>
  <c r="Q1242" i="10"/>
  <c r="R1242" i="10" s="1"/>
  <c r="N1243" i="10"/>
  <c r="M1243" i="10"/>
  <c r="L1243" i="10"/>
  <c r="I1243" i="10"/>
  <c r="K1243" i="10"/>
  <c r="G1244" i="10"/>
  <c r="H1244" i="10" s="1"/>
  <c r="J1243" i="10"/>
  <c r="P1244" i="10" l="1"/>
  <c r="O1243" i="10"/>
  <c r="Q1243" i="10"/>
  <c r="R1243" i="10" s="1"/>
  <c r="N1244" i="10"/>
  <c r="M1244" i="10"/>
  <c r="L1244" i="10"/>
  <c r="I1244" i="10"/>
  <c r="K1244" i="10"/>
  <c r="G1245" i="10"/>
  <c r="H1245" i="10" s="1"/>
  <c r="J1244" i="10"/>
  <c r="P1245" i="10" l="1"/>
  <c r="O1244" i="10"/>
  <c r="Q1244" i="10"/>
  <c r="R1244" i="10" s="1"/>
  <c r="N1245" i="10"/>
  <c r="M1245" i="10"/>
  <c r="L1245" i="10"/>
  <c r="I1245" i="10"/>
  <c r="K1245" i="10"/>
  <c r="J1245" i="10"/>
  <c r="G1246" i="10"/>
  <c r="H1246" i="10" s="1"/>
  <c r="P1246" i="10" l="1"/>
  <c r="O1245" i="10"/>
  <c r="Q1245" i="10"/>
  <c r="R1245" i="10" s="1"/>
  <c r="N1246" i="10"/>
  <c r="M1246" i="10"/>
  <c r="L1246" i="10"/>
  <c r="I1246" i="10"/>
  <c r="K1246" i="10"/>
  <c r="J1246" i="10"/>
  <c r="G1247" i="10"/>
  <c r="H1247" i="10" s="1"/>
  <c r="P1247" i="10" l="1"/>
  <c r="O1246" i="10"/>
  <c r="Q1246" i="10"/>
  <c r="R1246" i="10" s="1"/>
  <c r="N1247" i="10"/>
  <c r="M1247" i="10"/>
  <c r="L1247" i="10"/>
  <c r="I1247" i="10"/>
  <c r="K1247" i="10"/>
  <c r="J1247" i="10"/>
  <c r="G1248" i="10"/>
  <c r="H1248" i="10" s="1"/>
  <c r="P1248" i="10" l="1"/>
  <c r="O1247" i="10"/>
  <c r="Q1247" i="10"/>
  <c r="R1247" i="10" s="1"/>
  <c r="N1248" i="10"/>
  <c r="M1248" i="10"/>
  <c r="L1248" i="10"/>
  <c r="I1248" i="10"/>
  <c r="K1248" i="10"/>
  <c r="J1248" i="10"/>
  <c r="G1249" i="10"/>
  <c r="H1249" i="10" s="1"/>
  <c r="P1249" i="10" l="1"/>
  <c r="O1248" i="10"/>
  <c r="Q1248" i="10"/>
  <c r="R1248" i="10" s="1"/>
  <c r="N1249" i="10"/>
  <c r="M1249" i="10"/>
  <c r="L1249" i="10"/>
  <c r="I1249" i="10"/>
  <c r="K1249" i="10"/>
  <c r="G1250" i="10"/>
  <c r="H1250" i="10" s="1"/>
  <c r="J1249" i="10"/>
  <c r="P1250" i="10" l="1"/>
  <c r="O1249" i="10"/>
  <c r="Q1249" i="10"/>
  <c r="R1249" i="10" s="1"/>
  <c r="N1250" i="10"/>
  <c r="M1250" i="10"/>
  <c r="L1250" i="10"/>
  <c r="I1250" i="10"/>
  <c r="K1250" i="10"/>
  <c r="J1250" i="10"/>
  <c r="G1251" i="10"/>
  <c r="H1251" i="10" s="1"/>
  <c r="P1251" i="10" l="1"/>
  <c r="O1250" i="10"/>
  <c r="Q1250" i="10"/>
  <c r="R1250" i="10" s="1"/>
  <c r="N1251" i="10"/>
  <c r="M1251" i="10"/>
  <c r="L1251" i="10"/>
  <c r="I1251" i="10"/>
  <c r="K1251" i="10"/>
  <c r="G1252" i="10"/>
  <c r="H1252" i="10" s="1"/>
  <c r="J1251" i="10"/>
  <c r="P1252" i="10" l="1"/>
  <c r="O1251" i="10"/>
  <c r="Q1251" i="10"/>
  <c r="R1251" i="10" s="1"/>
  <c r="N1252" i="10"/>
  <c r="M1252" i="10"/>
  <c r="L1252" i="10"/>
  <c r="I1252" i="10"/>
  <c r="K1252" i="10"/>
  <c r="J1252" i="10"/>
  <c r="G1253" i="10"/>
  <c r="H1253" i="10" s="1"/>
  <c r="P1253" i="10" l="1"/>
  <c r="O1252" i="10"/>
  <c r="Q1252" i="10"/>
  <c r="R1252" i="10" s="1"/>
  <c r="N1253" i="10"/>
  <c r="M1253" i="10"/>
  <c r="L1253" i="10"/>
  <c r="I1253" i="10"/>
  <c r="K1253" i="10"/>
  <c r="J1253" i="10"/>
  <c r="G1254" i="10"/>
  <c r="H1254" i="10" s="1"/>
  <c r="P1254" i="10" l="1"/>
  <c r="O1253" i="10"/>
  <c r="Q1253" i="10"/>
  <c r="R1253" i="10" s="1"/>
  <c r="N1254" i="10"/>
  <c r="M1254" i="10"/>
  <c r="L1254" i="10"/>
  <c r="I1254" i="10"/>
  <c r="K1254" i="10"/>
  <c r="J1254" i="10"/>
  <c r="G1255" i="10"/>
  <c r="H1255" i="10" s="1"/>
  <c r="P1255" i="10" l="1"/>
  <c r="O1254" i="10"/>
  <c r="Q1254" i="10"/>
  <c r="R1254" i="10" s="1"/>
  <c r="N1255" i="10"/>
  <c r="M1255" i="10"/>
  <c r="L1255" i="10"/>
  <c r="I1255" i="10"/>
  <c r="K1255" i="10"/>
  <c r="G1256" i="10"/>
  <c r="H1256" i="10" s="1"/>
  <c r="J1255" i="10"/>
  <c r="P1256" i="10" l="1"/>
  <c r="O1255" i="10"/>
  <c r="Q1255" i="10"/>
  <c r="R1255" i="10" s="1"/>
  <c r="N1256" i="10"/>
  <c r="M1256" i="10"/>
  <c r="L1256" i="10"/>
  <c r="I1256" i="10"/>
  <c r="K1256" i="10"/>
  <c r="G1257" i="10"/>
  <c r="H1257" i="10" s="1"/>
  <c r="J1256" i="10"/>
  <c r="P1257" i="10" l="1"/>
  <c r="O1256" i="10"/>
  <c r="Q1256" i="10"/>
  <c r="R1256" i="10" s="1"/>
  <c r="N1257" i="10"/>
  <c r="M1257" i="10"/>
  <c r="L1257" i="10"/>
  <c r="I1257" i="10"/>
  <c r="K1257" i="10"/>
  <c r="G1258" i="10"/>
  <c r="H1258" i="10" s="1"/>
  <c r="J1257" i="10"/>
  <c r="P1258" i="10" l="1"/>
  <c r="O1257" i="10"/>
  <c r="Q1257" i="10"/>
  <c r="R1257" i="10" s="1"/>
  <c r="N1258" i="10"/>
  <c r="M1258" i="10"/>
  <c r="L1258" i="10"/>
  <c r="I1258" i="10"/>
  <c r="K1258" i="10"/>
  <c r="J1258" i="10"/>
  <c r="G1259" i="10"/>
  <c r="H1259" i="10" s="1"/>
  <c r="P1259" i="10" l="1"/>
  <c r="O1258" i="10"/>
  <c r="Q1258" i="10"/>
  <c r="R1258" i="10" s="1"/>
  <c r="N1259" i="10"/>
  <c r="M1259" i="10"/>
  <c r="L1259" i="10"/>
  <c r="I1259" i="10"/>
  <c r="K1259" i="10"/>
  <c r="J1259" i="10"/>
  <c r="G1260" i="10"/>
  <c r="H1260" i="10" s="1"/>
  <c r="P1260" i="10" l="1"/>
  <c r="O1259" i="10"/>
  <c r="Q1259" i="10"/>
  <c r="R1259" i="10" s="1"/>
  <c r="N1260" i="10"/>
  <c r="M1260" i="10"/>
  <c r="L1260" i="10"/>
  <c r="I1260" i="10"/>
  <c r="K1260" i="10"/>
  <c r="J1260" i="10"/>
  <c r="G1261" i="10"/>
  <c r="H1261" i="10" s="1"/>
  <c r="P1261" i="10" l="1"/>
  <c r="O1260" i="10"/>
  <c r="Q1260" i="10"/>
  <c r="R1260" i="10" s="1"/>
  <c r="N1261" i="10"/>
  <c r="M1261" i="10"/>
  <c r="L1261" i="10"/>
  <c r="I1261" i="10"/>
  <c r="K1261" i="10"/>
  <c r="J1261" i="10"/>
  <c r="G1262" i="10"/>
  <c r="H1262" i="10" s="1"/>
  <c r="P1262" i="10" l="1"/>
  <c r="O1261" i="10"/>
  <c r="Q1261" i="10"/>
  <c r="R1261" i="10" s="1"/>
  <c r="N1262" i="10"/>
  <c r="M1262" i="10"/>
  <c r="L1262" i="10"/>
  <c r="I1262" i="10"/>
  <c r="K1262" i="10"/>
  <c r="J1262" i="10"/>
  <c r="G1263" i="10"/>
  <c r="H1263" i="10" s="1"/>
  <c r="P1263" i="10" l="1"/>
  <c r="O1262" i="10"/>
  <c r="Q1262" i="10"/>
  <c r="R1262" i="10" s="1"/>
  <c r="N1263" i="10"/>
  <c r="M1263" i="10"/>
  <c r="L1263" i="10"/>
  <c r="I1263" i="10"/>
  <c r="K1263" i="10"/>
  <c r="J1263" i="10"/>
  <c r="G1264" i="10"/>
  <c r="H1264" i="10" s="1"/>
  <c r="P1264" i="10" l="1"/>
  <c r="O1263" i="10"/>
  <c r="Q1263" i="10"/>
  <c r="R1263" i="10" s="1"/>
  <c r="N1264" i="10"/>
  <c r="M1264" i="10"/>
  <c r="L1264" i="10"/>
  <c r="I1264" i="10"/>
  <c r="K1264" i="10"/>
  <c r="G1265" i="10"/>
  <c r="H1265" i="10" s="1"/>
  <c r="J1264" i="10"/>
  <c r="P1265" i="10" l="1"/>
  <c r="O1264" i="10"/>
  <c r="Q1264" i="10"/>
  <c r="R1264" i="10" s="1"/>
  <c r="N1265" i="10"/>
  <c r="M1265" i="10"/>
  <c r="L1265" i="10"/>
  <c r="I1265" i="10"/>
  <c r="K1265" i="10"/>
  <c r="G1266" i="10"/>
  <c r="H1266" i="10" s="1"/>
  <c r="J1265" i="10"/>
  <c r="P1266" i="10" l="1"/>
  <c r="O1265" i="10"/>
  <c r="Q1265" i="10"/>
  <c r="R1265" i="10" s="1"/>
  <c r="N1266" i="10"/>
  <c r="M1266" i="10"/>
  <c r="L1266" i="10"/>
  <c r="I1266" i="10"/>
  <c r="K1266" i="10"/>
  <c r="J1266" i="10"/>
  <c r="G1267" i="10"/>
  <c r="H1267" i="10" s="1"/>
  <c r="P1267" i="10" l="1"/>
  <c r="O1266" i="10"/>
  <c r="Q1266" i="10"/>
  <c r="R1266" i="10" s="1"/>
  <c r="N1267" i="10"/>
  <c r="M1267" i="10"/>
  <c r="L1267" i="10"/>
  <c r="I1267" i="10"/>
  <c r="K1267" i="10"/>
  <c r="J1267" i="10"/>
  <c r="G1268" i="10"/>
  <c r="H1268" i="10" s="1"/>
  <c r="P1268" i="10" l="1"/>
  <c r="O1267" i="10"/>
  <c r="Q1267" i="10"/>
  <c r="R1267" i="10" s="1"/>
  <c r="N1268" i="10"/>
  <c r="M1268" i="10"/>
  <c r="L1268" i="10"/>
  <c r="I1268" i="10"/>
  <c r="K1268" i="10"/>
  <c r="G1269" i="10"/>
  <c r="H1269" i="10" s="1"/>
  <c r="J1268" i="10"/>
  <c r="P1269" i="10" l="1"/>
  <c r="O1268" i="10"/>
  <c r="Q1268" i="10"/>
  <c r="R1268" i="10" s="1"/>
  <c r="N1269" i="10"/>
  <c r="M1269" i="10"/>
  <c r="L1269" i="10"/>
  <c r="I1269" i="10"/>
  <c r="K1269" i="10"/>
  <c r="J1269" i="10"/>
  <c r="G1270" i="10"/>
  <c r="H1270" i="10" s="1"/>
  <c r="P1270" i="10" l="1"/>
  <c r="O1269" i="10"/>
  <c r="Q1269" i="10"/>
  <c r="R1269" i="10" s="1"/>
  <c r="N1270" i="10"/>
  <c r="M1270" i="10"/>
  <c r="L1270" i="10"/>
  <c r="I1270" i="10"/>
  <c r="K1270" i="10"/>
  <c r="J1270" i="10"/>
  <c r="G1271" i="10"/>
  <c r="H1271" i="10" s="1"/>
  <c r="P1271" i="10" l="1"/>
  <c r="O1270" i="10"/>
  <c r="Q1270" i="10"/>
  <c r="R1270" i="10" s="1"/>
  <c r="N1271" i="10"/>
  <c r="M1271" i="10"/>
  <c r="L1271" i="10"/>
  <c r="I1271" i="10"/>
  <c r="K1271" i="10"/>
  <c r="J1271" i="10"/>
  <c r="G1272" i="10"/>
  <c r="H1272" i="10" s="1"/>
  <c r="P1272" i="10" l="1"/>
  <c r="O1271" i="10"/>
  <c r="Q1271" i="10"/>
  <c r="R1271" i="10" s="1"/>
  <c r="N1272" i="10"/>
  <c r="M1272" i="10"/>
  <c r="L1272" i="10"/>
  <c r="I1272" i="10"/>
  <c r="K1272" i="10"/>
  <c r="J1272" i="10"/>
  <c r="G1273" i="10"/>
  <c r="H1273" i="10" s="1"/>
  <c r="P1273" i="10" l="1"/>
  <c r="O1272" i="10"/>
  <c r="Q1272" i="10"/>
  <c r="R1272" i="10" s="1"/>
  <c r="N1273" i="10"/>
  <c r="M1273" i="10"/>
  <c r="L1273" i="10"/>
  <c r="I1273" i="10"/>
  <c r="K1273" i="10"/>
  <c r="G1274" i="10"/>
  <c r="H1274" i="10" s="1"/>
  <c r="J1273" i="10"/>
  <c r="P1274" i="10" l="1"/>
  <c r="O1273" i="10"/>
  <c r="Q1273" i="10"/>
  <c r="R1273" i="10" s="1"/>
  <c r="N1274" i="10"/>
  <c r="M1274" i="10"/>
  <c r="L1274" i="10"/>
  <c r="I1274" i="10"/>
  <c r="K1274" i="10"/>
  <c r="J1274" i="10"/>
  <c r="G1275" i="10"/>
  <c r="H1275" i="10" s="1"/>
  <c r="P1275" i="10" l="1"/>
  <c r="O1274" i="10"/>
  <c r="Q1274" i="10"/>
  <c r="R1274" i="10" s="1"/>
  <c r="N1275" i="10"/>
  <c r="M1275" i="10"/>
  <c r="L1275" i="10"/>
  <c r="I1275" i="10"/>
  <c r="K1275" i="10"/>
  <c r="J1275" i="10"/>
  <c r="G1276" i="10"/>
  <c r="H1276" i="10" s="1"/>
  <c r="P1276" i="10" l="1"/>
  <c r="O1275" i="10"/>
  <c r="Q1275" i="10"/>
  <c r="R1275" i="10" s="1"/>
  <c r="N1276" i="10"/>
  <c r="M1276" i="10"/>
  <c r="L1276" i="10"/>
  <c r="I1276" i="10"/>
  <c r="K1276" i="10"/>
  <c r="G1277" i="10"/>
  <c r="H1277" i="10" s="1"/>
  <c r="J1276" i="10"/>
  <c r="P1277" i="10" l="1"/>
  <c r="O1276" i="10"/>
  <c r="Q1276" i="10"/>
  <c r="R1276" i="10" s="1"/>
  <c r="N1277" i="10"/>
  <c r="M1277" i="10"/>
  <c r="L1277" i="10"/>
  <c r="I1277" i="10"/>
  <c r="K1277" i="10"/>
  <c r="J1277" i="10"/>
  <c r="G1278" i="10"/>
  <c r="H1278" i="10" s="1"/>
  <c r="P1278" i="10" l="1"/>
  <c r="O1277" i="10"/>
  <c r="Q1277" i="10"/>
  <c r="R1277" i="10" s="1"/>
  <c r="N1278" i="10"/>
  <c r="M1278" i="10"/>
  <c r="L1278" i="10"/>
  <c r="I1278" i="10"/>
  <c r="K1278" i="10"/>
  <c r="J1278" i="10"/>
  <c r="G1279" i="10"/>
  <c r="H1279" i="10" s="1"/>
  <c r="P1279" i="10" l="1"/>
  <c r="O1278" i="10"/>
  <c r="Q1278" i="10"/>
  <c r="R1278" i="10" s="1"/>
  <c r="N1279" i="10"/>
  <c r="M1279" i="10"/>
  <c r="L1279" i="10"/>
  <c r="I1279" i="10"/>
  <c r="K1279" i="10"/>
  <c r="J1279" i="10"/>
  <c r="G1280" i="10"/>
  <c r="H1280" i="10" s="1"/>
  <c r="P1280" i="10" l="1"/>
  <c r="O1279" i="10"/>
  <c r="Q1279" i="10"/>
  <c r="R1279" i="10" s="1"/>
  <c r="N1280" i="10"/>
  <c r="M1280" i="10"/>
  <c r="L1280" i="10"/>
  <c r="I1280" i="10"/>
  <c r="K1280" i="10"/>
  <c r="G1281" i="10"/>
  <c r="H1281" i="10" s="1"/>
  <c r="J1280" i="10"/>
  <c r="P1281" i="10" l="1"/>
  <c r="O1280" i="10"/>
  <c r="Q1280" i="10"/>
  <c r="R1280" i="10" s="1"/>
  <c r="N1281" i="10"/>
  <c r="M1281" i="10"/>
  <c r="L1281" i="10"/>
  <c r="I1281" i="10"/>
  <c r="K1281" i="10"/>
  <c r="G1282" i="10"/>
  <c r="H1282" i="10" s="1"/>
  <c r="J1281" i="10"/>
  <c r="P1282" i="10" l="1"/>
  <c r="O1281" i="10"/>
  <c r="Q1281" i="10"/>
  <c r="R1281" i="10" s="1"/>
  <c r="N1282" i="10"/>
  <c r="M1282" i="10"/>
  <c r="L1282" i="10"/>
  <c r="I1282" i="10"/>
  <c r="K1282" i="10"/>
  <c r="G1283" i="10"/>
  <c r="H1283" i="10" s="1"/>
  <c r="J1282" i="10"/>
  <c r="P1283" i="10" l="1"/>
  <c r="O1282" i="10"/>
  <c r="Q1282" i="10"/>
  <c r="R1282" i="10" s="1"/>
  <c r="N1283" i="10"/>
  <c r="M1283" i="10"/>
  <c r="L1283" i="10"/>
  <c r="I1283" i="10"/>
  <c r="K1283" i="10"/>
  <c r="J1283" i="10"/>
  <c r="G1284" i="10"/>
  <c r="H1284" i="10" s="1"/>
  <c r="P1284" i="10" l="1"/>
  <c r="O1283" i="10"/>
  <c r="Q1283" i="10"/>
  <c r="R1283" i="10" s="1"/>
  <c r="N1284" i="10"/>
  <c r="M1284" i="10"/>
  <c r="L1284" i="10"/>
  <c r="I1284" i="10"/>
  <c r="K1284" i="10"/>
  <c r="G1285" i="10"/>
  <c r="H1285" i="10" s="1"/>
  <c r="J1284" i="10"/>
  <c r="P1285" i="10" l="1"/>
  <c r="O1284" i="10"/>
  <c r="Q1284" i="10"/>
  <c r="R1284" i="10" s="1"/>
  <c r="N1285" i="10"/>
  <c r="M1285" i="10"/>
  <c r="L1285" i="10"/>
  <c r="I1285" i="10"/>
  <c r="K1285" i="10"/>
  <c r="J1285" i="10"/>
  <c r="G1286" i="10"/>
  <c r="H1286" i="10" s="1"/>
  <c r="P1286" i="10" l="1"/>
  <c r="O1285" i="10"/>
  <c r="Q1285" i="10"/>
  <c r="R1285" i="10" s="1"/>
  <c r="N1286" i="10"/>
  <c r="M1286" i="10"/>
  <c r="L1286" i="10"/>
  <c r="I1286" i="10"/>
  <c r="K1286" i="10"/>
  <c r="J1286" i="10"/>
  <c r="G1287" i="10"/>
  <c r="H1287" i="10" s="1"/>
  <c r="P1287" i="10" l="1"/>
  <c r="O1286" i="10"/>
  <c r="Q1286" i="10"/>
  <c r="R1286" i="10" s="1"/>
  <c r="N1287" i="10"/>
  <c r="M1287" i="10"/>
  <c r="L1287" i="10"/>
  <c r="I1287" i="10"/>
  <c r="K1287" i="10"/>
  <c r="J1287" i="10"/>
  <c r="G1288" i="10"/>
  <c r="H1288" i="10" s="1"/>
  <c r="P1288" i="10" l="1"/>
  <c r="O1287" i="10"/>
  <c r="Q1287" i="10"/>
  <c r="R1287" i="10" s="1"/>
  <c r="N1288" i="10"/>
  <c r="M1288" i="10"/>
  <c r="L1288" i="10"/>
  <c r="I1288" i="10"/>
  <c r="K1288" i="10"/>
  <c r="G1289" i="10"/>
  <c r="H1289" i="10" s="1"/>
  <c r="J1288" i="10"/>
  <c r="P1289" i="10" l="1"/>
  <c r="O1288" i="10"/>
  <c r="Q1288" i="10"/>
  <c r="R1288" i="10" s="1"/>
  <c r="N1289" i="10"/>
  <c r="M1289" i="10"/>
  <c r="L1289" i="10"/>
  <c r="I1289" i="10"/>
  <c r="K1289" i="10"/>
  <c r="G1290" i="10"/>
  <c r="H1290" i="10" s="1"/>
  <c r="J1289" i="10"/>
  <c r="P1290" i="10" l="1"/>
  <c r="O1289" i="10"/>
  <c r="Q1289" i="10"/>
  <c r="R1289" i="10" s="1"/>
  <c r="N1290" i="10"/>
  <c r="M1290" i="10"/>
  <c r="L1290" i="10"/>
  <c r="I1290" i="10"/>
  <c r="K1290" i="10"/>
  <c r="J1290" i="10"/>
  <c r="G1291" i="10"/>
  <c r="H1291" i="10" s="1"/>
  <c r="P1291" i="10" l="1"/>
  <c r="O1290" i="10"/>
  <c r="Q1290" i="10"/>
  <c r="R1290" i="10" s="1"/>
  <c r="N1291" i="10"/>
  <c r="M1291" i="10"/>
  <c r="L1291" i="10"/>
  <c r="I1291" i="10"/>
  <c r="K1291" i="10"/>
  <c r="J1291" i="10"/>
  <c r="G1292" i="10"/>
  <c r="H1292" i="10" s="1"/>
  <c r="P1292" i="10" l="1"/>
  <c r="O1291" i="10"/>
  <c r="Q1291" i="10"/>
  <c r="R1291" i="10" s="1"/>
  <c r="N1292" i="10"/>
  <c r="M1292" i="10"/>
  <c r="L1292" i="10"/>
  <c r="I1292" i="10"/>
  <c r="K1292" i="10"/>
  <c r="G1293" i="10"/>
  <c r="H1293" i="10" s="1"/>
  <c r="J1292" i="10"/>
  <c r="P1293" i="10" l="1"/>
  <c r="O1292" i="10"/>
  <c r="Q1292" i="10"/>
  <c r="R1292" i="10" s="1"/>
  <c r="N1293" i="10"/>
  <c r="M1293" i="10"/>
  <c r="L1293" i="10"/>
  <c r="I1293" i="10"/>
  <c r="K1293" i="10"/>
  <c r="J1293" i="10"/>
  <c r="G1294" i="10"/>
  <c r="H1294" i="10" s="1"/>
  <c r="P1294" i="10" l="1"/>
  <c r="O1293" i="10"/>
  <c r="Q1293" i="10"/>
  <c r="R1293" i="10" s="1"/>
  <c r="N1294" i="10"/>
  <c r="M1294" i="10"/>
  <c r="L1294" i="10"/>
  <c r="I1294" i="10"/>
  <c r="K1294" i="10"/>
  <c r="J1294" i="10"/>
  <c r="G1295" i="10"/>
  <c r="H1295" i="10" s="1"/>
  <c r="P1295" i="10" l="1"/>
  <c r="O1294" i="10"/>
  <c r="Q1294" i="10"/>
  <c r="R1294" i="10" s="1"/>
  <c r="N1295" i="10"/>
  <c r="M1295" i="10"/>
  <c r="L1295" i="10"/>
  <c r="I1295" i="10"/>
  <c r="K1295" i="10"/>
  <c r="J1295" i="10"/>
  <c r="G1296" i="10"/>
  <c r="H1296" i="10" s="1"/>
  <c r="P1296" i="10" l="1"/>
  <c r="O1295" i="10"/>
  <c r="Q1295" i="10"/>
  <c r="R1295" i="10" s="1"/>
  <c r="N1296" i="10"/>
  <c r="M1296" i="10"/>
  <c r="L1296" i="10"/>
  <c r="I1296" i="10"/>
  <c r="K1296" i="10"/>
  <c r="G1297" i="10"/>
  <c r="H1297" i="10" s="1"/>
  <c r="J1296" i="10"/>
  <c r="P1297" i="10" l="1"/>
  <c r="O1296" i="10"/>
  <c r="Q1296" i="10"/>
  <c r="R1296" i="10" s="1"/>
  <c r="N1297" i="10"/>
  <c r="M1297" i="10"/>
  <c r="L1297" i="10"/>
  <c r="I1297" i="10"/>
  <c r="K1297" i="10"/>
  <c r="G1298" i="10"/>
  <c r="H1298" i="10" s="1"/>
  <c r="J1297" i="10"/>
  <c r="P1298" i="10" l="1"/>
  <c r="O1297" i="10"/>
  <c r="Q1297" i="10"/>
  <c r="R1297" i="10" s="1"/>
  <c r="N1298" i="10"/>
  <c r="M1298" i="10"/>
  <c r="L1298" i="10"/>
  <c r="I1298" i="10"/>
  <c r="K1298" i="10"/>
  <c r="J1298" i="10"/>
  <c r="G1299" i="10"/>
  <c r="H1299" i="10" s="1"/>
  <c r="P1299" i="10" l="1"/>
  <c r="O1298" i="10"/>
  <c r="Q1298" i="10"/>
  <c r="R1298" i="10" s="1"/>
  <c r="N1299" i="10"/>
  <c r="M1299" i="10"/>
  <c r="L1299" i="10"/>
  <c r="I1299" i="10"/>
  <c r="K1299" i="10"/>
  <c r="G1300" i="10"/>
  <c r="H1300" i="10" s="1"/>
  <c r="J1299" i="10"/>
  <c r="P1300" i="10" l="1"/>
  <c r="O1299" i="10"/>
  <c r="Q1299" i="10"/>
  <c r="R1299" i="10" s="1"/>
  <c r="N1300" i="10"/>
  <c r="M1300" i="10"/>
  <c r="L1300" i="10"/>
  <c r="I1300" i="10"/>
  <c r="K1300" i="10"/>
  <c r="G1301" i="10"/>
  <c r="H1301" i="10" s="1"/>
  <c r="J1300" i="10"/>
  <c r="P1301" i="10" l="1"/>
  <c r="O1300" i="10"/>
  <c r="Q1300" i="10"/>
  <c r="R1300" i="10" s="1"/>
  <c r="N1301" i="10"/>
  <c r="M1301" i="10"/>
  <c r="L1301" i="10"/>
  <c r="I1301" i="10"/>
  <c r="K1301" i="10"/>
  <c r="J1301" i="10"/>
  <c r="G1302" i="10"/>
  <c r="H1302" i="10" s="1"/>
  <c r="P1302" i="10" l="1"/>
  <c r="O1301" i="10"/>
  <c r="Q1301" i="10"/>
  <c r="R1301" i="10" s="1"/>
  <c r="N1302" i="10"/>
  <c r="M1302" i="10"/>
  <c r="L1302" i="10"/>
  <c r="I1302" i="10"/>
  <c r="K1302" i="10"/>
  <c r="J1302" i="10"/>
  <c r="G1303" i="10"/>
  <c r="H1303" i="10" s="1"/>
  <c r="P1303" i="10" l="1"/>
  <c r="O1302" i="10"/>
  <c r="Q1302" i="10"/>
  <c r="R1302" i="10" s="1"/>
  <c r="N1303" i="10"/>
  <c r="M1303" i="10"/>
  <c r="L1303" i="10"/>
  <c r="I1303" i="10"/>
  <c r="K1303" i="10"/>
  <c r="J1303" i="10"/>
  <c r="G1304" i="10"/>
  <c r="H1304" i="10" s="1"/>
  <c r="P1304" i="10" l="1"/>
  <c r="O1303" i="10"/>
  <c r="Q1303" i="10"/>
  <c r="R1303" i="10" s="1"/>
  <c r="N1304" i="10"/>
  <c r="M1304" i="10"/>
  <c r="L1304" i="10"/>
  <c r="I1304" i="10"/>
  <c r="K1304" i="10"/>
  <c r="G1305" i="10"/>
  <c r="H1305" i="10" s="1"/>
  <c r="J1304" i="10"/>
  <c r="P1305" i="10" l="1"/>
  <c r="O1304" i="10"/>
  <c r="Q1304" i="10"/>
  <c r="R1304" i="10" s="1"/>
  <c r="N1305" i="10"/>
  <c r="M1305" i="10"/>
  <c r="L1305" i="10"/>
  <c r="I1305" i="10"/>
  <c r="K1305" i="10"/>
  <c r="G1306" i="10"/>
  <c r="H1306" i="10" s="1"/>
  <c r="J1305" i="10"/>
  <c r="P1306" i="10" l="1"/>
  <c r="O1305" i="10"/>
  <c r="Q1305" i="10"/>
  <c r="R1305" i="10" s="1"/>
  <c r="N1306" i="10"/>
  <c r="M1306" i="10"/>
  <c r="L1306" i="10"/>
  <c r="I1306" i="10"/>
  <c r="K1306" i="10"/>
  <c r="J1306" i="10"/>
  <c r="G1307" i="10"/>
  <c r="H1307" i="10" s="1"/>
  <c r="P1307" i="10" l="1"/>
  <c r="O1306" i="10"/>
  <c r="Q1306" i="10"/>
  <c r="R1306" i="10" s="1"/>
  <c r="N1307" i="10"/>
  <c r="M1307" i="10"/>
  <c r="L1307" i="10"/>
  <c r="I1307" i="10"/>
  <c r="K1307" i="10"/>
  <c r="J1307" i="10"/>
  <c r="G1308" i="10"/>
  <c r="H1308" i="10" s="1"/>
  <c r="P1308" i="10" l="1"/>
  <c r="O1307" i="10"/>
  <c r="Q1307" i="10"/>
  <c r="R1307" i="10" s="1"/>
  <c r="N1308" i="10"/>
  <c r="M1308" i="10"/>
  <c r="L1308" i="10"/>
  <c r="I1308" i="10"/>
  <c r="K1308" i="10"/>
  <c r="G1309" i="10"/>
  <c r="H1309" i="10" s="1"/>
  <c r="J1308" i="10"/>
  <c r="P1309" i="10" l="1"/>
  <c r="O1308" i="10"/>
  <c r="Q1308" i="10"/>
  <c r="R1308" i="10" s="1"/>
  <c r="N1309" i="10"/>
  <c r="M1309" i="10"/>
  <c r="L1309" i="10"/>
  <c r="I1309" i="10"/>
  <c r="K1309" i="10"/>
  <c r="J1309" i="10"/>
  <c r="G1310" i="10"/>
  <c r="H1310" i="10" s="1"/>
  <c r="P1310" i="10" l="1"/>
  <c r="O1309" i="10"/>
  <c r="Q1309" i="10"/>
  <c r="R1309" i="10" s="1"/>
  <c r="N1310" i="10"/>
  <c r="M1310" i="10"/>
  <c r="L1310" i="10"/>
  <c r="I1310" i="10"/>
  <c r="K1310" i="10"/>
  <c r="J1310" i="10"/>
  <c r="G1311" i="10"/>
  <c r="H1311" i="10" s="1"/>
  <c r="P1311" i="10" l="1"/>
  <c r="O1310" i="10"/>
  <c r="Q1310" i="10"/>
  <c r="R1310" i="10" s="1"/>
  <c r="N1311" i="10"/>
  <c r="M1311" i="10"/>
  <c r="L1311" i="10"/>
  <c r="I1311" i="10"/>
  <c r="K1311" i="10"/>
  <c r="J1311" i="10"/>
  <c r="G1312" i="10"/>
  <c r="H1312" i="10" s="1"/>
  <c r="P1312" i="10" l="1"/>
  <c r="O1311" i="10"/>
  <c r="Q1311" i="10"/>
  <c r="R1311" i="10" s="1"/>
  <c r="N1312" i="10"/>
  <c r="M1312" i="10"/>
  <c r="L1312" i="10"/>
  <c r="I1312" i="10"/>
  <c r="K1312" i="10"/>
  <c r="G1313" i="10"/>
  <c r="H1313" i="10" s="1"/>
  <c r="J1312" i="10"/>
  <c r="P1313" i="10" l="1"/>
  <c r="O1312" i="10"/>
  <c r="Q1312" i="10"/>
  <c r="R1312" i="10" s="1"/>
  <c r="N1313" i="10"/>
  <c r="M1313" i="10"/>
  <c r="L1313" i="10"/>
  <c r="I1313" i="10"/>
  <c r="K1313" i="10"/>
  <c r="G1314" i="10"/>
  <c r="H1314" i="10" s="1"/>
  <c r="J1313" i="10"/>
  <c r="P1314" i="10" l="1"/>
  <c r="O1313" i="10"/>
  <c r="Q1313" i="10"/>
  <c r="R1313" i="10" s="1"/>
  <c r="N1314" i="10"/>
  <c r="M1314" i="10"/>
  <c r="L1314" i="10"/>
  <c r="I1314" i="10"/>
  <c r="K1314" i="10"/>
  <c r="J1314" i="10"/>
  <c r="G1315" i="10"/>
  <c r="H1315" i="10" s="1"/>
  <c r="P1315" i="10" l="1"/>
  <c r="O1314" i="10"/>
  <c r="Q1314" i="10"/>
  <c r="R1314" i="10" s="1"/>
  <c r="N1315" i="10"/>
  <c r="M1315" i="10"/>
  <c r="L1315" i="10"/>
  <c r="I1315" i="10"/>
  <c r="K1315" i="10"/>
  <c r="G1316" i="10"/>
  <c r="H1316" i="10" s="1"/>
  <c r="J1315" i="10"/>
  <c r="P1316" i="10" l="1"/>
  <c r="O1315" i="10"/>
  <c r="Q1315" i="10"/>
  <c r="R1315" i="10" s="1"/>
  <c r="N1316" i="10"/>
  <c r="M1316" i="10"/>
  <c r="L1316" i="10"/>
  <c r="I1316" i="10"/>
  <c r="K1316" i="10"/>
  <c r="J1316" i="10"/>
  <c r="G1317" i="10"/>
  <c r="H1317" i="10" s="1"/>
  <c r="P1317" i="10" l="1"/>
  <c r="O1316" i="10"/>
  <c r="Q1316" i="10"/>
  <c r="R1316" i="10" s="1"/>
  <c r="N1317" i="10"/>
  <c r="M1317" i="10"/>
  <c r="L1317" i="10"/>
  <c r="I1317" i="10"/>
  <c r="K1317" i="10"/>
  <c r="J1317" i="10"/>
  <c r="G1318" i="10"/>
  <c r="H1318" i="10" s="1"/>
  <c r="P1318" i="10" l="1"/>
  <c r="O1317" i="10"/>
  <c r="Q1317" i="10"/>
  <c r="R1317" i="10" s="1"/>
  <c r="N1318" i="10"/>
  <c r="M1318" i="10"/>
  <c r="L1318" i="10"/>
  <c r="I1318" i="10"/>
  <c r="K1318" i="10"/>
  <c r="J1318" i="10"/>
  <c r="G1319" i="10"/>
  <c r="H1319" i="10" s="1"/>
  <c r="P1319" i="10" l="1"/>
  <c r="O1318" i="10"/>
  <c r="Q1318" i="10"/>
  <c r="R1318" i="10" s="1"/>
  <c r="N1319" i="10"/>
  <c r="M1319" i="10"/>
  <c r="L1319" i="10"/>
  <c r="I1319" i="10"/>
  <c r="K1319" i="10"/>
  <c r="J1319" i="10"/>
  <c r="G1320" i="10"/>
  <c r="H1320" i="10" s="1"/>
  <c r="P1320" i="10" l="1"/>
  <c r="O1319" i="10"/>
  <c r="Q1319" i="10"/>
  <c r="R1319" i="10" s="1"/>
  <c r="N1320" i="10"/>
  <c r="M1320" i="10"/>
  <c r="L1320" i="10"/>
  <c r="I1320" i="10"/>
  <c r="K1320" i="10"/>
  <c r="G1321" i="10"/>
  <c r="H1321" i="10" s="1"/>
  <c r="J1320" i="10"/>
  <c r="P1321" i="10" l="1"/>
  <c r="O1320" i="10"/>
  <c r="Q1320" i="10"/>
  <c r="R1320" i="10" s="1"/>
  <c r="N1321" i="10"/>
  <c r="M1321" i="10"/>
  <c r="L1321" i="10"/>
  <c r="I1321" i="10"/>
  <c r="K1321" i="10"/>
  <c r="J1321" i="10"/>
  <c r="G1322" i="10"/>
  <c r="H1322" i="10" s="1"/>
  <c r="P1322" i="10" l="1"/>
  <c r="O1321" i="10"/>
  <c r="Q1321" i="10"/>
  <c r="R1321" i="10" s="1"/>
  <c r="N1322" i="10"/>
  <c r="M1322" i="10"/>
  <c r="L1322" i="10"/>
  <c r="I1322" i="10"/>
  <c r="K1322" i="10"/>
  <c r="J1322" i="10"/>
  <c r="G1323" i="10"/>
  <c r="H1323" i="10" s="1"/>
  <c r="P1323" i="10" l="1"/>
  <c r="O1322" i="10"/>
  <c r="Q1322" i="10"/>
  <c r="R1322" i="10" s="1"/>
  <c r="N1323" i="10"/>
  <c r="M1323" i="10"/>
  <c r="L1323" i="10"/>
  <c r="I1323" i="10"/>
  <c r="K1323" i="10"/>
  <c r="J1323" i="10"/>
  <c r="G1324" i="10"/>
  <c r="H1324" i="10" s="1"/>
  <c r="P1324" i="10" l="1"/>
  <c r="O1323" i="10"/>
  <c r="Q1323" i="10"/>
  <c r="R1323" i="10" s="1"/>
  <c r="N1324" i="10"/>
  <c r="M1324" i="10"/>
  <c r="L1324" i="10"/>
  <c r="I1324" i="10"/>
  <c r="K1324" i="10"/>
  <c r="G1325" i="10"/>
  <c r="H1325" i="10" s="1"/>
  <c r="J1324" i="10"/>
  <c r="P1325" i="10" l="1"/>
  <c r="O1324" i="10"/>
  <c r="Q1324" i="10"/>
  <c r="R1324" i="10" s="1"/>
  <c r="N1325" i="10"/>
  <c r="M1325" i="10"/>
  <c r="L1325" i="10"/>
  <c r="I1325" i="10"/>
  <c r="K1325" i="10"/>
  <c r="J1325" i="10"/>
  <c r="G1326" i="10"/>
  <c r="H1326" i="10" s="1"/>
  <c r="P1326" i="10" l="1"/>
  <c r="O1325" i="10"/>
  <c r="Q1325" i="10"/>
  <c r="R1325" i="10" s="1"/>
  <c r="N1326" i="10"/>
  <c r="M1326" i="10"/>
  <c r="L1326" i="10"/>
  <c r="I1326" i="10"/>
  <c r="K1326" i="10"/>
  <c r="J1326" i="10"/>
  <c r="G1327" i="10"/>
  <c r="H1327" i="10" s="1"/>
  <c r="P1327" i="10" l="1"/>
  <c r="O1326" i="10"/>
  <c r="Q1326" i="10"/>
  <c r="R1326" i="10" s="1"/>
  <c r="N1327" i="10"/>
  <c r="M1327" i="10"/>
  <c r="L1327" i="10"/>
  <c r="I1327" i="10"/>
  <c r="K1327" i="10"/>
  <c r="J1327" i="10"/>
  <c r="G1328" i="10"/>
  <c r="H1328" i="10" s="1"/>
  <c r="P1328" i="10" l="1"/>
  <c r="O1327" i="10"/>
  <c r="Q1327" i="10"/>
  <c r="R1327" i="10" s="1"/>
  <c r="N1328" i="10"/>
  <c r="M1328" i="10"/>
  <c r="L1328" i="10"/>
  <c r="I1328" i="10"/>
  <c r="K1328" i="10"/>
  <c r="G1329" i="10"/>
  <c r="H1329" i="10" s="1"/>
  <c r="J1328" i="10"/>
  <c r="P1329" i="10" l="1"/>
  <c r="O1328" i="10"/>
  <c r="Q1328" i="10"/>
  <c r="R1328" i="10" s="1"/>
  <c r="N1329" i="10"/>
  <c r="M1329" i="10"/>
  <c r="L1329" i="10"/>
  <c r="I1329" i="10"/>
  <c r="K1329" i="10"/>
  <c r="G1330" i="10"/>
  <c r="H1330" i="10" s="1"/>
  <c r="J1329" i="10"/>
  <c r="P1330" i="10" l="1"/>
  <c r="O1329" i="10"/>
  <c r="Q1329" i="10"/>
  <c r="R1329" i="10" s="1"/>
  <c r="N1330" i="10"/>
  <c r="M1330" i="10"/>
  <c r="L1330" i="10"/>
  <c r="I1330" i="10"/>
  <c r="K1330" i="10"/>
  <c r="J1330" i="10"/>
  <c r="G1331" i="10"/>
  <c r="H1331" i="10" s="1"/>
  <c r="P1331" i="10" l="1"/>
  <c r="O1330" i="10"/>
  <c r="Q1330" i="10"/>
  <c r="R1330" i="10" s="1"/>
  <c r="N1331" i="10"/>
  <c r="M1331" i="10"/>
  <c r="L1331" i="10"/>
  <c r="I1331" i="10"/>
  <c r="K1331" i="10"/>
  <c r="J1331" i="10"/>
  <c r="G1332" i="10"/>
  <c r="H1332" i="10" s="1"/>
  <c r="P1332" i="10" l="1"/>
  <c r="O1331" i="10"/>
  <c r="Q1331" i="10"/>
  <c r="R1331" i="10" s="1"/>
  <c r="N1332" i="10"/>
  <c r="M1332" i="10"/>
  <c r="L1332" i="10"/>
  <c r="I1332" i="10"/>
  <c r="K1332" i="10"/>
  <c r="G1333" i="10"/>
  <c r="H1333" i="10" s="1"/>
  <c r="J1332" i="10"/>
  <c r="P1333" i="10" l="1"/>
  <c r="O1332" i="10"/>
  <c r="Q1332" i="10"/>
  <c r="R1332" i="10" s="1"/>
  <c r="N1333" i="10"/>
  <c r="M1333" i="10"/>
  <c r="L1333" i="10"/>
  <c r="I1333" i="10"/>
  <c r="K1333" i="10"/>
  <c r="J1333" i="10"/>
  <c r="G1334" i="10"/>
  <c r="H1334" i="10" s="1"/>
  <c r="P1334" i="10" l="1"/>
  <c r="O1333" i="10"/>
  <c r="Q1333" i="10"/>
  <c r="R1333" i="10" s="1"/>
  <c r="N1334" i="10"/>
  <c r="M1334" i="10"/>
  <c r="L1334" i="10"/>
  <c r="I1334" i="10"/>
  <c r="K1334" i="10"/>
  <c r="J1334" i="10"/>
  <c r="G1335" i="10"/>
  <c r="H1335" i="10" s="1"/>
  <c r="P1335" i="10" l="1"/>
  <c r="O1334" i="10"/>
  <c r="Q1334" i="10"/>
  <c r="R1334" i="10" s="1"/>
  <c r="N1335" i="10"/>
  <c r="M1335" i="10"/>
  <c r="L1335" i="10"/>
  <c r="I1335" i="10"/>
  <c r="K1335" i="10"/>
  <c r="J1335" i="10"/>
  <c r="G1336" i="10"/>
  <c r="H1336" i="10" s="1"/>
  <c r="P1336" i="10" l="1"/>
  <c r="O1335" i="10"/>
  <c r="Q1335" i="10"/>
  <c r="R1335" i="10" s="1"/>
  <c r="N1336" i="10"/>
  <c r="M1336" i="10"/>
  <c r="L1336" i="10"/>
  <c r="I1336" i="10"/>
  <c r="K1336" i="10"/>
  <c r="G1337" i="10"/>
  <c r="H1337" i="10" s="1"/>
  <c r="J1336" i="10"/>
  <c r="P1337" i="10" l="1"/>
  <c r="O1336" i="10"/>
  <c r="Q1336" i="10"/>
  <c r="R1336" i="10" s="1"/>
  <c r="N1337" i="10"/>
  <c r="M1337" i="10"/>
  <c r="L1337" i="10"/>
  <c r="I1337" i="10"/>
  <c r="K1337" i="10"/>
  <c r="J1337" i="10"/>
  <c r="G1338" i="10"/>
  <c r="H1338" i="10" s="1"/>
  <c r="P1338" i="10" l="1"/>
  <c r="O1337" i="10"/>
  <c r="Q1337" i="10"/>
  <c r="R1337" i="10" s="1"/>
  <c r="N1338" i="10"/>
  <c r="M1338" i="10"/>
  <c r="L1338" i="10"/>
  <c r="I1338" i="10"/>
  <c r="K1338" i="10"/>
  <c r="J1338" i="10"/>
  <c r="G1339" i="10"/>
  <c r="H1339" i="10" s="1"/>
  <c r="P1339" i="10" l="1"/>
  <c r="O1338" i="10"/>
  <c r="Q1338" i="10"/>
  <c r="R1338" i="10" s="1"/>
  <c r="N1339" i="10"/>
  <c r="M1339" i="10"/>
  <c r="L1339" i="10"/>
  <c r="I1339" i="10"/>
  <c r="K1339" i="10"/>
  <c r="J1339" i="10"/>
  <c r="G1340" i="10"/>
  <c r="H1340" i="10" s="1"/>
  <c r="P1340" i="10" l="1"/>
  <c r="O1339" i="10"/>
  <c r="Q1339" i="10"/>
  <c r="R1339" i="10" s="1"/>
  <c r="N1340" i="10"/>
  <c r="M1340" i="10"/>
  <c r="L1340" i="10"/>
  <c r="I1340" i="10"/>
  <c r="K1340" i="10"/>
  <c r="G1341" i="10"/>
  <c r="H1341" i="10" s="1"/>
  <c r="J1340" i="10"/>
  <c r="P1341" i="10" l="1"/>
  <c r="O1340" i="10"/>
  <c r="Q1340" i="10"/>
  <c r="R1340" i="10" s="1"/>
  <c r="N1341" i="10"/>
  <c r="M1341" i="10"/>
  <c r="L1341" i="10"/>
  <c r="I1341" i="10"/>
  <c r="K1341" i="10"/>
  <c r="J1341" i="10"/>
  <c r="G1342" i="10"/>
  <c r="H1342" i="10" s="1"/>
  <c r="P1342" i="10" l="1"/>
  <c r="O1341" i="10"/>
  <c r="Q1341" i="10"/>
  <c r="R1341" i="10" s="1"/>
  <c r="N1342" i="10"/>
  <c r="M1342" i="10"/>
  <c r="L1342" i="10"/>
  <c r="I1342" i="10"/>
  <c r="K1342" i="10"/>
  <c r="J1342" i="10"/>
  <c r="G1343" i="10"/>
  <c r="H1343" i="10" s="1"/>
  <c r="P1343" i="10" l="1"/>
  <c r="O1342" i="10"/>
  <c r="Q1342" i="10"/>
  <c r="R1342" i="10" s="1"/>
  <c r="N1343" i="10"/>
  <c r="M1343" i="10"/>
  <c r="L1343" i="10"/>
  <c r="I1343" i="10"/>
  <c r="K1343" i="10"/>
  <c r="G1344" i="10"/>
  <c r="H1344" i="10" s="1"/>
  <c r="J1343" i="10"/>
  <c r="P1344" i="10" l="1"/>
  <c r="O1343" i="10"/>
  <c r="Q1343" i="10"/>
  <c r="R1343" i="10" s="1"/>
  <c r="N1344" i="10"/>
  <c r="M1344" i="10"/>
  <c r="L1344" i="10"/>
  <c r="I1344" i="10"/>
  <c r="K1344" i="10"/>
  <c r="G1345" i="10"/>
  <c r="H1345" i="10" s="1"/>
  <c r="J1344" i="10"/>
  <c r="P1345" i="10" l="1"/>
  <c r="O1344" i="10"/>
  <c r="Q1344" i="10"/>
  <c r="R1344" i="10" s="1"/>
  <c r="N1345" i="10"/>
  <c r="M1345" i="10"/>
  <c r="L1345" i="10"/>
  <c r="I1345" i="10"/>
  <c r="K1345" i="10"/>
  <c r="J1345" i="10"/>
  <c r="G1346" i="10"/>
  <c r="H1346" i="10" s="1"/>
  <c r="P1346" i="10" l="1"/>
  <c r="O1345" i="10"/>
  <c r="Q1345" i="10"/>
  <c r="R1345" i="10" s="1"/>
  <c r="N1346" i="10"/>
  <c r="M1346" i="10"/>
  <c r="L1346" i="10"/>
  <c r="I1346" i="10"/>
  <c r="K1346" i="10"/>
  <c r="G1347" i="10"/>
  <c r="H1347" i="10" s="1"/>
  <c r="J1346" i="10"/>
  <c r="P1347" i="10" l="1"/>
  <c r="O1346" i="10"/>
  <c r="Q1346" i="10"/>
  <c r="R1346" i="10" s="1"/>
  <c r="N1347" i="10"/>
  <c r="M1347" i="10"/>
  <c r="L1347" i="10"/>
  <c r="I1347" i="10"/>
  <c r="K1347" i="10"/>
  <c r="G1348" i="10"/>
  <c r="H1348" i="10" s="1"/>
  <c r="J1347" i="10"/>
  <c r="P1348" i="10" l="1"/>
  <c r="O1347" i="10"/>
  <c r="Q1347" i="10"/>
  <c r="R1347" i="10" s="1"/>
  <c r="N1348" i="10"/>
  <c r="M1348" i="10"/>
  <c r="L1348" i="10"/>
  <c r="I1348" i="10"/>
  <c r="K1348" i="10"/>
  <c r="G1349" i="10"/>
  <c r="H1349" i="10" s="1"/>
  <c r="J1348" i="10"/>
  <c r="P1349" i="10" l="1"/>
  <c r="O1348" i="10"/>
  <c r="Q1348" i="10"/>
  <c r="R1348" i="10" s="1"/>
  <c r="N1349" i="10"/>
  <c r="M1349" i="10"/>
  <c r="L1349" i="10"/>
  <c r="I1349" i="10"/>
  <c r="K1349" i="10"/>
  <c r="J1349" i="10"/>
  <c r="G1350" i="10"/>
  <c r="H1350" i="10" s="1"/>
  <c r="P1350" i="10" l="1"/>
  <c r="O1349" i="10"/>
  <c r="Q1349" i="10"/>
  <c r="R1349" i="10" s="1"/>
  <c r="N1350" i="10"/>
  <c r="M1350" i="10"/>
  <c r="L1350" i="10"/>
  <c r="I1350" i="10"/>
  <c r="K1350" i="10"/>
  <c r="J1350" i="10"/>
  <c r="G1351" i="10"/>
  <c r="H1351" i="10" s="1"/>
  <c r="P1351" i="10" l="1"/>
  <c r="O1350" i="10"/>
  <c r="Q1350" i="10"/>
  <c r="R1350" i="10" s="1"/>
  <c r="N1351" i="10"/>
  <c r="M1351" i="10"/>
  <c r="L1351" i="10"/>
  <c r="I1351" i="10"/>
  <c r="K1351" i="10"/>
  <c r="J1351" i="10"/>
  <c r="G1352" i="10"/>
  <c r="H1352" i="10" s="1"/>
  <c r="P1352" i="10" l="1"/>
  <c r="O1351" i="10"/>
  <c r="Q1351" i="10"/>
  <c r="R1351" i="10" s="1"/>
  <c r="N1352" i="10"/>
  <c r="M1352" i="10"/>
  <c r="L1352" i="10"/>
  <c r="I1352" i="10"/>
  <c r="K1352" i="10"/>
  <c r="G1353" i="10"/>
  <c r="H1353" i="10" s="1"/>
  <c r="J1352" i="10"/>
  <c r="P1353" i="10" l="1"/>
  <c r="O1352" i="10"/>
  <c r="Q1352" i="10"/>
  <c r="R1352" i="10" s="1"/>
  <c r="N1353" i="10"/>
  <c r="M1353" i="10"/>
  <c r="L1353" i="10"/>
  <c r="I1353" i="10"/>
  <c r="K1353" i="10"/>
  <c r="J1353" i="10"/>
  <c r="G1354" i="10"/>
  <c r="H1354" i="10" s="1"/>
  <c r="P1354" i="10" l="1"/>
  <c r="O1353" i="10"/>
  <c r="Q1353" i="10"/>
  <c r="R1353" i="10" s="1"/>
  <c r="N1354" i="10"/>
  <c r="M1354" i="10"/>
  <c r="L1354" i="10"/>
  <c r="I1354" i="10"/>
  <c r="K1354" i="10"/>
  <c r="J1354" i="10"/>
  <c r="G1355" i="10"/>
  <c r="H1355" i="10" s="1"/>
  <c r="P1355" i="10" l="1"/>
  <c r="O1354" i="10"/>
  <c r="Q1354" i="10"/>
  <c r="R1354" i="10" s="1"/>
  <c r="N1355" i="10"/>
  <c r="M1355" i="10"/>
  <c r="L1355" i="10"/>
  <c r="I1355" i="10"/>
  <c r="K1355" i="10"/>
  <c r="G1356" i="10"/>
  <c r="H1356" i="10" s="1"/>
  <c r="J1355" i="10"/>
  <c r="P1356" i="10" l="1"/>
  <c r="O1355" i="10"/>
  <c r="Q1355" i="10"/>
  <c r="R1355" i="10" s="1"/>
  <c r="N1356" i="10"/>
  <c r="M1356" i="10"/>
  <c r="L1356" i="10"/>
  <c r="I1356" i="10"/>
  <c r="K1356" i="10"/>
  <c r="G1357" i="10"/>
  <c r="H1357" i="10" s="1"/>
  <c r="J1356" i="10"/>
  <c r="P1357" i="10" l="1"/>
  <c r="O1356" i="10"/>
  <c r="Q1356" i="10"/>
  <c r="R1356" i="10" s="1"/>
  <c r="N1357" i="10"/>
  <c r="M1357" i="10"/>
  <c r="L1357" i="10"/>
  <c r="I1357" i="10"/>
  <c r="K1357" i="10"/>
  <c r="G1358" i="10"/>
  <c r="H1358" i="10" s="1"/>
  <c r="J1357" i="10"/>
  <c r="P1358" i="10" l="1"/>
  <c r="O1357" i="10"/>
  <c r="Q1357" i="10"/>
  <c r="R1357" i="10" s="1"/>
  <c r="N1358" i="10"/>
  <c r="M1358" i="10"/>
  <c r="L1358" i="10"/>
  <c r="I1358" i="10"/>
  <c r="K1358" i="10"/>
  <c r="G1359" i="10"/>
  <c r="H1359" i="10" s="1"/>
  <c r="J1358" i="10"/>
  <c r="P1359" i="10" l="1"/>
  <c r="O1358" i="10"/>
  <c r="Q1358" i="10"/>
  <c r="R1358" i="10" s="1"/>
  <c r="N1359" i="10"/>
  <c r="M1359" i="10"/>
  <c r="L1359" i="10"/>
  <c r="I1359" i="10"/>
  <c r="K1359" i="10"/>
  <c r="J1359" i="10"/>
  <c r="G1360" i="10"/>
  <c r="H1360" i="10" s="1"/>
  <c r="P1360" i="10" l="1"/>
  <c r="O1359" i="10"/>
  <c r="Q1359" i="10"/>
  <c r="R1359" i="10" s="1"/>
  <c r="N1360" i="10"/>
  <c r="M1360" i="10"/>
  <c r="L1360" i="10"/>
  <c r="I1360" i="10"/>
  <c r="K1360" i="10"/>
  <c r="G1361" i="10"/>
  <c r="H1361" i="10" s="1"/>
  <c r="J1360" i="10"/>
  <c r="P1361" i="10" l="1"/>
  <c r="O1360" i="10"/>
  <c r="Q1360" i="10"/>
  <c r="R1360" i="10" s="1"/>
  <c r="N1361" i="10"/>
  <c r="M1361" i="10"/>
  <c r="L1361" i="10"/>
  <c r="I1361" i="10"/>
  <c r="K1361" i="10"/>
  <c r="J1361" i="10"/>
  <c r="G1362" i="10"/>
  <c r="H1362" i="10" s="1"/>
  <c r="P1362" i="10" l="1"/>
  <c r="O1361" i="10"/>
  <c r="Q1361" i="10"/>
  <c r="R1361" i="10" s="1"/>
  <c r="N1362" i="10"/>
  <c r="M1362" i="10"/>
  <c r="L1362" i="10"/>
  <c r="I1362" i="10"/>
  <c r="K1362" i="10"/>
  <c r="J1362" i="10"/>
  <c r="G1363" i="10"/>
  <c r="H1363" i="10" s="1"/>
  <c r="P1363" i="10" l="1"/>
  <c r="O1362" i="10"/>
  <c r="Q1362" i="10"/>
  <c r="R1362" i="10" s="1"/>
  <c r="N1363" i="10"/>
  <c r="M1363" i="10"/>
  <c r="L1363" i="10"/>
  <c r="I1363" i="10"/>
  <c r="K1363" i="10"/>
  <c r="J1363" i="10"/>
  <c r="G1364" i="10"/>
  <c r="H1364" i="10" s="1"/>
  <c r="P1364" i="10" l="1"/>
  <c r="O1363" i="10"/>
  <c r="Q1363" i="10"/>
  <c r="R1363" i="10" s="1"/>
  <c r="N1364" i="10"/>
  <c r="M1364" i="10"/>
  <c r="L1364" i="10"/>
  <c r="I1364" i="10"/>
  <c r="K1364" i="10"/>
  <c r="G1365" i="10"/>
  <c r="H1365" i="10" s="1"/>
  <c r="J1364" i="10"/>
  <c r="P1365" i="10" l="1"/>
  <c r="O1364" i="10"/>
  <c r="Q1364" i="10"/>
  <c r="R1364" i="10" s="1"/>
  <c r="N1365" i="10"/>
  <c r="M1365" i="10"/>
  <c r="L1365" i="10"/>
  <c r="I1365" i="10"/>
  <c r="K1365" i="10"/>
  <c r="J1365" i="10"/>
  <c r="G1366" i="10"/>
  <c r="H1366" i="10" s="1"/>
  <c r="P1366" i="10" l="1"/>
  <c r="O1365" i="10"/>
  <c r="Q1365" i="10"/>
  <c r="R1365" i="10" s="1"/>
  <c r="N1366" i="10"/>
  <c r="M1366" i="10"/>
  <c r="L1366" i="10"/>
  <c r="I1366" i="10"/>
  <c r="K1366" i="10"/>
  <c r="J1366" i="10"/>
  <c r="G1367" i="10"/>
  <c r="H1367" i="10" s="1"/>
  <c r="P1367" i="10" l="1"/>
  <c r="O1366" i="10"/>
  <c r="Q1366" i="10"/>
  <c r="R1366" i="10" s="1"/>
  <c r="N1367" i="10"/>
  <c r="M1367" i="10"/>
  <c r="L1367" i="10"/>
  <c r="I1367" i="10"/>
  <c r="K1367" i="10"/>
  <c r="J1367" i="10"/>
  <c r="G1368" i="10"/>
  <c r="H1368" i="10" s="1"/>
  <c r="P1368" i="10" l="1"/>
  <c r="O1367" i="10"/>
  <c r="Q1367" i="10"/>
  <c r="R1367" i="10" s="1"/>
  <c r="N1368" i="10"/>
  <c r="M1368" i="10"/>
  <c r="L1368" i="10"/>
  <c r="I1368" i="10"/>
  <c r="K1368" i="10"/>
  <c r="G1369" i="10"/>
  <c r="H1369" i="10" s="1"/>
  <c r="J1368" i="10"/>
  <c r="P1369" i="10" l="1"/>
  <c r="O1368" i="10"/>
  <c r="Q1368" i="10"/>
  <c r="R1368" i="10" s="1"/>
  <c r="N1369" i="10"/>
  <c r="M1369" i="10"/>
  <c r="L1369" i="10"/>
  <c r="I1369" i="10"/>
  <c r="K1369" i="10"/>
  <c r="J1369" i="10"/>
  <c r="G1370" i="10"/>
  <c r="H1370" i="10" s="1"/>
  <c r="P1370" i="10" l="1"/>
  <c r="O1369" i="10"/>
  <c r="Q1369" i="10"/>
  <c r="R1369" i="10" s="1"/>
  <c r="N1370" i="10"/>
  <c r="M1370" i="10"/>
  <c r="L1370" i="10"/>
  <c r="I1370" i="10"/>
  <c r="K1370" i="10"/>
  <c r="J1370" i="10"/>
  <c r="G1371" i="10"/>
  <c r="H1371" i="10" s="1"/>
  <c r="P1371" i="10" l="1"/>
  <c r="O1370" i="10"/>
  <c r="Q1370" i="10"/>
  <c r="R1370" i="10" s="1"/>
  <c r="N1371" i="10"/>
  <c r="M1371" i="10"/>
  <c r="L1371" i="10"/>
  <c r="I1371" i="10"/>
  <c r="K1371" i="10"/>
  <c r="G1372" i="10"/>
  <c r="H1372" i="10" s="1"/>
  <c r="J1371" i="10"/>
  <c r="P1372" i="10" l="1"/>
  <c r="O1371" i="10"/>
  <c r="Q1371" i="10"/>
  <c r="R1371" i="10" s="1"/>
  <c r="N1372" i="10"/>
  <c r="M1372" i="10"/>
  <c r="L1372" i="10"/>
  <c r="I1372" i="10"/>
  <c r="K1372" i="10"/>
  <c r="G1373" i="10"/>
  <c r="H1373" i="10" s="1"/>
  <c r="J1372" i="10"/>
  <c r="P1373" i="10" l="1"/>
  <c r="O1372" i="10"/>
  <c r="Q1372" i="10"/>
  <c r="R1372" i="10" s="1"/>
  <c r="N1373" i="10"/>
  <c r="M1373" i="10"/>
  <c r="L1373" i="10"/>
  <c r="I1373" i="10"/>
  <c r="K1373" i="10"/>
  <c r="J1373" i="10"/>
  <c r="G1374" i="10"/>
  <c r="H1374" i="10" s="1"/>
  <c r="P1374" i="10" l="1"/>
  <c r="O1373" i="10"/>
  <c r="Q1373" i="10"/>
  <c r="R1373" i="10" s="1"/>
  <c r="N1374" i="10"/>
  <c r="M1374" i="10"/>
  <c r="L1374" i="10"/>
  <c r="I1374" i="10"/>
  <c r="K1374" i="10"/>
  <c r="J1374" i="10"/>
  <c r="G1375" i="10"/>
  <c r="H1375" i="10" s="1"/>
  <c r="P1375" i="10" l="1"/>
  <c r="O1374" i="10"/>
  <c r="Q1374" i="10"/>
  <c r="R1374" i="10" s="1"/>
  <c r="N1375" i="10"/>
  <c r="M1375" i="10"/>
  <c r="L1375" i="10"/>
  <c r="I1375" i="10"/>
  <c r="K1375" i="10"/>
  <c r="J1375" i="10"/>
  <c r="G1376" i="10"/>
  <c r="H1376" i="10" s="1"/>
  <c r="P1376" i="10" l="1"/>
  <c r="O1375" i="10"/>
  <c r="Q1375" i="10"/>
  <c r="R1375" i="10" s="1"/>
  <c r="N1376" i="10"/>
  <c r="M1376" i="10"/>
  <c r="L1376" i="10"/>
  <c r="I1376" i="10"/>
  <c r="K1376" i="10"/>
  <c r="G1377" i="10"/>
  <c r="H1377" i="10" s="1"/>
  <c r="J1376" i="10"/>
  <c r="P1377" i="10" l="1"/>
  <c r="O1376" i="10"/>
  <c r="Q1376" i="10"/>
  <c r="R1376" i="10" s="1"/>
  <c r="N1377" i="10"/>
  <c r="M1377" i="10"/>
  <c r="L1377" i="10"/>
  <c r="I1377" i="10"/>
  <c r="K1377" i="10"/>
  <c r="J1377" i="10"/>
  <c r="G1378" i="10"/>
  <c r="H1378" i="10" s="1"/>
  <c r="P1378" i="10" l="1"/>
  <c r="O1377" i="10"/>
  <c r="Q1377" i="10"/>
  <c r="R1377" i="10" s="1"/>
  <c r="N1378" i="10"/>
  <c r="M1378" i="10"/>
  <c r="L1378" i="10"/>
  <c r="I1378" i="10"/>
  <c r="K1378" i="10"/>
  <c r="J1378" i="10"/>
  <c r="G1379" i="10"/>
  <c r="H1379" i="10" s="1"/>
  <c r="P1379" i="10" l="1"/>
  <c r="O1378" i="10"/>
  <c r="Q1378" i="10"/>
  <c r="R1378" i="10" s="1"/>
  <c r="N1379" i="10"/>
  <c r="M1379" i="10"/>
  <c r="L1379" i="10"/>
  <c r="I1379" i="10"/>
  <c r="K1379" i="10"/>
  <c r="J1379" i="10"/>
  <c r="G1380" i="10"/>
  <c r="H1380" i="10" s="1"/>
  <c r="P1380" i="10" l="1"/>
  <c r="O1379" i="10"/>
  <c r="Q1379" i="10"/>
  <c r="R1379" i="10" s="1"/>
  <c r="N1380" i="10"/>
  <c r="M1380" i="10"/>
  <c r="L1380" i="10"/>
  <c r="I1380" i="10"/>
  <c r="K1380" i="10"/>
  <c r="J1380" i="10"/>
  <c r="G1381" i="10"/>
  <c r="H1381" i="10" s="1"/>
  <c r="P1381" i="10" l="1"/>
  <c r="O1380" i="10"/>
  <c r="Q1380" i="10"/>
  <c r="R1380" i="10" s="1"/>
  <c r="N1381" i="10"/>
  <c r="M1381" i="10"/>
  <c r="L1381" i="10"/>
  <c r="I1381" i="10"/>
  <c r="K1381" i="10"/>
  <c r="J1381" i="10"/>
  <c r="G1382" i="10"/>
  <c r="H1382" i="10" s="1"/>
  <c r="P1382" i="10" l="1"/>
  <c r="O1381" i="10"/>
  <c r="Q1381" i="10"/>
  <c r="R1381" i="10" s="1"/>
  <c r="N1382" i="10"/>
  <c r="M1382" i="10"/>
  <c r="L1382" i="10"/>
  <c r="I1382" i="10"/>
  <c r="K1382" i="10"/>
  <c r="J1382" i="10"/>
  <c r="G1383" i="10"/>
  <c r="H1383" i="10" s="1"/>
  <c r="P1383" i="10" l="1"/>
  <c r="O1382" i="10"/>
  <c r="Q1382" i="10"/>
  <c r="R1382" i="10" s="1"/>
  <c r="N1383" i="10"/>
  <c r="M1383" i="10"/>
  <c r="L1383" i="10"/>
  <c r="I1383" i="10"/>
  <c r="K1383" i="10"/>
  <c r="J1383" i="10"/>
  <c r="G1384" i="10"/>
  <c r="H1384" i="10" s="1"/>
  <c r="P1384" i="10" l="1"/>
  <c r="O1383" i="10"/>
  <c r="Q1383" i="10"/>
  <c r="R1383" i="10" s="1"/>
  <c r="N1384" i="10"/>
  <c r="M1384" i="10"/>
  <c r="L1384" i="10"/>
  <c r="I1384" i="10"/>
  <c r="K1384" i="10"/>
  <c r="G1385" i="10"/>
  <c r="H1385" i="10" s="1"/>
  <c r="J1384" i="10"/>
  <c r="P1385" i="10" l="1"/>
  <c r="O1384" i="10"/>
  <c r="Q1384" i="10"/>
  <c r="R1384" i="10" s="1"/>
  <c r="N1385" i="10"/>
  <c r="M1385" i="10"/>
  <c r="L1385" i="10"/>
  <c r="I1385" i="10"/>
  <c r="K1385" i="10"/>
  <c r="J1385" i="10"/>
  <c r="G1386" i="10"/>
  <c r="H1386" i="10" s="1"/>
  <c r="P1386" i="10" l="1"/>
  <c r="O1385" i="10"/>
  <c r="Q1385" i="10"/>
  <c r="R1385" i="10" s="1"/>
  <c r="N1386" i="10"/>
  <c r="M1386" i="10"/>
  <c r="L1386" i="10"/>
  <c r="I1386" i="10"/>
  <c r="K1386" i="10"/>
  <c r="J1386" i="10"/>
  <c r="G1387" i="10"/>
  <c r="H1387" i="10" s="1"/>
  <c r="P1387" i="10" l="1"/>
  <c r="O1386" i="10"/>
  <c r="Q1386" i="10"/>
  <c r="R1386" i="10" s="1"/>
  <c r="N1387" i="10"/>
  <c r="M1387" i="10"/>
  <c r="L1387" i="10"/>
  <c r="I1387" i="10"/>
  <c r="K1387" i="10"/>
  <c r="J1387" i="10"/>
  <c r="G1388" i="10"/>
  <c r="H1388" i="10" s="1"/>
  <c r="P1388" i="10" l="1"/>
  <c r="O1387" i="10"/>
  <c r="Q1387" i="10"/>
  <c r="R1387" i="10" s="1"/>
  <c r="N1388" i="10"/>
  <c r="M1388" i="10"/>
  <c r="L1388" i="10"/>
  <c r="I1388" i="10"/>
  <c r="K1388" i="10"/>
  <c r="J1388" i="10"/>
  <c r="G1389" i="10"/>
  <c r="H1389" i="10" s="1"/>
  <c r="P1389" i="10" l="1"/>
  <c r="O1388" i="10"/>
  <c r="Q1388" i="10"/>
  <c r="R1388" i="10" s="1"/>
  <c r="N1389" i="10"/>
  <c r="M1389" i="10"/>
  <c r="L1389" i="10"/>
  <c r="I1389" i="10"/>
  <c r="K1389" i="10"/>
  <c r="J1389" i="10"/>
  <c r="G1390" i="10"/>
  <c r="H1390" i="10" s="1"/>
  <c r="P1390" i="10" l="1"/>
  <c r="O1389" i="10"/>
  <c r="Q1389" i="10"/>
  <c r="R1389" i="10" s="1"/>
  <c r="N1390" i="10"/>
  <c r="M1390" i="10"/>
  <c r="L1390" i="10"/>
  <c r="I1390" i="10"/>
  <c r="K1390" i="10"/>
  <c r="J1390" i="10"/>
  <c r="G1391" i="10"/>
  <c r="H1391" i="10" s="1"/>
  <c r="P1391" i="10" l="1"/>
  <c r="O1390" i="10"/>
  <c r="Q1390" i="10"/>
  <c r="R1390" i="10" s="1"/>
  <c r="N1391" i="10"/>
  <c r="M1391" i="10"/>
  <c r="L1391" i="10"/>
  <c r="I1391" i="10"/>
  <c r="K1391" i="10"/>
  <c r="J1391" i="10"/>
  <c r="G1392" i="10"/>
  <c r="H1392" i="10" s="1"/>
  <c r="P1392" i="10" l="1"/>
  <c r="O1391" i="10"/>
  <c r="Q1391" i="10"/>
  <c r="R1391" i="10" s="1"/>
  <c r="N1392" i="10"/>
  <c r="M1392" i="10"/>
  <c r="L1392" i="10"/>
  <c r="I1392" i="10"/>
  <c r="K1392" i="10"/>
  <c r="G1393" i="10"/>
  <c r="H1393" i="10" s="1"/>
  <c r="J1392" i="10"/>
  <c r="P1393" i="10" l="1"/>
  <c r="O1392" i="10"/>
  <c r="Q1392" i="10"/>
  <c r="R1392" i="10" s="1"/>
  <c r="N1393" i="10"/>
  <c r="M1393" i="10"/>
  <c r="L1393" i="10"/>
  <c r="I1393" i="10"/>
  <c r="K1393" i="10"/>
  <c r="J1393" i="10"/>
  <c r="G1394" i="10"/>
  <c r="H1394" i="10" s="1"/>
  <c r="P1394" i="10" l="1"/>
  <c r="O1393" i="10"/>
  <c r="Q1393" i="10"/>
  <c r="R1393" i="10" s="1"/>
  <c r="N1394" i="10"/>
  <c r="M1394" i="10"/>
  <c r="L1394" i="10"/>
  <c r="I1394" i="10"/>
  <c r="K1394" i="10"/>
  <c r="J1394" i="10"/>
  <c r="G1395" i="10"/>
  <c r="H1395" i="10" s="1"/>
  <c r="P1395" i="10" l="1"/>
  <c r="O1394" i="10"/>
  <c r="Q1394" i="10"/>
  <c r="R1394" i="10" s="1"/>
  <c r="N1395" i="10"/>
  <c r="M1395" i="10"/>
  <c r="L1395" i="10"/>
  <c r="I1395" i="10"/>
  <c r="K1395" i="10"/>
  <c r="G1396" i="10"/>
  <c r="H1396" i="10" s="1"/>
  <c r="J1395" i="10"/>
  <c r="P1396" i="10" l="1"/>
  <c r="O1395" i="10"/>
  <c r="Q1395" i="10"/>
  <c r="R1395" i="10" s="1"/>
  <c r="N1396" i="10"/>
  <c r="M1396" i="10"/>
  <c r="L1396" i="10"/>
  <c r="I1396" i="10"/>
  <c r="K1396" i="10"/>
  <c r="G1397" i="10"/>
  <c r="H1397" i="10" s="1"/>
  <c r="J1396" i="10"/>
  <c r="P1397" i="10" l="1"/>
  <c r="O1396" i="10"/>
  <c r="Q1396" i="10"/>
  <c r="R1396" i="10" s="1"/>
  <c r="N1397" i="10"/>
  <c r="M1397" i="10"/>
  <c r="L1397" i="10"/>
  <c r="I1397" i="10"/>
  <c r="K1397" i="10"/>
  <c r="J1397" i="10"/>
  <c r="G1398" i="10"/>
  <c r="H1398" i="10" s="1"/>
  <c r="P1398" i="10" l="1"/>
  <c r="O1397" i="10"/>
  <c r="Q1397" i="10"/>
  <c r="R1397" i="10" s="1"/>
  <c r="N1398" i="10"/>
  <c r="M1398" i="10"/>
  <c r="L1398" i="10"/>
  <c r="I1398" i="10"/>
  <c r="K1398" i="10"/>
  <c r="J1398" i="10"/>
  <c r="G1399" i="10"/>
  <c r="H1399" i="10" s="1"/>
  <c r="P1399" i="10" l="1"/>
  <c r="O1398" i="10"/>
  <c r="Q1398" i="10"/>
  <c r="R1398" i="10" s="1"/>
  <c r="N1399" i="10"/>
  <c r="M1399" i="10"/>
  <c r="L1399" i="10"/>
  <c r="I1399" i="10"/>
  <c r="K1399" i="10"/>
  <c r="J1399" i="10"/>
  <c r="G1400" i="10"/>
  <c r="H1400" i="10" s="1"/>
  <c r="P1400" i="10" l="1"/>
  <c r="O1399" i="10"/>
  <c r="Q1399" i="10"/>
  <c r="R1399" i="10" s="1"/>
  <c r="N1400" i="10"/>
  <c r="M1400" i="10"/>
  <c r="L1400" i="10"/>
  <c r="I1400" i="10"/>
  <c r="K1400" i="10"/>
  <c r="G1401" i="10"/>
  <c r="H1401" i="10" s="1"/>
  <c r="J1400" i="10"/>
  <c r="P1401" i="10" l="1"/>
  <c r="O1400" i="10"/>
  <c r="Q1400" i="10"/>
  <c r="R1400" i="10" s="1"/>
  <c r="N1401" i="10"/>
  <c r="M1401" i="10"/>
  <c r="L1401" i="10"/>
  <c r="I1401" i="10"/>
  <c r="K1401" i="10"/>
  <c r="J1401" i="10"/>
  <c r="G1402" i="10"/>
  <c r="H1402" i="10" s="1"/>
  <c r="P1402" i="10" l="1"/>
  <c r="O1401" i="10"/>
  <c r="Q1401" i="10"/>
  <c r="R1401" i="10" s="1"/>
  <c r="N1402" i="10"/>
  <c r="M1402" i="10"/>
  <c r="L1402" i="10"/>
  <c r="I1402" i="10"/>
  <c r="K1402" i="10"/>
  <c r="J1402" i="10"/>
  <c r="G1403" i="10"/>
  <c r="H1403" i="10" s="1"/>
  <c r="P1403" i="10" l="1"/>
  <c r="O1402" i="10"/>
  <c r="Q1402" i="10"/>
  <c r="R1402" i="10" s="1"/>
  <c r="N1403" i="10"/>
  <c r="M1403" i="10"/>
  <c r="L1403" i="10"/>
  <c r="I1403" i="10"/>
  <c r="K1403" i="10"/>
  <c r="J1403" i="10"/>
  <c r="G1404" i="10"/>
  <c r="H1404" i="10" s="1"/>
  <c r="P1404" i="10" l="1"/>
  <c r="O1403" i="10"/>
  <c r="Q1403" i="10"/>
  <c r="R1403" i="10" s="1"/>
  <c r="N1404" i="10"/>
  <c r="M1404" i="10"/>
  <c r="L1404" i="10"/>
  <c r="I1404" i="10"/>
  <c r="K1404" i="10"/>
  <c r="J1404" i="10"/>
  <c r="G1405" i="10"/>
  <c r="H1405" i="10" s="1"/>
  <c r="P1405" i="10" l="1"/>
  <c r="O1404" i="10"/>
  <c r="Q1404" i="10"/>
  <c r="R1404" i="10" s="1"/>
  <c r="N1405" i="10"/>
  <c r="M1405" i="10"/>
  <c r="L1405" i="10"/>
  <c r="I1405" i="10"/>
  <c r="K1405" i="10"/>
  <c r="J1405" i="10"/>
  <c r="G1406" i="10"/>
  <c r="H1406" i="10" s="1"/>
  <c r="P1406" i="10" l="1"/>
  <c r="O1405" i="10"/>
  <c r="Q1405" i="10"/>
  <c r="R1405" i="10" s="1"/>
  <c r="N1406" i="10"/>
  <c r="M1406" i="10"/>
  <c r="L1406" i="10"/>
  <c r="I1406" i="10"/>
  <c r="K1406" i="10"/>
  <c r="J1406" i="10"/>
  <c r="G1407" i="10"/>
  <c r="H1407" i="10" s="1"/>
  <c r="P1407" i="10" l="1"/>
  <c r="O1406" i="10"/>
  <c r="Q1406" i="10"/>
  <c r="R1406" i="10" s="1"/>
  <c r="N1407" i="10"/>
  <c r="M1407" i="10"/>
  <c r="L1407" i="10"/>
  <c r="I1407" i="10"/>
  <c r="K1407" i="10"/>
  <c r="J1407" i="10"/>
  <c r="G1408" i="10"/>
  <c r="H1408" i="10" s="1"/>
  <c r="P1408" i="10" l="1"/>
  <c r="O1407" i="10"/>
  <c r="Q1407" i="10"/>
  <c r="R1407" i="10" s="1"/>
  <c r="N1408" i="10"/>
  <c r="M1408" i="10"/>
  <c r="L1408" i="10"/>
  <c r="I1408" i="10"/>
  <c r="K1408" i="10"/>
  <c r="G1409" i="10"/>
  <c r="H1409" i="10" s="1"/>
  <c r="J1408" i="10"/>
  <c r="P1409" i="10" l="1"/>
  <c r="O1408" i="10"/>
  <c r="Q1408" i="10"/>
  <c r="R1408" i="10" s="1"/>
  <c r="N1409" i="10"/>
  <c r="M1409" i="10"/>
  <c r="L1409" i="10"/>
  <c r="I1409" i="10"/>
  <c r="K1409" i="10"/>
  <c r="J1409" i="10"/>
  <c r="G1410" i="10"/>
  <c r="H1410" i="10" s="1"/>
  <c r="P1410" i="10" l="1"/>
  <c r="O1409" i="10"/>
  <c r="Q1409" i="10"/>
  <c r="R1409" i="10" s="1"/>
  <c r="N1410" i="10"/>
  <c r="M1410" i="10"/>
  <c r="L1410" i="10"/>
  <c r="I1410" i="10"/>
  <c r="K1410" i="10"/>
  <c r="J1410" i="10"/>
  <c r="G1411" i="10"/>
  <c r="H1411" i="10" s="1"/>
  <c r="P1411" i="10" l="1"/>
  <c r="O1410" i="10"/>
  <c r="Q1410" i="10"/>
  <c r="R1410" i="10" s="1"/>
  <c r="N1411" i="10"/>
  <c r="M1411" i="10"/>
  <c r="L1411" i="10"/>
  <c r="I1411" i="10"/>
  <c r="K1411" i="10"/>
  <c r="J1411" i="10"/>
  <c r="G1412" i="10"/>
  <c r="H1412" i="10" s="1"/>
  <c r="P1412" i="10" l="1"/>
  <c r="O1411" i="10"/>
  <c r="Q1411" i="10"/>
  <c r="R1411" i="10" s="1"/>
  <c r="N1412" i="10"/>
  <c r="M1412" i="10"/>
  <c r="L1412" i="10"/>
  <c r="I1412" i="10"/>
  <c r="K1412" i="10"/>
  <c r="G1413" i="10"/>
  <c r="H1413" i="10" s="1"/>
  <c r="J1412" i="10"/>
  <c r="P1413" i="10" l="1"/>
  <c r="O1412" i="10"/>
  <c r="Q1412" i="10"/>
  <c r="R1412" i="10" s="1"/>
  <c r="N1413" i="10"/>
  <c r="M1413" i="10"/>
  <c r="L1413" i="10"/>
  <c r="I1413" i="10"/>
  <c r="K1413" i="10"/>
  <c r="J1413" i="10"/>
  <c r="G1414" i="10"/>
  <c r="H1414" i="10" s="1"/>
  <c r="P1414" i="10" l="1"/>
  <c r="O1413" i="10"/>
  <c r="Q1413" i="10"/>
  <c r="R1413" i="10" s="1"/>
  <c r="N1414" i="10"/>
  <c r="M1414" i="10"/>
  <c r="L1414" i="10"/>
  <c r="I1414" i="10"/>
  <c r="K1414" i="10"/>
  <c r="J1414" i="10"/>
  <c r="G1415" i="10"/>
  <c r="H1415" i="10" s="1"/>
  <c r="P1415" i="10" l="1"/>
  <c r="O1414" i="10"/>
  <c r="Q1414" i="10"/>
  <c r="R1414" i="10" s="1"/>
  <c r="N1415" i="10"/>
  <c r="M1415" i="10"/>
  <c r="L1415" i="10"/>
  <c r="I1415" i="10"/>
  <c r="K1415" i="10"/>
  <c r="J1415" i="10"/>
  <c r="G1416" i="10"/>
  <c r="H1416" i="10" s="1"/>
  <c r="P1416" i="10" l="1"/>
  <c r="O1415" i="10"/>
  <c r="Q1415" i="10"/>
  <c r="R1415" i="10" s="1"/>
  <c r="N1416" i="10"/>
  <c r="M1416" i="10"/>
  <c r="L1416" i="10"/>
  <c r="I1416" i="10"/>
  <c r="K1416" i="10"/>
  <c r="G1417" i="10"/>
  <c r="H1417" i="10" s="1"/>
  <c r="J1416" i="10"/>
  <c r="P1417" i="10" l="1"/>
  <c r="O1416" i="10"/>
  <c r="Q1416" i="10"/>
  <c r="R1416" i="10" s="1"/>
  <c r="N1417" i="10"/>
  <c r="M1417" i="10"/>
  <c r="L1417" i="10"/>
  <c r="I1417" i="10"/>
  <c r="K1417" i="10"/>
  <c r="J1417" i="10"/>
  <c r="G1418" i="10"/>
  <c r="H1418" i="10" s="1"/>
  <c r="P1418" i="10" l="1"/>
  <c r="O1417" i="10"/>
  <c r="Q1417" i="10"/>
  <c r="R1417" i="10" s="1"/>
  <c r="N1418" i="10"/>
  <c r="M1418" i="10"/>
  <c r="L1418" i="10"/>
  <c r="I1418" i="10"/>
  <c r="K1418" i="10"/>
  <c r="J1418" i="10"/>
  <c r="G1419" i="10"/>
  <c r="H1419" i="10" s="1"/>
  <c r="P1419" i="10" l="1"/>
  <c r="O1418" i="10"/>
  <c r="Q1418" i="10"/>
  <c r="R1418" i="10" s="1"/>
  <c r="N1419" i="10"/>
  <c r="M1419" i="10"/>
  <c r="L1419" i="10"/>
  <c r="I1419" i="10"/>
  <c r="K1419" i="10"/>
  <c r="J1419" i="10"/>
  <c r="G1420" i="10"/>
  <c r="H1420" i="10" s="1"/>
  <c r="P1420" i="10" l="1"/>
  <c r="O1419" i="10"/>
  <c r="Q1419" i="10"/>
  <c r="R1419" i="10" s="1"/>
  <c r="N1420" i="10"/>
  <c r="M1420" i="10"/>
  <c r="L1420" i="10"/>
  <c r="I1420" i="10"/>
  <c r="K1420" i="10"/>
  <c r="G1421" i="10"/>
  <c r="H1421" i="10" s="1"/>
  <c r="J1420" i="10"/>
  <c r="P1421" i="10" l="1"/>
  <c r="O1420" i="10"/>
  <c r="Q1420" i="10"/>
  <c r="R1420" i="10" s="1"/>
  <c r="N1421" i="10"/>
  <c r="M1421" i="10"/>
  <c r="L1421" i="10"/>
  <c r="I1421" i="10"/>
  <c r="K1421" i="10"/>
  <c r="J1421" i="10"/>
  <c r="G1422" i="10"/>
  <c r="H1422" i="10" s="1"/>
  <c r="P1422" i="10" l="1"/>
  <c r="O1421" i="10"/>
  <c r="Q1421" i="10"/>
  <c r="R1421" i="10" s="1"/>
  <c r="N1422" i="10"/>
  <c r="M1422" i="10"/>
  <c r="L1422" i="10"/>
  <c r="I1422" i="10"/>
  <c r="K1422" i="10"/>
  <c r="J1422" i="10"/>
  <c r="G1423" i="10"/>
  <c r="H1423" i="10" s="1"/>
  <c r="P1423" i="10" l="1"/>
  <c r="O1422" i="10"/>
  <c r="Q1422" i="10"/>
  <c r="R1422" i="10" s="1"/>
  <c r="N1423" i="10"/>
  <c r="M1423" i="10"/>
  <c r="L1423" i="10"/>
  <c r="I1423" i="10"/>
  <c r="K1423" i="10"/>
  <c r="J1423" i="10"/>
  <c r="G1424" i="10"/>
  <c r="H1424" i="10" s="1"/>
  <c r="P1424" i="10" l="1"/>
  <c r="O1423" i="10"/>
  <c r="Q1423" i="10"/>
  <c r="R1423" i="10" s="1"/>
  <c r="N1424" i="10"/>
  <c r="M1424" i="10"/>
  <c r="L1424" i="10"/>
  <c r="I1424" i="10"/>
  <c r="K1424" i="10"/>
  <c r="G1425" i="10"/>
  <c r="H1425" i="10" s="1"/>
  <c r="J1424" i="10"/>
  <c r="P1425" i="10" l="1"/>
  <c r="O1424" i="10"/>
  <c r="Q1424" i="10"/>
  <c r="R1424" i="10" s="1"/>
  <c r="N1425" i="10"/>
  <c r="M1425" i="10"/>
  <c r="L1425" i="10"/>
  <c r="I1425" i="10"/>
  <c r="K1425" i="10"/>
  <c r="J1425" i="10"/>
  <c r="G1426" i="10"/>
  <c r="H1426" i="10" s="1"/>
  <c r="P1426" i="10" l="1"/>
  <c r="O1425" i="10"/>
  <c r="Q1425" i="10"/>
  <c r="R1425" i="10" s="1"/>
  <c r="N1426" i="10"/>
  <c r="M1426" i="10"/>
  <c r="L1426" i="10"/>
  <c r="I1426" i="10"/>
  <c r="K1426" i="10"/>
  <c r="J1426" i="10"/>
  <c r="G1427" i="10"/>
  <c r="H1427" i="10" s="1"/>
  <c r="P1427" i="10" l="1"/>
  <c r="O1426" i="10"/>
  <c r="Q1426" i="10"/>
  <c r="R1426" i="10" s="1"/>
  <c r="N1427" i="10"/>
  <c r="M1427" i="10"/>
  <c r="L1427" i="10"/>
  <c r="I1427" i="10"/>
  <c r="K1427" i="10"/>
  <c r="J1427" i="10"/>
  <c r="G1428" i="10"/>
  <c r="H1428" i="10" s="1"/>
  <c r="P1428" i="10" l="1"/>
  <c r="O1427" i="10"/>
  <c r="Q1427" i="10"/>
  <c r="R1427" i="10" s="1"/>
  <c r="N1428" i="10"/>
  <c r="M1428" i="10"/>
  <c r="L1428" i="10"/>
  <c r="I1428" i="10"/>
  <c r="K1428" i="10"/>
  <c r="J1428" i="10"/>
  <c r="G1429" i="10"/>
  <c r="H1429" i="10" s="1"/>
  <c r="P1429" i="10" l="1"/>
  <c r="O1428" i="10"/>
  <c r="Q1428" i="10"/>
  <c r="R1428" i="10" s="1"/>
  <c r="N1429" i="10"/>
  <c r="M1429" i="10"/>
  <c r="L1429" i="10"/>
  <c r="I1429" i="10"/>
  <c r="K1429" i="10"/>
  <c r="J1429" i="10"/>
  <c r="G1430" i="10"/>
  <c r="H1430" i="10" s="1"/>
  <c r="P1430" i="10" l="1"/>
  <c r="O1429" i="10"/>
  <c r="Q1429" i="10"/>
  <c r="R1429" i="10" s="1"/>
  <c r="N1430" i="10"/>
  <c r="M1430" i="10"/>
  <c r="L1430" i="10"/>
  <c r="I1430" i="10"/>
  <c r="K1430" i="10"/>
  <c r="G1431" i="10"/>
  <c r="H1431" i="10" s="1"/>
  <c r="J1430" i="10"/>
  <c r="P1431" i="10" l="1"/>
  <c r="O1430" i="10"/>
  <c r="Q1430" i="10"/>
  <c r="R1430" i="10" s="1"/>
  <c r="N1431" i="10"/>
  <c r="M1431" i="10"/>
  <c r="L1431" i="10"/>
  <c r="I1431" i="10"/>
  <c r="K1431" i="10"/>
  <c r="G1432" i="10"/>
  <c r="H1432" i="10" s="1"/>
  <c r="J1431" i="10"/>
  <c r="P1432" i="10" l="1"/>
  <c r="O1431" i="10"/>
  <c r="Q1431" i="10"/>
  <c r="R1431" i="10" s="1"/>
  <c r="N1432" i="10"/>
  <c r="M1432" i="10"/>
  <c r="L1432" i="10"/>
  <c r="I1432" i="10"/>
  <c r="K1432" i="10"/>
  <c r="G1433" i="10"/>
  <c r="H1433" i="10" s="1"/>
  <c r="J1432" i="10"/>
  <c r="P1433" i="10" l="1"/>
  <c r="O1432" i="10"/>
  <c r="Q1432" i="10"/>
  <c r="R1432" i="10" s="1"/>
  <c r="N1433" i="10"/>
  <c r="M1433" i="10"/>
  <c r="L1433" i="10"/>
  <c r="I1433" i="10"/>
  <c r="K1433" i="10"/>
  <c r="J1433" i="10"/>
  <c r="G1434" i="10"/>
  <c r="H1434" i="10" s="1"/>
  <c r="P1434" i="10" l="1"/>
  <c r="O1433" i="10"/>
  <c r="Q1433" i="10"/>
  <c r="R1433" i="10" s="1"/>
  <c r="N1434" i="10"/>
  <c r="M1434" i="10"/>
  <c r="L1434" i="10"/>
  <c r="I1434" i="10"/>
  <c r="K1434" i="10"/>
  <c r="G1435" i="10"/>
  <c r="H1435" i="10" s="1"/>
  <c r="J1434" i="10"/>
  <c r="P1435" i="10" l="1"/>
  <c r="O1434" i="10"/>
  <c r="Q1434" i="10"/>
  <c r="R1434" i="10" s="1"/>
  <c r="N1435" i="10"/>
  <c r="M1435" i="10"/>
  <c r="L1435" i="10"/>
  <c r="I1435" i="10"/>
  <c r="K1435" i="10"/>
  <c r="J1435" i="10"/>
  <c r="G1436" i="10"/>
  <c r="H1436" i="10" s="1"/>
  <c r="P1436" i="10" l="1"/>
  <c r="O1435" i="10"/>
  <c r="Q1435" i="10"/>
  <c r="R1435" i="10" s="1"/>
  <c r="N1436" i="10"/>
  <c r="M1436" i="10"/>
  <c r="L1436" i="10"/>
  <c r="I1436" i="10"/>
  <c r="K1436" i="10"/>
  <c r="J1436" i="10"/>
  <c r="G1437" i="10"/>
  <c r="H1437" i="10" s="1"/>
  <c r="P1437" i="10" l="1"/>
  <c r="O1436" i="10"/>
  <c r="Q1436" i="10"/>
  <c r="R1436" i="10" s="1"/>
  <c r="N1437" i="10"/>
  <c r="M1437" i="10"/>
  <c r="L1437" i="10"/>
  <c r="I1437" i="10"/>
  <c r="K1437" i="10"/>
  <c r="J1437" i="10"/>
  <c r="G1438" i="10"/>
  <c r="H1438" i="10" s="1"/>
  <c r="P1438" i="10" l="1"/>
  <c r="O1437" i="10"/>
  <c r="Q1437" i="10"/>
  <c r="R1437" i="10" s="1"/>
  <c r="N1438" i="10"/>
  <c r="M1438" i="10"/>
  <c r="L1438" i="10"/>
  <c r="I1438" i="10"/>
  <c r="K1438" i="10"/>
  <c r="G1439" i="10"/>
  <c r="H1439" i="10" s="1"/>
  <c r="J1438" i="10"/>
  <c r="P1439" i="10" l="1"/>
  <c r="O1438" i="10"/>
  <c r="Q1438" i="10"/>
  <c r="R1438" i="10" s="1"/>
  <c r="N1439" i="10"/>
  <c r="M1439" i="10"/>
  <c r="L1439" i="10"/>
  <c r="I1439" i="10"/>
  <c r="K1439" i="10"/>
  <c r="G1440" i="10"/>
  <c r="H1440" i="10" s="1"/>
  <c r="J1439" i="10"/>
  <c r="P1440" i="10" l="1"/>
  <c r="O1439" i="10"/>
  <c r="Q1439" i="10"/>
  <c r="R1439" i="10" s="1"/>
  <c r="N1440" i="10"/>
  <c r="M1440" i="10"/>
  <c r="L1440" i="10"/>
  <c r="I1440" i="10"/>
  <c r="K1440" i="10"/>
  <c r="J1440" i="10"/>
  <c r="G1441" i="10"/>
  <c r="H1441" i="10" s="1"/>
  <c r="P1441" i="10" l="1"/>
  <c r="O1440" i="10"/>
  <c r="Q1440" i="10"/>
  <c r="R1440" i="10" s="1"/>
  <c r="N1441" i="10"/>
  <c r="M1441" i="10"/>
  <c r="L1441" i="10"/>
  <c r="I1441" i="10"/>
  <c r="K1441" i="10"/>
  <c r="J1441" i="10"/>
  <c r="G1442" i="10"/>
  <c r="H1442" i="10" s="1"/>
  <c r="P1442" i="10" l="1"/>
  <c r="O1441" i="10"/>
  <c r="Q1441" i="10"/>
  <c r="R1441" i="10" s="1"/>
  <c r="N1442" i="10"/>
  <c r="M1442" i="10"/>
  <c r="L1442" i="10"/>
  <c r="I1442" i="10"/>
  <c r="K1442" i="10"/>
  <c r="G1443" i="10"/>
  <c r="H1443" i="10" s="1"/>
  <c r="J1442" i="10"/>
  <c r="P1443" i="10" l="1"/>
  <c r="O1442" i="10"/>
  <c r="Q1442" i="10"/>
  <c r="R1442" i="10" s="1"/>
  <c r="N1443" i="10"/>
  <c r="M1443" i="10"/>
  <c r="L1443" i="10"/>
  <c r="I1443" i="10"/>
  <c r="K1443" i="10"/>
  <c r="J1443" i="10"/>
  <c r="G1444" i="10"/>
  <c r="H1444" i="10" s="1"/>
  <c r="P1444" i="10" l="1"/>
  <c r="O1443" i="10"/>
  <c r="Q1443" i="10"/>
  <c r="R1443" i="10" s="1"/>
  <c r="N1444" i="10"/>
  <c r="M1444" i="10"/>
  <c r="L1444" i="10"/>
  <c r="I1444" i="10"/>
  <c r="K1444" i="10"/>
  <c r="J1444" i="10"/>
  <c r="G1445" i="10"/>
  <c r="H1445" i="10" s="1"/>
  <c r="P1445" i="10" l="1"/>
  <c r="O1444" i="10"/>
  <c r="Q1444" i="10"/>
  <c r="R1444" i="10" s="1"/>
  <c r="N1445" i="10"/>
  <c r="M1445" i="10"/>
  <c r="L1445" i="10"/>
  <c r="I1445" i="10"/>
  <c r="K1445" i="10"/>
  <c r="J1445" i="10"/>
  <c r="G1446" i="10"/>
  <c r="H1446" i="10" s="1"/>
  <c r="P1446" i="10" l="1"/>
  <c r="O1445" i="10"/>
  <c r="Q1445" i="10"/>
  <c r="R1445" i="10" s="1"/>
  <c r="N1446" i="10"/>
  <c r="M1446" i="10"/>
  <c r="L1446" i="10"/>
  <c r="I1446" i="10"/>
  <c r="K1446" i="10"/>
  <c r="G1447" i="10"/>
  <c r="H1447" i="10" s="1"/>
  <c r="J1446" i="10"/>
  <c r="P1447" i="10" l="1"/>
  <c r="O1446" i="10"/>
  <c r="Q1446" i="10"/>
  <c r="R1446" i="10" s="1"/>
  <c r="N1447" i="10"/>
  <c r="M1447" i="10"/>
  <c r="L1447" i="10"/>
  <c r="I1447" i="10"/>
  <c r="K1447" i="10"/>
  <c r="G1448" i="10"/>
  <c r="H1448" i="10" s="1"/>
  <c r="J1447" i="10"/>
  <c r="P1448" i="10" l="1"/>
  <c r="O1447" i="10"/>
  <c r="Q1447" i="10"/>
  <c r="R1447" i="10" s="1"/>
  <c r="N1448" i="10"/>
  <c r="M1448" i="10"/>
  <c r="L1448" i="10"/>
  <c r="I1448" i="10"/>
  <c r="K1448" i="10"/>
  <c r="J1448" i="10"/>
  <c r="G1449" i="10"/>
  <c r="H1449" i="10" s="1"/>
  <c r="P1449" i="10" l="1"/>
  <c r="O1448" i="10"/>
  <c r="Q1448" i="10"/>
  <c r="R1448" i="10" s="1"/>
  <c r="N1449" i="10"/>
  <c r="M1449" i="10"/>
  <c r="L1449" i="10"/>
  <c r="I1449" i="10"/>
  <c r="K1449" i="10"/>
  <c r="J1449" i="10"/>
  <c r="G1450" i="10"/>
  <c r="H1450" i="10" s="1"/>
  <c r="P1450" i="10" l="1"/>
  <c r="O1449" i="10"/>
  <c r="Q1449" i="10"/>
  <c r="R1449" i="10" s="1"/>
  <c r="N1450" i="10"/>
  <c r="M1450" i="10"/>
  <c r="L1450" i="10"/>
  <c r="I1450" i="10"/>
  <c r="K1450" i="10"/>
  <c r="G1451" i="10"/>
  <c r="H1451" i="10" s="1"/>
  <c r="J1450" i="10"/>
  <c r="P1451" i="10" l="1"/>
  <c r="O1450" i="10"/>
  <c r="Q1450" i="10"/>
  <c r="R1450" i="10" s="1"/>
  <c r="N1451" i="10"/>
  <c r="M1451" i="10"/>
  <c r="L1451" i="10"/>
  <c r="I1451" i="10"/>
  <c r="K1451" i="10"/>
  <c r="J1451" i="10"/>
  <c r="G1452" i="10"/>
  <c r="H1452" i="10" s="1"/>
  <c r="P1452" i="10" l="1"/>
  <c r="O1451" i="10"/>
  <c r="Q1451" i="10"/>
  <c r="R1451" i="10" s="1"/>
  <c r="N1452" i="10"/>
  <c r="M1452" i="10"/>
  <c r="L1452" i="10"/>
  <c r="I1452" i="10"/>
  <c r="K1452" i="10"/>
  <c r="J1452" i="10"/>
  <c r="G1453" i="10"/>
  <c r="H1453" i="10" s="1"/>
  <c r="P1453" i="10" l="1"/>
  <c r="O1452" i="10"/>
  <c r="Q1452" i="10"/>
  <c r="R1452" i="10" s="1"/>
  <c r="N1453" i="10"/>
  <c r="M1453" i="10"/>
  <c r="L1453" i="10"/>
  <c r="I1453" i="10"/>
  <c r="K1453" i="10"/>
  <c r="J1453" i="10"/>
  <c r="G1454" i="10"/>
  <c r="H1454" i="10" s="1"/>
  <c r="P1454" i="10" l="1"/>
  <c r="O1453" i="10"/>
  <c r="Q1453" i="10"/>
  <c r="R1453" i="10" s="1"/>
  <c r="N1454" i="10"/>
  <c r="M1454" i="10"/>
  <c r="L1454" i="10"/>
  <c r="I1454" i="10"/>
  <c r="K1454" i="10"/>
  <c r="G1455" i="10"/>
  <c r="H1455" i="10" s="1"/>
  <c r="J1454" i="10"/>
  <c r="P1455" i="10" l="1"/>
  <c r="O1454" i="10"/>
  <c r="Q1454" i="10"/>
  <c r="R1454" i="10" s="1"/>
  <c r="N1455" i="10"/>
  <c r="M1455" i="10"/>
  <c r="L1455" i="10"/>
  <c r="I1455" i="10"/>
  <c r="K1455" i="10"/>
  <c r="G1456" i="10"/>
  <c r="H1456" i="10" s="1"/>
  <c r="J1455" i="10"/>
  <c r="P1456" i="10" l="1"/>
  <c r="O1455" i="10"/>
  <c r="Q1455" i="10"/>
  <c r="R1455" i="10" s="1"/>
  <c r="N1456" i="10"/>
  <c r="M1456" i="10"/>
  <c r="L1456" i="10"/>
  <c r="I1456" i="10"/>
  <c r="K1456" i="10"/>
  <c r="J1456" i="10"/>
  <c r="G1457" i="10"/>
  <c r="H1457" i="10" s="1"/>
  <c r="P1457" i="10" l="1"/>
  <c r="O1456" i="10"/>
  <c r="Q1456" i="10"/>
  <c r="R1456" i="10" s="1"/>
  <c r="N1457" i="10"/>
  <c r="M1457" i="10"/>
  <c r="L1457" i="10"/>
  <c r="I1457" i="10"/>
  <c r="K1457" i="10"/>
  <c r="J1457" i="10"/>
  <c r="G1458" i="10"/>
  <c r="H1458" i="10" s="1"/>
  <c r="P1458" i="10" l="1"/>
  <c r="O1457" i="10"/>
  <c r="Q1457" i="10"/>
  <c r="R1457" i="10" s="1"/>
  <c r="N1458" i="10"/>
  <c r="M1458" i="10"/>
  <c r="L1458" i="10"/>
  <c r="I1458" i="10"/>
  <c r="K1458" i="10"/>
  <c r="G1459" i="10"/>
  <c r="H1459" i="10" s="1"/>
  <c r="J1458" i="10"/>
  <c r="P1459" i="10" l="1"/>
  <c r="O1458" i="10"/>
  <c r="Q1458" i="10"/>
  <c r="R1458" i="10" s="1"/>
  <c r="N1459" i="10"/>
  <c r="M1459" i="10"/>
  <c r="L1459" i="10"/>
  <c r="I1459" i="10"/>
  <c r="K1459" i="10"/>
  <c r="J1459" i="10"/>
  <c r="G1460" i="10"/>
  <c r="H1460" i="10" s="1"/>
  <c r="P1460" i="10" l="1"/>
  <c r="O1459" i="10"/>
  <c r="Q1459" i="10"/>
  <c r="R1459" i="10" s="1"/>
  <c r="N1460" i="10"/>
  <c r="M1460" i="10"/>
  <c r="L1460" i="10"/>
  <c r="I1460" i="10"/>
  <c r="K1460" i="10"/>
  <c r="G1461" i="10"/>
  <c r="H1461" i="10" s="1"/>
  <c r="J1460" i="10"/>
  <c r="P1461" i="10" l="1"/>
  <c r="O1460" i="10"/>
  <c r="Q1460" i="10"/>
  <c r="R1460" i="10" s="1"/>
  <c r="N1461" i="10"/>
  <c r="M1461" i="10"/>
  <c r="L1461" i="10"/>
  <c r="I1461" i="10"/>
  <c r="K1461" i="10"/>
  <c r="J1461" i="10"/>
  <c r="G1462" i="10"/>
  <c r="H1462" i="10" s="1"/>
  <c r="P1462" i="10" l="1"/>
  <c r="O1461" i="10"/>
  <c r="Q1461" i="10"/>
  <c r="R1461" i="10" s="1"/>
  <c r="N1462" i="10"/>
  <c r="M1462" i="10"/>
  <c r="L1462" i="10"/>
  <c r="I1462" i="10"/>
  <c r="K1462" i="10"/>
  <c r="G1463" i="10"/>
  <c r="H1463" i="10" s="1"/>
  <c r="J1462" i="10"/>
  <c r="P1463" i="10" l="1"/>
  <c r="O1462" i="10"/>
  <c r="Q1462" i="10"/>
  <c r="R1462" i="10" s="1"/>
  <c r="N1463" i="10"/>
  <c r="M1463" i="10"/>
  <c r="L1463" i="10"/>
  <c r="I1463" i="10"/>
  <c r="K1463" i="10"/>
  <c r="G1464" i="10"/>
  <c r="H1464" i="10" s="1"/>
  <c r="J1463" i="10"/>
  <c r="P1464" i="10" l="1"/>
  <c r="O1463" i="10"/>
  <c r="Q1463" i="10"/>
  <c r="R1463" i="10" s="1"/>
  <c r="N1464" i="10"/>
  <c r="M1464" i="10"/>
  <c r="L1464" i="10"/>
  <c r="I1464" i="10"/>
  <c r="K1464" i="10"/>
  <c r="J1464" i="10"/>
  <c r="G1465" i="10"/>
  <c r="H1465" i="10" s="1"/>
  <c r="P1465" i="10" l="1"/>
  <c r="O1464" i="10"/>
  <c r="Q1464" i="10"/>
  <c r="R1464" i="10" s="1"/>
  <c r="N1465" i="10"/>
  <c r="M1465" i="10"/>
  <c r="L1465" i="10"/>
  <c r="I1465" i="10"/>
  <c r="K1465" i="10"/>
  <c r="J1465" i="10"/>
  <c r="G1466" i="10"/>
  <c r="H1466" i="10" s="1"/>
  <c r="P1466" i="10" l="1"/>
  <c r="O1465" i="10"/>
  <c r="Q1465" i="10"/>
  <c r="R1465" i="10" s="1"/>
  <c r="N1466" i="10"/>
  <c r="M1466" i="10"/>
  <c r="L1466" i="10"/>
  <c r="I1466" i="10"/>
  <c r="K1466" i="10"/>
  <c r="G1467" i="10"/>
  <c r="H1467" i="10" s="1"/>
  <c r="J1466" i="10"/>
  <c r="P1467" i="10" l="1"/>
  <c r="O1466" i="10"/>
  <c r="Q1466" i="10"/>
  <c r="R1466" i="10" s="1"/>
  <c r="N1467" i="10"/>
  <c r="M1467" i="10"/>
  <c r="L1467" i="10"/>
  <c r="I1467" i="10"/>
  <c r="K1467" i="10"/>
  <c r="J1467" i="10"/>
  <c r="G1468" i="10"/>
  <c r="H1468" i="10" s="1"/>
  <c r="P1468" i="10" l="1"/>
  <c r="O1467" i="10"/>
  <c r="Q1467" i="10"/>
  <c r="R1467" i="10" s="1"/>
  <c r="N1468" i="10"/>
  <c r="M1468" i="10"/>
  <c r="L1468" i="10"/>
  <c r="I1468" i="10"/>
  <c r="K1468" i="10"/>
  <c r="J1468" i="10"/>
  <c r="G1469" i="10"/>
  <c r="H1469" i="10" s="1"/>
  <c r="P1469" i="10" l="1"/>
  <c r="O1468" i="10"/>
  <c r="Q1468" i="10"/>
  <c r="R1468" i="10" s="1"/>
  <c r="N1469" i="10"/>
  <c r="M1469" i="10"/>
  <c r="L1469" i="10"/>
  <c r="I1469" i="10"/>
  <c r="K1469" i="10"/>
  <c r="J1469" i="10"/>
  <c r="G1470" i="10"/>
  <c r="H1470" i="10" s="1"/>
  <c r="P1470" i="10" l="1"/>
  <c r="O1469" i="10"/>
  <c r="Q1469" i="10"/>
  <c r="R1469" i="10" s="1"/>
  <c r="N1470" i="10"/>
  <c r="M1470" i="10"/>
  <c r="L1470" i="10"/>
  <c r="I1470" i="10"/>
  <c r="K1470" i="10"/>
  <c r="G1471" i="10"/>
  <c r="H1471" i="10" s="1"/>
  <c r="J1470" i="10"/>
  <c r="P1471" i="10" l="1"/>
  <c r="O1470" i="10"/>
  <c r="Q1470" i="10"/>
  <c r="R1470" i="10" s="1"/>
  <c r="N1471" i="10"/>
  <c r="M1471" i="10"/>
  <c r="L1471" i="10"/>
  <c r="I1471" i="10"/>
  <c r="K1471" i="10"/>
  <c r="G1472" i="10"/>
  <c r="H1472" i="10" s="1"/>
  <c r="J1471" i="10"/>
  <c r="P1472" i="10" l="1"/>
  <c r="O1471" i="10"/>
  <c r="Q1471" i="10"/>
  <c r="R1471" i="10" s="1"/>
  <c r="N1472" i="10"/>
  <c r="M1472" i="10"/>
  <c r="L1472" i="10"/>
  <c r="I1472" i="10"/>
  <c r="K1472" i="10"/>
  <c r="J1472" i="10"/>
  <c r="G1473" i="10"/>
  <c r="H1473" i="10" s="1"/>
  <c r="P1473" i="10" l="1"/>
  <c r="O1472" i="10"/>
  <c r="Q1472" i="10"/>
  <c r="R1472" i="10" s="1"/>
  <c r="N1473" i="10"/>
  <c r="M1473" i="10"/>
  <c r="L1473" i="10"/>
  <c r="I1473" i="10"/>
  <c r="K1473" i="10"/>
  <c r="J1473" i="10"/>
  <c r="G1474" i="10"/>
  <c r="H1474" i="10" s="1"/>
  <c r="P1474" i="10" l="1"/>
  <c r="O1473" i="10"/>
  <c r="Q1473" i="10"/>
  <c r="R1473" i="10" s="1"/>
  <c r="N1474" i="10"/>
  <c r="M1474" i="10"/>
  <c r="L1474" i="10"/>
  <c r="I1474" i="10"/>
  <c r="K1474" i="10"/>
  <c r="G1475" i="10"/>
  <c r="H1475" i="10" s="1"/>
  <c r="J1474" i="10"/>
  <c r="P1475" i="10" l="1"/>
  <c r="O1474" i="10"/>
  <c r="Q1474" i="10"/>
  <c r="R1474" i="10" s="1"/>
  <c r="N1475" i="10"/>
  <c r="M1475" i="10"/>
  <c r="L1475" i="10"/>
  <c r="I1475" i="10"/>
  <c r="K1475" i="10"/>
  <c r="J1475" i="10"/>
  <c r="G1476" i="10"/>
  <c r="H1476" i="10" s="1"/>
  <c r="P1476" i="10" l="1"/>
  <c r="O1475" i="10"/>
  <c r="Q1475" i="10"/>
  <c r="R1475" i="10" s="1"/>
  <c r="N1476" i="10"/>
  <c r="M1476" i="10"/>
  <c r="L1476" i="10"/>
  <c r="I1476" i="10"/>
  <c r="K1476" i="10"/>
  <c r="J1476" i="10"/>
  <c r="G1477" i="10"/>
  <c r="H1477" i="10" s="1"/>
  <c r="P1477" i="10" l="1"/>
  <c r="O1476" i="10"/>
  <c r="Q1476" i="10"/>
  <c r="R1476" i="10" s="1"/>
  <c r="N1477" i="10"/>
  <c r="M1477" i="10"/>
  <c r="L1477" i="10"/>
  <c r="I1477" i="10"/>
  <c r="K1477" i="10"/>
  <c r="G1478" i="10"/>
  <c r="H1478" i="10" s="1"/>
  <c r="J1477" i="10"/>
  <c r="P1478" i="10" l="1"/>
  <c r="O1477" i="10"/>
  <c r="Q1477" i="10"/>
  <c r="R1477" i="10" s="1"/>
  <c r="N1478" i="10"/>
  <c r="M1478" i="10"/>
  <c r="L1478" i="10"/>
  <c r="I1478" i="10"/>
  <c r="K1478" i="10"/>
  <c r="G1479" i="10"/>
  <c r="H1479" i="10" s="1"/>
  <c r="J1478" i="10"/>
  <c r="P1479" i="10" l="1"/>
  <c r="O1478" i="10"/>
  <c r="Q1478" i="10"/>
  <c r="R1478" i="10" s="1"/>
  <c r="N1479" i="10"/>
  <c r="M1479" i="10"/>
  <c r="L1479" i="10"/>
  <c r="I1479" i="10"/>
  <c r="K1479" i="10"/>
  <c r="G1480" i="10"/>
  <c r="H1480" i="10" s="1"/>
  <c r="J1479" i="10"/>
  <c r="P1480" i="10" l="1"/>
  <c r="O1479" i="10"/>
  <c r="Q1479" i="10"/>
  <c r="R1479" i="10" s="1"/>
  <c r="N1480" i="10"/>
  <c r="M1480" i="10"/>
  <c r="L1480" i="10"/>
  <c r="I1480" i="10"/>
  <c r="K1480" i="10"/>
  <c r="J1480" i="10"/>
  <c r="G1481" i="10"/>
  <c r="H1481" i="10" s="1"/>
  <c r="P1481" i="10" l="1"/>
  <c r="O1480" i="10"/>
  <c r="Q1480" i="10"/>
  <c r="R1480" i="10" s="1"/>
  <c r="N1481" i="10"/>
  <c r="M1481" i="10"/>
  <c r="L1481" i="10"/>
  <c r="I1481" i="10"/>
  <c r="K1481" i="10"/>
  <c r="J1481" i="10"/>
  <c r="G1482" i="10"/>
  <c r="H1482" i="10" s="1"/>
  <c r="P1482" i="10" l="1"/>
  <c r="O1481" i="10"/>
  <c r="Q1481" i="10"/>
  <c r="R1481" i="10" s="1"/>
  <c r="N1482" i="10"/>
  <c r="M1482" i="10"/>
  <c r="L1482" i="10"/>
  <c r="I1482" i="10"/>
  <c r="K1482" i="10"/>
  <c r="G1483" i="10"/>
  <c r="H1483" i="10" s="1"/>
  <c r="J1482" i="10"/>
  <c r="P1483" i="10" l="1"/>
  <c r="O1482" i="10"/>
  <c r="Q1482" i="10"/>
  <c r="R1482" i="10" s="1"/>
  <c r="N1483" i="10"/>
  <c r="M1483" i="10"/>
  <c r="L1483" i="10"/>
  <c r="I1483" i="10"/>
  <c r="K1483" i="10"/>
  <c r="J1483" i="10"/>
  <c r="G1484" i="10"/>
  <c r="H1484" i="10" s="1"/>
  <c r="P1484" i="10" l="1"/>
  <c r="O1483" i="10"/>
  <c r="Q1483" i="10"/>
  <c r="R1483" i="10" s="1"/>
  <c r="N1484" i="10"/>
  <c r="M1484" i="10"/>
  <c r="L1484" i="10"/>
  <c r="I1484" i="10"/>
  <c r="K1484" i="10"/>
  <c r="G1485" i="10"/>
  <c r="H1485" i="10" s="1"/>
  <c r="J1484" i="10"/>
  <c r="P1485" i="10" l="1"/>
  <c r="O1484" i="10"/>
  <c r="Q1484" i="10"/>
  <c r="R1484" i="10" s="1"/>
  <c r="N1485" i="10"/>
  <c r="M1485" i="10"/>
  <c r="L1485" i="10"/>
  <c r="I1485" i="10"/>
  <c r="K1485" i="10"/>
  <c r="J1485" i="10"/>
  <c r="G1486" i="10"/>
  <c r="H1486" i="10" s="1"/>
  <c r="P1486" i="10" l="1"/>
  <c r="O1485" i="10"/>
  <c r="Q1485" i="10"/>
  <c r="R1485" i="10" s="1"/>
  <c r="N1486" i="10"/>
  <c r="M1486" i="10"/>
  <c r="L1486" i="10"/>
  <c r="I1486" i="10"/>
  <c r="K1486" i="10"/>
  <c r="G1487" i="10"/>
  <c r="H1487" i="10" s="1"/>
  <c r="J1486" i="10"/>
  <c r="P1487" i="10" l="1"/>
  <c r="O1486" i="10"/>
  <c r="Q1486" i="10"/>
  <c r="R1486" i="10" s="1"/>
  <c r="N1487" i="10"/>
  <c r="M1487" i="10"/>
  <c r="L1487" i="10"/>
  <c r="I1487" i="10"/>
  <c r="K1487" i="10"/>
  <c r="G1488" i="10"/>
  <c r="H1488" i="10" s="1"/>
  <c r="J1487" i="10"/>
  <c r="P1488" i="10" l="1"/>
  <c r="O1487" i="10"/>
  <c r="Q1487" i="10"/>
  <c r="R1487" i="10" s="1"/>
  <c r="N1488" i="10"/>
  <c r="M1488" i="10"/>
  <c r="L1488" i="10"/>
  <c r="I1488" i="10"/>
  <c r="K1488" i="10"/>
  <c r="J1488" i="10"/>
  <c r="G1489" i="10"/>
  <c r="H1489" i="10" s="1"/>
  <c r="P1489" i="10" l="1"/>
  <c r="O1488" i="10"/>
  <c r="Q1488" i="10"/>
  <c r="R1488" i="10" s="1"/>
  <c r="N1489" i="10"/>
  <c r="M1489" i="10"/>
  <c r="L1489" i="10"/>
  <c r="I1489" i="10"/>
  <c r="K1489" i="10"/>
  <c r="J1489" i="10"/>
  <c r="G1490" i="10"/>
  <c r="H1490" i="10" s="1"/>
  <c r="P1490" i="10" l="1"/>
  <c r="O1489" i="10"/>
  <c r="Q1489" i="10"/>
  <c r="R1489" i="10" s="1"/>
  <c r="N1490" i="10"/>
  <c r="M1490" i="10"/>
  <c r="L1490" i="10"/>
  <c r="I1490" i="10"/>
  <c r="K1490" i="10"/>
  <c r="G1491" i="10"/>
  <c r="H1491" i="10" s="1"/>
  <c r="J1490" i="10"/>
  <c r="P1491" i="10" l="1"/>
  <c r="O1490" i="10"/>
  <c r="Q1490" i="10"/>
  <c r="R1490" i="10" s="1"/>
  <c r="N1491" i="10"/>
  <c r="M1491" i="10"/>
  <c r="L1491" i="10"/>
  <c r="I1491" i="10"/>
  <c r="K1491" i="10"/>
  <c r="J1491" i="10"/>
  <c r="G1492" i="10"/>
  <c r="H1492" i="10" s="1"/>
  <c r="P1492" i="10" l="1"/>
  <c r="O1491" i="10"/>
  <c r="Q1491" i="10"/>
  <c r="R1491" i="10" s="1"/>
  <c r="N1492" i="10"/>
  <c r="M1492" i="10"/>
  <c r="L1492" i="10"/>
  <c r="I1492" i="10"/>
  <c r="K1492" i="10"/>
  <c r="J1492" i="10"/>
  <c r="G1493" i="10"/>
  <c r="H1493" i="10" s="1"/>
  <c r="P1493" i="10" l="1"/>
  <c r="O1492" i="10"/>
  <c r="Q1492" i="10"/>
  <c r="R1492" i="10" s="1"/>
  <c r="N1493" i="10"/>
  <c r="M1493" i="10"/>
  <c r="L1493" i="10"/>
  <c r="I1493" i="10"/>
  <c r="K1493" i="10"/>
  <c r="J1493" i="10"/>
  <c r="G1494" i="10"/>
  <c r="H1494" i="10" s="1"/>
  <c r="P1494" i="10" l="1"/>
  <c r="O1493" i="10"/>
  <c r="Q1493" i="10"/>
  <c r="R1493" i="10" s="1"/>
  <c r="N1494" i="10"/>
  <c r="M1494" i="10"/>
  <c r="L1494" i="10"/>
  <c r="I1494" i="10"/>
  <c r="K1494" i="10"/>
  <c r="G1495" i="10"/>
  <c r="H1495" i="10" s="1"/>
  <c r="J1494" i="10"/>
  <c r="P1495" i="10" l="1"/>
  <c r="O1494" i="10"/>
  <c r="Q1494" i="10"/>
  <c r="R1494" i="10" s="1"/>
  <c r="N1495" i="10"/>
  <c r="M1495" i="10"/>
  <c r="L1495" i="10"/>
  <c r="I1495" i="10"/>
  <c r="K1495" i="10"/>
  <c r="G1496" i="10"/>
  <c r="H1496" i="10" s="1"/>
  <c r="J1495" i="10"/>
  <c r="P1496" i="10" l="1"/>
  <c r="O1495" i="10"/>
  <c r="Q1495" i="10"/>
  <c r="R1495" i="10" s="1"/>
  <c r="N1496" i="10"/>
  <c r="M1496" i="10"/>
  <c r="L1496" i="10"/>
  <c r="I1496" i="10"/>
  <c r="K1496" i="10"/>
  <c r="G1497" i="10"/>
  <c r="H1497" i="10" s="1"/>
  <c r="J1496" i="10"/>
  <c r="P1497" i="10" l="1"/>
  <c r="O1496" i="10"/>
  <c r="Q1496" i="10"/>
  <c r="R1496" i="10" s="1"/>
  <c r="N1497" i="10"/>
  <c r="M1497" i="10"/>
  <c r="L1497" i="10"/>
  <c r="I1497" i="10"/>
  <c r="K1497" i="10"/>
  <c r="J1497" i="10"/>
  <c r="G1498" i="10"/>
  <c r="H1498" i="10" s="1"/>
  <c r="P1498" i="10" l="1"/>
  <c r="O1497" i="10"/>
  <c r="Q1497" i="10"/>
  <c r="R1497" i="10" s="1"/>
  <c r="N1498" i="10"/>
  <c r="M1498" i="10"/>
  <c r="L1498" i="10"/>
  <c r="I1498" i="10"/>
  <c r="K1498" i="10"/>
  <c r="G1499" i="10"/>
  <c r="H1499" i="10" s="1"/>
  <c r="J1498" i="10"/>
  <c r="P1499" i="10" l="1"/>
  <c r="O1498" i="10"/>
  <c r="Q1498" i="10"/>
  <c r="R1498" i="10" s="1"/>
  <c r="N1499" i="10"/>
  <c r="M1499" i="10"/>
  <c r="L1499" i="10"/>
  <c r="I1499" i="10"/>
  <c r="K1499" i="10"/>
  <c r="J1499" i="10"/>
  <c r="G1500" i="10"/>
  <c r="H1500" i="10" s="1"/>
  <c r="P1500" i="10" l="1"/>
  <c r="O1499" i="10"/>
  <c r="Q1499" i="10"/>
  <c r="R1499" i="10" s="1"/>
  <c r="N1500" i="10"/>
  <c r="M1500" i="10"/>
  <c r="L1500" i="10"/>
  <c r="I1500" i="10"/>
  <c r="K1500" i="10"/>
  <c r="J1500" i="10"/>
  <c r="G1501" i="10"/>
  <c r="H1501" i="10" s="1"/>
  <c r="P1501" i="10" l="1"/>
  <c r="O1500" i="10"/>
  <c r="Q1500" i="10"/>
  <c r="R1500" i="10" s="1"/>
  <c r="N1501" i="10"/>
  <c r="M1501" i="10"/>
  <c r="L1501" i="10"/>
  <c r="I1501" i="10"/>
  <c r="K1501" i="10"/>
  <c r="J1501" i="10"/>
  <c r="G1502" i="10"/>
  <c r="H1502" i="10" s="1"/>
  <c r="P1502" i="10" l="1"/>
  <c r="O1501" i="10"/>
  <c r="Q1501" i="10"/>
  <c r="R1501" i="10" s="1"/>
  <c r="N1502" i="10"/>
  <c r="M1502" i="10"/>
  <c r="L1502" i="10"/>
  <c r="I1502" i="10"/>
  <c r="K1502" i="10"/>
  <c r="G1503" i="10"/>
  <c r="H1503" i="10" s="1"/>
  <c r="J1502" i="10"/>
  <c r="P1503" i="10" l="1"/>
  <c r="O1502" i="10"/>
  <c r="Q1502" i="10"/>
  <c r="R1502" i="10" s="1"/>
  <c r="N1503" i="10"/>
  <c r="M1503" i="10"/>
  <c r="L1503" i="10"/>
  <c r="I1503" i="10"/>
  <c r="K1503" i="10"/>
  <c r="G1504" i="10"/>
  <c r="H1504" i="10" s="1"/>
  <c r="J1503" i="10"/>
  <c r="P1504" i="10" l="1"/>
  <c r="O1503" i="10"/>
  <c r="Q1503" i="10"/>
  <c r="R1503" i="10" s="1"/>
  <c r="N1504" i="10"/>
  <c r="M1504" i="10"/>
  <c r="L1504" i="10"/>
  <c r="I1504" i="10"/>
  <c r="K1504" i="10"/>
  <c r="J1504" i="10"/>
  <c r="G1505" i="10"/>
  <c r="H1505" i="10" s="1"/>
  <c r="P1505" i="10" l="1"/>
  <c r="O1504" i="10"/>
  <c r="Q1504" i="10"/>
  <c r="R1504" i="10" s="1"/>
  <c r="N1505" i="10"/>
  <c r="M1505" i="10"/>
  <c r="L1505" i="10"/>
  <c r="I1505" i="10"/>
  <c r="K1505" i="10"/>
  <c r="J1505" i="10"/>
  <c r="G1506" i="10"/>
  <c r="H1506" i="10" s="1"/>
  <c r="P1506" i="10" l="1"/>
  <c r="O1505" i="10"/>
  <c r="Q1505" i="10"/>
  <c r="R1505" i="10" s="1"/>
  <c r="N1506" i="10"/>
  <c r="M1506" i="10"/>
  <c r="L1506" i="10"/>
  <c r="I1506" i="10"/>
  <c r="K1506" i="10"/>
  <c r="G1507" i="10"/>
  <c r="H1507" i="10" s="1"/>
  <c r="J1506" i="10"/>
  <c r="P1507" i="10" l="1"/>
  <c r="O1506" i="10"/>
  <c r="Q1506" i="10"/>
  <c r="R1506" i="10" s="1"/>
  <c r="N1507" i="10"/>
  <c r="M1507" i="10"/>
  <c r="L1507" i="10"/>
  <c r="I1507" i="10"/>
  <c r="K1507" i="10"/>
  <c r="J1507" i="10"/>
  <c r="G1508" i="10"/>
  <c r="H1508" i="10" s="1"/>
  <c r="P1508" i="10" l="1"/>
  <c r="O1507" i="10"/>
  <c r="Q1507" i="10"/>
  <c r="R1507" i="10" s="1"/>
  <c r="N1508" i="10"/>
  <c r="M1508" i="10"/>
  <c r="L1508" i="10"/>
  <c r="I1508" i="10"/>
  <c r="K1508" i="10"/>
  <c r="J1508" i="10"/>
  <c r="G1509" i="10"/>
  <c r="H1509" i="10" s="1"/>
  <c r="P1509" i="10" l="1"/>
  <c r="O1508" i="10"/>
  <c r="Q1508" i="10"/>
  <c r="R1508" i="10" s="1"/>
  <c r="N1509" i="10"/>
  <c r="M1509" i="10"/>
  <c r="L1509" i="10"/>
  <c r="I1509" i="10"/>
  <c r="K1509" i="10"/>
  <c r="J1509" i="10"/>
  <c r="G1510" i="10"/>
  <c r="H1510" i="10" s="1"/>
  <c r="P1510" i="10" l="1"/>
  <c r="O1509" i="10"/>
  <c r="Q1509" i="10"/>
  <c r="R1509" i="10" s="1"/>
  <c r="N1510" i="10"/>
  <c r="M1510" i="10"/>
  <c r="L1510" i="10"/>
  <c r="I1510" i="10"/>
  <c r="K1510" i="10"/>
  <c r="G1511" i="10"/>
  <c r="H1511" i="10" s="1"/>
  <c r="J1510" i="10"/>
  <c r="P1511" i="10" l="1"/>
  <c r="O1510" i="10"/>
  <c r="Q1510" i="10"/>
  <c r="R1510" i="10" s="1"/>
  <c r="N1511" i="10"/>
  <c r="M1511" i="10"/>
  <c r="L1511" i="10"/>
  <c r="I1511" i="10"/>
  <c r="K1511" i="10"/>
  <c r="G1512" i="10"/>
  <c r="H1512" i="10" s="1"/>
  <c r="J1511" i="10"/>
  <c r="P1512" i="10" l="1"/>
  <c r="O1511" i="10"/>
  <c r="Q1511" i="10"/>
  <c r="R1511" i="10" s="1"/>
  <c r="N1512" i="10"/>
  <c r="M1512" i="10"/>
  <c r="L1512" i="10"/>
  <c r="I1512" i="10"/>
  <c r="K1512" i="10"/>
  <c r="J1512" i="10"/>
  <c r="G1513" i="10"/>
  <c r="H1513" i="10" s="1"/>
  <c r="P1513" i="10" l="1"/>
  <c r="O1512" i="10"/>
  <c r="Q1512" i="10"/>
  <c r="R1512" i="10" s="1"/>
  <c r="N1513" i="10"/>
  <c r="M1513" i="10"/>
  <c r="L1513" i="10"/>
  <c r="I1513" i="10"/>
  <c r="K1513" i="10"/>
  <c r="J1513" i="10"/>
  <c r="G1514" i="10"/>
  <c r="H1514" i="10" s="1"/>
  <c r="P1514" i="10" l="1"/>
  <c r="O1513" i="10"/>
  <c r="Q1513" i="10"/>
  <c r="R1513" i="10" s="1"/>
  <c r="N1514" i="10"/>
  <c r="M1514" i="10"/>
  <c r="L1514" i="10"/>
  <c r="I1514" i="10"/>
  <c r="K1514" i="10"/>
  <c r="G1515" i="10"/>
  <c r="H1515" i="10" s="1"/>
  <c r="J1514" i="10"/>
  <c r="P1515" i="10" l="1"/>
  <c r="O1514" i="10"/>
  <c r="Q1514" i="10"/>
  <c r="R1514" i="10" s="1"/>
  <c r="N1515" i="10"/>
  <c r="M1515" i="10"/>
  <c r="L1515" i="10"/>
  <c r="I1515" i="10"/>
  <c r="K1515" i="10"/>
  <c r="J1515" i="10"/>
  <c r="G1516" i="10"/>
  <c r="H1516" i="10" s="1"/>
  <c r="P1516" i="10" l="1"/>
  <c r="O1515" i="10"/>
  <c r="Q1515" i="10"/>
  <c r="R1515" i="10" s="1"/>
  <c r="N1516" i="10"/>
  <c r="M1516" i="10"/>
  <c r="L1516" i="10"/>
  <c r="I1516" i="10"/>
  <c r="K1516" i="10"/>
  <c r="J1516" i="10"/>
  <c r="G1517" i="10"/>
  <c r="H1517" i="10" s="1"/>
  <c r="P1517" i="10" l="1"/>
  <c r="O1516" i="10"/>
  <c r="Q1516" i="10"/>
  <c r="R1516" i="10" s="1"/>
  <c r="N1517" i="10"/>
  <c r="M1517" i="10"/>
  <c r="L1517" i="10"/>
  <c r="I1517" i="10"/>
  <c r="K1517" i="10"/>
  <c r="J1517" i="10"/>
  <c r="G1518" i="10"/>
  <c r="H1518" i="10" s="1"/>
  <c r="P1518" i="10" l="1"/>
  <c r="O1517" i="10"/>
  <c r="Q1517" i="10"/>
  <c r="R1517" i="10" s="1"/>
  <c r="N1518" i="10"/>
  <c r="M1518" i="10"/>
  <c r="L1518" i="10"/>
  <c r="I1518" i="10"/>
  <c r="K1518" i="10"/>
  <c r="G1519" i="10"/>
  <c r="H1519" i="10" s="1"/>
  <c r="J1518" i="10"/>
  <c r="P1519" i="10" l="1"/>
  <c r="O1518" i="10"/>
  <c r="Q1518" i="10"/>
  <c r="R1518" i="10" s="1"/>
  <c r="N1519" i="10"/>
  <c r="M1519" i="10"/>
  <c r="L1519" i="10"/>
  <c r="I1519" i="10"/>
  <c r="K1519" i="10"/>
  <c r="G1520" i="10"/>
  <c r="H1520" i="10" s="1"/>
  <c r="J1519" i="10"/>
  <c r="P1520" i="10" l="1"/>
  <c r="O1519" i="10"/>
  <c r="Q1519" i="10"/>
  <c r="R1519" i="10" s="1"/>
  <c r="N1520" i="10"/>
  <c r="M1520" i="10"/>
  <c r="L1520" i="10"/>
  <c r="I1520" i="10"/>
  <c r="K1520" i="10"/>
  <c r="J1520" i="10"/>
  <c r="G1521" i="10"/>
  <c r="H1521" i="10" s="1"/>
  <c r="P1521" i="10" l="1"/>
  <c r="O1520" i="10"/>
  <c r="Q1520" i="10"/>
  <c r="R1520" i="10" s="1"/>
  <c r="N1521" i="10"/>
  <c r="M1521" i="10"/>
  <c r="L1521" i="10"/>
  <c r="I1521" i="10"/>
  <c r="K1521" i="10"/>
  <c r="J1521" i="10"/>
  <c r="G1522" i="10"/>
  <c r="H1522" i="10" s="1"/>
  <c r="P1522" i="10" l="1"/>
  <c r="O1521" i="10"/>
  <c r="Q1521" i="10"/>
  <c r="R1521" i="10" s="1"/>
  <c r="N1522" i="10"/>
  <c r="M1522" i="10"/>
  <c r="L1522" i="10"/>
  <c r="I1522" i="10"/>
  <c r="K1522" i="10"/>
  <c r="J1522" i="10"/>
  <c r="G1523" i="10"/>
  <c r="H1523" i="10" s="1"/>
  <c r="P1523" i="10" l="1"/>
  <c r="O1522" i="10"/>
  <c r="Q1522" i="10"/>
  <c r="R1522" i="10" s="1"/>
  <c r="N1523" i="10"/>
  <c r="M1523" i="10"/>
  <c r="L1523" i="10"/>
  <c r="I1523" i="10"/>
  <c r="K1523" i="10"/>
  <c r="J1523" i="10"/>
  <c r="G1524" i="10"/>
  <c r="H1524" i="10" s="1"/>
  <c r="P1524" i="10" l="1"/>
  <c r="O1523" i="10"/>
  <c r="Q1523" i="10"/>
  <c r="R1523" i="10" s="1"/>
  <c r="N1524" i="10"/>
  <c r="M1524" i="10"/>
  <c r="L1524" i="10"/>
  <c r="I1524" i="10"/>
  <c r="K1524" i="10"/>
  <c r="J1524" i="10"/>
  <c r="G1525" i="10"/>
  <c r="H1525" i="10" s="1"/>
  <c r="P1525" i="10" l="1"/>
  <c r="O1524" i="10"/>
  <c r="Q1524" i="10"/>
  <c r="R1524" i="10" s="1"/>
  <c r="N1525" i="10"/>
  <c r="M1525" i="10"/>
  <c r="L1525" i="10"/>
  <c r="I1525" i="10"/>
  <c r="K1525" i="10"/>
  <c r="J1525" i="10"/>
  <c r="G1526" i="10"/>
  <c r="H1526" i="10" s="1"/>
  <c r="P1526" i="10" l="1"/>
  <c r="O1525" i="10"/>
  <c r="Q1525" i="10"/>
  <c r="R1525" i="10" s="1"/>
  <c r="N1526" i="10"/>
  <c r="M1526" i="10"/>
  <c r="L1526" i="10"/>
  <c r="I1526" i="10"/>
  <c r="K1526" i="10"/>
  <c r="G1527" i="10"/>
  <c r="H1527" i="10" s="1"/>
  <c r="J1526" i="10"/>
  <c r="P1527" i="10" l="1"/>
  <c r="O1526" i="10"/>
  <c r="Q1526" i="10"/>
  <c r="R1526" i="10" s="1"/>
  <c r="N1527" i="10"/>
  <c r="M1527" i="10"/>
  <c r="L1527" i="10"/>
  <c r="I1527" i="10"/>
  <c r="K1527" i="10"/>
  <c r="G1528" i="10"/>
  <c r="H1528" i="10" s="1"/>
  <c r="J1527" i="10"/>
  <c r="P1528" i="10" l="1"/>
  <c r="O1527" i="10"/>
  <c r="Q1527" i="10"/>
  <c r="R1527" i="10" s="1"/>
  <c r="N1528" i="10"/>
  <c r="M1528" i="10"/>
  <c r="L1528" i="10"/>
  <c r="I1528" i="10"/>
  <c r="K1528" i="10"/>
  <c r="J1528" i="10"/>
  <c r="G1529" i="10"/>
  <c r="H1529" i="10" s="1"/>
  <c r="P1529" i="10" l="1"/>
  <c r="O1528" i="10"/>
  <c r="Q1528" i="10"/>
  <c r="R1528" i="10" s="1"/>
  <c r="N1529" i="10"/>
  <c r="M1529" i="10"/>
  <c r="L1529" i="10"/>
  <c r="I1529" i="10"/>
  <c r="K1529" i="10"/>
  <c r="J1529" i="10"/>
  <c r="G1530" i="10"/>
  <c r="H1530" i="10" s="1"/>
  <c r="P1530" i="10" l="1"/>
  <c r="O1529" i="10"/>
  <c r="Q1529" i="10"/>
  <c r="R1529" i="10" s="1"/>
  <c r="N1530" i="10"/>
  <c r="M1530" i="10"/>
  <c r="L1530" i="10"/>
  <c r="I1530" i="10"/>
  <c r="K1530" i="10"/>
  <c r="G1531" i="10"/>
  <c r="H1531" i="10" s="1"/>
  <c r="J1530" i="10"/>
  <c r="P1531" i="10" l="1"/>
  <c r="O1530" i="10"/>
  <c r="Q1530" i="10"/>
  <c r="R1530" i="10" s="1"/>
  <c r="N1531" i="10"/>
  <c r="M1531" i="10"/>
  <c r="L1531" i="10"/>
  <c r="I1531" i="10"/>
  <c r="K1531" i="10"/>
  <c r="J1531" i="10"/>
  <c r="G1532" i="10"/>
  <c r="H1532" i="10" s="1"/>
  <c r="P1532" i="10" l="1"/>
  <c r="O1531" i="10"/>
  <c r="Q1531" i="10"/>
  <c r="R1531" i="10" s="1"/>
  <c r="N1532" i="10"/>
  <c r="M1532" i="10"/>
  <c r="L1532" i="10"/>
  <c r="I1532" i="10"/>
  <c r="K1532" i="10"/>
  <c r="J1532" i="10"/>
  <c r="G1533" i="10"/>
  <c r="H1533" i="10" s="1"/>
  <c r="P1533" i="10" l="1"/>
  <c r="O1532" i="10"/>
  <c r="Q1532" i="10"/>
  <c r="R1532" i="10" s="1"/>
  <c r="N1533" i="10"/>
  <c r="M1533" i="10"/>
  <c r="L1533" i="10"/>
  <c r="I1533" i="10"/>
  <c r="K1533" i="10"/>
  <c r="J1533" i="10"/>
  <c r="G1534" i="10"/>
  <c r="H1534" i="10" s="1"/>
  <c r="P1534" i="10" l="1"/>
  <c r="O1533" i="10"/>
  <c r="Q1533" i="10"/>
  <c r="R1533" i="10" s="1"/>
  <c r="N1534" i="10"/>
  <c r="M1534" i="10"/>
  <c r="L1534" i="10"/>
  <c r="I1534" i="10"/>
  <c r="K1534" i="10"/>
  <c r="G1535" i="10"/>
  <c r="H1535" i="10" s="1"/>
  <c r="J1534" i="10"/>
  <c r="P1535" i="10" l="1"/>
  <c r="O1534" i="10"/>
  <c r="Q1534" i="10"/>
  <c r="R1534" i="10" s="1"/>
  <c r="N1535" i="10"/>
  <c r="M1535" i="10"/>
  <c r="L1535" i="10"/>
  <c r="I1535" i="10"/>
  <c r="K1535" i="10"/>
  <c r="G1536" i="10"/>
  <c r="H1536" i="10" s="1"/>
  <c r="J1535" i="10"/>
  <c r="P1536" i="10" l="1"/>
  <c r="O1535" i="10"/>
  <c r="Q1535" i="10"/>
  <c r="R1535" i="10" s="1"/>
  <c r="N1536" i="10"/>
  <c r="M1536" i="10"/>
  <c r="L1536" i="10"/>
  <c r="I1536" i="10"/>
  <c r="K1536" i="10"/>
  <c r="J1536" i="10"/>
  <c r="G1537" i="10"/>
  <c r="H1537" i="10" s="1"/>
  <c r="P1537" i="10" l="1"/>
  <c r="O1536" i="10"/>
  <c r="Q1536" i="10"/>
  <c r="R1536" i="10" s="1"/>
  <c r="N1537" i="10"/>
  <c r="M1537" i="10"/>
  <c r="L1537" i="10"/>
  <c r="I1537" i="10"/>
  <c r="K1537" i="10"/>
  <c r="J1537" i="10"/>
  <c r="G1538" i="10"/>
  <c r="H1538" i="10" s="1"/>
  <c r="P1538" i="10" l="1"/>
  <c r="O1537" i="10"/>
  <c r="Q1537" i="10"/>
  <c r="R1537" i="10" s="1"/>
  <c r="N1538" i="10"/>
  <c r="M1538" i="10"/>
  <c r="L1538" i="10"/>
  <c r="I1538" i="10"/>
  <c r="K1538" i="10"/>
  <c r="G1539" i="10"/>
  <c r="H1539" i="10" s="1"/>
  <c r="J1538" i="10"/>
  <c r="P1539" i="10" l="1"/>
  <c r="O1538" i="10"/>
  <c r="Q1538" i="10"/>
  <c r="R1538" i="10" s="1"/>
  <c r="N1539" i="10"/>
  <c r="M1539" i="10"/>
  <c r="L1539" i="10"/>
  <c r="I1539" i="10"/>
  <c r="K1539" i="10"/>
  <c r="J1539" i="10"/>
  <c r="G1540" i="10"/>
  <c r="H1540" i="10" s="1"/>
  <c r="P1540" i="10" l="1"/>
  <c r="O1539" i="10"/>
  <c r="Q1539" i="10"/>
  <c r="R1539" i="10" s="1"/>
  <c r="N1540" i="10"/>
  <c r="M1540" i="10"/>
  <c r="L1540" i="10"/>
  <c r="I1540" i="10"/>
  <c r="K1540" i="10"/>
  <c r="J1540" i="10"/>
  <c r="G1541" i="10"/>
  <c r="H1541" i="10" s="1"/>
  <c r="P1541" i="10" l="1"/>
  <c r="O1540" i="10"/>
  <c r="Q1540" i="10"/>
  <c r="R1540" i="10" s="1"/>
  <c r="N1541" i="10"/>
  <c r="M1541" i="10"/>
  <c r="L1541" i="10"/>
  <c r="I1541" i="10"/>
  <c r="K1541" i="10"/>
  <c r="J1541" i="10"/>
  <c r="G1542" i="10"/>
  <c r="H1542" i="10" s="1"/>
  <c r="P1542" i="10" l="1"/>
  <c r="O1541" i="10"/>
  <c r="Q1541" i="10"/>
  <c r="R1541" i="10" s="1"/>
  <c r="N1542" i="10"/>
  <c r="M1542" i="10"/>
  <c r="L1542" i="10"/>
  <c r="I1542" i="10"/>
  <c r="K1542" i="10"/>
  <c r="G1543" i="10"/>
  <c r="H1543" i="10" s="1"/>
  <c r="J1542" i="10"/>
  <c r="P1543" i="10" l="1"/>
  <c r="O1542" i="10"/>
  <c r="Q1542" i="10"/>
  <c r="R1542" i="10" s="1"/>
  <c r="N1543" i="10"/>
  <c r="M1543" i="10"/>
  <c r="L1543" i="10"/>
  <c r="I1543" i="10"/>
  <c r="K1543" i="10"/>
  <c r="G1544" i="10"/>
  <c r="H1544" i="10" s="1"/>
  <c r="J1543" i="10"/>
  <c r="P1544" i="10" l="1"/>
  <c r="O1543" i="10"/>
  <c r="Q1543" i="10"/>
  <c r="R1543" i="10" s="1"/>
  <c r="N1544" i="10"/>
  <c r="M1544" i="10"/>
  <c r="L1544" i="10"/>
  <c r="I1544" i="10"/>
  <c r="K1544" i="10"/>
  <c r="J1544" i="10"/>
  <c r="G1545" i="10"/>
  <c r="H1545" i="10" s="1"/>
  <c r="P1545" i="10" l="1"/>
  <c r="O1544" i="10"/>
  <c r="Q1544" i="10"/>
  <c r="R1544" i="10" s="1"/>
  <c r="N1545" i="10"/>
  <c r="M1545" i="10"/>
  <c r="L1545" i="10"/>
  <c r="I1545" i="10"/>
  <c r="K1545" i="10"/>
  <c r="J1545" i="10"/>
  <c r="G1546" i="10"/>
  <c r="H1546" i="10" s="1"/>
  <c r="P1546" i="10" l="1"/>
  <c r="O1545" i="10"/>
  <c r="Q1545" i="10"/>
  <c r="R1545" i="10" s="1"/>
  <c r="N1546" i="10"/>
  <c r="M1546" i="10"/>
  <c r="L1546" i="10"/>
  <c r="I1546" i="10"/>
  <c r="K1546" i="10"/>
  <c r="G1547" i="10"/>
  <c r="H1547" i="10" s="1"/>
  <c r="J1546" i="10"/>
  <c r="P1547" i="10" l="1"/>
  <c r="O1546" i="10"/>
  <c r="Q1546" i="10"/>
  <c r="R1546" i="10" s="1"/>
  <c r="N1547" i="10"/>
  <c r="M1547" i="10"/>
  <c r="L1547" i="10"/>
  <c r="I1547" i="10"/>
  <c r="K1547" i="10"/>
  <c r="J1547" i="10"/>
  <c r="G1548" i="10"/>
  <c r="H1548" i="10" s="1"/>
  <c r="P1548" i="10" l="1"/>
  <c r="O1547" i="10"/>
  <c r="Q1547" i="10"/>
  <c r="R1547" i="10" s="1"/>
  <c r="N1548" i="10"/>
  <c r="M1548" i="10"/>
  <c r="L1548" i="10"/>
  <c r="I1548" i="10"/>
  <c r="K1548" i="10"/>
  <c r="J1548" i="10"/>
  <c r="G1549" i="10"/>
  <c r="H1549" i="10" s="1"/>
  <c r="P1549" i="10" l="1"/>
  <c r="O1548" i="10"/>
  <c r="Q1548" i="10"/>
  <c r="R1548" i="10" s="1"/>
  <c r="N1549" i="10"/>
  <c r="M1549" i="10"/>
  <c r="L1549" i="10"/>
  <c r="I1549" i="10"/>
  <c r="K1549" i="10"/>
  <c r="J1549" i="10"/>
  <c r="G1550" i="10"/>
  <c r="H1550" i="10" s="1"/>
  <c r="P1550" i="10" l="1"/>
  <c r="O1549" i="10"/>
  <c r="Q1549" i="10"/>
  <c r="R1549" i="10" s="1"/>
  <c r="N1550" i="10"/>
  <c r="M1550" i="10"/>
  <c r="L1550" i="10"/>
  <c r="I1550" i="10"/>
  <c r="K1550" i="10"/>
  <c r="G1551" i="10"/>
  <c r="H1551" i="10" s="1"/>
  <c r="J1550" i="10"/>
  <c r="P1551" i="10" l="1"/>
  <c r="O1550" i="10"/>
  <c r="Q1550" i="10"/>
  <c r="R1550" i="10" s="1"/>
  <c r="N1551" i="10"/>
  <c r="M1551" i="10"/>
  <c r="L1551" i="10"/>
  <c r="I1551" i="10"/>
  <c r="K1551" i="10"/>
  <c r="G1552" i="10"/>
  <c r="H1552" i="10" s="1"/>
  <c r="J1551" i="10"/>
  <c r="P1552" i="10" l="1"/>
  <c r="O1551" i="10"/>
  <c r="Q1551" i="10"/>
  <c r="R1551" i="10" s="1"/>
  <c r="N1552" i="10"/>
  <c r="M1552" i="10"/>
  <c r="L1552" i="10"/>
  <c r="I1552" i="10"/>
  <c r="K1552" i="10"/>
  <c r="J1552" i="10"/>
  <c r="G1553" i="10"/>
  <c r="H1553" i="10" s="1"/>
  <c r="P1553" i="10" l="1"/>
  <c r="O1552" i="10"/>
  <c r="Q1552" i="10"/>
  <c r="R1552" i="10" s="1"/>
  <c r="N1553" i="10"/>
  <c r="M1553" i="10"/>
  <c r="L1553" i="10"/>
  <c r="I1553" i="10"/>
  <c r="K1553" i="10"/>
  <c r="J1553" i="10"/>
  <c r="G1554" i="10"/>
  <c r="H1554" i="10" s="1"/>
  <c r="P1554" i="10" l="1"/>
  <c r="O1553" i="10"/>
  <c r="Q1553" i="10"/>
  <c r="R1553" i="10" s="1"/>
  <c r="N1554" i="10"/>
  <c r="M1554" i="10"/>
  <c r="L1554" i="10"/>
  <c r="I1554" i="10"/>
  <c r="K1554" i="10"/>
  <c r="G1555" i="10"/>
  <c r="H1555" i="10" s="1"/>
  <c r="J1554" i="10"/>
  <c r="P1555" i="10" l="1"/>
  <c r="O1554" i="10"/>
  <c r="Q1554" i="10"/>
  <c r="R1554" i="10" s="1"/>
  <c r="N1555" i="10"/>
  <c r="M1555" i="10"/>
  <c r="L1555" i="10"/>
  <c r="I1555" i="10"/>
  <c r="K1555" i="10"/>
  <c r="J1555" i="10"/>
  <c r="G1556" i="10"/>
  <c r="H1556" i="10" s="1"/>
  <c r="P1556" i="10" l="1"/>
  <c r="O1555" i="10"/>
  <c r="Q1555" i="10"/>
  <c r="R1555" i="10" s="1"/>
  <c r="N1556" i="10"/>
  <c r="M1556" i="10"/>
  <c r="L1556" i="10"/>
  <c r="I1556" i="10"/>
  <c r="K1556" i="10"/>
  <c r="J1556" i="10"/>
  <c r="G1557" i="10"/>
  <c r="H1557" i="10" s="1"/>
  <c r="P1557" i="10" l="1"/>
  <c r="O1556" i="10"/>
  <c r="Q1556" i="10"/>
  <c r="R1556" i="10" s="1"/>
  <c r="N1557" i="10"/>
  <c r="M1557" i="10"/>
  <c r="L1557" i="10"/>
  <c r="I1557" i="10"/>
  <c r="K1557" i="10"/>
  <c r="J1557" i="10"/>
  <c r="G1558" i="10"/>
  <c r="H1558" i="10" s="1"/>
  <c r="P1558" i="10" l="1"/>
  <c r="O1557" i="10"/>
  <c r="Q1557" i="10"/>
  <c r="R1557" i="10" s="1"/>
  <c r="N1558" i="10"/>
  <c r="M1558" i="10"/>
  <c r="L1558" i="10"/>
  <c r="I1558" i="10"/>
  <c r="K1558" i="10"/>
  <c r="G1559" i="10"/>
  <c r="H1559" i="10" s="1"/>
  <c r="J1558" i="10"/>
  <c r="P1559" i="10" l="1"/>
  <c r="O1558" i="10"/>
  <c r="Q1558" i="10"/>
  <c r="R1558" i="10" s="1"/>
  <c r="N1559" i="10"/>
  <c r="M1559" i="10"/>
  <c r="L1559" i="10"/>
  <c r="I1559" i="10"/>
  <c r="K1559" i="10"/>
  <c r="G1560" i="10"/>
  <c r="H1560" i="10" s="1"/>
  <c r="J1559" i="10"/>
  <c r="P1560" i="10" l="1"/>
  <c r="O1559" i="10"/>
  <c r="Q1559" i="10"/>
  <c r="R1559" i="10" s="1"/>
  <c r="N1560" i="10"/>
  <c r="M1560" i="10"/>
  <c r="L1560" i="10"/>
  <c r="I1560" i="10"/>
  <c r="K1560" i="10"/>
  <c r="J1560" i="10"/>
  <c r="G1561" i="10"/>
  <c r="H1561" i="10" s="1"/>
  <c r="P1561" i="10" l="1"/>
  <c r="O1560" i="10"/>
  <c r="Q1560" i="10"/>
  <c r="R1560" i="10" s="1"/>
  <c r="N1561" i="10"/>
  <c r="M1561" i="10"/>
  <c r="L1561" i="10"/>
  <c r="I1561" i="10"/>
  <c r="K1561" i="10"/>
  <c r="J1561" i="10"/>
  <c r="G1562" i="10"/>
  <c r="H1562" i="10" s="1"/>
  <c r="P1562" i="10" l="1"/>
  <c r="O1561" i="10"/>
  <c r="Q1561" i="10"/>
  <c r="R1561" i="10" s="1"/>
  <c r="N1562" i="10"/>
  <c r="M1562" i="10"/>
  <c r="L1562" i="10"/>
  <c r="I1562" i="10"/>
  <c r="K1562" i="10"/>
  <c r="J1562" i="10"/>
  <c r="G1563" i="10"/>
  <c r="H1563" i="10" s="1"/>
  <c r="P1563" i="10" l="1"/>
  <c r="O1562" i="10"/>
  <c r="Q1562" i="10"/>
  <c r="R1562" i="10" s="1"/>
  <c r="N1563" i="10"/>
  <c r="M1563" i="10"/>
  <c r="L1563" i="10"/>
  <c r="I1563" i="10"/>
  <c r="K1563" i="10"/>
  <c r="J1563" i="10"/>
  <c r="G1564" i="10"/>
  <c r="H1564" i="10" s="1"/>
  <c r="P1564" i="10" l="1"/>
  <c r="O1563" i="10"/>
  <c r="Q1563" i="10"/>
  <c r="R1563" i="10" s="1"/>
  <c r="N1564" i="10"/>
  <c r="M1564" i="10"/>
  <c r="L1564" i="10"/>
  <c r="I1564" i="10"/>
  <c r="K1564" i="10"/>
  <c r="J1564" i="10"/>
  <c r="G1565" i="10"/>
  <c r="H1565" i="10" s="1"/>
  <c r="P1565" i="10" l="1"/>
  <c r="O1564" i="10"/>
  <c r="Q1564" i="10"/>
  <c r="R1564" i="10" s="1"/>
  <c r="N1565" i="10"/>
  <c r="M1565" i="10"/>
  <c r="L1565" i="10"/>
  <c r="I1565" i="10"/>
  <c r="K1565" i="10"/>
  <c r="J1565" i="10"/>
  <c r="G1566" i="10"/>
  <c r="H1566" i="10" s="1"/>
  <c r="P1566" i="10" l="1"/>
  <c r="O1565" i="10"/>
  <c r="Q1565" i="10"/>
  <c r="R1565" i="10" s="1"/>
  <c r="N1566" i="10"/>
  <c r="M1566" i="10"/>
  <c r="L1566" i="10"/>
  <c r="I1566" i="10"/>
  <c r="K1566" i="10"/>
  <c r="G1567" i="10"/>
  <c r="H1567" i="10" s="1"/>
  <c r="J1566" i="10"/>
  <c r="P1567" i="10" l="1"/>
  <c r="O1566" i="10"/>
  <c r="Q1566" i="10"/>
  <c r="R1566" i="10" s="1"/>
  <c r="N1567" i="10"/>
  <c r="M1567" i="10"/>
  <c r="L1567" i="10"/>
  <c r="I1567" i="10"/>
  <c r="K1567" i="10"/>
  <c r="G1568" i="10"/>
  <c r="H1568" i="10" s="1"/>
  <c r="J1567" i="10"/>
  <c r="P1568" i="10" l="1"/>
  <c r="O1567" i="10"/>
  <c r="Q1567" i="10"/>
  <c r="R1567" i="10" s="1"/>
  <c r="N1568" i="10"/>
  <c r="M1568" i="10"/>
  <c r="L1568" i="10"/>
  <c r="I1568" i="10"/>
  <c r="K1568" i="10"/>
  <c r="J1568" i="10"/>
  <c r="G1569" i="10"/>
  <c r="H1569" i="10" s="1"/>
  <c r="P1569" i="10" l="1"/>
  <c r="O1568" i="10"/>
  <c r="Q1568" i="10"/>
  <c r="R1568" i="10" s="1"/>
  <c r="N1569" i="10"/>
  <c r="M1569" i="10"/>
  <c r="L1569" i="10"/>
  <c r="I1569" i="10"/>
  <c r="K1569" i="10"/>
  <c r="J1569" i="10"/>
  <c r="G1570" i="10"/>
  <c r="H1570" i="10" s="1"/>
  <c r="P1570" i="10" l="1"/>
  <c r="O1569" i="10"/>
  <c r="Q1569" i="10"/>
  <c r="R1569" i="10" s="1"/>
  <c r="N1570" i="10"/>
  <c r="M1570" i="10"/>
  <c r="L1570" i="10"/>
  <c r="I1570" i="10"/>
  <c r="K1570" i="10"/>
  <c r="J1570" i="10"/>
  <c r="G1571" i="10"/>
  <c r="H1571" i="10" s="1"/>
  <c r="P1571" i="10" l="1"/>
  <c r="O1570" i="10"/>
  <c r="Q1570" i="10"/>
  <c r="R1570" i="10" s="1"/>
  <c r="N1571" i="10"/>
  <c r="M1571" i="10"/>
  <c r="L1571" i="10"/>
  <c r="I1571" i="10"/>
  <c r="K1571" i="10"/>
  <c r="J1571" i="10"/>
  <c r="G1572" i="10"/>
  <c r="H1572" i="10" s="1"/>
  <c r="P1572" i="10" l="1"/>
  <c r="O1571" i="10"/>
  <c r="Q1571" i="10"/>
  <c r="R1571" i="10" s="1"/>
  <c r="N1572" i="10"/>
  <c r="M1572" i="10"/>
  <c r="L1572" i="10"/>
  <c r="I1572" i="10"/>
  <c r="K1572" i="10"/>
  <c r="J1572" i="10"/>
  <c r="G1573" i="10"/>
  <c r="H1573" i="10" s="1"/>
  <c r="P1573" i="10" l="1"/>
  <c r="O1572" i="10"/>
  <c r="Q1572" i="10"/>
  <c r="R1572" i="10" s="1"/>
  <c r="N1573" i="10"/>
  <c r="M1573" i="10"/>
  <c r="L1573" i="10"/>
  <c r="I1573" i="10"/>
  <c r="K1573" i="10"/>
  <c r="J1573" i="10"/>
  <c r="G1574" i="10"/>
  <c r="H1574" i="10" s="1"/>
  <c r="P1574" i="10" l="1"/>
  <c r="O1573" i="10"/>
  <c r="Q1573" i="10"/>
  <c r="R1573" i="10" s="1"/>
  <c r="N1574" i="10"/>
  <c r="M1574" i="10"/>
  <c r="L1574" i="10"/>
  <c r="I1574" i="10"/>
  <c r="K1574" i="10"/>
  <c r="J1574" i="10"/>
  <c r="G1575" i="10"/>
  <c r="H1575" i="10" s="1"/>
  <c r="P1575" i="10" l="1"/>
  <c r="O1574" i="10"/>
  <c r="Q1574" i="10"/>
  <c r="R1574" i="10" s="1"/>
  <c r="N1575" i="10"/>
  <c r="M1575" i="10"/>
  <c r="L1575" i="10"/>
  <c r="I1575" i="10"/>
  <c r="K1575" i="10"/>
  <c r="G1576" i="10"/>
  <c r="H1576" i="10" s="1"/>
  <c r="J1575" i="10"/>
  <c r="P1576" i="10" l="1"/>
  <c r="O1575" i="10"/>
  <c r="Q1575" i="10"/>
  <c r="R1575" i="10" s="1"/>
  <c r="N1576" i="10"/>
  <c r="M1576" i="10"/>
  <c r="L1576" i="10"/>
  <c r="I1576" i="10"/>
  <c r="K1576" i="10"/>
  <c r="J1576" i="10"/>
  <c r="G1577" i="10"/>
  <c r="H1577" i="10" s="1"/>
  <c r="P1577" i="10" l="1"/>
  <c r="O1576" i="10"/>
  <c r="Q1576" i="10"/>
  <c r="R1576" i="10" s="1"/>
  <c r="N1577" i="10"/>
  <c r="M1577" i="10"/>
  <c r="L1577" i="10"/>
  <c r="I1577" i="10"/>
  <c r="K1577" i="10"/>
  <c r="G1578" i="10"/>
  <c r="H1578" i="10" s="1"/>
  <c r="J1577" i="10"/>
  <c r="P1578" i="10" l="1"/>
  <c r="O1577" i="10"/>
  <c r="Q1577" i="10"/>
  <c r="R1577" i="10" s="1"/>
  <c r="N1578" i="10"/>
  <c r="M1578" i="10"/>
  <c r="L1578" i="10"/>
  <c r="I1578" i="10"/>
  <c r="K1578" i="10"/>
  <c r="G1579" i="10"/>
  <c r="H1579" i="10" s="1"/>
  <c r="J1578" i="10"/>
  <c r="P1579" i="10" l="1"/>
  <c r="O1578" i="10"/>
  <c r="Q1578" i="10"/>
  <c r="R1578" i="10" s="1"/>
  <c r="N1579" i="10"/>
  <c r="M1579" i="10"/>
  <c r="L1579" i="10"/>
  <c r="I1579" i="10"/>
  <c r="K1579" i="10"/>
  <c r="J1579" i="10"/>
  <c r="G1580" i="10"/>
  <c r="H1580" i="10" s="1"/>
  <c r="P1580" i="10" l="1"/>
  <c r="O1579" i="10"/>
  <c r="Q1579" i="10"/>
  <c r="R1579" i="10" s="1"/>
  <c r="N1580" i="10"/>
  <c r="M1580" i="10"/>
  <c r="L1580" i="10"/>
  <c r="I1580" i="10"/>
  <c r="K1580" i="10"/>
  <c r="J1580" i="10"/>
  <c r="G1581" i="10"/>
  <c r="H1581" i="10" s="1"/>
  <c r="P1581" i="10" l="1"/>
  <c r="O1580" i="10"/>
  <c r="Q1580" i="10"/>
  <c r="R1580" i="10" s="1"/>
  <c r="N1581" i="10"/>
  <c r="M1581" i="10"/>
  <c r="L1581" i="10"/>
  <c r="I1581" i="10"/>
  <c r="K1581" i="10"/>
  <c r="J1581" i="10"/>
  <c r="G1582" i="10"/>
  <c r="H1582" i="10" s="1"/>
  <c r="P1582" i="10" l="1"/>
  <c r="O1581" i="10"/>
  <c r="Q1581" i="10"/>
  <c r="R1581" i="10" s="1"/>
  <c r="N1582" i="10"/>
  <c r="M1582" i="10"/>
  <c r="L1582" i="10"/>
  <c r="I1582" i="10"/>
  <c r="K1582" i="10"/>
  <c r="G1583" i="10"/>
  <c r="H1583" i="10" s="1"/>
  <c r="J1582" i="10"/>
  <c r="P1583" i="10" l="1"/>
  <c r="O1582" i="10"/>
  <c r="Q1582" i="10"/>
  <c r="R1582" i="10" s="1"/>
  <c r="N1583" i="10"/>
  <c r="M1583" i="10"/>
  <c r="L1583" i="10"/>
  <c r="I1583" i="10"/>
  <c r="K1583" i="10"/>
  <c r="G1584" i="10"/>
  <c r="H1584" i="10" s="1"/>
  <c r="J1583" i="10"/>
  <c r="P1584" i="10" l="1"/>
  <c r="O1583" i="10"/>
  <c r="Q1583" i="10"/>
  <c r="R1583" i="10" s="1"/>
  <c r="N1584" i="10"/>
  <c r="M1584" i="10"/>
  <c r="L1584" i="10"/>
  <c r="I1584" i="10"/>
  <c r="K1584" i="10"/>
  <c r="J1584" i="10"/>
  <c r="G1585" i="10"/>
  <c r="H1585" i="10" s="1"/>
  <c r="P1585" i="10" l="1"/>
  <c r="O1584" i="10"/>
  <c r="Q1584" i="10"/>
  <c r="R1584" i="10" s="1"/>
  <c r="N1585" i="10"/>
  <c r="M1585" i="10"/>
  <c r="L1585" i="10"/>
  <c r="I1585" i="10"/>
  <c r="K1585" i="10"/>
  <c r="J1585" i="10"/>
  <c r="G1586" i="10"/>
  <c r="H1586" i="10" s="1"/>
  <c r="P1586" i="10" l="1"/>
  <c r="O1585" i="10"/>
  <c r="Q1585" i="10"/>
  <c r="R1585" i="10" s="1"/>
  <c r="N1586" i="10"/>
  <c r="M1586" i="10"/>
  <c r="L1586" i="10"/>
  <c r="I1586" i="10"/>
  <c r="K1586" i="10"/>
  <c r="G1587" i="10"/>
  <c r="H1587" i="10" s="1"/>
  <c r="J1586" i="10"/>
  <c r="P1587" i="10" l="1"/>
  <c r="O1586" i="10"/>
  <c r="Q1586" i="10"/>
  <c r="R1586" i="10" s="1"/>
  <c r="N1587" i="10"/>
  <c r="M1587" i="10"/>
  <c r="L1587" i="10"/>
  <c r="I1587" i="10"/>
  <c r="K1587" i="10"/>
  <c r="J1587" i="10"/>
  <c r="G1588" i="10"/>
  <c r="H1588" i="10" s="1"/>
  <c r="P1588" i="10" l="1"/>
  <c r="O1587" i="10"/>
  <c r="Q1587" i="10"/>
  <c r="R1587" i="10" s="1"/>
  <c r="N1588" i="10"/>
  <c r="M1588" i="10"/>
  <c r="L1588" i="10"/>
  <c r="I1588" i="10"/>
  <c r="K1588" i="10"/>
  <c r="J1588" i="10"/>
  <c r="G1589" i="10"/>
  <c r="H1589" i="10" s="1"/>
  <c r="P1589" i="10" l="1"/>
  <c r="O1588" i="10"/>
  <c r="Q1588" i="10"/>
  <c r="R1588" i="10" s="1"/>
  <c r="N1589" i="10"/>
  <c r="M1589" i="10"/>
  <c r="L1589" i="10"/>
  <c r="I1589" i="10"/>
  <c r="K1589" i="10"/>
  <c r="J1589" i="10"/>
  <c r="G1590" i="10"/>
  <c r="H1590" i="10" s="1"/>
  <c r="P1590" i="10" l="1"/>
  <c r="O1589" i="10"/>
  <c r="Q1589" i="10"/>
  <c r="R1589" i="10" s="1"/>
  <c r="N1590" i="10"/>
  <c r="M1590" i="10"/>
  <c r="L1590" i="10"/>
  <c r="I1590" i="10"/>
  <c r="K1590" i="10"/>
  <c r="G1591" i="10"/>
  <c r="H1591" i="10" s="1"/>
  <c r="J1590" i="10"/>
  <c r="P1591" i="10" l="1"/>
  <c r="O1590" i="10"/>
  <c r="Q1590" i="10"/>
  <c r="R1590" i="10" s="1"/>
  <c r="N1591" i="10"/>
  <c r="M1591" i="10"/>
  <c r="L1591" i="10"/>
  <c r="I1591" i="10"/>
  <c r="K1591" i="10"/>
  <c r="G1592" i="10"/>
  <c r="H1592" i="10" s="1"/>
  <c r="J1591" i="10"/>
  <c r="P1592" i="10" l="1"/>
  <c r="O1591" i="10"/>
  <c r="Q1591" i="10"/>
  <c r="R1591" i="10" s="1"/>
  <c r="N1592" i="10"/>
  <c r="M1592" i="10"/>
  <c r="L1592" i="10"/>
  <c r="I1592" i="10"/>
  <c r="K1592" i="10"/>
  <c r="J1592" i="10"/>
  <c r="G1593" i="10"/>
  <c r="H1593" i="10" s="1"/>
  <c r="P1593" i="10" l="1"/>
  <c r="O1592" i="10"/>
  <c r="Q1592" i="10"/>
  <c r="R1592" i="10" s="1"/>
  <c r="N1593" i="10"/>
  <c r="M1593" i="10"/>
  <c r="L1593" i="10"/>
  <c r="I1593" i="10"/>
  <c r="K1593" i="10"/>
  <c r="J1593" i="10"/>
  <c r="G1594" i="10"/>
  <c r="H1594" i="10" s="1"/>
  <c r="P1594" i="10" l="1"/>
  <c r="O1593" i="10"/>
  <c r="Q1593" i="10"/>
  <c r="R1593" i="10" s="1"/>
  <c r="N1594" i="10"/>
  <c r="M1594" i="10"/>
  <c r="L1594" i="10"/>
  <c r="I1594" i="10"/>
  <c r="K1594" i="10"/>
  <c r="J1594" i="10"/>
  <c r="G1595" i="10"/>
  <c r="H1595" i="10" s="1"/>
  <c r="P1595" i="10" l="1"/>
  <c r="O1594" i="10"/>
  <c r="Q1594" i="10"/>
  <c r="R1594" i="10" s="1"/>
  <c r="N1595" i="10"/>
  <c r="M1595" i="10"/>
  <c r="L1595" i="10"/>
  <c r="I1595" i="10"/>
  <c r="K1595" i="10"/>
  <c r="J1595" i="10"/>
  <c r="G1596" i="10"/>
  <c r="H1596" i="10" s="1"/>
  <c r="P1596" i="10" l="1"/>
  <c r="O1595" i="10"/>
  <c r="Q1595" i="10"/>
  <c r="R1595" i="10" s="1"/>
  <c r="N1596" i="10"/>
  <c r="M1596" i="10"/>
  <c r="L1596" i="10"/>
  <c r="I1596" i="10"/>
  <c r="K1596" i="10"/>
  <c r="G1597" i="10"/>
  <c r="H1597" i="10" s="1"/>
  <c r="J1596" i="10"/>
  <c r="P1597" i="10" l="1"/>
  <c r="O1596" i="10"/>
  <c r="Q1596" i="10"/>
  <c r="R1596" i="10" s="1"/>
  <c r="N1597" i="10"/>
  <c r="M1597" i="10"/>
  <c r="L1597" i="10"/>
  <c r="I1597" i="10"/>
  <c r="K1597" i="10"/>
  <c r="J1597" i="10"/>
  <c r="G1598" i="10"/>
  <c r="H1598" i="10" s="1"/>
  <c r="P1598" i="10" l="1"/>
  <c r="O1597" i="10"/>
  <c r="Q1597" i="10"/>
  <c r="R1597" i="10" s="1"/>
  <c r="N1598" i="10"/>
  <c r="M1598" i="10"/>
  <c r="L1598" i="10"/>
  <c r="I1598" i="10"/>
  <c r="K1598" i="10"/>
  <c r="G1599" i="10"/>
  <c r="H1599" i="10" s="1"/>
  <c r="J1598" i="10"/>
  <c r="P1599" i="10" l="1"/>
  <c r="O1598" i="10"/>
  <c r="Q1598" i="10"/>
  <c r="R1598" i="10" s="1"/>
  <c r="N1599" i="10"/>
  <c r="M1599" i="10"/>
  <c r="L1599" i="10"/>
  <c r="I1599" i="10"/>
  <c r="K1599" i="10"/>
  <c r="G1600" i="10"/>
  <c r="H1600" i="10" s="1"/>
  <c r="J1599" i="10"/>
  <c r="P1600" i="10" l="1"/>
  <c r="O1599" i="10"/>
  <c r="Q1599" i="10"/>
  <c r="R1599" i="10" s="1"/>
  <c r="N1600" i="10"/>
  <c r="M1600" i="10"/>
  <c r="L1600" i="10"/>
  <c r="I1600" i="10"/>
  <c r="K1600" i="10"/>
  <c r="J1600" i="10"/>
  <c r="G1601" i="10"/>
  <c r="H1601" i="10" s="1"/>
  <c r="P1601" i="10" l="1"/>
  <c r="O1600" i="10"/>
  <c r="Q1600" i="10"/>
  <c r="R1600" i="10" s="1"/>
  <c r="N1601" i="10"/>
  <c r="M1601" i="10"/>
  <c r="L1601" i="10"/>
  <c r="I1601" i="10"/>
  <c r="K1601" i="10"/>
  <c r="J1601" i="10"/>
  <c r="G1602" i="10"/>
  <c r="H1602" i="10" s="1"/>
  <c r="P1602" i="10" l="1"/>
  <c r="O1601" i="10"/>
  <c r="Q1601" i="10"/>
  <c r="R1601" i="10" s="1"/>
  <c r="N1602" i="10"/>
  <c r="M1602" i="10"/>
  <c r="L1602" i="10"/>
  <c r="I1602" i="10"/>
  <c r="K1602" i="10"/>
  <c r="J1602" i="10"/>
  <c r="G1603" i="10"/>
  <c r="H1603" i="10" s="1"/>
  <c r="P1603" i="10" l="1"/>
  <c r="O1602" i="10"/>
  <c r="Q1602" i="10"/>
  <c r="R1602" i="10" s="1"/>
  <c r="N1603" i="10"/>
  <c r="M1603" i="10"/>
  <c r="L1603" i="10"/>
  <c r="I1603" i="10"/>
  <c r="K1603" i="10"/>
  <c r="J1603" i="10"/>
  <c r="G1604" i="10"/>
  <c r="H1604" i="10" s="1"/>
  <c r="P1604" i="10" l="1"/>
  <c r="O1603" i="10"/>
  <c r="Q1603" i="10"/>
  <c r="R1603" i="10" s="1"/>
  <c r="N1604" i="10"/>
  <c r="M1604" i="10"/>
  <c r="L1604" i="10"/>
  <c r="I1604" i="10"/>
  <c r="K1604" i="10"/>
  <c r="J1604" i="10"/>
  <c r="G1605" i="10"/>
  <c r="H1605" i="10" s="1"/>
  <c r="P1605" i="10" l="1"/>
  <c r="O1604" i="10"/>
  <c r="Q1604" i="10"/>
  <c r="R1604" i="10" s="1"/>
  <c r="N1605" i="10"/>
  <c r="M1605" i="10"/>
  <c r="L1605" i="10"/>
  <c r="I1605" i="10"/>
  <c r="K1605" i="10"/>
  <c r="J1605" i="10"/>
  <c r="G1606" i="10"/>
  <c r="H1606" i="10" s="1"/>
  <c r="P1606" i="10" l="1"/>
  <c r="O1605" i="10"/>
  <c r="Q1605" i="10"/>
  <c r="R1605" i="10" s="1"/>
  <c r="N1606" i="10"/>
  <c r="M1606" i="10"/>
  <c r="L1606" i="10"/>
  <c r="I1606" i="10"/>
  <c r="K1606" i="10"/>
  <c r="G1607" i="10"/>
  <c r="H1607" i="10" s="1"/>
  <c r="J1606" i="10"/>
  <c r="P1607" i="10" l="1"/>
  <c r="O1606" i="10"/>
  <c r="Q1606" i="10"/>
  <c r="R1606" i="10" s="1"/>
  <c r="N1607" i="10"/>
  <c r="M1607" i="10"/>
  <c r="L1607" i="10"/>
  <c r="I1607" i="10"/>
  <c r="K1607" i="10"/>
  <c r="G1608" i="10"/>
  <c r="H1608" i="10" s="1"/>
  <c r="J1607" i="10"/>
  <c r="P1608" i="10" l="1"/>
  <c r="O1607" i="10"/>
  <c r="Q1607" i="10"/>
  <c r="R1607" i="10" s="1"/>
  <c r="N1608" i="10"/>
  <c r="M1608" i="10"/>
  <c r="L1608" i="10"/>
  <c r="I1608" i="10"/>
  <c r="K1608" i="10"/>
  <c r="J1608" i="10"/>
  <c r="G1609" i="10"/>
  <c r="H1609" i="10" s="1"/>
  <c r="P1609" i="10" l="1"/>
  <c r="O1608" i="10"/>
  <c r="Q1608" i="10"/>
  <c r="R1608" i="10" s="1"/>
  <c r="N1609" i="10"/>
  <c r="M1609" i="10"/>
  <c r="L1609" i="10"/>
  <c r="I1609" i="10"/>
  <c r="K1609" i="10"/>
  <c r="J1609" i="10"/>
  <c r="G1610" i="10"/>
  <c r="H1610" i="10" s="1"/>
  <c r="P1610" i="10" l="1"/>
  <c r="O1609" i="10"/>
  <c r="Q1609" i="10"/>
  <c r="R1609" i="10" s="1"/>
  <c r="N1610" i="10"/>
  <c r="M1610" i="10"/>
  <c r="L1610" i="10"/>
  <c r="I1610" i="10"/>
  <c r="K1610" i="10"/>
  <c r="G1611" i="10"/>
  <c r="H1611" i="10" s="1"/>
  <c r="J1610" i="10"/>
  <c r="P1611" i="10" l="1"/>
  <c r="O1610" i="10"/>
  <c r="Q1610" i="10"/>
  <c r="R1610" i="10" s="1"/>
  <c r="N1611" i="10"/>
  <c r="M1611" i="10"/>
  <c r="L1611" i="10"/>
  <c r="I1611" i="10"/>
  <c r="K1611" i="10"/>
  <c r="J1611" i="10"/>
  <c r="G1612" i="10"/>
  <c r="H1612" i="10" s="1"/>
  <c r="P1612" i="10" l="1"/>
  <c r="O1611" i="10"/>
  <c r="Q1611" i="10"/>
  <c r="R1611" i="10" s="1"/>
  <c r="N1612" i="10"/>
  <c r="M1612" i="10"/>
  <c r="L1612" i="10"/>
  <c r="I1612" i="10"/>
  <c r="K1612" i="10"/>
  <c r="J1612" i="10"/>
  <c r="G1613" i="10"/>
  <c r="H1613" i="10" s="1"/>
  <c r="P1613" i="10" l="1"/>
  <c r="O1612" i="10"/>
  <c r="Q1612" i="10"/>
  <c r="R1612" i="10" s="1"/>
  <c r="N1613" i="10"/>
  <c r="M1613" i="10"/>
  <c r="L1613" i="10"/>
  <c r="I1613" i="10"/>
  <c r="K1613" i="10"/>
  <c r="J1613" i="10"/>
  <c r="G1614" i="10"/>
  <c r="H1614" i="10" s="1"/>
  <c r="P1614" i="10" l="1"/>
  <c r="O1613" i="10"/>
  <c r="Q1613" i="10"/>
  <c r="R1613" i="10" s="1"/>
  <c r="N1614" i="10"/>
  <c r="M1614" i="10"/>
  <c r="L1614" i="10"/>
  <c r="I1614" i="10"/>
  <c r="K1614" i="10"/>
  <c r="G1615" i="10"/>
  <c r="H1615" i="10" s="1"/>
  <c r="J1614" i="10"/>
  <c r="P1615" i="10" l="1"/>
  <c r="O1614" i="10"/>
  <c r="Q1614" i="10"/>
  <c r="R1614" i="10" s="1"/>
  <c r="N1615" i="10"/>
  <c r="M1615" i="10"/>
  <c r="L1615" i="10"/>
  <c r="I1615" i="10"/>
  <c r="K1615" i="10"/>
  <c r="G1616" i="10"/>
  <c r="H1616" i="10" s="1"/>
  <c r="J1615" i="10"/>
  <c r="P1616" i="10" l="1"/>
  <c r="O1615" i="10"/>
  <c r="Q1615" i="10"/>
  <c r="R1615" i="10" s="1"/>
  <c r="N1616" i="10"/>
  <c r="M1616" i="10"/>
  <c r="L1616" i="10"/>
  <c r="I1616" i="10"/>
  <c r="K1616" i="10"/>
  <c r="J1616" i="10"/>
  <c r="G1617" i="10"/>
  <c r="H1617" i="10" s="1"/>
  <c r="P1617" i="10" l="1"/>
  <c r="O1616" i="10"/>
  <c r="Q1616" i="10"/>
  <c r="R1616" i="10" s="1"/>
  <c r="N1617" i="10"/>
  <c r="M1617" i="10"/>
  <c r="L1617" i="10"/>
  <c r="I1617" i="10"/>
  <c r="K1617" i="10"/>
  <c r="J1617" i="10"/>
  <c r="G1618" i="10"/>
  <c r="H1618" i="10" s="1"/>
  <c r="P1618" i="10" l="1"/>
  <c r="O1617" i="10"/>
  <c r="Q1617" i="10"/>
  <c r="R1617" i="10" s="1"/>
  <c r="N1618" i="10"/>
  <c r="M1618" i="10"/>
  <c r="L1618" i="10"/>
  <c r="I1618" i="10"/>
  <c r="K1618" i="10"/>
  <c r="G1619" i="10"/>
  <c r="H1619" i="10" s="1"/>
  <c r="J1618" i="10"/>
  <c r="P1619" i="10" l="1"/>
  <c r="O1618" i="10"/>
  <c r="Q1618" i="10"/>
  <c r="R1618" i="10" s="1"/>
  <c r="N1619" i="10"/>
  <c r="M1619" i="10"/>
  <c r="L1619" i="10"/>
  <c r="I1619" i="10"/>
  <c r="K1619" i="10"/>
  <c r="J1619" i="10"/>
  <c r="G1620" i="10"/>
  <c r="H1620" i="10" s="1"/>
  <c r="P1620" i="10" l="1"/>
  <c r="O1619" i="10"/>
  <c r="Q1619" i="10"/>
  <c r="R1619" i="10" s="1"/>
  <c r="N1620" i="10"/>
  <c r="M1620" i="10"/>
  <c r="L1620" i="10"/>
  <c r="I1620" i="10"/>
  <c r="K1620" i="10"/>
  <c r="J1620" i="10"/>
  <c r="G1621" i="10"/>
  <c r="H1621" i="10" s="1"/>
  <c r="P1621" i="10" l="1"/>
  <c r="O1620" i="10"/>
  <c r="Q1620" i="10"/>
  <c r="R1620" i="10" s="1"/>
  <c r="N1621" i="10"/>
  <c r="M1621" i="10"/>
  <c r="L1621" i="10"/>
  <c r="I1621" i="10"/>
  <c r="K1621" i="10"/>
  <c r="G1622" i="10"/>
  <c r="H1622" i="10" s="1"/>
  <c r="J1621" i="10"/>
  <c r="P1622" i="10" l="1"/>
  <c r="O1621" i="10"/>
  <c r="Q1621" i="10"/>
  <c r="R1621" i="10" s="1"/>
  <c r="N1622" i="10"/>
  <c r="M1622" i="10"/>
  <c r="L1622" i="10"/>
  <c r="I1622" i="10"/>
  <c r="K1622" i="10"/>
  <c r="G1623" i="10"/>
  <c r="H1623" i="10" s="1"/>
  <c r="J1622" i="10"/>
  <c r="P1623" i="10" l="1"/>
  <c r="O1622" i="10"/>
  <c r="Q1622" i="10"/>
  <c r="R1622" i="10" s="1"/>
  <c r="N1623" i="10"/>
  <c r="M1623" i="10"/>
  <c r="L1623" i="10"/>
  <c r="I1623" i="10"/>
  <c r="K1623" i="10"/>
  <c r="G1624" i="10"/>
  <c r="H1624" i="10" s="1"/>
  <c r="J1623" i="10"/>
  <c r="P1624" i="10" l="1"/>
  <c r="O1623" i="10"/>
  <c r="Q1623" i="10"/>
  <c r="R1623" i="10" s="1"/>
  <c r="N1624" i="10"/>
  <c r="M1624" i="10"/>
  <c r="L1624" i="10"/>
  <c r="I1624" i="10"/>
  <c r="K1624" i="10"/>
  <c r="J1624" i="10"/>
  <c r="G1625" i="10"/>
  <c r="H1625" i="10" s="1"/>
  <c r="P1625" i="10" l="1"/>
  <c r="O1624" i="10"/>
  <c r="Q1624" i="10"/>
  <c r="R1624" i="10" s="1"/>
  <c r="N1625" i="10"/>
  <c r="M1625" i="10"/>
  <c r="L1625" i="10"/>
  <c r="I1625" i="10"/>
  <c r="K1625" i="10"/>
  <c r="G1626" i="10"/>
  <c r="H1626" i="10" s="1"/>
  <c r="J1625" i="10"/>
  <c r="P1626" i="10" l="1"/>
  <c r="O1625" i="10"/>
  <c r="Q1625" i="10"/>
  <c r="R1625" i="10" s="1"/>
  <c r="N1626" i="10"/>
  <c r="M1626" i="10"/>
  <c r="L1626" i="10"/>
  <c r="I1626" i="10"/>
  <c r="K1626" i="10"/>
  <c r="G1627" i="10"/>
  <c r="H1627" i="10" s="1"/>
  <c r="J1626" i="10"/>
  <c r="P1627" i="10" l="1"/>
  <c r="O1626" i="10"/>
  <c r="Q1626" i="10"/>
  <c r="R1626" i="10" s="1"/>
  <c r="N1627" i="10"/>
  <c r="M1627" i="10"/>
  <c r="L1627" i="10"/>
  <c r="I1627" i="10"/>
  <c r="K1627" i="10"/>
  <c r="J1627" i="10"/>
  <c r="G1628" i="10"/>
  <c r="H1628" i="10" s="1"/>
  <c r="P1628" i="10" l="1"/>
  <c r="O1627" i="10"/>
  <c r="Q1627" i="10"/>
  <c r="R1627" i="10" s="1"/>
  <c r="N1628" i="10"/>
  <c r="M1628" i="10"/>
  <c r="L1628" i="10"/>
  <c r="I1628" i="10"/>
  <c r="K1628" i="10"/>
  <c r="J1628" i="10"/>
  <c r="G1629" i="10"/>
  <c r="H1629" i="10" s="1"/>
  <c r="P1629" i="10" l="1"/>
  <c r="O1628" i="10"/>
  <c r="Q1628" i="10"/>
  <c r="R1628" i="10" s="1"/>
  <c r="N1629" i="10"/>
  <c r="M1629" i="10"/>
  <c r="L1629" i="10"/>
  <c r="I1629" i="10"/>
  <c r="K1629" i="10"/>
  <c r="J1629" i="10"/>
  <c r="G1630" i="10"/>
  <c r="H1630" i="10" s="1"/>
  <c r="P1630" i="10" l="1"/>
  <c r="O1629" i="10"/>
  <c r="Q1629" i="10"/>
  <c r="R1629" i="10" s="1"/>
  <c r="N1630" i="10"/>
  <c r="M1630" i="10"/>
  <c r="L1630" i="10"/>
  <c r="I1630" i="10"/>
  <c r="K1630" i="10"/>
  <c r="J1630" i="10"/>
  <c r="G1631" i="10"/>
  <c r="H1631" i="10" s="1"/>
  <c r="P1631" i="10" l="1"/>
  <c r="O1630" i="10"/>
  <c r="Q1630" i="10"/>
  <c r="R1630" i="10" s="1"/>
  <c r="N1631" i="10"/>
  <c r="M1631" i="10"/>
  <c r="L1631" i="10"/>
  <c r="I1631" i="10"/>
  <c r="K1631" i="10"/>
  <c r="G1632" i="10"/>
  <c r="H1632" i="10" s="1"/>
  <c r="J1631" i="10"/>
  <c r="P1632" i="10" l="1"/>
  <c r="O1631" i="10"/>
  <c r="Q1631" i="10"/>
  <c r="R1631" i="10" s="1"/>
  <c r="N1632" i="10"/>
  <c r="M1632" i="10"/>
  <c r="L1632" i="10"/>
  <c r="I1632" i="10"/>
  <c r="K1632" i="10"/>
  <c r="J1632" i="10"/>
  <c r="G1633" i="10"/>
  <c r="H1633" i="10" s="1"/>
  <c r="P1633" i="10" l="1"/>
  <c r="O1632" i="10"/>
  <c r="Q1632" i="10"/>
  <c r="R1632" i="10" s="1"/>
  <c r="N1633" i="10"/>
  <c r="M1633" i="10"/>
  <c r="L1633" i="10"/>
  <c r="I1633" i="10"/>
  <c r="K1633" i="10"/>
  <c r="J1633" i="10"/>
  <c r="G1634" i="10"/>
  <c r="H1634" i="10" s="1"/>
  <c r="P1634" i="10" l="1"/>
  <c r="O1633" i="10"/>
  <c r="Q1633" i="10"/>
  <c r="R1633" i="10" s="1"/>
  <c r="N1634" i="10"/>
  <c r="M1634" i="10"/>
  <c r="L1634" i="10"/>
  <c r="I1634" i="10"/>
  <c r="K1634" i="10"/>
  <c r="G1635" i="10"/>
  <c r="H1635" i="10" s="1"/>
  <c r="J1634" i="10"/>
  <c r="P1635" i="10" l="1"/>
  <c r="O1634" i="10"/>
  <c r="Q1634" i="10"/>
  <c r="R1634" i="10" s="1"/>
  <c r="N1635" i="10"/>
  <c r="M1635" i="10"/>
  <c r="L1635" i="10"/>
  <c r="I1635" i="10"/>
  <c r="K1635" i="10"/>
  <c r="J1635" i="10"/>
  <c r="G1636" i="10"/>
  <c r="H1636" i="10" s="1"/>
  <c r="P1636" i="10" l="1"/>
  <c r="O1635" i="10"/>
  <c r="Q1635" i="10"/>
  <c r="R1635" i="10" s="1"/>
  <c r="N1636" i="10"/>
  <c r="M1636" i="10"/>
  <c r="L1636" i="10"/>
  <c r="I1636" i="10"/>
  <c r="K1636" i="10"/>
  <c r="J1636" i="10"/>
  <c r="G1637" i="10"/>
  <c r="H1637" i="10" s="1"/>
  <c r="P1637" i="10" l="1"/>
  <c r="O1636" i="10"/>
  <c r="Q1636" i="10"/>
  <c r="R1636" i="10" s="1"/>
  <c r="N1637" i="10"/>
  <c r="M1637" i="10"/>
  <c r="L1637" i="10"/>
  <c r="I1637" i="10"/>
  <c r="K1637" i="10"/>
  <c r="J1637" i="10"/>
  <c r="G1638" i="10"/>
  <c r="H1638" i="10" s="1"/>
  <c r="P1638" i="10" l="1"/>
  <c r="O1637" i="10"/>
  <c r="Q1637" i="10"/>
  <c r="R1637" i="10" s="1"/>
  <c r="N1638" i="10"/>
  <c r="M1638" i="10"/>
  <c r="L1638" i="10"/>
  <c r="I1638" i="10"/>
  <c r="K1638" i="10"/>
  <c r="G1639" i="10"/>
  <c r="H1639" i="10" s="1"/>
  <c r="J1638" i="10"/>
  <c r="P1639" i="10" l="1"/>
  <c r="O1638" i="10"/>
  <c r="Q1638" i="10"/>
  <c r="R1638" i="10" s="1"/>
  <c r="N1639" i="10"/>
  <c r="M1639" i="10"/>
  <c r="L1639" i="10"/>
  <c r="I1639" i="10"/>
  <c r="K1639" i="10"/>
  <c r="G1640" i="10"/>
  <c r="H1640" i="10" s="1"/>
  <c r="J1639" i="10"/>
  <c r="P1640" i="10" l="1"/>
  <c r="O1639" i="10"/>
  <c r="Q1639" i="10"/>
  <c r="R1639" i="10" s="1"/>
  <c r="N1640" i="10"/>
  <c r="M1640" i="10"/>
  <c r="L1640" i="10"/>
  <c r="I1640" i="10"/>
  <c r="K1640" i="10"/>
  <c r="J1640" i="10"/>
  <c r="G1641" i="10"/>
  <c r="H1641" i="10" s="1"/>
  <c r="P1641" i="10" l="1"/>
  <c r="O1640" i="10"/>
  <c r="Q1640" i="10"/>
  <c r="R1640" i="10" s="1"/>
  <c r="N1641" i="10"/>
  <c r="M1641" i="10"/>
  <c r="L1641" i="10"/>
  <c r="I1641" i="10"/>
  <c r="K1641" i="10"/>
  <c r="J1641" i="10"/>
  <c r="G1642" i="10"/>
  <c r="H1642" i="10" s="1"/>
  <c r="P1642" i="10" l="1"/>
  <c r="O1641" i="10"/>
  <c r="Q1641" i="10"/>
  <c r="R1641" i="10" s="1"/>
  <c r="N1642" i="10"/>
  <c r="M1642" i="10"/>
  <c r="L1642" i="10"/>
  <c r="I1642" i="10"/>
  <c r="K1642" i="10"/>
  <c r="G1643" i="10"/>
  <c r="H1643" i="10" s="1"/>
  <c r="J1642" i="10"/>
  <c r="P1643" i="10" l="1"/>
  <c r="O1642" i="10"/>
  <c r="Q1642" i="10"/>
  <c r="R1642" i="10" s="1"/>
  <c r="N1643" i="10"/>
  <c r="M1643" i="10"/>
  <c r="L1643" i="10"/>
  <c r="I1643" i="10"/>
  <c r="K1643" i="10"/>
  <c r="J1643" i="10"/>
  <c r="G1644" i="10"/>
  <c r="H1644" i="10" s="1"/>
  <c r="P1644" i="10" l="1"/>
  <c r="O1643" i="10"/>
  <c r="Q1643" i="10"/>
  <c r="R1643" i="10" s="1"/>
  <c r="N1644" i="10"/>
  <c r="M1644" i="10"/>
  <c r="L1644" i="10"/>
  <c r="I1644" i="10"/>
  <c r="K1644" i="10"/>
  <c r="J1644" i="10"/>
  <c r="G1645" i="10"/>
  <c r="H1645" i="10" s="1"/>
  <c r="P1645" i="10" l="1"/>
  <c r="O1644" i="10"/>
  <c r="Q1644" i="10"/>
  <c r="R1644" i="10" s="1"/>
  <c r="N1645" i="10"/>
  <c r="M1645" i="10"/>
  <c r="L1645" i="10"/>
  <c r="I1645" i="10"/>
  <c r="K1645" i="10"/>
  <c r="J1645" i="10"/>
  <c r="G1646" i="10"/>
  <c r="H1646" i="10" s="1"/>
  <c r="P1646" i="10" l="1"/>
  <c r="O1645" i="10"/>
  <c r="Q1645" i="10"/>
  <c r="R1645" i="10" s="1"/>
  <c r="N1646" i="10"/>
  <c r="M1646" i="10"/>
  <c r="L1646" i="10"/>
  <c r="I1646" i="10"/>
  <c r="K1646" i="10"/>
  <c r="G1647" i="10"/>
  <c r="H1647" i="10" s="1"/>
  <c r="J1646" i="10"/>
  <c r="P1647" i="10" l="1"/>
  <c r="O1646" i="10"/>
  <c r="Q1646" i="10"/>
  <c r="R1646" i="10" s="1"/>
  <c r="N1647" i="10"/>
  <c r="M1647" i="10"/>
  <c r="L1647" i="10"/>
  <c r="I1647" i="10"/>
  <c r="K1647" i="10"/>
  <c r="G1648" i="10"/>
  <c r="H1648" i="10" s="1"/>
  <c r="J1647" i="10"/>
  <c r="P1648" i="10" l="1"/>
  <c r="O1647" i="10"/>
  <c r="Q1647" i="10"/>
  <c r="R1647" i="10" s="1"/>
  <c r="N1648" i="10"/>
  <c r="M1648" i="10"/>
  <c r="L1648" i="10"/>
  <c r="I1648" i="10"/>
  <c r="K1648" i="10"/>
  <c r="J1648" i="10"/>
  <c r="G1649" i="10"/>
  <c r="H1649" i="10" s="1"/>
  <c r="P1649" i="10" l="1"/>
  <c r="O1648" i="10"/>
  <c r="Q1648" i="10"/>
  <c r="R1648" i="10" s="1"/>
  <c r="N1649" i="10"/>
  <c r="M1649" i="10"/>
  <c r="L1649" i="10"/>
  <c r="I1649" i="10"/>
  <c r="K1649" i="10"/>
  <c r="J1649" i="10"/>
  <c r="G1650" i="10"/>
  <c r="H1650" i="10" s="1"/>
  <c r="P1650" i="10" l="1"/>
  <c r="O1649" i="10"/>
  <c r="Q1649" i="10"/>
  <c r="R1649" i="10" s="1"/>
  <c r="N1650" i="10"/>
  <c r="M1650" i="10"/>
  <c r="L1650" i="10"/>
  <c r="I1650" i="10"/>
  <c r="K1650" i="10"/>
  <c r="G1651" i="10"/>
  <c r="H1651" i="10" s="1"/>
  <c r="J1650" i="10"/>
  <c r="P1651" i="10" l="1"/>
  <c r="O1650" i="10"/>
  <c r="Q1650" i="10"/>
  <c r="R1650" i="10" s="1"/>
  <c r="N1651" i="10"/>
  <c r="M1651" i="10"/>
  <c r="L1651" i="10"/>
  <c r="I1651" i="10"/>
  <c r="K1651" i="10"/>
  <c r="J1651" i="10"/>
  <c r="G1652" i="10"/>
  <c r="H1652" i="10" s="1"/>
  <c r="P1652" i="10" l="1"/>
  <c r="O1651" i="10"/>
  <c r="Q1651" i="10"/>
  <c r="R1651" i="10" s="1"/>
  <c r="N1652" i="10"/>
  <c r="M1652" i="10"/>
  <c r="L1652" i="10"/>
  <c r="I1652" i="10"/>
  <c r="K1652" i="10"/>
  <c r="J1652" i="10"/>
  <c r="G1653" i="10"/>
  <c r="H1653" i="10" s="1"/>
  <c r="P1653" i="10" l="1"/>
  <c r="O1652" i="10"/>
  <c r="Q1652" i="10"/>
  <c r="R1652" i="10" s="1"/>
  <c r="N1653" i="10"/>
  <c r="M1653" i="10"/>
  <c r="L1653" i="10"/>
  <c r="I1653" i="10"/>
  <c r="K1653" i="10"/>
  <c r="J1653" i="10"/>
  <c r="G1654" i="10"/>
  <c r="H1654" i="10" s="1"/>
  <c r="P1654" i="10" l="1"/>
  <c r="O1653" i="10"/>
  <c r="Q1653" i="10"/>
  <c r="R1653" i="10" s="1"/>
  <c r="N1654" i="10"/>
  <c r="M1654" i="10"/>
  <c r="L1654" i="10"/>
  <c r="I1654" i="10"/>
  <c r="K1654" i="10"/>
  <c r="G1655" i="10"/>
  <c r="H1655" i="10" s="1"/>
  <c r="J1654" i="10"/>
  <c r="P1655" i="10" l="1"/>
  <c r="O1654" i="10"/>
  <c r="Q1654" i="10"/>
  <c r="R1654" i="10" s="1"/>
  <c r="N1655" i="10"/>
  <c r="M1655" i="10"/>
  <c r="L1655" i="10"/>
  <c r="I1655" i="10"/>
  <c r="K1655" i="10"/>
  <c r="G1656" i="10"/>
  <c r="H1656" i="10" s="1"/>
  <c r="J1655" i="10"/>
  <c r="P1656" i="10" l="1"/>
  <c r="O1655" i="10"/>
  <c r="Q1655" i="10"/>
  <c r="R1655" i="10" s="1"/>
  <c r="N1656" i="10"/>
  <c r="M1656" i="10"/>
  <c r="L1656" i="10"/>
  <c r="I1656" i="10"/>
  <c r="K1656" i="10"/>
  <c r="J1656" i="10"/>
  <c r="G1657" i="10"/>
  <c r="H1657" i="10" s="1"/>
  <c r="P1657" i="10" l="1"/>
  <c r="O1656" i="10"/>
  <c r="Q1656" i="10"/>
  <c r="R1656" i="10" s="1"/>
  <c r="N1657" i="10"/>
  <c r="M1657" i="10"/>
  <c r="L1657" i="10"/>
  <c r="I1657" i="10"/>
  <c r="K1657" i="10"/>
  <c r="G1658" i="10"/>
  <c r="H1658" i="10" s="1"/>
  <c r="J1657" i="10"/>
  <c r="P1658" i="10" l="1"/>
  <c r="O1657" i="10"/>
  <c r="Q1657" i="10"/>
  <c r="R1657" i="10" s="1"/>
  <c r="N1658" i="10"/>
  <c r="M1658" i="10"/>
  <c r="L1658" i="10"/>
  <c r="I1658" i="10"/>
  <c r="K1658" i="10"/>
  <c r="G1659" i="10"/>
  <c r="H1659" i="10" s="1"/>
  <c r="J1658" i="10"/>
  <c r="P1659" i="10" l="1"/>
  <c r="O1658" i="10"/>
  <c r="Q1658" i="10"/>
  <c r="R1658" i="10" s="1"/>
  <c r="N1659" i="10"/>
  <c r="M1659" i="10"/>
  <c r="L1659" i="10"/>
  <c r="I1659" i="10"/>
  <c r="K1659" i="10"/>
  <c r="J1659" i="10"/>
  <c r="G1660" i="10"/>
  <c r="H1660" i="10" s="1"/>
  <c r="P1660" i="10" l="1"/>
  <c r="O1659" i="10"/>
  <c r="Q1659" i="10"/>
  <c r="R1659" i="10" s="1"/>
  <c r="N1660" i="10"/>
  <c r="M1660" i="10"/>
  <c r="L1660" i="10"/>
  <c r="I1660" i="10"/>
  <c r="K1660" i="10"/>
  <c r="J1660" i="10"/>
  <c r="G1661" i="10"/>
  <c r="H1661" i="10" s="1"/>
  <c r="P1661" i="10" l="1"/>
  <c r="O1660" i="10"/>
  <c r="Q1660" i="10"/>
  <c r="R1660" i="10" s="1"/>
  <c r="N1661" i="10"/>
  <c r="M1661" i="10"/>
  <c r="L1661" i="10"/>
  <c r="I1661" i="10"/>
  <c r="K1661" i="10"/>
  <c r="J1661" i="10"/>
  <c r="G1662" i="10"/>
  <c r="H1662" i="10" s="1"/>
  <c r="P1662" i="10" l="1"/>
  <c r="O1661" i="10"/>
  <c r="Q1661" i="10"/>
  <c r="R1661" i="10" s="1"/>
  <c r="N1662" i="10"/>
  <c r="M1662" i="10"/>
  <c r="L1662" i="10"/>
  <c r="I1662" i="10"/>
  <c r="K1662" i="10"/>
  <c r="J1662" i="10"/>
  <c r="G1663" i="10"/>
  <c r="H1663" i="10" s="1"/>
  <c r="P1663" i="10" l="1"/>
  <c r="O1662" i="10"/>
  <c r="Q1662" i="10"/>
  <c r="R1662" i="10" s="1"/>
  <c r="N1663" i="10"/>
  <c r="M1663" i="10"/>
  <c r="L1663" i="10"/>
  <c r="I1663" i="10"/>
  <c r="K1663" i="10"/>
  <c r="G1664" i="10"/>
  <c r="H1664" i="10" s="1"/>
  <c r="J1663" i="10"/>
  <c r="P1664" i="10" l="1"/>
  <c r="O1663" i="10"/>
  <c r="Q1663" i="10"/>
  <c r="R1663" i="10" s="1"/>
  <c r="N1664" i="10"/>
  <c r="M1664" i="10"/>
  <c r="L1664" i="10"/>
  <c r="I1664" i="10"/>
  <c r="K1664" i="10"/>
  <c r="J1664" i="10"/>
  <c r="G1665" i="10"/>
  <c r="H1665" i="10" s="1"/>
  <c r="P1665" i="10" l="1"/>
  <c r="O1664" i="10"/>
  <c r="Q1664" i="10"/>
  <c r="R1664" i="10" s="1"/>
  <c r="N1665" i="10"/>
  <c r="M1665" i="10"/>
  <c r="L1665" i="10"/>
  <c r="I1665" i="10"/>
  <c r="K1665" i="10"/>
  <c r="J1665" i="10"/>
  <c r="G1666" i="10"/>
  <c r="H1666" i="10" s="1"/>
  <c r="P1666" i="10" l="1"/>
  <c r="O1665" i="10"/>
  <c r="Q1665" i="10"/>
  <c r="R1665" i="10" s="1"/>
  <c r="N1666" i="10"/>
  <c r="M1666" i="10"/>
  <c r="L1666" i="10"/>
  <c r="I1666" i="10"/>
  <c r="K1666" i="10"/>
  <c r="J1666" i="10"/>
  <c r="G1667" i="10"/>
  <c r="H1667" i="10" s="1"/>
  <c r="P1667" i="10" l="1"/>
  <c r="O1666" i="10"/>
  <c r="Q1666" i="10"/>
  <c r="R1666" i="10" s="1"/>
  <c r="N1667" i="10"/>
  <c r="M1667" i="10"/>
  <c r="L1667" i="10"/>
  <c r="I1667" i="10"/>
  <c r="K1667" i="10"/>
  <c r="J1667" i="10"/>
  <c r="G1668" i="10"/>
  <c r="H1668" i="10" s="1"/>
  <c r="P1668" i="10" l="1"/>
  <c r="O1667" i="10"/>
  <c r="Q1667" i="10"/>
  <c r="R1667" i="10" s="1"/>
  <c r="N1668" i="10"/>
  <c r="M1668" i="10"/>
  <c r="L1668" i="10"/>
  <c r="I1668" i="10"/>
  <c r="K1668" i="10"/>
  <c r="J1668" i="10"/>
  <c r="G1669" i="10"/>
  <c r="H1669" i="10" s="1"/>
  <c r="P1669" i="10" l="1"/>
  <c r="O1668" i="10"/>
  <c r="Q1668" i="10"/>
  <c r="R1668" i="10" s="1"/>
  <c r="N1669" i="10"/>
  <c r="M1669" i="10"/>
  <c r="L1669" i="10"/>
  <c r="I1669" i="10"/>
  <c r="K1669" i="10"/>
  <c r="G1670" i="10"/>
  <c r="H1670" i="10" s="1"/>
  <c r="J1669" i="10"/>
  <c r="P1670" i="10" l="1"/>
  <c r="O1669" i="10"/>
  <c r="Q1669" i="10"/>
  <c r="R1669" i="10" s="1"/>
  <c r="N1670" i="10"/>
  <c r="M1670" i="10"/>
  <c r="L1670" i="10"/>
  <c r="I1670" i="10"/>
  <c r="K1670" i="10"/>
  <c r="J1670" i="10"/>
  <c r="G1671" i="10"/>
  <c r="H1671" i="10" s="1"/>
  <c r="P1671" i="10" l="1"/>
  <c r="O1670" i="10"/>
  <c r="Q1670" i="10"/>
  <c r="R1670" i="10" s="1"/>
  <c r="N1671" i="10"/>
  <c r="M1671" i="10"/>
  <c r="L1671" i="10"/>
  <c r="I1671" i="10"/>
  <c r="K1671" i="10"/>
  <c r="J1671" i="10"/>
  <c r="G1672" i="10"/>
  <c r="H1672" i="10" s="1"/>
  <c r="P1672" i="10" l="1"/>
  <c r="O1671" i="10"/>
  <c r="Q1671" i="10"/>
  <c r="R1671" i="10" s="1"/>
  <c r="N1672" i="10"/>
  <c r="M1672" i="10"/>
  <c r="L1672" i="10"/>
  <c r="I1672" i="10"/>
  <c r="K1672" i="10"/>
  <c r="J1672" i="10"/>
  <c r="G1673" i="10"/>
  <c r="H1673" i="10" s="1"/>
  <c r="P1673" i="10" l="1"/>
  <c r="O1672" i="10"/>
  <c r="Q1672" i="10"/>
  <c r="R1672" i="10" s="1"/>
  <c r="N1673" i="10"/>
  <c r="M1673" i="10"/>
  <c r="L1673" i="10"/>
  <c r="I1673" i="10"/>
  <c r="K1673" i="10"/>
  <c r="G1674" i="10"/>
  <c r="H1674" i="10" s="1"/>
  <c r="J1673" i="10"/>
  <c r="P1674" i="10" l="1"/>
  <c r="O1673" i="10"/>
  <c r="Q1673" i="10"/>
  <c r="R1673" i="10" s="1"/>
  <c r="N1674" i="10"/>
  <c r="M1674" i="10"/>
  <c r="L1674" i="10"/>
  <c r="I1674" i="10"/>
  <c r="K1674" i="10"/>
  <c r="J1674" i="10"/>
  <c r="G1675" i="10"/>
  <c r="H1675" i="10" s="1"/>
  <c r="P1675" i="10" l="1"/>
  <c r="O1674" i="10"/>
  <c r="Q1674" i="10"/>
  <c r="R1674" i="10" s="1"/>
  <c r="N1675" i="10"/>
  <c r="M1675" i="10"/>
  <c r="L1675" i="10"/>
  <c r="I1675" i="10"/>
  <c r="K1675" i="10"/>
  <c r="J1675" i="10"/>
  <c r="G1676" i="10"/>
  <c r="H1676" i="10" s="1"/>
  <c r="P1676" i="10" l="1"/>
  <c r="O1675" i="10"/>
  <c r="Q1675" i="10"/>
  <c r="R1675" i="10" s="1"/>
  <c r="N1676" i="10"/>
  <c r="M1676" i="10"/>
  <c r="L1676" i="10"/>
  <c r="I1676" i="10"/>
  <c r="K1676" i="10"/>
  <c r="J1676" i="10"/>
  <c r="G1677" i="10"/>
  <c r="H1677" i="10" s="1"/>
  <c r="P1677" i="10" l="1"/>
  <c r="O1676" i="10"/>
  <c r="Q1676" i="10"/>
  <c r="R1676" i="10" s="1"/>
  <c r="N1677" i="10"/>
  <c r="M1677" i="10"/>
  <c r="L1677" i="10"/>
  <c r="I1677" i="10"/>
  <c r="K1677" i="10"/>
  <c r="G1678" i="10"/>
  <c r="H1678" i="10" s="1"/>
  <c r="J1677" i="10"/>
  <c r="P1678" i="10" l="1"/>
  <c r="O1677" i="10"/>
  <c r="Q1677" i="10"/>
  <c r="R1677" i="10" s="1"/>
  <c r="N1678" i="10"/>
  <c r="M1678" i="10"/>
  <c r="L1678" i="10"/>
  <c r="I1678" i="10"/>
  <c r="K1678" i="10"/>
  <c r="J1678" i="10"/>
  <c r="G1679" i="10"/>
  <c r="H1679" i="10" s="1"/>
  <c r="P1679" i="10" l="1"/>
  <c r="O1678" i="10"/>
  <c r="Q1678" i="10"/>
  <c r="R1678" i="10" s="1"/>
  <c r="N1679" i="10"/>
  <c r="M1679" i="10"/>
  <c r="L1679" i="10"/>
  <c r="I1679" i="10"/>
  <c r="K1679" i="10"/>
  <c r="J1679" i="10"/>
  <c r="G1680" i="10"/>
  <c r="H1680" i="10" s="1"/>
  <c r="P1680" i="10" l="1"/>
  <c r="O1679" i="10"/>
  <c r="Q1679" i="10"/>
  <c r="R1679" i="10" s="1"/>
  <c r="N1680" i="10"/>
  <c r="M1680" i="10"/>
  <c r="L1680" i="10"/>
  <c r="I1680" i="10"/>
  <c r="K1680" i="10"/>
  <c r="J1680" i="10"/>
  <c r="G1681" i="10"/>
  <c r="H1681" i="10" s="1"/>
  <c r="P1681" i="10" l="1"/>
  <c r="O1680" i="10"/>
  <c r="Q1680" i="10"/>
  <c r="R1680" i="10" s="1"/>
  <c r="N1681" i="10"/>
  <c r="M1681" i="10"/>
  <c r="L1681" i="10"/>
  <c r="I1681" i="10"/>
  <c r="K1681" i="10"/>
  <c r="G1682" i="10"/>
  <c r="H1682" i="10" s="1"/>
  <c r="J1681" i="10"/>
  <c r="P1682" i="10" l="1"/>
  <c r="O1681" i="10"/>
  <c r="Q1681" i="10"/>
  <c r="R1681" i="10" s="1"/>
  <c r="N1682" i="10"/>
  <c r="M1682" i="10"/>
  <c r="L1682" i="10"/>
  <c r="I1682" i="10"/>
  <c r="K1682" i="10"/>
  <c r="J1682" i="10"/>
  <c r="G1683" i="10"/>
  <c r="H1683" i="10" s="1"/>
  <c r="P1683" i="10" l="1"/>
  <c r="O1682" i="10"/>
  <c r="Q1682" i="10"/>
  <c r="R1682" i="10" s="1"/>
  <c r="N1683" i="10"/>
  <c r="M1683" i="10"/>
  <c r="L1683" i="10"/>
  <c r="I1683" i="10"/>
  <c r="K1683" i="10"/>
  <c r="G1684" i="10"/>
  <c r="H1684" i="10" s="1"/>
  <c r="J1683" i="10"/>
  <c r="P1684" i="10" l="1"/>
  <c r="O1683" i="10"/>
  <c r="Q1683" i="10"/>
  <c r="R1683" i="10" s="1"/>
  <c r="N1684" i="10"/>
  <c r="M1684" i="10"/>
  <c r="L1684" i="10"/>
  <c r="I1684" i="10"/>
  <c r="K1684" i="10"/>
  <c r="J1684" i="10"/>
  <c r="G1685" i="10"/>
  <c r="H1685" i="10" s="1"/>
  <c r="P1685" i="10" l="1"/>
  <c r="O1684" i="10"/>
  <c r="Q1684" i="10"/>
  <c r="R1684" i="10" s="1"/>
  <c r="N1685" i="10"/>
  <c r="M1685" i="10"/>
  <c r="L1685" i="10"/>
  <c r="I1685" i="10"/>
  <c r="K1685" i="10"/>
  <c r="J1685" i="10"/>
  <c r="G1686" i="10"/>
  <c r="H1686" i="10" s="1"/>
  <c r="P1686" i="10" l="1"/>
  <c r="O1685" i="10"/>
  <c r="Q1685" i="10"/>
  <c r="R1685" i="10" s="1"/>
  <c r="N1686" i="10"/>
  <c r="M1686" i="10"/>
  <c r="L1686" i="10"/>
  <c r="I1686" i="10"/>
  <c r="K1686" i="10"/>
  <c r="J1686" i="10"/>
  <c r="G1687" i="10"/>
  <c r="H1687" i="10" s="1"/>
  <c r="P1687" i="10" l="1"/>
  <c r="O1686" i="10"/>
  <c r="Q1686" i="10"/>
  <c r="R1686" i="10" s="1"/>
  <c r="N1687" i="10"/>
  <c r="M1687" i="10"/>
  <c r="L1687" i="10"/>
  <c r="I1687" i="10"/>
  <c r="K1687" i="10"/>
  <c r="G1688" i="10"/>
  <c r="H1688" i="10" s="1"/>
  <c r="J1687" i="10"/>
  <c r="P1688" i="10" l="1"/>
  <c r="O1687" i="10"/>
  <c r="Q1687" i="10"/>
  <c r="R1687" i="10" s="1"/>
  <c r="N1688" i="10"/>
  <c r="M1688" i="10"/>
  <c r="L1688" i="10"/>
  <c r="I1688" i="10"/>
  <c r="K1688" i="10"/>
  <c r="G1689" i="10"/>
  <c r="H1689" i="10" s="1"/>
  <c r="J1688" i="10"/>
  <c r="P1689" i="10" l="1"/>
  <c r="O1688" i="10"/>
  <c r="Q1688" i="10"/>
  <c r="R1688" i="10" s="1"/>
  <c r="N1689" i="10"/>
  <c r="M1689" i="10"/>
  <c r="L1689" i="10"/>
  <c r="I1689" i="10"/>
  <c r="K1689" i="10"/>
  <c r="J1689" i="10"/>
  <c r="G1690" i="10"/>
  <c r="H1690" i="10" s="1"/>
  <c r="P1690" i="10" l="1"/>
  <c r="O1689" i="10"/>
  <c r="Q1689" i="10"/>
  <c r="R1689" i="10" s="1"/>
  <c r="N1690" i="10"/>
  <c r="M1690" i="10"/>
  <c r="L1690" i="10"/>
  <c r="I1690" i="10"/>
  <c r="K1690" i="10"/>
  <c r="J1690" i="10"/>
  <c r="G1691" i="10"/>
  <c r="H1691" i="10" s="1"/>
  <c r="P1691" i="10" l="1"/>
  <c r="O1690" i="10"/>
  <c r="Q1690" i="10"/>
  <c r="R1690" i="10" s="1"/>
  <c r="N1691" i="10"/>
  <c r="M1691" i="10"/>
  <c r="L1691" i="10"/>
  <c r="I1691" i="10"/>
  <c r="K1691" i="10"/>
  <c r="J1691" i="10"/>
  <c r="G1692" i="10"/>
  <c r="H1692" i="10" s="1"/>
  <c r="P1692" i="10" l="1"/>
  <c r="O1691" i="10"/>
  <c r="Q1691" i="10"/>
  <c r="R1691" i="10" s="1"/>
  <c r="N1692" i="10"/>
  <c r="M1692" i="10"/>
  <c r="L1692" i="10"/>
  <c r="I1692" i="10"/>
  <c r="K1692" i="10"/>
  <c r="J1692" i="10"/>
  <c r="G1693" i="10"/>
  <c r="H1693" i="10" s="1"/>
  <c r="P1693" i="10" l="1"/>
  <c r="O1692" i="10"/>
  <c r="Q1692" i="10"/>
  <c r="R1692" i="10" s="1"/>
  <c r="N1693" i="10"/>
  <c r="M1693" i="10"/>
  <c r="L1693" i="10"/>
  <c r="I1693" i="10"/>
  <c r="K1693" i="10"/>
  <c r="J1693" i="10"/>
  <c r="G1694" i="10"/>
  <c r="H1694" i="10" s="1"/>
  <c r="P1694" i="10" l="1"/>
  <c r="O1693" i="10"/>
  <c r="Q1693" i="10"/>
  <c r="R1693" i="10" s="1"/>
  <c r="N1694" i="10"/>
  <c r="M1694" i="10"/>
  <c r="L1694" i="10"/>
  <c r="I1694" i="10"/>
  <c r="K1694" i="10"/>
  <c r="G1695" i="10"/>
  <c r="H1695" i="10" s="1"/>
  <c r="J1694" i="10"/>
  <c r="P1695" i="10" l="1"/>
  <c r="O1694" i="10"/>
  <c r="Q1694" i="10"/>
  <c r="R1694" i="10" s="1"/>
  <c r="N1695" i="10"/>
  <c r="M1695" i="10"/>
  <c r="L1695" i="10"/>
  <c r="I1695" i="10"/>
  <c r="K1695" i="10"/>
  <c r="J1695" i="10"/>
  <c r="G1696" i="10"/>
  <c r="H1696" i="10" s="1"/>
  <c r="P1696" i="10" l="1"/>
  <c r="O1695" i="10"/>
  <c r="Q1695" i="10"/>
  <c r="R1695" i="10" s="1"/>
  <c r="N1696" i="10"/>
  <c r="M1696" i="10"/>
  <c r="L1696" i="10"/>
  <c r="I1696" i="10"/>
  <c r="K1696" i="10"/>
  <c r="G1697" i="10"/>
  <c r="H1697" i="10" s="1"/>
  <c r="J1696" i="10"/>
  <c r="P1697" i="10" l="1"/>
  <c r="O1696" i="10"/>
  <c r="Q1696" i="10"/>
  <c r="R1696" i="10" s="1"/>
  <c r="N1697" i="10"/>
  <c r="M1697" i="10"/>
  <c r="L1697" i="10"/>
  <c r="I1697" i="10"/>
  <c r="K1697" i="10"/>
  <c r="G1698" i="10"/>
  <c r="H1698" i="10" s="1"/>
  <c r="J1697" i="10"/>
  <c r="P1698" i="10" l="1"/>
  <c r="O1697" i="10"/>
  <c r="Q1697" i="10"/>
  <c r="R1697" i="10" s="1"/>
  <c r="N1698" i="10"/>
  <c r="M1698" i="10"/>
  <c r="L1698" i="10"/>
  <c r="I1698" i="10"/>
  <c r="K1698" i="10"/>
  <c r="J1698" i="10"/>
  <c r="G1699" i="10"/>
  <c r="H1699" i="10" s="1"/>
  <c r="P1699" i="10" l="1"/>
  <c r="O1698" i="10"/>
  <c r="Q1698" i="10"/>
  <c r="R1698" i="10" s="1"/>
  <c r="N1699" i="10"/>
  <c r="M1699" i="10"/>
  <c r="L1699" i="10"/>
  <c r="I1699" i="10"/>
  <c r="K1699" i="10"/>
  <c r="J1699" i="10"/>
  <c r="G1700" i="10"/>
  <c r="H1700" i="10" s="1"/>
  <c r="P1700" i="10" l="1"/>
  <c r="O1699" i="10"/>
  <c r="Q1699" i="10"/>
  <c r="R1699" i="10" s="1"/>
  <c r="N1700" i="10"/>
  <c r="M1700" i="10"/>
  <c r="L1700" i="10"/>
  <c r="I1700" i="10"/>
  <c r="K1700" i="10"/>
  <c r="J1700" i="10"/>
  <c r="G1701" i="10"/>
  <c r="H1701" i="10" s="1"/>
  <c r="P1701" i="10" l="1"/>
  <c r="O1700" i="10"/>
  <c r="Q1700" i="10"/>
  <c r="R1700" i="10" s="1"/>
  <c r="N1701" i="10"/>
  <c r="M1701" i="10"/>
  <c r="L1701" i="10"/>
  <c r="I1701" i="10"/>
  <c r="K1701" i="10"/>
  <c r="G1702" i="10"/>
  <c r="H1702" i="10" s="1"/>
  <c r="J1701" i="10"/>
  <c r="P1702" i="10" l="1"/>
  <c r="O1701" i="10"/>
  <c r="Q1701" i="10"/>
  <c r="R1701" i="10" s="1"/>
  <c r="N1702" i="10"/>
  <c r="M1702" i="10"/>
  <c r="L1702" i="10"/>
  <c r="I1702" i="10"/>
  <c r="K1702" i="10"/>
  <c r="G1703" i="10"/>
  <c r="H1703" i="10" s="1"/>
  <c r="J1702" i="10"/>
  <c r="P1703" i="10" l="1"/>
  <c r="O1702" i="10"/>
  <c r="Q1702" i="10"/>
  <c r="R1702" i="10" s="1"/>
  <c r="N1703" i="10"/>
  <c r="M1703" i="10"/>
  <c r="L1703" i="10"/>
  <c r="I1703" i="10"/>
  <c r="K1703" i="10"/>
  <c r="G1704" i="10"/>
  <c r="H1704" i="10" s="1"/>
  <c r="J1703" i="10"/>
  <c r="P1704" i="10" l="1"/>
  <c r="O1703" i="10"/>
  <c r="Q1703" i="10"/>
  <c r="R1703" i="10" s="1"/>
  <c r="N1704" i="10"/>
  <c r="M1704" i="10"/>
  <c r="L1704" i="10"/>
  <c r="I1704" i="10"/>
  <c r="K1704" i="10"/>
  <c r="G1705" i="10"/>
  <c r="H1705" i="10" s="1"/>
  <c r="J1704" i="10"/>
  <c r="P1705" i="10" l="1"/>
  <c r="O1704" i="10"/>
  <c r="Q1704" i="10"/>
  <c r="R1704" i="10" s="1"/>
  <c r="N1705" i="10"/>
  <c r="M1705" i="10"/>
  <c r="L1705" i="10"/>
  <c r="I1705" i="10"/>
  <c r="K1705" i="10"/>
  <c r="J1705" i="10"/>
  <c r="G1706" i="10"/>
  <c r="H1706" i="10" s="1"/>
  <c r="P1706" i="10" l="1"/>
  <c r="O1705" i="10"/>
  <c r="Q1705" i="10"/>
  <c r="R1705" i="10" s="1"/>
  <c r="N1706" i="10"/>
  <c r="M1706" i="10"/>
  <c r="L1706" i="10"/>
  <c r="I1706" i="10"/>
  <c r="K1706" i="10"/>
  <c r="J1706" i="10"/>
  <c r="G1707" i="10"/>
  <c r="H1707" i="10" s="1"/>
  <c r="P1707" i="10" l="1"/>
  <c r="O1706" i="10"/>
  <c r="Q1706" i="10"/>
  <c r="R1706" i="10" s="1"/>
  <c r="N1707" i="10"/>
  <c r="M1707" i="10"/>
  <c r="L1707" i="10"/>
  <c r="I1707" i="10"/>
  <c r="K1707" i="10"/>
  <c r="G1708" i="10"/>
  <c r="H1708" i="10" s="1"/>
  <c r="J1707" i="10"/>
  <c r="P1708" i="10" l="1"/>
  <c r="O1707" i="10"/>
  <c r="Q1707" i="10"/>
  <c r="R1707" i="10" s="1"/>
  <c r="N1708" i="10"/>
  <c r="M1708" i="10"/>
  <c r="L1708" i="10"/>
  <c r="I1708" i="10"/>
  <c r="K1708" i="10"/>
  <c r="J1708" i="10"/>
  <c r="G1709" i="10"/>
  <c r="H1709" i="10" s="1"/>
  <c r="P1709" i="10" l="1"/>
  <c r="O1708" i="10"/>
  <c r="Q1708" i="10"/>
  <c r="R1708" i="10" s="1"/>
  <c r="N1709" i="10"/>
  <c r="M1709" i="10"/>
  <c r="L1709" i="10"/>
  <c r="I1709" i="10"/>
  <c r="K1709" i="10"/>
  <c r="J1709" i="10"/>
  <c r="G1710" i="10"/>
  <c r="H1710" i="10" s="1"/>
  <c r="P1710" i="10" l="1"/>
  <c r="O1709" i="10"/>
  <c r="Q1709" i="10"/>
  <c r="R1709" i="10" s="1"/>
  <c r="N1710" i="10"/>
  <c r="M1710" i="10"/>
  <c r="L1710" i="10"/>
  <c r="I1710" i="10"/>
  <c r="K1710" i="10"/>
  <c r="G1711" i="10"/>
  <c r="H1711" i="10" s="1"/>
  <c r="J1710" i="10"/>
  <c r="P1711" i="10" l="1"/>
  <c r="O1710" i="10"/>
  <c r="Q1710" i="10"/>
  <c r="R1710" i="10" s="1"/>
  <c r="N1711" i="10"/>
  <c r="M1711" i="10"/>
  <c r="L1711" i="10"/>
  <c r="I1711" i="10"/>
  <c r="K1711" i="10"/>
  <c r="J1711" i="10"/>
  <c r="G1712" i="10"/>
  <c r="H1712" i="10" s="1"/>
  <c r="P1712" i="10" l="1"/>
  <c r="O1711" i="10"/>
  <c r="Q1711" i="10"/>
  <c r="R1711" i="10" s="1"/>
  <c r="N1712" i="10"/>
  <c r="M1712" i="10"/>
  <c r="L1712" i="10"/>
  <c r="I1712" i="10"/>
  <c r="K1712" i="10"/>
  <c r="J1712" i="10"/>
  <c r="G1713" i="10"/>
  <c r="H1713" i="10" s="1"/>
  <c r="P1713" i="10" l="1"/>
  <c r="O1712" i="10"/>
  <c r="Q1712" i="10"/>
  <c r="R1712" i="10" s="1"/>
  <c r="N1713" i="10"/>
  <c r="M1713" i="10"/>
  <c r="L1713" i="10"/>
  <c r="I1713" i="10"/>
  <c r="K1713" i="10"/>
  <c r="J1713" i="10"/>
  <c r="G1714" i="10"/>
  <c r="H1714" i="10" s="1"/>
  <c r="P1714" i="10" l="1"/>
  <c r="O1713" i="10"/>
  <c r="Q1713" i="10"/>
  <c r="R1713" i="10" s="1"/>
  <c r="N1714" i="10"/>
  <c r="M1714" i="10"/>
  <c r="L1714" i="10"/>
  <c r="I1714" i="10"/>
  <c r="K1714" i="10"/>
  <c r="J1714" i="10"/>
  <c r="G1715" i="10"/>
  <c r="H1715" i="10" s="1"/>
  <c r="P1715" i="10" l="1"/>
  <c r="O1714" i="10"/>
  <c r="Q1714" i="10"/>
  <c r="R1714" i="10" s="1"/>
  <c r="N1715" i="10"/>
  <c r="M1715" i="10"/>
  <c r="L1715" i="10"/>
  <c r="I1715" i="10"/>
  <c r="K1715" i="10"/>
  <c r="J1715" i="10"/>
  <c r="G1716" i="10"/>
  <c r="H1716" i="10" s="1"/>
  <c r="P1716" i="10" l="1"/>
  <c r="O1715" i="10"/>
  <c r="Q1715" i="10"/>
  <c r="R1715" i="10" s="1"/>
  <c r="N1716" i="10"/>
  <c r="M1716" i="10"/>
  <c r="L1716" i="10"/>
  <c r="I1716" i="10"/>
  <c r="K1716" i="10"/>
  <c r="J1716" i="10"/>
  <c r="G1717" i="10"/>
  <c r="H1717" i="10" s="1"/>
  <c r="P1717" i="10" l="1"/>
  <c r="O1716" i="10"/>
  <c r="Q1716" i="10"/>
  <c r="R1716" i="10" s="1"/>
  <c r="N1717" i="10"/>
  <c r="M1717" i="10"/>
  <c r="L1717" i="10"/>
  <c r="I1717" i="10"/>
  <c r="K1717" i="10"/>
  <c r="G1718" i="10"/>
  <c r="H1718" i="10" s="1"/>
  <c r="J1717" i="10"/>
  <c r="P1718" i="10" l="1"/>
  <c r="O1717" i="10"/>
  <c r="Q1717" i="10"/>
  <c r="R1717" i="10" s="1"/>
  <c r="N1718" i="10"/>
  <c r="M1718" i="10"/>
  <c r="L1718" i="10"/>
  <c r="I1718" i="10"/>
  <c r="K1718" i="10"/>
  <c r="J1718" i="10"/>
  <c r="G1719" i="10"/>
  <c r="H1719" i="10" s="1"/>
  <c r="P1719" i="10" l="1"/>
  <c r="O1718" i="10"/>
  <c r="Q1718" i="10"/>
  <c r="R1718" i="10" s="1"/>
  <c r="N1719" i="10"/>
  <c r="M1719" i="10"/>
  <c r="L1719" i="10"/>
  <c r="I1719" i="10"/>
  <c r="K1719" i="10"/>
  <c r="J1719" i="10"/>
  <c r="G1720" i="10"/>
  <c r="H1720" i="10" s="1"/>
  <c r="P1720" i="10" l="1"/>
  <c r="O1719" i="10"/>
  <c r="Q1719" i="10"/>
  <c r="R1719" i="10" s="1"/>
  <c r="N1720" i="10"/>
  <c r="M1720" i="10"/>
  <c r="L1720" i="10"/>
  <c r="I1720" i="10"/>
  <c r="K1720" i="10"/>
  <c r="J1720" i="10"/>
  <c r="G1721" i="10"/>
  <c r="H1721" i="10" s="1"/>
  <c r="P1721" i="10" l="1"/>
  <c r="O1720" i="10"/>
  <c r="Q1720" i="10"/>
  <c r="R1720" i="10" s="1"/>
  <c r="N1721" i="10"/>
  <c r="M1721" i="10"/>
  <c r="L1721" i="10"/>
  <c r="I1721" i="10"/>
  <c r="K1721" i="10"/>
  <c r="J1721" i="10"/>
  <c r="G1722" i="10"/>
  <c r="H1722" i="10" s="1"/>
  <c r="P1722" i="10" l="1"/>
  <c r="O1721" i="10"/>
  <c r="Q1721" i="10"/>
  <c r="R1721" i="10" s="1"/>
  <c r="N1722" i="10"/>
  <c r="M1722" i="10"/>
  <c r="L1722" i="10"/>
  <c r="I1722" i="10"/>
  <c r="K1722" i="10"/>
  <c r="J1722" i="10"/>
  <c r="G1723" i="10"/>
  <c r="H1723" i="10" s="1"/>
  <c r="P1723" i="10" l="1"/>
  <c r="O1722" i="10"/>
  <c r="Q1722" i="10"/>
  <c r="R1722" i="10" s="1"/>
  <c r="N1723" i="10"/>
  <c r="M1723" i="10"/>
  <c r="L1723" i="10"/>
  <c r="I1723" i="10"/>
  <c r="K1723" i="10"/>
  <c r="G1724" i="10"/>
  <c r="H1724" i="10" s="1"/>
  <c r="J1723" i="10"/>
  <c r="P1724" i="10" l="1"/>
  <c r="O1723" i="10"/>
  <c r="Q1723" i="10"/>
  <c r="R1723" i="10" s="1"/>
  <c r="N1724" i="10"/>
  <c r="M1724" i="10"/>
  <c r="L1724" i="10"/>
  <c r="I1724" i="10"/>
  <c r="K1724" i="10"/>
  <c r="G1725" i="10"/>
  <c r="H1725" i="10" s="1"/>
  <c r="J1724" i="10"/>
  <c r="P1725" i="10" l="1"/>
  <c r="O1724" i="10"/>
  <c r="Q1724" i="10"/>
  <c r="R1724" i="10" s="1"/>
  <c r="N1725" i="10"/>
  <c r="M1725" i="10"/>
  <c r="L1725" i="10"/>
  <c r="I1725" i="10"/>
  <c r="K1725" i="10"/>
  <c r="J1725" i="10"/>
  <c r="G1726" i="10"/>
  <c r="H1726" i="10" s="1"/>
  <c r="P1726" i="10" l="1"/>
  <c r="O1725" i="10"/>
  <c r="Q1725" i="10"/>
  <c r="R1725" i="10" s="1"/>
  <c r="N1726" i="10"/>
  <c r="M1726" i="10"/>
  <c r="L1726" i="10"/>
  <c r="I1726" i="10"/>
  <c r="K1726" i="10"/>
  <c r="J1726" i="10"/>
  <c r="G1727" i="10"/>
  <c r="H1727" i="10" s="1"/>
  <c r="P1727" i="10" l="1"/>
  <c r="O1726" i="10"/>
  <c r="Q1726" i="10"/>
  <c r="R1726" i="10" s="1"/>
  <c r="N1727" i="10"/>
  <c r="M1727" i="10"/>
  <c r="L1727" i="10"/>
  <c r="I1727" i="10"/>
  <c r="K1727" i="10"/>
  <c r="J1727" i="10"/>
  <c r="G1728" i="10"/>
  <c r="H1728" i="10" s="1"/>
  <c r="P1728" i="10" l="1"/>
  <c r="O1727" i="10"/>
  <c r="Q1727" i="10"/>
  <c r="R1727" i="10" s="1"/>
  <c r="N1728" i="10"/>
  <c r="M1728" i="10"/>
  <c r="L1728" i="10"/>
  <c r="I1728" i="10"/>
  <c r="K1728" i="10"/>
  <c r="G1729" i="10"/>
  <c r="H1729" i="10" s="1"/>
  <c r="J1728" i="10"/>
  <c r="P1729" i="10" l="1"/>
  <c r="O1728" i="10"/>
  <c r="Q1728" i="10"/>
  <c r="R1728" i="10" s="1"/>
  <c r="N1729" i="10"/>
  <c r="M1729" i="10"/>
  <c r="L1729" i="10"/>
  <c r="I1729" i="10"/>
  <c r="K1729" i="10"/>
  <c r="J1729" i="10"/>
  <c r="G1730" i="10"/>
  <c r="H1730" i="10" s="1"/>
  <c r="P1730" i="10" l="1"/>
  <c r="O1729" i="10"/>
  <c r="Q1729" i="10"/>
  <c r="R1729" i="10" s="1"/>
  <c r="N1730" i="10"/>
  <c r="M1730" i="10"/>
  <c r="L1730" i="10"/>
  <c r="I1730" i="10"/>
  <c r="K1730" i="10"/>
  <c r="J1730" i="10"/>
  <c r="G1731" i="10"/>
  <c r="H1731" i="10" s="1"/>
  <c r="P1731" i="10" l="1"/>
  <c r="O1730" i="10"/>
  <c r="Q1730" i="10"/>
  <c r="R1730" i="10" s="1"/>
  <c r="N1731" i="10"/>
  <c r="M1731" i="10"/>
  <c r="L1731" i="10"/>
  <c r="I1731" i="10"/>
  <c r="K1731" i="10"/>
  <c r="J1731" i="10"/>
  <c r="G1732" i="10"/>
  <c r="H1732" i="10" s="1"/>
  <c r="P1732" i="10" l="1"/>
  <c r="O1731" i="10"/>
  <c r="Q1731" i="10"/>
  <c r="R1731" i="10" s="1"/>
  <c r="N1732" i="10"/>
  <c r="M1732" i="10"/>
  <c r="L1732" i="10"/>
  <c r="I1732" i="10"/>
  <c r="K1732" i="10"/>
  <c r="G1733" i="10"/>
  <c r="H1733" i="10" s="1"/>
  <c r="J1732" i="10"/>
  <c r="P1733" i="10" l="1"/>
  <c r="O1732" i="10"/>
  <c r="Q1732" i="10"/>
  <c r="R1732" i="10" s="1"/>
  <c r="N1733" i="10"/>
  <c r="M1733" i="10"/>
  <c r="L1733" i="10"/>
  <c r="I1733" i="10"/>
  <c r="K1733" i="10"/>
  <c r="J1733" i="10"/>
  <c r="G1734" i="10"/>
  <c r="H1734" i="10" s="1"/>
  <c r="P1734" i="10" l="1"/>
  <c r="O1733" i="10"/>
  <c r="Q1733" i="10"/>
  <c r="R1733" i="10" s="1"/>
  <c r="N1734" i="10"/>
  <c r="M1734" i="10"/>
  <c r="L1734" i="10"/>
  <c r="I1734" i="10"/>
  <c r="K1734" i="10"/>
  <c r="J1734" i="10"/>
  <c r="G1735" i="10"/>
  <c r="H1735" i="10" s="1"/>
  <c r="P1735" i="10" l="1"/>
  <c r="O1734" i="10"/>
  <c r="Q1734" i="10"/>
  <c r="R1734" i="10" s="1"/>
  <c r="N1735" i="10"/>
  <c r="M1735" i="10"/>
  <c r="L1735" i="10"/>
  <c r="I1735" i="10"/>
  <c r="K1735" i="10"/>
  <c r="J1735" i="10"/>
  <c r="G1736" i="10"/>
  <c r="H1736" i="10" s="1"/>
  <c r="P1736" i="10" l="1"/>
  <c r="O1735" i="10"/>
  <c r="Q1735" i="10"/>
  <c r="R1735" i="10" s="1"/>
  <c r="N1736" i="10"/>
  <c r="M1736" i="10"/>
  <c r="L1736" i="10"/>
  <c r="I1736" i="10"/>
  <c r="K1736" i="10"/>
  <c r="G1737" i="10"/>
  <c r="H1737" i="10" s="1"/>
  <c r="J1736" i="10"/>
  <c r="P1737" i="10" l="1"/>
  <c r="O1736" i="10"/>
  <c r="Q1736" i="10"/>
  <c r="R1736" i="10" s="1"/>
  <c r="N1737" i="10"/>
  <c r="M1737" i="10"/>
  <c r="L1737" i="10"/>
  <c r="I1737" i="10"/>
  <c r="K1737" i="10"/>
  <c r="J1737" i="10"/>
  <c r="G1738" i="10"/>
  <c r="H1738" i="10" s="1"/>
  <c r="P1738" i="10" l="1"/>
  <c r="O1737" i="10"/>
  <c r="Q1737" i="10"/>
  <c r="R1737" i="10" s="1"/>
  <c r="N1738" i="10"/>
  <c r="M1738" i="10"/>
  <c r="L1738" i="10"/>
  <c r="I1738" i="10"/>
  <c r="K1738" i="10"/>
  <c r="J1738" i="10"/>
  <c r="G1739" i="10"/>
  <c r="H1739" i="10" s="1"/>
  <c r="P1739" i="10" l="1"/>
  <c r="O1738" i="10"/>
  <c r="Q1738" i="10"/>
  <c r="R1738" i="10" s="1"/>
  <c r="N1739" i="10"/>
  <c r="M1739" i="10"/>
  <c r="L1739" i="10"/>
  <c r="I1739" i="10"/>
  <c r="K1739" i="10"/>
  <c r="J1739" i="10"/>
  <c r="G1740" i="10"/>
  <c r="H1740" i="10" s="1"/>
  <c r="P1740" i="10" l="1"/>
  <c r="O1739" i="10"/>
  <c r="Q1739" i="10"/>
  <c r="R1739" i="10" s="1"/>
  <c r="N1740" i="10"/>
  <c r="M1740" i="10"/>
  <c r="L1740" i="10"/>
  <c r="I1740" i="10"/>
  <c r="K1740" i="10"/>
  <c r="G1741" i="10"/>
  <c r="H1741" i="10" s="1"/>
  <c r="J1740" i="10"/>
  <c r="P1741" i="10" l="1"/>
  <c r="O1740" i="10"/>
  <c r="Q1740" i="10"/>
  <c r="R1740" i="10" s="1"/>
  <c r="N1741" i="10"/>
  <c r="M1741" i="10"/>
  <c r="L1741" i="10"/>
  <c r="I1741" i="10"/>
  <c r="K1741" i="10"/>
  <c r="G1742" i="10"/>
  <c r="H1742" i="10" s="1"/>
  <c r="J1741" i="10"/>
  <c r="P1742" i="10" l="1"/>
  <c r="O1741" i="10"/>
  <c r="Q1741" i="10"/>
  <c r="R1741" i="10" s="1"/>
  <c r="N1742" i="10"/>
  <c r="M1742" i="10"/>
  <c r="L1742" i="10"/>
  <c r="I1742" i="10"/>
  <c r="K1742" i="10"/>
  <c r="J1742" i="10"/>
  <c r="G1743" i="10"/>
  <c r="H1743" i="10" s="1"/>
  <c r="P1743" i="10" l="1"/>
  <c r="O1742" i="10"/>
  <c r="Q1742" i="10"/>
  <c r="R1742" i="10" s="1"/>
  <c r="N1743" i="10"/>
  <c r="M1743" i="10"/>
  <c r="L1743" i="10"/>
  <c r="I1743" i="10"/>
  <c r="K1743" i="10"/>
  <c r="J1743" i="10"/>
  <c r="G1744" i="10"/>
  <c r="H1744" i="10" s="1"/>
  <c r="P1744" i="10" l="1"/>
  <c r="O1743" i="10"/>
  <c r="Q1743" i="10"/>
  <c r="R1743" i="10" s="1"/>
  <c r="N1744" i="10"/>
  <c r="M1744" i="10"/>
  <c r="L1744" i="10"/>
  <c r="I1744" i="10"/>
  <c r="K1744" i="10"/>
  <c r="G1745" i="10"/>
  <c r="H1745" i="10" s="1"/>
  <c r="J1744" i="10"/>
  <c r="P1745" i="10" l="1"/>
  <c r="O1744" i="10"/>
  <c r="Q1744" i="10"/>
  <c r="R1744" i="10" s="1"/>
  <c r="N1745" i="10"/>
  <c r="M1745" i="10"/>
  <c r="L1745" i="10"/>
  <c r="I1745" i="10"/>
  <c r="K1745" i="10"/>
  <c r="J1745" i="10"/>
  <c r="G1746" i="10"/>
  <c r="H1746" i="10" s="1"/>
  <c r="P1746" i="10" l="1"/>
  <c r="O1745" i="10"/>
  <c r="Q1745" i="10"/>
  <c r="R1745" i="10" s="1"/>
  <c r="N1746" i="10"/>
  <c r="M1746" i="10"/>
  <c r="L1746" i="10"/>
  <c r="I1746" i="10"/>
  <c r="K1746" i="10"/>
  <c r="J1746" i="10"/>
  <c r="G1747" i="10"/>
  <c r="H1747" i="10" s="1"/>
  <c r="P1747" i="10" l="1"/>
  <c r="O1746" i="10"/>
  <c r="Q1746" i="10"/>
  <c r="R1746" i="10" s="1"/>
  <c r="N1747" i="10"/>
  <c r="M1747" i="10"/>
  <c r="L1747" i="10"/>
  <c r="I1747" i="10"/>
  <c r="K1747" i="10"/>
  <c r="J1747" i="10"/>
  <c r="G1748" i="10"/>
  <c r="H1748" i="10" s="1"/>
  <c r="P1748" i="10" l="1"/>
  <c r="O1747" i="10"/>
  <c r="Q1747" i="10"/>
  <c r="R1747" i="10" s="1"/>
  <c r="N1748" i="10"/>
  <c r="M1748" i="10"/>
  <c r="L1748" i="10"/>
  <c r="I1748" i="10"/>
  <c r="K1748" i="10"/>
  <c r="G1749" i="10"/>
  <c r="H1749" i="10" s="1"/>
  <c r="J1748" i="10"/>
  <c r="P1749" i="10" l="1"/>
  <c r="O1748" i="10"/>
  <c r="Q1748" i="10"/>
  <c r="R1748" i="10" s="1"/>
  <c r="N1749" i="10"/>
  <c r="M1749" i="10"/>
  <c r="L1749" i="10"/>
  <c r="I1749" i="10"/>
  <c r="K1749" i="10"/>
  <c r="J1749" i="10"/>
  <c r="G1750" i="10"/>
  <c r="H1750" i="10" s="1"/>
  <c r="P1750" i="10" l="1"/>
  <c r="O1749" i="10"/>
  <c r="Q1749" i="10"/>
  <c r="R1749" i="10" s="1"/>
  <c r="N1750" i="10"/>
  <c r="M1750" i="10"/>
  <c r="L1750" i="10"/>
  <c r="I1750" i="10"/>
  <c r="K1750" i="10"/>
  <c r="G1751" i="10"/>
  <c r="H1751" i="10" s="1"/>
  <c r="J1750" i="10"/>
  <c r="P1751" i="10" l="1"/>
  <c r="O1750" i="10"/>
  <c r="Q1750" i="10"/>
  <c r="R1750" i="10" s="1"/>
  <c r="N1751" i="10"/>
  <c r="M1751" i="10"/>
  <c r="L1751" i="10"/>
  <c r="I1751" i="10"/>
  <c r="K1751" i="10"/>
  <c r="J1751" i="10"/>
  <c r="G1752" i="10"/>
  <c r="H1752" i="10" s="1"/>
  <c r="P1752" i="10" l="1"/>
  <c r="O1751" i="10"/>
  <c r="Q1751" i="10"/>
  <c r="R1751" i="10" s="1"/>
  <c r="N1752" i="10"/>
  <c r="M1752" i="10"/>
  <c r="L1752" i="10"/>
  <c r="I1752" i="10"/>
  <c r="K1752" i="10"/>
  <c r="G1753" i="10"/>
  <c r="H1753" i="10" s="1"/>
  <c r="J1752" i="10"/>
  <c r="P1753" i="10" l="1"/>
  <c r="O1752" i="10"/>
  <c r="Q1752" i="10"/>
  <c r="R1752" i="10" s="1"/>
  <c r="N1753" i="10"/>
  <c r="M1753" i="10"/>
  <c r="L1753" i="10"/>
  <c r="I1753" i="10"/>
  <c r="K1753" i="10"/>
  <c r="J1753" i="10"/>
  <c r="G1754" i="10"/>
  <c r="H1754" i="10" s="1"/>
  <c r="P1754" i="10" l="1"/>
  <c r="O1753" i="10"/>
  <c r="Q1753" i="10"/>
  <c r="R1753" i="10" s="1"/>
  <c r="N1754" i="10"/>
  <c r="M1754" i="10"/>
  <c r="L1754" i="10"/>
  <c r="I1754" i="10"/>
  <c r="K1754" i="10"/>
  <c r="J1754" i="10"/>
  <c r="G1755" i="10"/>
  <c r="H1755" i="10" s="1"/>
  <c r="P1755" i="10" l="1"/>
  <c r="O1754" i="10"/>
  <c r="Q1754" i="10"/>
  <c r="R1754" i="10" s="1"/>
  <c r="N1755" i="10"/>
  <c r="M1755" i="10"/>
  <c r="L1755" i="10"/>
  <c r="I1755" i="10"/>
  <c r="K1755" i="10"/>
  <c r="J1755" i="10"/>
  <c r="G1756" i="10"/>
  <c r="H1756" i="10" s="1"/>
  <c r="P1756" i="10" l="1"/>
  <c r="O1755" i="10"/>
  <c r="Q1755" i="10"/>
  <c r="R1755" i="10" s="1"/>
  <c r="N1756" i="10"/>
  <c r="M1756" i="10"/>
  <c r="L1756" i="10"/>
  <c r="I1756" i="10"/>
  <c r="K1756" i="10"/>
  <c r="G1757" i="10"/>
  <c r="H1757" i="10" s="1"/>
  <c r="J1756" i="10"/>
  <c r="P1757" i="10" l="1"/>
  <c r="O1756" i="10"/>
  <c r="Q1756" i="10"/>
  <c r="R1756" i="10" s="1"/>
  <c r="N1757" i="10"/>
  <c r="M1757" i="10"/>
  <c r="L1757" i="10"/>
  <c r="I1757" i="10"/>
  <c r="K1757" i="10"/>
  <c r="G1758" i="10"/>
  <c r="H1758" i="10" s="1"/>
  <c r="J1757" i="10"/>
  <c r="P1758" i="10" l="1"/>
  <c r="O1757" i="10"/>
  <c r="Q1757" i="10"/>
  <c r="R1757" i="10" s="1"/>
  <c r="N1758" i="10"/>
  <c r="M1758" i="10"/>
  <c r="L1758" i="10"/>
  <c r="I1758" i="10"/>
  <c r="K1758" i="10"/>
  <c r="J1758" i="10"/>
  <c r="G1759" i="10"/>
  <c r="H1759" i="10" s="1"/>
  <c r="P1759" i="10" l="1"/>
  <c r="O1758" i="10"/>
  <c r="Q1758" i="10"/>
  <c r="R1758" i="10" s="1"/>
  <c r="N1759" i="10"/>
  <c r="M1759" i="10"/>
  <c r="L1759" i="10"/>
  <c r="I1759" i="10"/>
  <c r="K1759" i="10"/>
  <c r="J1759" i="10"/>
  <c r="G1760" i="10"/>
  <c r="H1760" i="10" s="1"/>
  <c r="P1760" i="10" l="1"/>
  <c r="O1759" i="10"/>
  <c r="Q1759" i="10"/>
  <c r="R1759" i="10" s="1"/>
  <c r="N1760" i="10"/>
  <c r="M1760" i="10"/>
  <c r="L1760" i="10"/>
  <c r="I1760" i="10"/>
  <c r="K1760" i="10"/>
  <c r="J1760" i="10"/>
  <c r="G1761" i="10"/>
  <c r="H1761" i="10" s="1"/>
  <c r="P1761" i="10" l="1"/>
  <c r="O1760" i="10"/>
  <c r="Q1760" i="10"/>
  <c r="R1760" i="10" s="1"/>
  <c r="N1761" i="10"/>
  <c r="M1761" i="10"/>
  <c r="L1761" i="10"/>
  <c r="I1761" i="10"/>
  <c r="K1761" i="10"/>
  <c r="G1762" i="10"/>
  <c r="H1762" i="10" s="1"/>
  <c r="J1761" i="10"/>
  <c r="P1762" i="10" l="1"/>
  <c r="O1761" i="10"/>
  <c r="Q1761" i="10"/>
  <c r="R1761" i="10" s="1"/>
  <c r="N1762" i="10"/>
  <c r="M1762" i="10"/>
  <c r="L1762" i="10"/>
  <c r="I1762" i="10"/>
  <c r="K1762" i="10"/>
  <c r="J1762" i="10"/>
  <c r="G1763" i="10"/>
  <c r="H1763" i="10" s="1"/>
  <c r="P1763" i="10" l="1"/>
  <c r="O1762" i="10"/>
  <c r="Q1762" i="10"/>
  <c r="R1762" i="10" s="1"/>
  <c r="N1763" i="10"/>
  <c r="M1763" i="10"/>
  <c r="L1763" i="10"/>
  <c r="I1763" i="10"/>
  <c r="K1763" i="10"/>
  <c r="J1763" i="10"/>
  <c r="G1764" i="10"/>
  <c r="H1764" i="10" s="1"/>
  <c r="P1764" i="10" l="1"/>
  <c r="O1763" i="10"/>
  <c r="Q1763" i="10"/>
  <c r="R1763" i="10" s="1"/>
  <c r="N1764" i="10"/>
  <c r="M1764" i="10"/>
  <c r="L1764" i="10"/>
  <c r="I1764" i="10"/>
  <c r="K1764" i="10"/>
  <c r="J1764" i="10"/>
  <c r="G1765" i="10"/>
  <c r="H1765" i="10" s="1"/>
  <c r="P1765" i="10" l="1"/>
  <c r="O1764" i="10"/>
  <c r="Q1764" i="10"/>
  <c r="R1764" i="10" s="1"/>
  <c r="N1765" i="10"/>
  <c r="M1765" i="10"/>
  <c r="L1765" i="10"/>
  <c r="I1765" i="10"/>
  <c r="K1765" i="10"/>
  <c r="J1765" i="10"/>
  <c r="G1766" i="10"/>
  <c r="H1766" i="10" s="1"/>
  <c r="P1766" i="10" l="1"/>
  <c r="O1765" i="10"/>
  <c r="Q1765" i="10"/>
  <c r="R1765" i="10" s="1"/>
  <c r="N1766" i="10"/>
  <c r="M1766" i="10"/>
  <c r="L1766" i="10"/>
  <c r="I1766" i="10"/>
  <c r="K1766" i="10"/>
  <c r="G1767" i="10"/>
  <c r="H1767" i="10" s="1"/>
  <c r="J1766" i="10"/>
  <c r="P1767" i="10" l="1"/>
  <c r="O1766" i="10"/>
  <c r="Q1766" i="10"/>
  <c r="R1766" i="10" s="1"/>
  <c r="N1767" i="10"/>
  <c r="M1767" i="10"/>
  <c r="L1767" i="10"/>
  <c r="I1767" i="10"/>
  <c r="K1767" i="10"/>
  <c r="J1767" i="10"/>
  <c r="G1768" i="10"/>
  <c r="H1768" i="10" s="1"/>
  <c r="P1768" i="10" l="1"/>
  <c r="O1767" i="10"/>
  <c r="Q1767" i="10"/>
  <c r="R1767" i="10" s="1"/>
  <c r="N1768" i="10"/>
  <c r="M1768" i="10"/>
  <c r="L1768" i="10"/>
  <c r="I1768" i="10"/>
  <c r="K1768" i="10"/>
  <c r="J1768" i="10"/>
  <c r="G1769" i="10"/>
  <c r="H1769" i="10" s="1"/>
  <c r="P1769" i="10" l="1"/>
  <c r="O1768" i="10"/>
  <c r="Q1768" i="10"/>
  <c r="R1768" i="10" s="1"/>
  <c r="N1769" i="10"/>
  <c r="M1769" i="10"/>
  <c r="L1769" i="10"/>
  <c r="I1769" i="10"/>
  <c r="K1769" i="10"/>
  <c r="J1769" i="10"/>
  <c r="G1770" i="10"/>
  <c r="H1770" i="10" s="1"/>
  <c r="P1770" i="10" l="1"/>
  <c r="O1769" i="10"/>
  <c r="Q1769" i="10"/>
  <c r="R1769" i="10" s="1"/>
  <c r="N1770" i="10"/>
  <c r="M1770" i="10"/>
  <c r="L1770" i="10"/>
  <c r="I1770" i="10"/>
  <c r="K1770" i="10"/>
  <c r="J1770" i="10"/>
  <c r="G1771" i="10"/>
  <c r="H1771" i="10" s="1"/>
  <c r="P1771" i="10" l="1"/>
  <c r="O1770" i="10"/>
  <c r="Q1770" i="10"/>
  <c r="R1770" i="10" s="1"/>
  <c r="N1771" i="10"/>
  <c r="M1771" i="10"/>
  <c r="L1771" i="10"/>
  <c r="I1771" i="10"/>
  <c r="K1771" i="10"/>
  <c r="G1772" i="10"/>
  <c r="H1772" i="10" s="1"/>
  <c r="J1771" i="10"/>
  <c r="P1772" i="10" l="1"/>
  <c r="O1771" i="10"/>
  <c r="Q1771" i="10"/>
  <c r="R1771" i="10" s="1"/>
  <c r="N1772" i="10"/>
  <c r="M1772" i="10"/>
  <c r="L1772" i="10"/>
  <c r="I1772" i="10"/>
  <c r="K1772" i="10"/>
  <c r="G1773" i="10"/>
  <c r="H1773" i="10" s="1"/>
  <c r="J1772" i="10"/>
  <c r="P1773" i="10" l="1"/>
  <c r="O1772" i="10"/>
  <c r="Q1772" i="10"/>
  <c r="R1772" i="10" s="1"/>
  <c r="N1773" i="10"/>
  <c r="M1773" i="10"/>
  <c r="L1773" i="10"/>
  <c r="I1773" i="10"/>
  <c r="K1773" i="10"/>
  <c r="J1773" i="10"/>
  <c r="G1774" i="10"/>
  <c r="H1774" i="10" s="1"/>
  <c r="P1774" i="10" l="1"/>
  <c r="O1773" i="10"/>
  <c r="Q1773" i="10"/>
  <c r="R1773" i="10" s="1"/>
  <c r="N1774" i="10"/>
  <c r="M1774" i="10"/>
  <c r="L1774" i="10"/>
  <c r="I1774" i="10"/>
  <c r="K1774" i="10"/>
  <c r="J1774" i="10"/>
  <c r="G1775" i="10"/>
  <c r="H1775" i="10" s="1"/>
  <c r="P1775" i="10" l="1"/>
  <c r="O1774" i="10"/>
  <c r="Q1774" i="10"/>
  <c r="R1774" i="10" s="1"/>
  <c r="N1775" i="10"/>
  <c r="M1775" i="10"/>
  <c r="L1775" i="10"/>
  <c r="I1775" i="10"/>
  <c r="K1775" i="10"/>
  <c r="G1776" i="10"/>
  <c r="H1776" i="10" s="1"/>
  <c r="J1775" i="10"/>
  <c r="P1776" i="10" l="1"/>
  <c r="O1775" i="10"/>
  <c r="Q1775" i="10"/>
  <c r="R1775" i="10" s="1"/>
  <c r="N1776" i="10"/>
  <c r="M1776" i="10"/>
  <c r="L1776" i="10"/>
  <c r="I1776" i="10"/>
  <c r="K1776" i="10"/>
  <c r="J1776" i="10"/>
  <c r="G1777" i="10"/>
  <c r="H1777" i="10" s="1"/>
  <c r="P1777" i="10" l="1"/>
  <c r="O1776" i="10"/>
  <c r="Q1776" i="10"/>
  <c r="R1776" i="10" s="1"/>
  <c r="N1777" i="10"/>
  <c r="M1777" i="10"/>
  <c r="L1777" i="10"/>
  <c r="I1777" i="10"/>
  <c r="K1777" i="10"/>
  <c r="G1778" i="10"/>
  <c r="H1778" i="10" s="1"/>
  <c r="J1777" i="10"/>
  <c r="P1778" i="10" l="1"/>
  <c r="O1777" i="10"/>
  <c r="Q1777" i="10"/>
  <c r="R1777" i="10" s="1"/>
  <c r="N1778" i="10"/>
  <c r="M1778" i="10"/>
  <c r="L1778" i="10"/>
  <c r="I1778" i="10"/>
  <c r="K1778" i="10"/>
  <c r="G1779" i="10"/>
  <c r="H1779" i="10" s="1"/>
  <c r="J1778" i="10"/>
  <c r="P1779" i="10" l="1"/>
  <c r="O1778" i="10"/>
  <c r="Q1778" i="10"/>
  <c r="R1778" i="10" s="1"/>
  <c r="N1779" i="10"/>
  <c r="M1779" i="10"/>
  <c r="L1779" i="10"/>
  <c r="I1779" i="10"/>
  <c r="K1779" i="10"/>
  <c r="G1780" i="10"/>
  <c r="H1780" i="10" s="1"/>
  <c r="J1779" i="10"/>
  <c r="P1780" i="10" l="1"/>
  <c r="O1779" i="10"/>
  <c r="Q1779" i="10"/>
  <c r="R1779" i="10" s="1"/>
  <c r="N1780" i="10"/>
  <c r="M1780" i="10"/>
  <c r="L1780" i="10"/>
  <c r="I1780" i="10"/>
  <c r="K1780" i="10"/>
  <c r="J1780" i="10"/>
  <c r="G1781" i="10"/>
  <c r="H1781" i="10" s="1"/>
  <c r="P1781" i="10" l="1"/>
  <c r="O1780" i="10"/>
  <c r="Q1780" i="10"/>
  <c r="R1780" i="10" s="1"/>
  <c r="N1781" i="10"/>
  <c r="M1781" i="10"/>
  <c r="L1781" i="10"/>
  <c r="I1781" i="10"/>
  <c r="K1781" i="10"/>
  <c r="J1781" i="10"/>
  <c r="G1782" i="10"/>
  <c r="H1782" i="10" s="1"/>
  <c r="P1782" i="10" l="1"/>
  <c r="O1781" i="10"/>
  <c r="Q1781" i="10"/>
  <c r="R1781" i="10" s="1"/>
  <c r="N1782" i="10"/>
  <c r="M1782" i="10"/>
  <c r="L1782" i="10"/>
  <c r="I1782" i="10"/>
  <c r="K1782" i="10"/>
  <c r="J1782" i="10"/>
  <c r="G1783" i="10"/>
  <c r="H1783" i="10" s="1"/>
  <c r="P1783" i="10" l="1"/>
  <c r="O1782" i="10"/>
  <c r="Q1782" i="10"/>
  <c r="R1782" i="10" s="1"/>
  <c r="N1783" i="10"/>
  <c r="M1783" i="10"/>
  <c r="L1783" i="10"/>
  <c r="I1783" i="10"/>
  <c r="K1783" i="10"/>
  <c r="G1784" i="10"/>
  <c r="H1784" i="10" s="1"/>
  <c r="J1783" i="10"/>
  <c r="P1784" i="10" l="1"/>
  <c r="O1783" i="10"/>
  <c r="Q1783" i="10"/>
  <c r="R1783" i="10" s="1"/>
  <c r="N1784" i="10"/>
  <c r="M1784" i="10"/>
  <c r="L1784" i="10"/>
  <c r="I1784" i="10"/>
  <c r="K1784" i="10"/>
  <c r="G1785" i="10"/>
  <c r="H1785" i="10" s="1"/>
  <c r="J1784" i="10"/>
  <c r="P1785" i="10" l="1"/>
  <c r="O1784" i="10"/>
  <c r="Q1784" i="10"/>
  <c r="R1784" i="10" s="1"/>
  <c r="N1785" i="10"/>
  <c r="M1785" i="10"/>
  <c r="L1785" i="10"/>
  <c r="I1785" i="10"/>
  <c r="K1785" i="10"/>
  <c r="G1786" i="10"/>
  <c r="H1786" i="10" s="1"/>
  <c r="J1785" i="10"/>
  <c r="P1786" i="10" l="1"/>
  <c r="O1785" i="10"/>
  <c r="Q1785" i="10"/>
  <c r="R1785" i="10" s="1"/>
  <c r="N1786" i="10"/>
  <c r="M1786" i="10"/>
  <c r="L1786" i="10"/>
  <c r="I1786" i="10"/>
  <c r="K1786" i="10"/>
  <c r="J1786" i="10"/>
  <c r="G1787" i="10"/>
  <c r="H1787" i="10" s="1"/>
  <c r="P1787" i="10" l="1"/>
  <c r="O1786" i="10"/>
  <c r="Q1786" i="10"/>
  <c r="R1786" i="10" s="1"/>
  <c r="N1787" i="10"/>
  <c r="M1787" i="10"/>
  <c r="L1787" i="10"/>
  <c r="I1787" i="10"/>
  <c r="K1787" i="10"/>
  <c r="G1788" i="10"/>
  <c r="H1788" i="10" s="1"/>
  <c r="J1787" i="10"/>
  <c r="P1788" i="10" l="1"/>
  <c r="O1787" i="10"/>
  <c r="Q1787" i="10"/>
  <c r="R1787" i="10" s="1"/>
  <c r="N1788" i="10"/>
  <c r="M1788" i="10"/>
  <c r="L1788" i="10"/>
  <c r="I1788" i="10"/>
  <c r="K1788" i="10"/>
  <c r="J1788" i="10"/>
  <c r="G1789" i="10"/>
  <c r="H1789" i="10" s="1"/>
  <c r="P1789" i="10" l="1"/>
  <c r="O1788" i="10"/>
  <c r="Q1788" i="10"/>
  <c r="R1788" i="10" s="1"/>
  <c r="N1789" i="10"/>
  <c r="M1789" i="10"/>
  <c r="L1789" i="10"/>
  <c r="I1789" i="10"/>
  <c r="K1789" i="10"/>
  <c r="J1789" i="10"/>
  <c r="G1790" i="10"/>
  <c r="H1790" i="10" s="1"/>
  <c r="P1790" i="10" l="1"/>
  <c r="O1789" i="10"/>
  <c r="Q1789" i="10"/>
  <c r="R1789" i="10" s="1"/>
  <c r="N1790" i="10"/>
  <c r="M1790" i="10"/>
  <c r="L1790" i="10"/>
  <c r="I1790" i="10"/>
  <c r="K1790" i="10"/>
  <c r="J1790" i="10"/>
  <c r="G1791" i="10"/>
  <c r="H1791" i="10" s="1"/>
  <c r="P1791" i="10" l="1"/>
  <c r="O1790" i="10"/>
  <c r="Q1790" i="10"/>
  <c r="R1790" i="10" s="1"/>
  <c r="N1791" i="10"/>
  <c r="M1791" i="10"/>
  <c r="L1791" i="10"/>
  <c r="I1791" i="10"/>
  <c r="K1791" i="10"/>
  <c r="G1792" i="10"/>
  <c r="H1792" i="10" s="1"/>
  <c r="J1791" i="10"/>
  <c r="P1792" i="10" l="1"/>
  <c r="O1791" i="10"/>
  <c r="Q1791" i="10"/>
  <c r="R1791" i="10" s="1"/>
  <c r="N1792" i="10"/>
  <c r="M1792" i="10"/>
  <c r="L1792" i="10"/>
  <c r="I1792" i="10"/>
  <c r="K1792" i="10"/>
  <c r="J1792" i="10"/>
  <c r="G1793" i="10"/>
  <c r="H1793" i="10" s="1"/>
  <c r="P1793" i="10" l="1"/>
  <c r="O1792" i="10"/>
  <c r="Q1792" i="10"/>
  <c r="R1792" i="10" s="1"/>
  <c r="N1793" i="10"/>
  <c r="M1793" i="10"/>
  <c r="L1793" i="10"/>
  <c r="I1793" i="10"/>
  <c r="K1793" i="10"/>
  <c r="G1794" i="10"/>
  <c r="H1794" i="10" s="1"/>
  <c r="J1793" i="10"/>
  <c r="P1794" i="10" l="1"/>
  <c r="O1793" i="10"/>
  <c r="Q1793" i="10"/>
  <c r="R1793" i="10" s="1"/>
  <c r="N1794" i="10"/>
  <c r="M1794" i="10"/>
  <c r="L1794" i="10"/>
  <c r="I1794" i="10"/>
  <c r="K1794" i="10"/>
  <c r="G1795" i="10"/>
  <c r="H1795" i="10" s="1"/>
  <c r="J1794" i="10"/>
  <c r="P1795" i="10" l="1"/>
  <c r="O1794" i="10"/>
  <c r="Q1794" i="10"/>
  <c r="R1794" i="10" s="1"/>
  <c r="N1795" i="10"/>
  <c r="M1795" i="10"/>
  <c r="L1795" i="10"/>
  <c r="I1795" i="10"/>
  <c r="K1795" i="10"/>
  <c r="G1796" i="10"/>
  <c r="H1796" i="10" s="1"/>
  <c r="J1795" i="10"/>
  <c r="P1796" i="10" l="1"/>
  <c r="O1795" i="10"/>
  <c r="Q1795" i="10"/>
  <c r="R1795" i="10" s="1"/>
  <c r="N1796" i="10"/>
  <c r="M1796" i="10"/>
  <c r="L1796" i="10"/>
  <c r="I1796" i="10"/>
  <c r="K1796" i="10"/>
  <c r="J1796" i="10"/>
  <c r="G1797" i="10"/>
  <c r="H1797" i="10" s="1"/>
  <c r="P1797" i="10" l="1"/>
  <c r="O1796" i="10"/>
  <c r="Q1796" i="10"/>
  <c r="R1796" i="10" s="1"/>
  <c r="N1797" i="10"/>
  <c r="M1797" i="10"/>
  <c r="L1797" i="10"/>
  <c r="I1797" i="10"/>
  <c r="K1797" i="10"/>
  <c r="G1798" i="10"/>
  <c r="H1798" i="10" s="1"/>
  <c r="J1797" i="10"/>
  <c r="P1798" i="10" l="1"/>
  <c r="O1797" i="10"/>
  <c r="Q1797" i="10"/>
  <c r="R1797" i="10" s="1"/>
  <c r="N1798" i="10"/>
  <c r="M1798" i="10"/>
  <c r="L1798" i="10"/>
  <c r="I1798" i="10"/>
  <c r="K1798" i="10"/>
  <c r="G1799" i="10"/>
  <c r="H1799" i="10" s="1"/>
  <c r="J1798" i="10"/>
  <c r="P1799" i="10" l="1"/>
  <c r="O1798" i="10"/>
  <c r="Q1798" i="10"/>
  <c r="R1798" i="10" s="1"/>
  <c r="N1799" i="10"/>
  <c r="M1799" i="10"/>
  <c r="L1799" i="10"/>
  <c r="I1799" i="10"/>
  <c r="K1799" i="10"/>
  <c r="G1800" i="10"/>
  <c r="H1800" i="10" s="1"/>
  <c r="J1799" i="10"/>
  <c r="P1800" i="10" l="1"/>
  <c r="O1799" i="10"/>
  <c r="Q1799" i="10"/>
  <c r="R1799" i="10" s="1"/>
  <c r="N1800" i="10"/>
  <c r="M1800" i="10"/>
  <c r="L1800" i="10"/>
  <c r="I1800" i="10"/>
  <c r="K1800" i="10"/>
  <c r="G1801" i="10"/>
  <c r="H1801" i="10" s="1"/>
  <c r="J1800" i="10"/>
  <c r="P1801" i="10" l="1"/>
  <c r="O1800" i="10"/>
  <c r="Q1800" i="10"/>
  <c r="R1800" i="10" s="1"/>
  <c r="N1801" i="10"/>
  <c r="M1801" i="10"/>
  <c r="L1801" i="10"/>
  <c r="I1801" i="10"/>
  <c r="K1801" i="10"/>
  <c r="G1802" i="10"/>
  <c r="H1802" i="10" s="1"/>
  <c r="J1801" i="10"/>
  <c r="P1802" i="10" l="1"/>
  <c r="O1801" i="10"/>
  <c r="Q1801" i="10"/>
  <c r="R1801" i="10" s="1"/>
  <c r="N1802" i="10"/>
  <c r="M1802" i="10"/>
  <c r="L1802" i="10"/>
  <c r="I1802" i="10"/>
  <c r="K1802" i="10"/>
  <c r="J1802" i="10"/>
  <c r="G1803" i="10"/>
  <c r="H1803" i="10" s="1"/>
  <c r="P1803" i="10" l="1"/>
  <c r="O1802" i="10"/>
  <c r="Q1802" i="10"/>
  <c r="R1802" i="10" s="1"/>
  <c r="N1803" i="10"/>
  <c r="M1803" i="10"/>
  <c r="L1803" i="10"/>
  <c r="I1803" i="10"/>
  <c r="K1803" i="10"/>
  <c r="G1804" i="10"/>
  <c r="H1804" i="10" s="1"/>
  <c r="J1803" i="10"/>
  <c r="P1804" i="10" l="1"/>
  <c r="O1803" i="10"/>
  <c r="Q1803" i="10"/>
  <c r="R1803" i="10" s="1"/>
  <c r="N1804" i="10"/>
  <c r="M1804" i="10"/>
  <c r="L1804" i="10"/>
  <c r="I1804" i="10"/>
  <c r="K1804" i="10"/>
  <c r="J1804" i="10"/>
  <c r="G1805" i="10"/>
  <c r="H1805" i="10" s="1"/>
  <c r="P1805" i="10" l="1"/>
  <c r="O1804" i="10"/>
  <c r="Q1804" i="10"/>
  <c r="R1804" i="10" s="1"/>
  <c r="N1805" i="10"/>
  <c r="M1805" i="10"/>
  <c r="L1805" i="10"/>
  <c r="I1805" i="10"/>
  <c r="K1805" i="10"/>
  <c r="G1806" i="10"/>
  <c r="H1806" i="10" s="1"/>
  <c r="J1805" i="10"/>
  <c r="P1806" i="10" l="1"/>
  <c r="O1805" i="10"/>
  <c r="Q1805" i="10"/>
  <c r="R1805" i="10" s="1"/>
  <c r="N1806" i="10"/>
  <c r="M1806" i="10"/>
  <c r="L1806" i="10"/>
  <c r="I1806" i="10"/>
  <c r="K1806" i="10"/>
  <c r="J1806" i="10"/>
  <c r="G1807" i="10"/>
  <c r="H1807" i="10" s="1"/>
  <c r="P1807" i="10" l="1"/>
  <c r="O1806" i="10"/>
  <c r="Q1806" i="10"/>
  <c r="R1806" i="10" s="1"/>
  <c r="N1807" i="10"/>
  <c r="M1807" i="10"/>
  <c r="L1807" i="10"/>
  <c r="I1807" i="10"/>
  <c r="K1807" i="10"/>
  <c r="J1807" i="10"/>
  <c r="G1808" i="10"/>
  <c r="H1808" i="10" s="1"/>
  <c r="P1808" i="10" l="1"/>
  <c r="O1807" i="10"/>
  <c r="Q1807" i="10"/>
  <c r="R1807" i="10" s="1"/>
  <c r="N1808" i="10"/>
  <c r="M1808" i="10"/>
  <c r="L1808" i="10"/>
  <c r="I1808" i="10"/>
  <c r="K1808" i="10"/>
  <c r="J1808" i="10"/>
  <c r="G1809" i="10"/>
  <c r="H1809" i="10" s="1"/>
  <c r="P1809" i="10" l="1"/>
  <c r="O1808" i="10"/>
  <c r="Q1808" i="10"/>
  <c r="R1808" i="10" s="1"/>
  <c r="N1809" i="10"/>
  <c r="M1809" i="10"/>
  <c r="L1809" i="10"/>
  <c r="I1809" i="10"/>
  <c r="K1809" i="10"/>
  <c r="G1810" i="10"/>
  <c r="H1810" i="10" s="1"/>
  <c r="J1809" i="10"/>
  <c r="P1810" i="10" l="1"/>
  <c r="O1809" i="10"/>
  <c r="Q1809" i="10"/>
  <c r="R1809" i="10" s="1"/>
  <c r="N1810" i="10"/>
  <c r="M1810" i="10"/>
  <c r="L1810" i="10"/>
  <c r="I1810" i="10"/>
  <c r="K1810" i="10"/>
  <c r="G1811" i="10"/>
  <c r="H1811" i="10" s="1"/>
  <c r="J1810" i="10"/>
  <c r="P1811" i="10" l="1"/>
  <c r="O1810" i="10"/>
  <c r="Q1810" i="10"/>
  <c r="R1810" i="10" s="1"/>
  <c r="N1811" i="10"/>
  <c r="M1811" i="10"/>
  <c r="L1811" i="10"/>
  <c r="I1811" i="10"/>
  <c r="K1811" i="10"/>
  <c r="J1811" i="10"/>
  <c r="G1812" i="10"/>
  <c r="H1812" i="10" s="1"/>
  <c r="P1812" i="10" l="1"/>
  <c r="O1811" i="10"/>
  <c r="Q1811" i="10"/>
  <c r="R1811" i="10" s="1"/>
  <c r="N1812" i="10"/>
  <c r="M1812" i="10"/>
  <c r="L1812" i="10"/>
  <c r="I1812" i="10"/>
  <c r="K1812" i="10"/>
  <c r="J1812" i="10"/>
  <c r="G1813" i="10"/>
  <c r="H1813" i="10" s="1"/>
  <c r="P1813" i="10" l="1"/>
  <c r="O1812" i="10"/>
  <c r="Q1812" i="10"/>
  <c r="R1812" i="10" s="1"/>
  <c r="N1813" i="10"/>
  <c r="M1813" i="10"/>
  <c r="L1813" i="10"/>
  <c r="I1813" i="10"/>
  <c r="K1813" i="10"/>
  <c r="J1813" i="10"/>
  <c r="G1814" i="10"/>
  <c r="H1814" i="10" s="1"/>
  <c r="P1814" i="10" l="1"/>
  <c r="O1813" i="10"/>
  <c r="Q1813" i="10"/>
  <c r="R1813" i="10" s="1"/>
  <c r="N1814" i="10"/>
  <c r="M1814" i="10"/>
  <c r="L1814" i="10"/>
  <c r="I1814" i="10"/>
  <c r="K1814" i="10"/>
  <c r="J1814" i="10"/>
  <c r="G1815" i="10"/>
  <c r="H1815" i="10" s="1"/>
  <c r="P1815" i="10" l="1"/>
  <c r="O1814" i="10"/>
  <c r="Q1814" i="10"/>
  <c r="R1814" i="10" s="1"/>
  <c r="N1815" i="10"/>
  <c r="M1815" i="10"/>
  <c r="L1815" i="10"/>
  <c r="I1815" i="10"/>
  <c r="K1815" i="10"/>
  <c r="G1816" i="10"/>
  <c r="H1816" i="10" s="1"/>
  <c r="J1815" i="10"/>
  <c r="P1816" i="10" l="1"/>
  <c r="O1815" i="10"/>
  <c r="Q1815" i="10"/>
  <c r="R1815" i="10" s="1"/>
  <c r="N1816" i="10"/>
  <c r="M1816" i="10"/>
  <c r="L1816" i="10"/>
  <c r="I1816" i="10"/>
  <c r="K1816" i="10"/>
  <c r="J1816" i="10"/>
  <c r="G1817" i="10"/>
  <c r="H1817" i="10" s="1"/>
  <c r="P1817" i="10" l="1"/>
  <c r="O1816" i="10"/>
  <c r="Q1816" i="10"/>
  <c r="R1816" i="10" s="1"/>
  <c r="N1817" i="10"/>
  <c r="M1817" i="10"/>
  <c r="L1817" i="10"/>
  <c r="I1817" i="10"/>
  <c r="K1817" i="10"/>
  <c r="J1817" i="10"/>
  <c r="G1818" i="10"/>
  <c r="H1818" i="10" s="1"/>
  <c r="P1818" i="10" l="1"/>
  <c r="O1817" i="10"/>
  <c r="Q1817" i="10"/>
  <c r="R1817" i="10" s="1"/>
  <c r="N1818" i="10"/>
  <c r="M1818" i="10"/>
  <c r="L1818" i="10"/>
  <c r="I1818" i="10"/>
  <c r="K1818" i="10"/>
  <c r="J1818" i="10"/>
  <c r="G1819" i="10"/>
  <c r="H1819" i="10" s="1"/>
  <c r="P1819" i="10" l="1"/>
  <c r="O1818" i="10"/>
  <c r="Q1818" i="10"/>
  <c r="R1818" i="10" s="1"/>
  <c r="N1819" i="10"/>
  <c r="M1819" i="10"/>
  <c r="L1819" i="10"/>
  <c r="I1819" i="10"/>
  <c r="K1819" i="10"/>
  <c r="G1820" i="10"/>
  <c r="H1820" i="10" s="1"/>
  <c r="J1819" i="10"/>
  <c r="P1820" i="10" l="1"/>
  <c r="O1819" i="10"/>
  <c r="Q1819" i="10"/>
  <c r="R1819" i="10" s="1"/>
  <c r="N1820" i="10"/>
  <c r="M1820" i="10"/>
  <c r="L1820" i="10"/>
  <c r="I1820" i="10"/>
  <c r="K1820" i="10"/>
  <c r="J1820" i="10"/>
  <c r="G1821" i="10"/>
  <c r="H1821" i="10" s="1"/>
  <c r="P1821" i="10" l="1"/>
  <c r="O1820" i="10"/>
  <c r="Q1820" i="10"/>
  <c r="R1820" i="10" s="1"/>
  <c r="N1821" i="10"/>
  <c r="M1821" i="10"/>
  <c r="L1821" i="10"/>
  <c r="I1821" i="10"/>
  <c r="K1821" i="10"/>
  <c r="G1822" i="10"/>
  <c r="H1822" i="10" s="1"/>
  <c r="J1821" i="10"/>
  <c r="P1822" i="10" l="1"/>
  <c r="O1821" i="10"/>
  <c r="Q1821" i="10"/>
  <c r="R1821" i="10" s="1"/>
  <c r="N1822" i="10"/>
  <c r="M1822" i="10"/>
  <c r="L1822" i="10"/>
  <c r="I1822" i="10"/>
  <c r="K1822" i="10"/>
  <c r="G1823" i="10"/>
  <c r="H1823" i="10" s="1"/>
  <c r="J1822" i="10"/>
  <c r="P1823" i="10" l="1"/>
  <c r="O1822" i="10"/>
  <c r="Q1822" i="10"/>
  <c r="R1822" i="10" s="1"/>
  <c r="N1823" i="10"/>
  <c r="M1823" i="10"/>
  <c r="L1823" i="10"/>
  <c r="I1823" i="10"/>
  <c r="K1823" i="10"/>
  <c r="J1823" i="10"/>
  <c r="G1824" i="10"/>
  <c r="H1824" i="10" s="1"/>
  <c r="P1824" i="10" l="1"/>
  <c r="O1823" i="10"/>
  <c r="Q1823" i="10"/>
  <c r="R1823" i="10" s="1"/>
  <c r="N1824" i="10"/>
  <c r="M1824" i="10"/>
  <c r="L1824" i="10"/>
  <c r="I1824" i="10"/>
  <c r="K1824" i="10"/>
  <c r="J1824" i="10"/>
  <c r="G1825" i="10"/>
  <c r="H1825" i="10" s="1"/>
  <c r="P1825" i="10" l="1"/>
  <c r="O1824" i="10"/>
  <c r="Q1824" i="10"/>
  <c r="R1824" i="10" s="1"/>
  <c r="N1825" i="10"/>
  <c r="M1825" i="10"/>
  <c r="L1825" i="10"/>
  <c r="I1825" i="10"/>
  <c r="K1825" i="10"/>
  <c r="G1826" i="10"/>
  <c r="H1826" i="10" s="1"/>
  <c r="J1825" i="10"/>
  <c r="P1826" i="10" l="1"/>
  <c r="O1825" i="10"/>
  <c r="Q1825" i="10"/>
  <c r="R1825" i="10" s="1"/>
  <c r="N1826" i="10"/>
  <c r="M1826" i="10"/>
  <c r="L1826" i="10"/>
  <c r="I1826" i="10"/>
  <c r="K1826" i="10"/>
  <c r="G1827" i="10"/>
  <c r="H1827" i="10" s="1"/>
  <c r="J1826" i="10"/>
  <c r="P1827" i="10" l="1"/>
  <c r="O1826" i="10"/>
  <c r="Q1826" i="10"/>
  <c r="R1826" i="10" s="1"/>
  <c r="N1827" i="10"/>
  <c r="M1827" i="10"/>
  <c r="L1827" i="10"/>
  <c r="I1827" i="10"/>
  <c r="K1827" i="10"/>
  <c r="G1828" i="10"/>
  <c r="H1828" i="10" s="1"/>
  <c r="J1827" i="10"/>
  <c r="P1828" i="10" l="1"/>
  <c r="O1827" i="10"/>
  <c r="Q1827" i="10"/>
  <c r="R1827" i="10" s="1"/>
  <c r="N1828" i="10"/>
  <c r="M1828" i="10"/>
  <c r="L1828" i="10"/>
  <c r="I1828" i="10"/>
  <c r="K1828" i="10"/>
  <c r="G1829" i="10"/>
  <c r="H1829" i="10" s="1"/>
  <c r="J1828" i="10"/>
  <c r="P1829" i="10" l="1"/>
  <c r="O1828" i="10"/>
  <c r="Q1828" i="10"/>
  <c r="R1828" i="10" s="1"/>
  <c r="N1829" i="10"/>
  <c r="M1829" i="10"/>
  <c r="L1829" i="10"/>
  <c r="I1829" i="10"/>
  <c r="K1829" i="10"/>
  <c r="J1829" i="10"/>
  <c r="G1830" i="10"/>
  <c r="H1830" i="10" s="1"/>
  <c r="P1830" i="10" l="1"/>
  <c r="O1829" i="10"/>
  <c r="Q1829" i="10"/>
  <c r="R1829" i="10" s="1"/>
  <c r="N1830" i="10"/>
  <c r="M1830" i="10"/>
  <c r="L1830" i="10"/>
  <c r="I1830" i="10"/>
  <c r="K1830" i="10"/>
  <c r="G1831" i="10"/>
  <c r="H1831" i="10" s="1"/>
  <c r="J1830" i="10"/>
  <c r="P1831" i="10" l="1"/>
  <c r="O1830" i="10"/>
  <c r="Q1830" i="10"/>
  <c r="R1830" i="10" s="1"/>
  <c r="N1831" i="10"/>
  <c r="M1831" i="10"/>
  <c r="L1831" i="10"/>
  <c r="I1831" i="10"/>
  <c r="K1831" i="10"/>
  <c r="G1832" i="10"/>
  <c r="H1832" i="10" s="1"/>
  <c r="J1831" i="10"/>
  <c r="P1832" i="10" l="1"/>
  <c r="O1831" i="10"/>
  <c r="Q1831" i="10"/>
  <c r="R1831" i="10" s="1"/>
  <c r="N1832" i="10"/>
  <c r="M1832" i="10"/>
  <c r="L1832" i="10"/>
  <c r="I1832" i="10"/>
  <c r="K1832" i="10"/>
  <c r="J1832" i="10"/>
  <c r="G1833" i="10"/>
  <c r="H1833" i="10" s="1"/>
  <c r="P1833" i="10" l="1"/>
  <c r="O1832" i="10"/>
  <c r="Q1832" i="10"/>
  <c r="R1832" i="10" s="1"/>
  <c r="N1833" i="10"/>
  <c r="M1833" i="10"/>
  <c r="L1833" i="10"/>
  <c r="I1833" i="10"/>
  <c r="K1833" i="10"/>
  <c r="G1834" i="10"/>
  <c r="H1834" i="10" s="1"/>
  <c r="J1833" i="10"/>
  <c r="P1834" i="10" l="1"/>
  <c r="O1833" i="10"/>
  <c r="Q1833" i="10"/>
  <c r="R1833" i="10" s="1"/>
  <c r="N1834" i="10"/>
  <c r="M1834" i="10"/>
  <c r="L1834" i="10"/>
  <c r="I1834" i="10"/>
  <c r="K1834" i="10"/>
  <c r="J1834" i="10"/>
  <c r="G1835" i="10"/>
  <c r="H1835" i="10" s="1"/>
  <c r="P1835" i="10" l="1"/>
  <c r="O1834" i="10"/>
  <c r="Q1834" i="10"/>
  <c r="R1834" i="10" s="1"/>
  <c r="N1835" i="10"/>
  <c r="M1835" i="10"/>
  <c r="L1835" i="10"/>
  <c r="I1835" i="10"/>
  <c r="K1835" i="10"/>
  <c r="G1836" i="10"/>
  <c r="H1836" i="10" s="1"/>
  <c r="J1835" i="10"/>
  <c r="P1836" i="10" l="1"/>
  <c r="O1835" i="10"/>
  <c r="Q1835" i="10"/>
  <c r="R1835" i="10" s="1"/>
  <c r="N1836" i="10"/>
  <c r="M1836" i="10"/>
  <c r="L1836" i="10"/>
  <c r="I1836" i="10"/>
  <c r="K1836" i="10"/>
  <c r="J1836" i="10"/>
  <c r="G1837" i="10"/>
  <c r="H1837" i="10" s="1"/>
  <c r="P1837" i="10" l="1"/>
  <c r="O1836" i="10"/>
  <c r="Q1836" i="10"/>
  <c r="R1836" i="10" s="1"/>
  <c r="N1837" i="10"/>
  <c r="M1837" i="10"/>
  <c r="L1837" i="10"/>
  <c r="I1837" i="10"/>
  <c r="K1837" i="10"/>
  <c r="G1838" i="10"/>
  <c r="H1838" i="10" s="1"/>
  <c r="J1837" i="10"/>
  <c r="P1838" i="10" l="1"/>
  <c r="O1837" i="10"/>
  <c r="Q1837" i="10"/>
  <c r="R1837" i="10" s="1"/>
  <c r="N1838" i="10"/>
  <c r="M1838" i="10"/>
  <c r="L1838" i="10"/>
  <c r="I1838" i="10"/>
  <c r="K1838" i="10"/>
  <c r="J1838" i="10"/>
  <c r="G1839" i="10"/>
  <c r="H1839" i="10" s="1"/>
  <c r="P1839" i="10" l="1"/>
  <c r="O1838" i="10"/>
  <c r="Q1838" i="10"/>
  <c r="R1838" i="10" s="1"/>
  <c r="N1839" i="10"/>
  <c r="M1839" i="10"/>
  <c r="L1839" i="10"/>
  <c r="I1839" i="10"/>
  <c r="K1839" i="10"/>
  <c r="J1839" i="10"/>
  <c r="G1840" i="10"/>
  <c r="H1840" i="10" s="1"/>
  <c r="P1840" i="10" l="1"/>
  <c r="O1839" i="10"/>
  <c r="Q1839" i="10"/>
  <c r="R1839" i="10" s="1"/>
  <c r="N1840" i="10"/>
  <c r="M1840" i="10"/>
  <c r="L1840" i="10"/>
  <c r="I1840" i="10"/>
  <c r="K1840" i="10"/>
  <c r="J1840" i="10"/>
  <c r="G1841" i="10"/>
  <c r="H1841" i="10" s="1"/>
  <c r="P1841" i="10" l="1"/>
  <c r="O1840" i="10"/>
  <c r="Q1840" i="10"/>
  <c r="R1840" i="10" s="1"/>
  <c r="N1841" i="10"/>
  <c r="M1841" i="10"/>
  <c r="L1841" i="10"/>
  <c r="I1841" i="10"/>
  <c r="K1841" i="10"/>
  <c r="J1841" i="10"/>
  <c r="G1842" i="10"/>
  <c r="H1842" i="10" s="1"/>
  <c r="P1842" i="10" l="1"/>
  <c r="O1841" i="10"/>
  <c r="Q1841" i="10"/>
  <c r="R1841" i="10" s="1"/>
  <c r="N1842" i="10"/>
  <c r="M1842" i="10"/>
  <c r="L1842" i="10"/>
  <c r="I1842" i="10"/>
  <c r="K1842" i="10"/>
  <c r="G1843" i="10"/>
  <c r="H1843" i="10" s="1"/>
  <c r="J1842" i="10"/>
  <c r="P1843" i="10" l="1"/>
  <c r="O1842" i="10"/>
  <c r="Q1842" i="10"/>
  <c r="R1842" i="10" s="1"/>
  <c r="N1843" i="10"/>
  <c r="M1843" i="10"/>
  <c r="L1843" i="10"/>
  <c r="I1843" i="10"/>
  <c r="K1843" i="10"/>
  <c r="G1844" i="10"/>
  <c r="H1844" i="10" s="1"/>
  <c r="J1843" i="10"/>
  <c r="P1844" i="10" l="1"/>
  <c r="O1843" i="10"/>
  <c r="Q1843" i="10"/>
  <c r="R1843" i="10" s="1"/>
  <c r="N1844" i="10"/>
  <c r="M1844" i="10"/>
  <c r="L1844" i="10"/>
  <c r="I1844" i="10"/>
  <c r="K1844" i="10"/>
  <c r="J1844" i="10"/>
  <c r="G1845" i="10"/>
  <c r="H1845" i="10" s="1"/>
  <c r="P1845" i="10" l="1"/>
  <c r="O1844" i="10"/>
  <c r="Q1844" i="10"/>
  <c r="R1844" i="10" s="1"/>
  <c r="N1845" i="10"/>
  <c r="M1845" i="10"/>
  <c r="L1845" i="10"/>
  <c r="I1845" i="10"/>
  <c r="K1845" i="10"/>
  <c r="J1845" i="10"/>
  <c r="G1846" i="10"/>
  <c r="H1846" i="10" s="1"/>
  <c r="P1846" i="10" l="1"/>
  <c r="O1845" i="10"/>
  <c r="Q1845" i="10"/>
  <c r="R1845" i="10" s="1"/>
  <c r="N1846" i="10"/>
  <c r="M1846" i="10"/>
  <c r="L1846" i="10"/>
  <c r="I1846" i="10"/>
  <c r="K1846" i="10"/>
  <c r="J1846" i="10"/>
  <c r="G1847" i="10"/>
  <c r="H1847" i="10" s="1"/>
  <c r="P1847" i="10" l="1"/>
  <c r="O1846" i="10"/>
  <c r="Q1846" i="10"/>
  <c r="R1846" i="10" s="1"/>
  <c r="N1847" i="10"/>
  <c r="M1847" i="10"/>
  <c r="L1847" i="10"/>
  <c r="I1847" i="10"/>
  <c r="K1847" i="10"/>
  <c r="G1848" i="10"/>
  <c r="H1848" i="10" s="1"/>
  <c r="J1847" i="10"/>
  <c r="P1848" i="10" l="1"/>
  <c r="O1847" i="10"/>
  <c r="Q1847" i="10"/>
  <c r="R1847" i="10" s="1"/>
  <c r="N1848" i="10"/>
  <c r="M1848" i="10"/>
  <c r="L1848" i="10"/>
  <c r="I1848" i="10"/>
  <c r="K1848" i="10"/>
  <c r="J1848" i="10"/>
  <c r="G1849" i="10"/>
  <c r="H1849" i="10" s="1"/>
  <c r="P1849" i="10" l="1"/>
  <c r="O1848" i="10"/>
  <c r="Q1848" i="10"/>
  <c r="R1848" i="10" s="1"/>
  <c r="N1849" i="10"/>
  <c r="M1849" i="10"/>
  <c r="L1849" i="10"/>
  <c r="I1849" i="10"/>
  <c r="K1849" i="10"/>
  <c r="J1849" i="10"/>
  <c r="G1850" i="10"/>
  <c r="H1850" i="10" s="1"/>
  <c r="P1850" i="10" l="1"/>
  <c r="O1849" i="10"/>
  <c r="Q1849" i="10"/>
  <c r="R1849" i="10" s="1"/>
  <c r="N1850" i="10"/>
  <c r="M1850" i="10"/>
  <c r="L1850" i="10"/>
  <c r="I1850" i="10"/>
  <c r="K1850" i="10"/>
  <c r="G1851" i="10"/>
  <c r="H1851" i="10" s="1"/>
  <c r="J1850" i="10"/>
  <c r="P1851" i="10" l="1"/>
  <c r="O1850" i="10"/>
  <c r="Q1850" i="10"/>
  <c r="R1850" i="10" s="1"/>
  <c r="N1851" i="10"/>
  <c r="M1851" i="10"/>
  <c r="L1851" i="10"/>
  <c r="I1851" i="10"/>
  <c r="K1851" i="10"/>
  <c r="J1851" i="10"/>
  <c r="G1852" i="10"/>
  <c r="H1852" i="10" s="1"/>
  <c r="P1852" i="10" l="1"/>
  <c r="O1851" i="10"/>
  <c r="Q1851" i="10"/>
  <c r="R1851" i="10" s="1"/>
  <c r="N1852" i="10"/>
  <c r="M1852" i="10"/>
  <c r="L1852" i="10"/>
  <c r="I1852" i="10"/>
  <c r="K1852" i="10"/>
  <c r="J1852" i="10"/>
  <c r="G1853" i="10"/>
  <c r="H1853" i="10" s="1"/>
  <c r="P1853" i="10" l="1"/>
  <c r="O1852" i="10"/>
  <c r="Q1852" i="10"/>
  <c r="R1852" i="10" s="1"/>
  <c r="N1853" i="10"/>
  <c r="M1853" i="10"/>
  <c r="L1853" i="10"/>
  <c r="I1853" i="10"/>
  <c r="K1853" i="10"/>
  <c r="J1853" i="10"/>
  <c r="G1854" i="10"/>
  <c r="H1854" i="10" s="1"/>
  <c r="P1854" i="10" l="1"/>
  <c r="O1853" i="10"/>
  <c r="Q1853" i="10"/>
  <c r="R1853" i="10" s="1"/>
  <c r="N1854" i="10"/>
  <c r="M1854" i="10"/>
  <c r="L1854" i="10"/>
  <c r="I1854" i="10"/>
  <c r="K1854" i="10"/>
  <c r="J1854" i="10"/>
  <c r="G1855" i="10"/>
  <c r="H1855" i="10" s="1"/>
  <c r="P1855" i="10" l="1"/>
  <c r="O1854" i="10"/>
  <c r="Q1854" i="10"/>
  <c r="R1854" i="10" s="1"/>
  <c r="N1855" i="10"/>
  <c r="M1855" i="10"/>
  <c r="L1855" i="10"/>
  <c r="I1855" i="10"/>
  <c r="K1855" i="10"/>
  <c r="G1856" i="10"/>
  <c r="H1856" i="10" s="1"/>
  <c r="J1855" i="10"/>
  <c r="P1856" i="10" l="1"/>
  <c r="O1855" i="10"/>
  <c r="Q1855" i="10"/>
  <c r="R1855" i="10" s="1"/>
  <c r="N1856" i="10"/>
  <c r="M1856" i="10"/>
  <c r="L1856" i="10"/>
  <c r="I1856" i="10"/>
  <c r="K1856" i="10"/>
  <c r="J1856" i="10"/>
  <c r="G1857" i="10"/>
  <c r="H1857" i="10" s="1"/>
  <c r="P1857" i="10" l="1"/>
  <c r="O1856" i="10"/>
  <c r="Q1856" i="10"/>
  <c r="R1856" i="10" s="1"/>
  <c r="N1857" i="10"/>
  <c r="M1857" i="10"/>
  <c r="L1857" i="10"/>
  <c r="I1857" i="10"/>
  <c r="K1857" i="10"/>
  <c r="J1857" i="10"/>
  <c r="G1858" i="10"/>
  <c r="H1858" i="10" s="1"/>
  <c r="P1858" i="10" l="1"/>
  <c r="O1857" i="10"/>
  <c r="Q1857" i="10"/>
  <c r="R1857" i="10" s="1"/>
  <c r="N1858" i="10"/>
  <c r="M1858" i="10"/>
  <c r="L1858" i="10"/>
  <c r="I1858" i="10"/>
  <c r="K1858" i="10"/>
  <c r="G1859" i="10"/>
  <c r="H1859" i="10" s="1"/>
  <c r="J1858" i="10"/>
  <c r="P1859" i="10" l="1"/>
  <c r="O1858" i="10"/>
  <c r="Q1858" i="10"/>
  <c r="R1858" i="10" s="1"/>
  <c r="N1859" i="10"/>
  <c r="M1859" i="10"/>
  <c r="L1859" i="10"/>
  <c r="I1859" i="10"/>
  <c r="K1859" i="10"/>
  <c r="J1859" i="10"/>
  <c r="G1860" i="10"/>
  <c r="H1860" i="10" s="1"/>
  <c r="P1860" i="10" l="1"/>
  <c r="O1859" i="10"/>
  <c r="Q1859" i="10"/>
  <c r="R1859" i="10" s="1"/>
  <c r="N1860" i="10"/>
  <c r="M1860" i="10"/>
  <c r="L1860" i="10"/>
  <c r="I1860" i="10"/>
  <c r="K1860" i="10"/>
  <c r="J1860" i="10"/>
  <c r="G1861" i="10"/>
  <c r="H1861" i="10" s="1"/>
  <c r="P1861" i="10" l="1"/>
  <c r="O1860" i="10"/>
  <c r="Q1860" i="10"/>
  <c r="R1860" i="10" s="1"/>
  <c r="N1861" i="10"/>
  <c r="M1861" i="10"/>
  <c r="L1861" i="10"/>
  <c r="I1861" i="10"/>
  <c r="K1861" i="10"/>
  <c r="J1861" i="10"/>
  <c r="G1862" i="10"/>
  <c r="H1862" i="10" s="1"/>
  <c r="P1862" i="10" l="1"/>
  <c r="O1861" i="10"/>
  <c r="Q1861" i="10"/>
  <c r="R1861" i="10" s="1"/>
  <c r="N1862" i="10"/>
  <c r="M1862" i="10"/>
  <c r="L1862" i="10"/>
  <c r="I1862" i="10"/>
  <c r="K1862" i="10"/>
  <c r="G1863" i="10"/>
  <c r="H1863" i="10" s="1"/>
  <c r="J1862" i="10"/>
  <c r="P1863" i="10" l="1"/>
  <c r="O1862" i="10"/>
  <c r="Q1862" i="10"/>
  <c r="R1862" i="10" s="1"/>
  <c r="N1863" i="10"/>
  <c r="M1863" i="10"/>
  <c r="L1863" i="10"/>
  <c r="I1863" i="10"/>
  <c r="K1863" i="10"/>
  <c r="J1863" i="10"/>
  <c r="G1864" i="10"/>
  <c r="H1864" i="10" s="1"/>
  <c r="P1864" i="10" l="1"/>
  <c r="O1863" i="10"/>
  <c r="Q1863" i="10"/>
  <c r="R1863" i="10" s="1"/>
  <c r="N1864" i="10"/>
  <c r="M1864" i="10"/>
  <c r="L1864" i="10"/>
  <c r="I1864" i="10"/>
  <c r="K1864" i="10"/>
  <c r="J1864" i="10"/>
  <c r="G1865" i="10"/>
  <c r="H1865" i="10" s="1"/>
  <c r="P1865" i="10" l="1"/>
  <c r="O1864" i="10"/>
  <c r="Q1864" i="10"/>
  <c r="R1864" i="10" s="1"/>
  <c r="N1865" i="10"/>
  <c r="M1865" i="10"/>
  <c r="L1865" i="10"/>
  <c r="I1865" i="10"/>
  <c r="K1865" i="10"/>
  <c r="J1865" i="10"/>
  <c r="G1866" i="10"/>
  <c r="H1866" i="10" s="1"/>
  <c r="P1866" i="10" l="1"/>
  <c r="O1865" i="10"/>
  <c r="Q1865" i="10"/>
  <c r="R1865" i="10" s="1"/>
  <c r="N1866" i="10"/>
  <c r="M1866" i="10"/>
  <c r="L1866" i="10"/>
  <c r="I1866" i="10"/>
  <c r="K1866" i="10"/>
  <c r="J1866" i="10"/>
  <c r="G1867" i="10"/>
  <c r="H1867" i="10" s="1"/>
  <c r="P1867" i="10" l="1"/>
  <c r="O1866" i="10"/>
  <c r="Q1866" i="10"/>
  <c r="R1866" i="10" s="1"/>
  <c r="N1867" i="10"/>
  <c r="M1867" i="10"/>
  <c r="L1867" i="10"/>
  <c r="I1867" i="10"/>
  <c r="K1867" i="10"/>
  <c r="G1868" i="10"/>
  <c r="H1868" i="10" s="1"/>
  <c r="J1867" i="10"/>
  <c r="P1868" i="10" l="1"/>
  <c r="O1867" i="10"/>
  <c r="Q1867" i="10"/>
  <c r="R1867" i="10" s="1"/>
  <c r="N1868" i="10"/>
  <c r="M1868" i="10"/>
  <c r="L1868" i="10"/>
  <c r="I1868" i="10"/>
  <c r="K1868" i="10"/>
  <c r="J1868" i="10"/>
  <c r="G1869" i="10"/>
  <c r="H1869" i="10" s="1"/>
  <c r="P1869" i="10" l="1"/>
  <c r="O1868" i="10"/>
  <c r="Q1868" i="10"/>
  <c r="R1868" i="10" s="1"/>
  <c r="N1869" i="10"/>
  <c r="M1869" i="10"/>
  <c r="L1869" i="10"/>
  <c r="I1869" i="10"/>
  <c r="K1869" i="10"/>
  <c r="J1869" i="10"/>
  <c r="G1870" i="10"/>
  <c r="H1870" i="10" s="1"/>
  <c r="P1870" i="10" l="1"/>
  <c r="O1869" i="10"/>
  <c r="Q1869" i="10"/>
  <c r="R1869" i="10" s="1"/>
  <c r="N1870" i="10"/>
  <c r="M1870" i="10"/>
  <c r="L1870" i="10"/>
  <c r="I1870" i="10"/>
  <c r="K1870" i="10"/>
  <c r="J1870" i="10"/>
  <c r="G1871" i="10"/>
  <c r="H1871" i="10" s="1"/>
  <c r="P1871" i="10" l="1"/>
  <c r="O1870" i="10"/>
  <c r="Q1870" i="10"/>
  <c r="R1870" i="10" s="1"/>
  <c r="N1871" i="10"/>
  <c r="M1871" i="10"/>
  <c r="L1871" i="10"/>
  <c r="I1871" i="10"/>
  <c r="K1871" i="10"/>
  <c r="G1872" i="10"/>
  <c r="H1872" i="10" s="1"/>
  <c r="J1871" i="10"/>
  <c r="P1872" i="10" l="1"/>
  <c r="O1871" i="10"/>
  <c r="Q1871" i="10"/>
  <c r="R1871" i="10" s="1"/>
  <c r="N1872" i="10"/>
  <c r="M1872" i="10"/>
  <c r="L1872" i="10"/>
  <c r="I1872" i="10"/>
  <c r="K1872" i="10"/>
  <c r="J1872" i="10"/>
  <c r="G1873" i="10"/>
  <c r="H1873" i="10" s="1"/>
  <c r="P1873" i="10" l="1"/>
  <c r="O1872" i="10"/>
  <c r="Q1872" i="10"/>
  <c r="R1872" i="10" s="1"/>
  <c r="N1873" i="10"/>
  <c r="M1873" i="10"/>
  <c r="L1873" i="10"/>
  <c r="I1873" i="10"/>
  <c r="K1873" i="10"/>
  <c r="G1874" i="10"/>
  <c r="H1874" i="10" s="1"/>
  <c r="J1873" i="10"/>
  <c r="P1874" i="10" l="1"/>
  <c r="O1873" i="10"/>
  <c r="Q1873" i="10"/>
  <c r="R1873" i="10" s="1"/>
  <c r="N1874" i="10"/>
  <c r="M1874" i="10"/>
  <c r="L1874" i="10"/>
  <c r="I1874" i="10"/>
  <c r="K1874" i="10"/>
  <c r="G1875" i="10"/>
  <c r="H1875" i="10" s="1"/>
  <c r="J1874" i="10"/>
  <c r="P1875" i="10" l="1"/>
  <c r="O1874" i="10"/>
  <c r="Q1874" i="10"/>
  <c r="R1874" i="10" s="1"/>
  <c r="N1875" i="10"/>
  <c r="M1875" i="10"/>
  <c r="L1875" i="10"/>
  <c r="I1875" i="10"/>
  <c r="K1875" i="10"/>
  <c r="J1875" i="10"/>
  <c r="G1876" i="10"/>
  <c r="H1876" i="10" s="1"/>
  <c r="P1876" i="10" l="1"/>
  <c r="O1875" i="10"/>
  <c r="Q1875" i="10"/>
  <c r="R1875" i="10" s="1"/>
  <c r="N1876" i="10"/>
  <c r="M1876" i="10"/>
  <c r="L1876" i="10"/>
  <c r="I1876" i="10"/>
  <c r="K1876" i="10"/>
  <c r="J1876" i="10"/>
  <c r="G1877" i="10"/>
  <c r="H1877" i="10" s="1"/>
  <c r="P1877" i="10" l="1"/>
  <c r="O1876" i="10"/>
  <c r="Q1876" i="10"/>
  <c r="R1876" i="10" s="1"/>
  <c r="N1877" i="10"/>
  <c r="M1877" i="10"/>
  <c r="L1877" i="10"/>
  <c r="I1877" i="10"/>
  <c r="K1877" i="10"/>
  <c r="G1878" i="10"/>
  <c r="H1878" i="10" s="1"/>
  <c r="J1877" i="10"/>
  <c r="P1878" i="10" l="1"/>
  <c r="O1877" i="10"/>
  <c r="Q1877" i="10"/>
  <c r="R1877" i="10" s="1"/>
  <c r="N1878" i="10"/>
  <c r="M1878" i="10"/>
  <c r="L1878" i="10"/>
  <c r="I1878" i="10"/>
  <c r="K1878" i="10"/>
  <c r="G1879" i="10"/>
  <c r="H1879" i="10" s="1"/>
  <c r="J1878" i="10"/>
  <c r="P1879" i="10" l="1"/>
  <c r="O1878" i="10"/>
  <c r="Q1878" i="10"/>
  <c r="R1878" i="10" s="1"/>
  <c r="N1879" i="10"/>
  <c r="M1879" i="10"/>
  <c r="L1879" i="10"/>
  <c r="I1879" i="10"/>
  <c r="K1879" i="10"/>
  <c r="J1879" i="10"/>
  <c r="G1880" i="10"/>
  <c r="H1880" i="10" s="1"/>
  <c r="P1880" i="10" l="1"/>
  <c r="O1879" i="10"/>
  <c r="Q1879" i="10"/>
  <c r="R1879" i="10" s="1"/>
  <c r="N1880" i="10"/>
  <c r="M1880" i="10"/>
  <c r="L1880" i="10"/>
  <c r="I1880" i="10"/>
  <c r="K1880" i="10"/>
  <c r="G1881" i="10"/>
  <c r="H1881" i="10" s="1"/>
  <c r="J1880" i="10"/>
  <c r="P1881" i="10" l="1"/>
  <c r="O1880" i="10"/>
  <c r="Q1880" i="10"/>
  <c r="R1880" i="10" s="1"/>
  <c r="N1881" i="10"/>
  <c r="M1881" i="10"/>
  <c r="L1881" i="10"/>
  <c r="I1881" i="10"/>
  <c r="K1881" i="10"/>
  <c r="G1882" i="10"/>
  <c r="H1882" i="10" s="1"/>
  <c r="J1881" i="10"/>
  <c r="P1882" i="10" l="1"/>
  <c r="O1881" i="10"/>
  <c r="Q1881" i="10"/>
  <c r="R1881" i="10" s="1"/>
  <c r="N1882" i="10"/>
  <c r="M1882" i="10"/>
  <c r="L1882" i="10"/>
  <c r="I1882" i="10"/>
  <c r="K1882" i="10"/>
  <c r="J1882" i="10"/>
  <c r="G1883" i="10"/>
  <c r="H1883" i="10" s="1"/>
  <c r="P1883" i="10" l="1"/>
  <c r="O1882" i="10"/>
  <c r="Q1882" i="10"/>
  <c r="R1882" i="10" s="1"/>
  <c r="N1883" i="10"/>
  <c r="M1883" i="10"/>
  <c r="L1883" i="10"/>
  <c r="I1883" i="10"/>
  <c r="K1883" i="10"/>
  <c r="G1884" i="10"/>
  <c r="H1884" i="10" s="1"/>
  <c r="J1883" i="10"/>
  <c r="P1884" i="10" l="1"/>
  <c r="O1883" i="10"/>
  <c r="Q1883" i="10"/>
  <c r="R1883" i="10" s="1"/>
  <c r="N1884" i="10"/>
  <c r="M1884" i="10"/>
  <c r="L1884" i="10"/>
  <c r="I1884" i="10"/>
  <c r="K1884" i="10"/>
  <c r="G1885" i="10"/>
  <c r="H1885" i="10" s="1"/>
  <c r="J1884" i="10"/>
  <c r="P1885" i="10" l="1"/>
  <c r="O1884" i="10"/>
  <c r="Q1884" i="10"/>
  <c r="R1884" i="10" s="1"/>
  <c r="N1885" i="10"/>
  <c r="M1885" i="10"/>
  <c r="L1885" i="10"/>
  <c r="I1885" i="10"/>
  <c r="K1885" i="10"/>
  <c r="J1885" i="10"/>
  <c r="G1886" i="10"/>
  <c r="H1886" i="10" s="1"/>
  <c r="P1886" i="10" l="1"/>
  <c r="O1885" i="10"/>
  <c r="Q1885" i="10"/>
  <c r="R1885" i="10" s="1"/>
  <c r="N1886" i="10"/>
  <c r="M1886" i="10"/>
  <c r="L1886" i="10"/>
  <c r="I1886" i="10"/>
  <c r="K1886" i="10"/>
  <c r="J1886" i="10"/>
  <c r="G1887" i="10"/>
  <c r="H1887" i="10" s="1"/>
  <c r="P1887" i="10" l="1"/>
  <c r="O1886" i="10"/>
  <c r="Q1886" i="10"/>
  <c r="R1886" i="10" s="1"/>
  <c r="N1887" i="10"/>
  <c r="M1887" i="10"/>
  <c r="L1887" i="10"/>
  <c r="I1887" i="10"/>
  <c r="K1887" i="10"/>
  <c r="G1888" i="10"/>
  <c r="H1888" i="10" s="1"/>
  <c r="J1887" i="10"/>
  <c r="P1888" i="10" l="1"/>
  <c r="O1887" i="10"/>
  <c r="Q1887" i="10"/>
  <c r="R1887" i="10" s="1"/>
  <c r="N1888" i="10"/>
  <c r="M1888" i="10"/>
  <c r="L1888" i="10"/>
  <c r="I1888" i="10"/>
  <c r="K1888" i="10"/>
  <c r="J1888" i="10"/>
  <c r="G1889" i="10"/>
  <c r="H1889" i="10" s="1"/>
  <c r="P1889" i="10" l="1"/>
  <c r="O1888" i="10"/>
  <c r="Q1888" i="10"/>
  <c r="R1888" i="10" s="1"/>
  <c r="N1889" i="10"/>
  <c r="M1889" i="10"/>
  <c r="L1889" i="10"/>
  <c r="I1889" i="10"/>
  <c r="K1889" i="10"/>
  <c r="G1890" i="10"/>
  <c r="H1890" i="10" s="1"/>
  <c r="J1889" i="10"/>
  <c r="P1890" i="10" l="1"/>
  <c r="O1889" i="10"/>
  <c r="Q1889" i="10"/>
  <c r="R1889" i="10" s="1"/>
  <c r="N1890" i="10"/>
  <c r="M1890" i="10"/>
  <c r="L1890" i="10"/>
  <c r="I1890" i="10"/>
  <c r="K1890" i="10"/>
  <c r="J1890" i="10"/>
  <c r="G1891" i="10"/>
  <c r="H1891" i="10" s="1"/>
  <c r="P1891" i="10" l="1"/>
  <c r="O1890" i="10"/>
  <c r="Q1890" i="10"/>
  <c r="R1890" i="10" s="1"/>
  <c r="N1891" i="10"/>
  <c r="M1891" i="10"/>
  <c r="L1891" i="10"/>
  <c r="I1891" i="10"/>
  <c r="K1891" i="10"/>
  <c r="G1892" i="10"/>
  <c r="H1892" i="10" s="1"/>
  <c r="J1891" i="10"/>
  <c r="P1892" i="10" l="1"/>
  <c r="O1891" i="10"/>
  <c r="Q1891" i="10"/>
  <c r="R1891" i="10" s="1"/>
  <c r="N1892" i="10"/>
  <c r="M1892" i="10"/>
  <c r="L1892" i="10"/>
  <c r="I1892" i="10"/>
  <c r="K1892" i="10"/>
  <c r="J1892" i="10"/>
  <c r="G1893" i="10"/>
  <c r="H1893" i="10" s="1"/>
  <c r="P1893" i="10" l="1"/>
  <c r="O1892" i="10"/>
  <c r="Q1892" i="10"/>
  <c r="R1892" i="10" s="1"/>
  <c r="N1893" i="10"/>
  <c r="M1893" i="10"/>
  <c r="L1893" i="10"/>
  <c r="I1893" i="10"/>
  <c r="K1893" i="10"/>
  <c r="G1894" i="10"/>
  <c r="H1894" i="10" s="1"/>
  <c r="J1893" i="10"/>
  <c r="P1894" i="10" l="1"/>
  <c r="O1893" i="10"/>
  <c r="Q1893" i="10"/>
  <c r="R1893" i="10" s="1"/>
  <c r="N1894" i="10"/>
  <c r="M1894" i="10"/>
  <c r="L1894" i="10"/>
  <c r="I1894" i="10"/>
  <c r="K1894" i="10"/>
  <c r="G1895" i="10"/>
  <c r="H1895" i="10" s="1"/>
  <c r="J1894" i="10"/>
  <c r="P1895" i="10" l="1"/>
  <c r="O1894" i="10"/>
  <c r="Q1894" i="10"/>
  <c r="R1894" i="10" s="1"/>
  <c r="N1895" i="10"/>
  <c r="M1895" i="10"/>
  <c r="L1895" i="10"/>
  <c r="I1895" i="10"/>
  <c r="K1895" i="10"/>
  <c r="J1895" i="10"/>
  <c r="G1896" i="10"/>
  <c r="H1896" i="10" s="1"/>
  <c r="P1896" i="10" l="1"/>
  <c r="O1895" i="10"/>
  <c r="Q1895" i="10"/>
  <c r="R1895" i="10" s="1"/>
  <c r="N1896" i="10"/>
  <c r="M1896" i="10"/>
  <c r="L1896" i="10"/>
  <c r="I1896" i="10"/>
  <c r="K1896" i="10"/>
  <c r="J1896" i="10"/>
  <c r="G1897" i="10"/>
  <c r="H1897" i="10" s="1"/>
  <c r="P1897" i="10" l="1"/>
  <c r="O1896" i="10"/>
  <c r="Q1896" i="10"/>
  <c r="R1896" i="10" s="1"/>
  <c r="N1897" i="10"/>
  <c r="M1897" i="10"/>
  <c r="L1897" i="10"/>
  <c r="I1897" i="10"/>
  <c r="K1897" i="10"/>
  <c r="G1898" i="10"/>
  <c r="H1898" i="10" s="1"/>
  <c r="J1897" i="10"/>
  <c r="P1898" i="10" l="1"/>
  <c r="O1897" i="10"/>
  <c r="Q1897" i="10"/>
  <c r="R1897" i="10" s="1"/>
  <c r="N1898" i="10"/>
  <c r="M1898" i="10"/>
  <c r="L1898" i="10"/>
  <c r="I1898" i="10"/>
  <c r="K1898" i="10"/>
  <c r="G1899" i="10"/>
  <c r="H1899" i="10" s="1"/>
  <c r="J1898" i="10"/>
  <c r="P1899" i="10" l="1"/>
  <c r="O1898" i="10"/>
  <c r="Q1898" i="10"/>
  <c r="R1898" i="10" s="1"/>
  <c r="N1899" i="10"/>
  <c r="M1899" i="10"/>
  <c r="L1899" i="10"/>
  <c r="I1899" i="10"/>
  <c r="K1899" i="10"/>
  <c r="J1899" i="10"/>
  <c r="G1900" i="10"/>
  <c r="H1900" i="10" s="1"/>
  <c r="P1900" i="10" l="1"/>
  <c r="O1899" i="10"/>
  <c r="Q1899" i="10"/>
  <c r="R1899" i="10" s="1"/>
  <c r="N1900" i="10"/>
  <c r="M1900" i="10"/>
  <c r="L1900" i="10"/>
  <c r="I1900" i="10"/>
  <c r="K1900" i="10"/>
  <c r="J1900" i="10"/>
  <c r="G1901" i="10"/>
  <c r="H1901" i="10" s="1"/>
  <c r="P1901" i="10" l="1"/>
  <c r="O1900" i="10"/>
  <c r="Q1900" i="10"/>
  <c r="R1900" i="10" s="1"/>
  <c r="N1901" i="10"/>
  <c r="M1901" i="10"/>
  <c r="L1901" i="10"/>
  <c r="I1901" i="10"/>
  <c r="K1901" i="10"/>
  <c r="J1901" i="10"/>
  <c r="G1902" i="10"/>
  <c r="H1902" i="10" s="1"/>
  <c r="P1902" i="10" l="1"/>
  <c r="O1901" i="10"/>
  <c r="Q1901" i="10"/>
  <c r="R1901" i="10" s="1"/>
  <c r="N1902" i="10"/>
  <c r="M1902" i="10"/>
  <c r="L1902" i="10"/>
  <c r="I1902" i="10"/>
  <c r="K1902" i="10"/>
  <c r="J1902" i="10"/>
  <c r="G1903" i="10"/>
  <c r="H1903" i="10" s="1"/>
  <c r="P1903" i="10" l="1"/>
  <c r="O1902" i="10"/>
  <c r="Q1902" i="10"/>
  <c r="R1902" i="10" s="1"/>
  <c r="N1903" i="10"/>
  <c r="M1903" i="10"/>
  <c r="L1903" i="10"/>
  <c r="I1903" i="10"/>
  <c r="K1903" i="10"/>
  <c r="G1904" i="10"/>
  <c r="H1904" i="10" s="1"/>
  <c r="J1903" i="10"/>
  <c r="P1904" i="10" l="1"/>
  <c r="O1903" i="10"/>
  <c r="Q1903" i="10"/>
  <c r="R1903" i="10" s="1"/>
  <c r="N1904" i="10"/>
  <c r="M1904" i="10"/>
  <c r="L1904" i="10"/>
  <c r="I1904" i="10"/>
  <c r="K1904" i="10"/>
  <c r="J1904" i="10"/>
  <c r="G1905" i="10"/>
  <c r="H1905" i="10" s="1"/>
  <c r="P1905" i="10" l="1"/>
  <c r="O1904" i="10"/>
  <c r="Q1904" i="10"/>
  <c r="R1904" i="10" s="1"/>
  <c r="N1905" i="10"/>
  <c r="M1905" i="10"/>
  <c r="L1905" i="10"/>
  <c r="I1905" i="10"/>
  <c r="K1905" i="10"/>
  <c r="J1905" i="10"/>
  <c r="G1906" i="10"/>
  <c r="H1906" i="10" s="1"/>
  <c r="P1906" i="10" l="1"/>
  <c r="O1905" i="10"/>
  <c r="Q1905" i="10"/>
  <c r="R1905" i="10" s="1"/>
  <c r="N1906" i="10"/>
  <c r="M1906" i="10"/>
  <c r="L1906" i="10"/>
  <c r="I1906" i="10"/>
  <c r="K1906" i="10"/>
  <c r="J1906" i="10"/>
  <c r="G1907" i="10"/>
  <c r="H1907" i="10" s="1"/>
  <c r="P1907" i="10" l="1"/>
  <c r="O1906" i="10"/>
  <c r="Q1906" i="10"/>
  <c r="R1906" i="10" s="1"/>
  <c r="N1907" i="10"/>
  <c r="M1907" i="10"/>
  <c r="L1907" i="10"/>
  <c r="I1907" i="10"/>
  <c r="K1907" i="10"/>
  <c r="G1908" i="10"/>
  <c r="H1908" i="10" s="1"/>
  <c r="J1907" i="10"/>
  <c r="P1908" i="10" l="1"/>
  <c r="O1907" i="10"/>
  <c r="Q1907" i="10"/>
  <c r="R1907" i="10" s="1"/>
  <c r="N1908" i="10"/>
  <c r="M1908" i="10"/>
  <c r="L1908" i="10"/>
  <c r="I1908" i="10"/>
  <c r="K1908" i="10"/>
  <c r="J1908" i="10"/>
  <c r="G1909" i="10"/>
  <c r="H1909" i="10" s="1"/>
  <c r="P1909" i="10" l="1"/>
  <c r="O1908" i="10"/>
  <c r="Q1908" i="10"/>
  <c r="R1908" i="10" s="1"/>
  <c r="N1909" i="10"/>
  <c r="M1909" i="10"/>
  <c r="L1909" i="10"/>
  <c r="I1909" i="10"/>
  <c r="K1909" i="10"/>
  <c r="G1910" i="10"/>
  <c r="H1910" i="10" s="1"/>
  <c r="J1909" i="10"/>
  <c r="P1910" i="10" l="1"/>
  <c r="O1909" i="10"/>
  <c r="Q1909" i="10"/>
  <c r="R1909" i="10" s="1"/>
  <c r="N1910" i="10"/>
  <c r="M1910" i="10"/>
  <c r="L1910" i="10"/>
  <c r="I1910" i="10"/>
  <c r="K1910" i="10"/>
  <c r="G1911" i="10"/>
  <c r="H1911" i="10" s="1"/>
  <c r="J1910" i="10"/>
  <c r="P1911" i="10" l="1"/>
  <c r="O1910" i="10"/>
  <c r="Q1910" i="10"/>
  <c r="R1910" i="10" s="1"/>
  <c r="N1911" i="10"/>
  <c r="M1911" i="10"/>
  <c r="L1911" i="10"/>
  <c r="I1911" i="10"/>
  <c r="K1911" i="10"/>
  <c r="J1911" i="10"/>
  <c r="G1912" i="10"/>
  <c r="H1912" i="10" s="1"/>
  <c r="P1912" i="10" l="1"/>
  <c r="O1911" i="10"/>
  <c r="Q1911" i="10"/>
  <c r="R1911" i="10" s="1"/>
  <c r="N1912" i="10"/>
  <c r="M1912" i="10"/>
  <c r="L1912" i="10"/>
  <c r="I1912" i="10"/>
  <c r="K1912" i="10"/>
  <c r="J1912" i="10"/>
  <c r="G1913" i="10"/>
  <c r="H1913" i="10" s="1"/>
  <c r="P1913" i="10" l="1"/>
  <c r="O1912" i="10"/>
  <c r="Q1912" i="10"/>
  <c r="R1912" i="10" s="1"/>
  <c r="N1913" i="10"/>
  <c r="M1913" i="10"/>
  <c r="L1913" i="10"/>
  <c r="I1913" i="10"/>
  <c r="K1913" i="10"/>
  <c r="J1913" i="10"/>
  <c r="G1914" i="10"/>
  <c r="H1914" i="10" s="1"/>
  <c r="P1914" i="10" l="1"/>
  <c r="O1913" i="10"/>
  <c r="Q1913" i="10"/>
  <c r="R1913" i="10" s="1"/>
  <c r="N1914" i="10"/>
  <c r="M1914" i="10"/>
  <c r="L1914" i="10"/>
  <c r="I1914" i="10"/>
  <c r="K1914" i="10"/>
  <c r="G1915" i="10"/>
  <c r="H1915" i="10" s="1"/>
  <c r="J1914" i="10"/>
  <c r="P1915" i="10" l="1"/>
  <c r="O1914" i="10"/>
  <c r="Q1914" i="10"/>
  <c r="R1914" i="10" s="1"/>
  <c r="N1915" i="10"/>
  <c r="M1915" i="10"/>
  <c r="L1915" i="10"/>
  <c r="I1915" i="10"/>
  <c r="K1915" i="10"/>
  <c r="G1916" i="10"/>
  <c r="H1916" i="10" s="1"/>
  <c r="J1915" i="10"/>
  <c r="P1916" i="10" l="1"/>
  <c r="O1915" i="10"/>
  <c r="Q1915" i="10"/>
  <c r="R1915" i="10" s="1"/>
  <c r="N1916" i="10"/>
  <c r="M1916" i="10"/>
  <c r="L1916" i="10"/>
  <c r="I1916" i="10"/>
  <c r="K1916" i="10"/>
  <c r="J1916" i="10"/>
  <c r="G1917" i="10"/>
  <c r="H1917" i="10" s="1"/>
  <c r="P1917" i="10" l="1"/>
  <c r="O1916" i="10"/>
  <c r="Q1916" i="10"/>
  <c r="R1916" i="10" s="1"/>
  <c r="N1917" i="10"/>
  <c r="M1917" i="10"/>
  <c r="L1917" i="10"/>
  <c r="I1917" i="10"/>
  <c r="K1917" i="10"/>
  <c r="J1917" i="10"/>
  <c r="G1918" i="10"/>
  <c r="H1918" i="10" s="1"/>
  <c r="P1918" i="10" l="1"/>
  <c r="O1917" i="10"/>
  <c r="Q1917" i="10"/>
  <c r="R1917" i="10" s="1"/>
  <c r="N1918" i="10"/>
  <c r="M1918" i="10"/>
  <c r="L1918" i="10"/>
  <c r="I1918" i="10"/>
  <c r="K1918" i="10"/>
  <c r="J1918" i="10"/>
  <c r="G1919" i="10"/>
  <c r="H1919" i="10" s="1"/>
  <c r="P1919" i="10" l="1"/>
  <c r="O1918" i="10"/>
  <c r="Q1918" i="10"/>
  <c r="R1918" i="10" s="1"/>
  <c r="N1919" i="10"/>
  <c r="M1919" i="10"/>
  <c r="L1919" i="10"/>
  <c r="I1919" i="10"/>
  <c r="K1919" i="10"/>
  <c r="G1920" i="10"/>
  <c r="H1920" i="10" s="1"/>
  <c r="J1919" i="10"/>
  <c r="P1920" i="10" l="1"/>
  <c r="O1919" i="10"/>
  <c r="Q1919" i="10"/>
  <c r="R1919" i="10" s="1"/>
  <c r="N1920" i="10"/>
  <c r="M1920" i="10"/>
  <c r="L1920" i="10"/>
  <c r="I1920" i="10"/>
  <c r="K1920" i="10"/>
  <c r="G1921" i="10"/>
  <c r="H1921" i="10" s="1"/>
  <c r="J1920" i="10"/>
  <c r="P1921" i="10" l="1"/>
  <c r="O1920" i="10"/>
  <c r="Q1920" i="10"/>
  <c r="R1920" i="10" s="1"/>
  <c r="N1921" i="10"/>
  <c r="M1921" i="10"/>
  <c r="L1921" i="10"/>
  <c r="I1921" i="10"/>
  <c r="K1921" i="10"/>
  <c r="G1922" i="10"/>
  <c r="H1922" i="10" s="1"/>
  <c r="J1921" i="10"/>
  <c r="P1922" i="10" l="1"/>
  <c r="O1921" i="10"/>
  <c r="Q1921" i="10"/>
  <c r="R1921" i="10" s="1"/>
  <c r="N1922" i="10"/>
  <c r="M1922" i="10"/>
  <c r="L1922" i="10"/>
  <c r="I1922" i="10"/>
  <c r="K1922" i="10"/>
  <c r="J1922" i="10"/>
  <c r="G1923" i="10"/>
  <c r="H1923" i="10" s="1"/>
  <c r="P1923" i="10" l="1"/>
  <c r="O1922" i="10"/>
  <c r="Q1922" i="10"/>
  <c r="R1922" i="10" s="1"/>
  <c r="N1923" i="10"/>
  <c r="M1923" i="10"/>
  <c r="L1923" i="10"/>
  <c r="I1923" i="10"/>
  <c r="K1923" i="10"/>
  <c r="G1924" i="10"/>
  <c r="H1924" i="10" s="1"/>
  <c r="J1923" i="10"/>
  <c r="P1924" i="10" l="1"/>
  <c r="O1923" i="10"/>
  <c r="Q1923" i="10"/>
  <c r="R1923" i="10" s="1"/>
  <c r="N1924" i="10"/>
  <c r="M1924" i="10"/>
  <c r="L1924" i="10"/>
  <c r="I1924" i="10"/>
  <c r="K1924" i="10"/>
  <c r="J1924" i="10"/>
  <c r="G1925" i="10"/>
  <c r="H1925" i="10" s="1"/>
  <c r="P1925" i="10" l="1"/>
  <c r="O1924" i="10"/>
  <c r="Q1924" i="10"/>
  <c r="R1924" i="10" s="1"/>
  <c r="N1925" i="10"/>
  <c r="M1925" i="10"/>
  <c r="L1925" i="10"/>
  <c r="I1925" i="10"/>
  <c r="K1925" i="10"/>
  <c r="G1926" i="10"/>
  <c r="H1926" i="10" s="1"/>
  <c r="J1925" i="10"/>
  <c r="P1926" i="10" l="1"/>
  <c r="O1925" i="10"/>
  <c r="Q1925" i="10"/>
  <c r="R1925" i="10" s="1"/>
  <c r="N1926" i="10"/>
  <c r="M1926" i="10"/>
  <c r="L1926" i="10"/>
  <c r="I1926" i="10"/>
  <c r="K1926" i="10"/>
  <c r="J1926" i="10"/>
  <c r="G1927" i="10"/>
  <c r="H1927" i="10" s="1"/>
  <c r="P1927" i="10" l="1"/>
  <c r="O1926" i="10"/>
  <c r="Q1926" i="10"/>
  <c r="R1926" i="10" s="1"/>
  <c r="N1927" i="10"/>
  <c r="M1927" i="10"/>
  <c r="L1927" i="10"/>
  <c r="I1927" i="10"/>
  <c r="K1927" i="10"/>
  <c r="G1928" i="10"/>
  <c r="H1928" i="10" s="1"/>
  <c r="J1927" i="10"/>
  <c r="P1928" i="10" l="1"/>
  <c r="O1927" i="10"/>
  <c r="Q1927" i="10"/>
  <c r="R1927" i="10" s="1"/>
  <c r="N1928" i="10"/>
  <c r="M1928" i="10"/>
  <c r="L1928" i="10"/>
  <c r="I1928" i="10"/>
  <c r="K1928" i="10"/>
  <c r="J1928" i="10"/>
  <c r="G1929" i="10"/>
  <c r="H1929" i="10" s="1"/>
  <c r="P1929" i="10" l="1"/>
  <c r="O1928" i="10"/>
  <c r="Q1928" i="10"/>
  <c r="R1928" i="10" s="1"/>
  <c r="N1929" i="10"/>
  <c r="M1929" i="10"/>
  <c r="L1929" i="10"/>
  <c r="I1929" i="10"/>
  <c r="K1929" i="10"/>
  <c r="G1930" i="10"/>
  <c r="H1930" i="10" s="1"/>
  <c r="J1929" i="10"/>
  <c r="P1930" i="10" l="1"/>
  <c r="O1929" i="10"/>
  <c r="Q1929" i="10"/>
  <c r="R1929" i="10" s="1"/>
  <c r="N1930" i="10"/>
  <c r="M1930" i="10"/>
  <c r="L1930" i="10"/>
  <c r="I1930" i="10"/>
  <c r="K1930" i="10"/>
  <c r="J1930" i="10"/>
  <c r="G1931" i="10"/>
  <c r="H1931" i="10" s="1"/>
  <c r="P1931" i="10" l="1"/>
  <c r="O1930" i="10"/>
  <c r="Q1930" i="10"/>
  <c r="R1930" i="10" s="1"/>
  <c r="N1931" i="10"/>
  <c r="M1931" i="10"/>
  <c r="L1931" i="10"/>
  <c r="I1931" i="10"/>
  <c r="K1931" i="10"/>
  <c r="G1932" i="10"/>
  <c r="H1932" i="10" s="1"/>
  <c r="J1931" i="10"/>
  <c r="P1932" i="10" l="1"/>
  <c r="O1931" i="10"/>
  <c r="Q1931" i="10"/>
  <c r="R1931" i="10" s="1"/>
  <c r="N1932" i="10"/>
  <c r="M1932" i="10"/>
  <c r="L1932" i="10"/>
  <c r="I1932" i="10"/>
  <c r="K1932" i="10"/>
  <c r="J1932" i="10"/>
  <c r="G1933" i="10"/>
  <c r="H1933" i="10" s="1"/>
  <c r="P1933" i="10" l="1"/>
  <c r="O1932" i="10"/>
  <c r="Q1932" i="10"/>
  <c r="R1932" i="10" s="1"/>
  <c r="N1933" i="10"/>
  <c r="M1933" i="10"/>
  <c r="L1933" i="10"/>
  <c r="I1933" i="10"/>
  <c r="K1933" i="10"/>
  <c r="J1933" i="10"/>
  <c r="G1934" i="10"/>
  <c r="H1934" i="10" s="1"/>
  <c r="P1934" i="10" l="1"/>
  <c r="O1933" i="10"/>
  <c r="Q1933" i="10"/>
  <c r="R1933" i="10" s="1"/>
  <c r="N1934" i="10"/>
  <c r="M1934" i="10"/>
  <c r="L1934" i="10"/>
  <c r="I1934" i="10"/>
  <c r="K1934" i="10"/>
  <c r="J1934" i="10"/>
  <c r="G1935" i="10"/>
  <c r="H1935" i="10" s="1"/>
  <c r="P1935" i="10" l="1"/>
  <c r="O1934" i="10"/>
  <c r="Q1934" i="10"/>
  <c r="R1934" i="10" s="1"/>
  <c r="N1935" i="10"/>
  <c r="M1935" i="10"/>
  <c r="L1935" i="10"/>
  <c r="I1935" i="10"/>
  <c r="K1935" i="10"/>
  <c r="G1936" i="10"/>
  <c r="H1936" i="10" s="1"/>
  <c r="J1935" i="10"/>
  <c r="P1936" i="10" l="1"/>
  <c r="O1935" i="10"/>
  <c r="Q1935" i="10"/>
  <c r="R1935" i="10" s="1"/>
  <c r="N1936" i="10"/>
  <c r="M1936" i="10"/>
  <c r="L1936" i="10"/>
  <c r="I1936" i="10"/>
  <c r="K1936" i="10"/>
  <c r="J1936" i="10"/>
  <c r="G1937" i="10"/>
  <c r="H1937" i="10" s="1"/>
  <c r="P1937" i="10" l="1"/>
  <c r="O1936" i="10"/>
  <c r="Q1936" i="10"/>
  <c r="R1936" i="10" s="1"/>
  <c r="N1937" i="10"/>
  <c r="M1937" i="10"/>
  <c r="L1937" i="10"/>
  <c r="I1937" i="10"/>
  <c r="K1937" i="10"/>
  <c r="G1938" i="10"/>
  <c r="H1938" i="10" s="1"/>
  <c r="J1937" i="10"/>
  <c r="P1938" i="10" l="1"/>
  <c r="O1937" i="10"/>
  <c r="Q1937" i="10"/>
  <c r="R1937" i="10" s="1"/>
  <c r="N1938" i="10"/>
  <c r="M1938" i="10"/>
  <c r="L1938" i="10"/>
  <c r="I1938" i="10"/>
  <c r="K1938" i="10"/>
  <c r="J1938" i="10"/>
  <c r="G1939" i="10"/>
  <c r="H1939" i="10" s="1"/>
  <c r="P1939" i="10" l="1"/>
  <c r="O1938" i="10"/>
  <c r="Q1938" i="10"/>
  <c r="R1938" i="10" s="1"/>
  <c r="N1939" i="10"/>
  <c r="M1939" i="10"/>
  <c r="L1939" i="10"/>
  <c r="I1939" i="10"/>
  <c r="K1939" i="10"/>
  <c r="G1940" i="10"/>
  <c r="H1940" i="10" s="1"/>
  <c r="J1939" i="10"/>
  <c r="P1940" i="10" l="1"/>
  <c r="O1939" i="10"/>
  <c r="Q1939" i="10"/>
  <c r="R1939" i="10" s="1"/>
  <c r="N1940" i="10"/>
  <c r="M1940" i="10"/>
  <c r="L1940" i="10"/>
  <c r="I1940" i="10"/>
  <c r="K1940" i="10"/>
  <c r="J1940" i="10"/>
  <c r="G1941" i="10"/>
  <c r="H1941" i="10" s="1"/>
  <c r="P1941" i="10" l="1"/>
  <c r="O1940" i="10"/>
  <c r="Q1940" i="10"/>
  <c r="R1940" i="10" s="1"/>
  <c r="N1941" i="10"/>
  <c r="M1941" i="10"/>
  <c r="L1941" i="10"/>
  <c r="I1941" i="10"/>
  <c r="K1941" i="10"/>
  <c r="G1942" i="10"/>
  <c r="H1942" i="10" s="1"/>
  <c r="J1941" i="10"/>
  <c r="P1942" i="10" l="1"/>
  <c r="O1941" i="10"/>
  <c r="Q1941" i="10"/>
  <c r="R1941" i="10" s="1"/>
  <c r="N1942" i="10"/>
  <c r="M1942" i="10"/>
  <c r="L1942" i="10"/>
  <c r="I1942" i="10"/>
  <c r="K1942" i="10"/>
  <c r="J1942" i="10"/>
  <c r="G1943" i="10"/>
  <c r="H1943" i="10" s="1"/>
  <c r="P1943" i="10" l="1"/>
  <c r="O1942" i="10"/>
  <c r="Q1942" i="10"/>
  <c r="R1942" i="10" s="1"/>
  <c r="N1943" i="10"/>
  <c r="M1943" i="10"/>
  <c r="L1943" i="10"/>
  <c r="I1943" i="10"/>
  <c r="K1943" i="10"/>
  <c r="G1944" i="10"/>
  <c r="H1944" i="10" s="1"/>
  <c r="J1943" i="10"/>
  <c r="P1944" i="10" l="1"/>
  <c r="O1943" i="10"/>
  <c r="Q1943" i="10"/>
  <c r="R1943" i="10" s="1"/>
  <c r="N1944" i="10"/>
  <c r="M1944" i="10"/>
  <c r="L1944" i="10"/>
  <c r="I1944" i="10"/>
  <c r="K1944" i="10"/>
  <c r="J1944" i="10"/>
  <c r="G1945" i="10"/>
  <c r="H1945" i="10" s="1"/>
  <c r="P1945" i="10" l="1"/>
  <c r="O1944" i="10"/>
  <c r="Q1944" i="10"/>
  <c r="R1944" i="10" s="1"/>
  <c r="N1945" i="10"/>
  <c r="M1945" i="10"/>
  <c r="L1945" i="10"/>
  <c r="I1945" i="10"/>
  <c r="K1945" i="10"/>
  <c r="G1946" i="10"/>
  <c r="H1946" i="10" s="1"/>
  <c r="J1945" i="10"/>
  <c r="P1946" i="10" l="1"/>
  <c r="O1945" i="10"/>
  <c r="Q1945" i="10"/>
  <c r="R1945" i="10" s="1"/>
  <c r="N1946" i="10"/>
  <c r="M1946" i="10"/>
  <c r="L1946" i="10"/>
  <c r="I1946" i="10"/>
  <c r="K1946" i="10"/>
  <c r="G1947" i="10"/>
  <c r="H1947" i="10" s="1"/>
  <c r="J1946" i="10"/>
  <c r="P1947" i="10" l="1"/>
  <c r="O1946" i="10"/>
  <c r="Q1946" i="10"/>
  <c r="R1946" i="10" s="1"/>
  <c r="N1947" i="10"/>
  <c r="M1947" i="10"/>
  <c r="L1947" i="10"/>
  <c r="I1947" i="10"/>
  <c r="K1947" i="10"/>
  <c r="G1948" i="10"/>
  <c r="H1948" i="10" s="1"/>
  <c r="J1947" i="10"/>
  <c r="P1948" i="10" l="1"/>
  <c r="O1947" i="10"/>
  <c r="Q1947" i="10"/>
  <c r="R1947" i="10" s="1"/>
  <c r="N1948" i="10"/>
  <c r="M1948" i="10"/>
  <c r="L1948" i="10"/>
  <c r="I1948" i="10"/>
  <c r="K1948" i="10"/>
  <c r="J1948" i="10"/>
  <c r="G1949" i="10"/>
  <c r="H1949" i="10" s="1"/>
  <c r="P1949" i="10" l="1"/>
  <c r="O1948" i="10"/>
  <c r="Q1948" i="10"/>
  <c r="R1948" i="10" s="1"/>
  <c r="N1949" i="10"/>
  <c r="M1949" i="10"/>
  <c r="L1949" i="10"/>
  <c r="I1949" i="10"/>
  <c r="K1949" i="10"/>
  <c r="G1950" i="10"/>
  <c r="H1950" i="10" s="1"/>
  <c r="J1949" i="10"/>
  <c r="P1950" i="10" l="1"/>
  <c r="O1949" i="10"/>
  <c r="Q1949" i="10"/>
  <c r="R1949" i="10" s="1"/>
  <c r="N1950" i="10"/>
  <c r="M1950" i="10"/>
  <c r="L1950" i="10"/>
  <c r="I1950" i="10"/>
  <c r="K1950" i="10"/>
  <c r="G1951" i="10"/>
  <c r="H1951" i="10" s="1"/>
  <c r="J1950" i="10"/>
  <c r="P1951" i="10" l="1"/>
  <c r="O1950" i="10"/>
  <c r="Q1950" i="10"/>
  <c r="R1950" i="10" s="1"/>
  <c r="N1951" i="10"/>
  <c r="M1951" i="10"/>
  <c r="L1951" i="10"/>
  <c r="I1951" i="10"/>
  <c r="K1951" i="10"/>
  <c r="G1952" i="10"/>
  <c r="H1952" i="10" s="1"/>
  <c r="J1951" i="10"/>
  <c r="P1952" i="10" l="1"/>
  <c r="O1951" i="10"/>
  <c r="Q1951" i="10"/>
  <c r="R1951" i="10" s="1"/>
  <c r="N1952" i="10"/>
  <c r="M1952" i="10"/>
  <c r="L1952" i="10"/>
  <c r="I1952" i="10"/>
  <c r="K1952" i="10"/>
  <c r="J1952" i="10"/>
  <c r="G1953" i="10"/>
  <c r="H1953" i="10" s="1"/>
  <c r="P1953" i="10" l="1"/>
  <c r="O1952" i="10"/>
  <c r="Q1952" i="10"/>
  <c r="R1952" i="10" s="1"/>
  <c r="N1953" i="10"/>
  <c r="M1953" i="10"/>
  <c r="L1953" i="10"/>
  <c r="I1953" i="10"/>
  <c r="K1953" i="10"/>
  <c r="G1954" i="10"/>
  <c r="H1954" i="10" s="1"/>
  <c r="J1953" i="10"/>
  <c r="P1954" i="10" l="1"/>
  <c r="O1953" i="10"/>
  <c r="Q1953" i="10"/>
  <c r="R1953" i="10" s="1"/>
  <c r="N1954" i="10"/>
  <c r="M1954" i="10"/>
  <c r="L1954" i="10"/>
  <c r="I1954" i="10"/>
  <c r="K1954" i="10"/>
  <c r="J1954" i="10"/>
  <c r="G1955" i="10"/>
  <c r="H1955" i="10" s="1"/>
  <c r="P1955" i="10" l="1"/>
  <c r="O1954" i="10"/>
  <c r="Q1954" i="10"/>
  <c r="R1954" i="10" s="1"/>
  <c r="N1955" i="10"/>
  <c r="M1955" i="10"/>
  <c r="L1955" i="10"/>
  <c r="I1955" i="10"/>
  <c r="K1955" i="10"/>
  <c r="J1955" i="10"/>
  <c r="G1956" i="10"/>
  <c r="H1956" i="10" s="1"/>
  <c r="P1956" i="10" l="1"/>
  <c r="O1955" i="10"/>
  <c r="Q1955" i="10"/>
  <c r="R1955" i="10" s="1"/>
  <c r="N1956" i="10"/>
  <c r="M1956" i="10"/>
  <c r="L1956" i="10"/>
  <c r="I1956" i="10"/>
  <c r="K1956" i="10"/>
  <c r="J1956" i="10"/>
  <c r="G1957" i="10"/>
  <c r="H1957" i="10" s="1"/>
  <c r="P1957" i="10" l="1"/>
  <c r="O1956" i="10"/>
  <c r="Q1956" i="10"/>
  <c r="R1956" i="10" s="1"/>
  <c r="N1957" i="10"/>
  <c r="M1957" i="10"/>
  <c r="L1957" i="10"/>
  <c r="I1957" i="10"/>
  <c r="K1957" i="10"/>
  <c r="J1957" i="10"/>
  <c r="G1958" i="10"/>
  <c r="H1958" i="10" s="1"/>
  <c r="P1958" i="10" l="1"/>
  <c r="O1957" i="10"/>
  <c r="Q1957" i="10"/>
  <c r="R1957" i="10" s="1"/>
  <c r="N1958" i="10"/>
  <c r="M1958" i="10"/>
  <c r="L1958" i="10"/>
  <c r="I1958" i="10"/>
  <c r="K1958" i="10"/>
  <c r="G1959" i="10"/>
  <c r="H1959" i="10" s="1"/>
  <c r="J1958" i="10"/>
  <c r="P1959" i="10" l="1"/>
  <c r="O1958" i="10"/>
  <c r="Q1958" i="10"/>
  <c r="R1958" i="10" s="1"/>
  <c r="N1959" i="10"/>
  <c r="M1959" i="10"/>
  <c r="L1959" i="10"/>
  <c r="I1959" i="10"/>
  <c r="K1959" i="10"/>
  <c r="G1960" i="10"/>
  <c r="H1960" i="10" s="1"/>
  <c r="J1959" i="10"/>
  <c r="P1960" i="10" l="1"/>
  <c r="O1959" i="10"/>
  <c r="Q1959" i="10"/>
  <c r="R1959" i="10" s="1"/>
  <c r="N1960" i="10"/>
  <c r="M1960" i="10"/>
  <c r="L1960" i="10"/>
  <c r="I1960" i="10"/>
  <c r="K1960" i="10"/>
  <c r="J1960" i="10"/>
  <c r="G1961" i="10"/>
  <c r="H1961" i="10" s="1"/>
  <c r="P1961" i="10" l="1"/>
  <c r="O1960" i="10"/>
  <c r="Q1960" i="10"/>
  <c r="R1960" i="10" s="1"/>
  <c r="N1961" i="10"/>
  <c r="M1961" i="10"/>
  <c r="L1961" i="10"/>
  <c r="I1961" i="10"/>
  <c r="K1961" i="10"/>
  <c r="J1961" i="10"/>
  <c r="G1962" i="10"/>
  <c r="H1962" i="10" s="1"/>
  <c r="P1962" i="10" l="1"/>
  <c r="O1961" i="10"/>
  <c r="Q1961" i="10"/>
  <c r="R1961" i="10" s="1"/>
  <c r="N1962" i="10"/>
  <c r="M1962" i="10"/>
  <c r="L1962" i="10"/>
  <c r="I1962" i="10"/>
  <c r="K1962" i="10"/>
  <c r="J1962" i="10"/>
  <c r="G1963" i="10"/>
  <c r="H1963" i="10" s="1"/>
  <c r="P1963" i="10" l="1"/>
  <c r="O1962" i="10"/>
  <c r="Q1962" i="10"/>
  <c r="R1962" i="10" s="1"/>
  <c r="N1963" i="10"/>
  <c r="M1963" i="10"/>
  <c r="L1963" i="10"/>
  <c r="I1963" i="10"/>
  <c r="K1963" i="10"/>
  <c r="G1964" i="10"/>
  <c r="H1964" i="10" s="1"/>
  <c r="J1963" i="10"/>
  <c r="P1964" i="10" l="1"/>
  <c r="O1963" i="10"/>
  <c r="Q1963" i="10"/>
  <c r="R1963" i="10" s="1"/>
  <c r="N1964" i="10"/>
  <c r="M1964" i="10"/>
  <c r="L1964" i="10"/>
  <c r="I1964" i="10"/>
  <c r="K1964" i="10"/>
  <c r="G1965" i="10"/>
  <c r="H1965" i="10" s="1"/>
  <c r="J1964" i="10"/>
  <c r="P1965" i="10" l="1"/>
  <c r="O1964" i="10"/>
  <c r="Q1964" i="10"/>
  <c r="R1964" i="10" s="1"/>
  <c r="N1965" i="10"/>
  <c r="M1965" i="10"/>
  <c r="L1965" i="10"/>
  <c r="I1965" i="10"/>
  <c r="K1965" i="10"/>
  <c r="G1966" i="10"/>
  <c r="H1966" i="10" s="1"/>
  <c r="J1965" i="10"/>
  <c r="P1966" i="10" l="1"/>
  <c r="O1965" i="10"/>
  <c r="Q1965" i="10"/>
  <c r="R1965" i="10" s="1"/>
  <c r="N1966" i="10"/>
  <c r="M1966" i="10"/>
  <c r="L1966" i="10"/>
  <c r="I1966" i="10"/>
  <c r="K1966" i="10"/>
  <c r="G1967" i="10"/>
  <c r="H1967" i="10" s="1"/>
  <c r="J1966" i="10"/>
  <c r="P1967" i="10" l="1"/>
  <c r="O1966" i="10"/>
  <c r="Q1966" i="10"/>
  <c r="R1966" i="10" s="1"/>
  <c r="N1967" i="10"/>
  <c r="M1967" i="10"/>
  <c r="L1967" i="10"/>
  <c r="I1967" i="10"/>
  <c r="K1967" i="10"/>
  <c r="J1967" i="10"/>
  <c r="G1968" i="10"/>
  <c r="H1968" i="10" s="1"/>
  <c r="P1968" i="10" l="1"/>
  <c r="O1967" i="10"/>
  <c r="Q1967" i="10"/>
  <c r="R1967" i="10" s="1"/>
  <c r="N1968" i="10"/>
  <c r="M1968" i="10"/>
  <c r="L1968" i="10"/>
  <c r="I1968" i="10"/>
  <c r="K1968" i="10"/>
  <c r="J1968" i="10"/>
  <c r="G1969" i="10"/>
  <c r="H1969" i="10" s="1"/>
  <c r="P1969" i="10" l="1"/>
  <c r="O1968" i="10"/>
  <c r="Q1968" i="10"/>
  <c r="R1968" i="10" s="1"/>
  <c r="N1969" i="10"/>
  <c r="M1969" i="10"/>
  <c r="L1969" i="10"/>
  <c r="I1969" i="10"/>
  <c r="K1969" i="10"/>
  <c r="G1970" i="10"/>
  <c r="H1970" i="10" s="1"/>
  <c r="J1969" i="10"/>
  <c r="P1970" i="10" l="1"/>
  <c r="O1969" i="10"/>
  <c r="Q1969" i="10"/>
  <c r="R1969" i="10" s="1"/>
  <c r="N1970" i="10"/>
  <c r="M1970" i="10"/>
  <c r="L1970" i="10"/>
  <c r="I1970" i="10"/>
  <c r="K1970" i="10"/>
  <c r="J1970" i="10"/>
  <c r="G1971" i="10"/>
  <c r="H1971" i="10" s="1"/>
  <c r="P1971" i="10" l="1"/>
  <c r="O1970" i="10"/>
  <c r="Q1970" i="10"/>
  <c r="R1970" i="10" s="1"/>
  <c r="N1971" i="10"/>
  <c r="M1971" i="10"/>
  <c r="L1971" i="10"/>
  <c r="I1971" i="10"/>
  <c r="K1971" i="10"/>
  <c r="G1972" i="10"/>
  <c r="H1972" i="10" s="1"/>
  <c r="J1971" i="10"/>
  <c r="P1972" i="10" l="1"/>
  <c r="O1971" i="10"/>
  <c r="Q1971" i="10"/>
  <c r="R1971" i="10" s="1"/>
  <c r="N1972" i="10"/>
  <c r="M1972" i="10"/>
  <c r="L1972" i="10"/>
  <c r="I1972" i="10"/>
  <c r="K1972" i="10"/>
  <c r="G1973" i="10"/>
  <c r="H1973" i="10" s="1"/>
  <c r="J1972" i="10"/>
  <c r="P1973" i="10" l="1"/>
  <c r="O1972" i="10"/>
  <c r="Q1972" i="10"/>
  <c r="R1972" i="10" s="1"/>
  <c r="N1973" i="10"/>
  <c r="M1973" i="10"/>
  <c r="L1973" i="10"/>
  <c r="I1973" i="10"/>
  <c r="K1973" i="10"/>
  <c r="J1973" i="10"/>
  <c r="G1974" i="10"/>
  <c r="H1974" i="10" s="1"/>
  <c r="P1974" i="10" l="1"/>
  <c r="O1973" i="10"/>
  <c r="Q1973" i="10"/>
  <c r="R1973" i="10" s="1"/>
  <c r="N1974" i="10"/>
  <c r="M1974" i="10"/>
  <c r="L1974" i="10"/>
  <c r="I1974" i="10"/>
  <c r="K1974" i="10"/>
  <c r="J1974" i="10"/>
  <c r="G1975" i="10"/>
  <c r="H1975" i="10" s="1"/>
  <c r="P1975" i="10" l="1"/>
  <c r="O1974" i="10"/>
  <c r="Q1974" i="10"/>
  <c r="R1974" i="10" s="1"/>
  <c r="N1975" i="10"/>
  <c r="M1975" i="10"/>
  <c r="L1975" i="10"/>
  <c r="I1975" i="10"/>
  <c r="K1975" i="10"/>
  <c r="J1975" i="10"/>
  <c r="G1976" i="10"/>
  <c r="H1976" i="10" s="1"/>
  <c r="P1976" i="10" l="1"/>
  <c r="O1975" i="10"/>
  <c r="Q1975" i="10"/>
  <c r="R1975" i="10" s="1"/>
  <c r="N1976" i="10"/>
  <c r="M1976" i="10"/>
  <c r="L1976" i="10"/>
  <c r="I1976" i="10"/>
  <c r="K1976" i="10"/>
  <c r="G1977" i="10"/>
  <c r="H1977" i="10" s="1"/>
  <c r="J1976" i="10"/>
  <c r="P1977" i="10" l="1"/>
  <c r="O1976" i="10"/>
  <c r="Q1976" i="10"/>
  <c r="R1976" i="10" s="1"/>
  <c r="N1977" i="10"/>
  <c r="M1977" i="10"/>
  <c r="L1977" i="10"/>
  <c r="I1977" i="10"/>
  <c r="K1977" i="10"/>
  <c r="G1978" i="10"/>
  <c r="H1978" i="10" s="1"/>
  <c r="J1977" i="10"/>
  <c r="P1978" i="10" l="1"/>
  <c r="O1977" i="10"/>
  <c r="Q1977" i="10"/>
  <c r="R1977" i="10" s="1"/>
  <c r="N1978" i="10"/>
  <c r="M1978" i="10"/>
  <c r="L1978" i="10"/>
  <c r="I1978" i="10"/>
  <c r="K1978" i="10"/>
  <c r="J1978" i="10"/>
  <c r="G1979" i="10"/>
  <c r="H1979" i="10" s="1"/>
  <c r="P1979" i="10" l="1"/>
  <c r="O1978" i="10"/>
  <c r="Q1978" i="10"/>
  <c r="R1978" i="10" s="1"/>
  <c r="N1979" i="10"/>
  <c r="M1979" i="10"/>
  <c r="L1979" i="10"/>
  <c r="I1979" i="10"/>
  <c r="K1979" i="10"/>
  <c r="G1980" i="10"/>
  <c r="H1980" i="10" s="1"/>
  <c r="J1979" i="10"/>
  <c r="P1980" i="10" l="1"/>
  <c r="O1979" i="10"/>
  <c r="Q1979" i="10"/>
  <c r="R1979" i="10" s="1"/>
  <c r="N1980" i="10"/>
  <c r="M1980" i="10"/>
  <c r="L1980" i="10"/>
  <c r="I1980" i="10"/>
  <c r="K1980" i="10"/>
  <c r="J1980" i="10"/>
  <c r="G1981" i="10"/>
  <c r="H1981" i="10" s="1"/>
  <c r="P1981" i="10" l="1"/>
  <c r="O1980" i="10"/>
  <c r="Q1980" i="10"/>
  <c r="R1980" i="10" s="1"/>
  <c r="N1981" i="10"/>
  <c r="M1981" i="10"/>
  <c r="L1981" i="10"/>
  <c r="I1981" i="10"/>
  <c r="K1981" i="10"/>
  <c r="J1981" i="10"/>
  <c r="G1982" i="10"/>
  <c r="H1982" i="10" s="1"/>
  <c r="P1982" i="10" l="1"/>
  <c r="O1981" i="10"/>
  <c r="Q1981" i="10"/>
  <c r="R1981" i="10" s="1"/>
  <c r="N1982" i="10"/>
  <c r="M1982" i="10"/>
  <c r="L1982" i="10"/>
  <c r="I1982" i="10"/>
  <c r="K1982" i="10"/>
  <c r="J1982" i="10"/>
  <c r="G1983" i="10"/>
  <c r="H1983" i="10" s="1"/>
  <c r="P1983" i="10" l="1"/>
  <c r="O1982" i="10"/>
  <c r="Q1982" i="10"/>
  <c r="R1982" i="10" s="1"/>
  <c r="N1983" i="10"/>
  <c r="M1983" i="10"/>
  <c r="L1983" i="10"/>
  <c r="I1983" i="10"/>
  <c r="K1983" i="10"/>
  <c r="J1983" i="10"/>
  <c r="G1984" i="10"/>
  <c r="H1984" i="10" s="1"/>
  <c r="P1984" i="10" l="1"/>
  <c r="O1983" i="10"/>
  <c r="Q1983" i="10"/>
  <c r="R1983" i="10" s="1"/>
  <c r="N1984" i="10"/>
  <c r="M1984" i="10"/>
  <c r="L1984" i="10"/>
  <c r="I1984" i="10"/>
  <c r="K1984" i="10"/>
  <c r="J1984" i="10"/>
  <c r="G1985" i="10"/>
  <c r="H1985" i="10" s="1"/>
  <c r="P1985" i="10" l="1"/>
  <c r="O1984" i="10"/>
  <c r="Q1984" i="10"/>
  <c r="R1984" i="10" s="1"/>
  <c r="N1985" i="10"/>
  <c r="M1985" i="10"/>
  <c r="L1985" i="10"/>
  <c r="I1985" i="10"/>
  <c r="K1985" i="10"/>
  <c r="J1985" i="10"/>
  <c r="G1986" i="10"/>
  <c r="H1986" i="10" s="1"/>
  <c r="P1986" i="10" l="1"/>
  <c r="O1985" i="10"/>
  <c r="Q1985" i="10"/>
  <c r="R1985" i="10" s="1"/>
  <c r="N1986" i="10"/>
  <c r="M1986" i="10"/>
  <c r="L1986" i="10"/>
  <c r="I1986" i="10"/>
  <c r="K1986" i="10"/>
  <c r="J1986" i="10"/>
  <c r="G1987" i="10"/>
  <c r="H1987" i="10" s="1"/>
  <c r="P1987" i="10" l="1"/>
  <c r="O1986" i="10"/>
  <c r="Q1986" i="10"/>
  <c r="R1986" i="10" s="1"/>
  <c r="N1987" i="10"/>
  <c r="M1987" i="10"/>
  <c r="L1987" i="10"/>
  <c r="I1987" i="10"/>
  <c r="K1987" i="10"/>
  <c r="G1988" i="10"/>
  <c r="H1988" i="10" s="1"/>
  <c r="J1987" i="10"/>
  <c r="P1988" i="10" l="1"/>
  <c r="O1987" i="10"/>
  <c r="Q1987" i="10"/>
  <c r="R1987" i="10" s="1"/>
  <c r="N1988" i="10"/>
  <c r="M1988" i="10"/>
  <c r="L1988" i="10"/>
  <c r="I1988" i="10"/>
  <c r="K1988" i="10"/>
  <c r="J1988" i="10"/>
  <c r="G1989" i="10"/>
  <c r="H1989" i="10" s="1"/>
  <c r="P1989" i="10" l="1"/>
  <c r="O1988" i="10"/>
  <c r="Q1988" i="10"/>
  <c r="R1988" i="10" s="1"/>
  <c r="N1989" i="10"/>
  <c r="M1989" i="10"/>
  <c r="L1989" i="10"/>
  <c r="I1989" i="10"/>
  <c r="K1989" i="10"/>
  <c r="J1989" i="10"/>
  <c r="G1990" i="10"/>
  <c r="H1990" i="10" s="1"/>
  <c r="P1990" i="10" l="1"/>
  <c r="O1989" i="10"/>
  <c r="Q1989" i="10"/>
  <c r="R1989" i="10" s="1"/>
  <c r="N1990" i="10"/>
  <c r="M1990" i="10"/>
  <c r="L1990" i="10"/>
  <c r="I1990" i="10"/>
  <c r="K1990" i="10"/>
  <c r="J1990" i="10"/>
  <c r="G1991" i="10"/>
  <c r="H1991" i="10" s="1"/>
  <c r="P1991" i="10" l="1"/>
  <c r="O1990" i="10"/>
  <c r="Q1990" i="10"/>
  <c r="R1990" i="10" s="1"/>
  <c r="N1991" i="10"/>
  <c r="M1991" i="10"/>
  <c r="L1991" i="10"/>
  <c r="I1991" i="10"/>
  <c r="K1991" i="10"/>
  <c r="G1992" i="10"/>
  <c r="H1992" i="10" s="1"/>
  <c r="J1991" i="10"/>
  <c r="P1992" i="10" l="1"/>
  <c r="O1991" i="10"/>
  <c r="Q1991" i="10"/>
  <c r="R1991" i="10" s="1"/>
  <c r="N1992" i="10"/>
  <c r="M1992" i="10"/>
  <c r="L1992" i="10"/>
  <c r="I1992" i="10"/>
  <c r="K1992" i="10"/>
  <c r="J1992" i="10"/>
  <c r="G1993" i="10"/>
  <c r="H1993" i="10" s="1"/>
  <c r="P1993" i="10" l="1"/>
  <c r="O1992" i="10"/>
  <c r="Q1992" i="10"/>
  <c r="R1992" i="10" s="1"/>
  <c r="N1993" i="10"/>
  <c r="M1993" i="10"/>
  <c r="L1993" i="10"/>
  <c r="I1993" i="10"/>
  <c r="K1993" i="10"/>
  <c r="G1994" i="10"/>
  <c r="H1994" i="10" s="1"/>
  <c r="J1993" i="10"/>
  <c r="P1994" i="10" l="1"/>
  <c r="O1993" i="10"/>
  <c r="Q1993" i="10"/>
  <c r="R1993" i="10" s="1"/>
  <c r="N1994" i="10"/>
  <c r="M1994" i="10"/>
  <c r="L1994" i="10"/>
  <c r="I1994" i="10"/>
  <c r="K1994" i="10"/>
  <c r="J1994" i="10"/>
  <c r="G1995" i="10"/>
  <c r="H1995" i="10" s="1"/>
  <c r="P1995" i="10" l="1"/>
  <c r="O1994" i="10"/>
  <c r="Q1994" i="10"/>
  <c r="R1994" i="10" s="1"/>
  <c r="N1995" i="10"/>
  <c r="M1995" i="10"/>
  <c r="L1995" i="10"/>
  <c r="I1995" i="10"/>
  <c r="K1995" i="10"/>
  <c r="G1996" i="10"/>
  <c r="H1996" i="10" s="1"/>
  <c r="J1995" i="10"/>
  <c r="P1996" i="10" l="1"/>
  <c r="O1995" i="10"/>
  <c r="Q1995" i="10"/>
  <c r="R1995" i="10" s="1"/>
  <c r="N1996" i="10"/>
  <c r="M1996" i="10"/>
  <c r="L1996" i="10"/>
  <c r="I1996" i="10"/>
  <c r="K1996" i="10"/>
  <c r="J1996" i="10"/>
  <c r="G1997" i="10"/>
  <c r="H1997" i="10" s="1"/>
  <c r="P1997" i="10" l="1"/>
  <c r="O1996" i="10"/>
  <c r="Q1996" i="10"/>
  <c r="R1996" i="10" s="1"/>
  <c r="N1997" i="10"/>
  <c r="M1997" i="10"/>
  <c r="L1997" i="10"/>
  <c r="I1997" i="10"/>
  <c r="K1997" i="10"/>
  <c r="G1998" i="10"/>
  <c r="H1998" i="10" s="1"/>
  <c r="J1997" i="10"/>
  <c r="P1998" i="10" l="1"/>
  <c r="O1997" i="10"/>
  <c r="Q1997" i="10"/>
  <c r="R1997" i="10" s="1"/>
  <c r="N1998" i="10"/>
  <c r="M1998" i="10"/>
  <c r="L1998" i="10"/>
  <c r="I1998" i="10"/>
  <c r="K1998" i="10"/>
  <c r="J1998" i="10"/>
  <c r="G1999" i="10"/>
  <c r="H1999" i="10" s="1"/>
  <c r="P1999" i="10" l="1"/>
  <c r="O1998" i="10"/>
  <c r="Q1998" i="10"/>
  <c r="R1998" i="10" s="1"/>
  <c r="N1999" i="10"/>
  <c r="M1999" i="10"/>
  <c r="L1999" i="10"/>
  <c r="I1999" i="10"/>
  <c r="K1999" i="10"/>
  <c r="J1999" i="10"/>
  <c r="G2000" i="10"/>
  <c r="H2000" i="10" s="1"/>
  <c r="P2000" i="10" l="1"/>
  <c r="O1999" i="10"/>
  <c r="Q1999" i="10"/>
  <c r="R1999" i="10" s="1"/>
  <c r="N2000" i="10"/>
  <c r="M2000" i="10"/>
  <c r="L2000" i="10"/>
  <c r="I2000" i="10"/>
  <c r="K2000" i="10"/>
  <c r="J2000" i="10"/>
  <c r="G2001" i="10"/>
  <c r="H2001" i="10" s="1"/>
  <c r="P2001" i="10" l="1"/>
  <c r="O2000" i="10"/>
  <c r="Q2000" i="10"/>
  <c r="R2000" i="10" s="1"/>
  <c r="N2001" i="10"/>
  <c r="M2001" i="10"/>
  <c r="L2001" i="10"/>
  <c r="I2001" i="10"/>
  <c r="K2001" i="10"/>
  <c r="J2001" i="10"/>
  <c r="G2002" i="10"/>
  <c r="H2002" i="10" s="1"/>
  <c r="P2002" i="10" l="1"/>
  <c r="O2001" i="10"/>
  <c r="Q2001" i="10"/>
  <c r="R2001" i="10" s="1"/>
  <c r="N2002" i="10"/>
  <c r="M2002" i="10"/>
  <c r="L2002" i="10"/>
  <c r="I2002" i="10"/>
  <c r="K2002" i="10"/>
  <c r="G2003" i="10"/>
  <c r="H2003" i="10" s="1"/>
  <c r="J2002" i="10"/>
  <c r="P2003" i="10" l="1"/>
  <c r="O2002" i="10"/>
  <c r="Q2002" i="10"/>
  <c r="R2002" i="10" s="1"/>
  <c r="N2003" i="10"/>
  <c r="M2003" i="10"/>
  <c r="L2003" i="10"/>
  <c r="I2003" i="10"/>
  <c r="K2003" i="10"/>
  <c r="G2004" i="10"/>
  <c r="H2004" i="10" s="1"/>
  <c r="J2003" i="10"/>
  <c r="P2004" i="10" l="1"/>
  <c r="O2003" i="10"/>
  <c r="Q2003" i="10"/>
  <c r="R2003" i="10" s="1"/>
  <c r="N2004" i="10"/>
  <c r="M2004" i="10"/>
  <c r="L2004" i="10"/>
  <c r="I2004" i="10"/>
  <c r="K2004" i="10"/>
  <c r="J2004" i="10"/>
  <c r="G2005" i="10"/>
  <c r="H2005" i="10" s="1"/>
  <c r="P2005" i="10" l="1"/>
  <c r="O2004" i="10"/>
  <c r="Q2004" i="10"/>
  <c r="R2004" i="10" s="1"/>
  <c r="N2005" i="10"/>
  <c r="M2005" i="10"/>
  <c r="L2005" i="10"/>
  <c r="I2005" i="10"/>
  <c r="K2005" i="10"/>
  <c r="J2005" i="10"/>
  <c r="G2006" i="10"/>
  <c r="H2006" i="10" s="1"/>
  <c r="P2006" i="10" l="1"/>
  <c r="O2005" i="10"/>
  <c r="Q2005" i="10"/>
  <c r="R2005" i="10" s="1"/>
  <c r="N2006" i="10"/>
  <c r="M2006" i="10"/>
  <c r="L2006" i="10"/>
  <c r="I2006" i="10"/>
  <c r="K2006" i="10"/>
  <c r="J2006" i="10"/>
  <c r="G2007" i="10"/>
  <c r="H2007" i="10" s="1"/>
  <c r="P2007" i="10" l="1"/>
  <c r="O2006" i="10"/>
  <c r="Q2006" i="10"/>
  <c r="R2006" i="10" s="1"/>
  <c r="N2007" i="10"/>
  <c r="M2007" i="10"/>
  <c r="L2007" i="10"/>
  <c r="I2007" i="10"/>
  <c r="K2007" i="10"/>
  <c r="G2008" i="10"/>
  <c r="H2008" i="10" s="1"/>
  <c r="J2007" i="10"/>
  <c r="P2008" i="10" l="1"/>
  <c r="O2007" i="10"/>
  <c r="Q2007" i="10"/>
  <c r="R2007" i="10" s="1"/>
  <c r="N2008" i="10"/>
  <c r="M2008" i="10"/>
  <c r="L2008" i="10"/>
  <c r="I2008" i="10"/>
  <c r="K2008" i="10"/>
  <c r="J2008" i="10"/>
  <c r="G2009" i="10"/>
  <c r="H2009" i="10" s="1"/>
  <c r="P2009" i="10" l="1"/>
  <c r="O2008" i="10"/>
  <c r="Q2008" i="10"/>
  <c r="R2008" i="10" s="1"/>
  <c r="N2009" i="10"/>
  <c r="M2009" i="10"/>
  <c r="L2009" i="10"/>
  <c r="I2009" i="10"/>
  <c r="K2009" i="10"/>
  <c r="J2009" i="10"/>
  <c r="G2010" i="10"/>
  <c r="H2010" i="10" s="1"/>
  <c r="P2010" i="10" l="1"/>
  <c r="O2009" i="10"/>
  <c r="Q2009" i="10"/>
  <c r="R2009" i="10" s="1"/>
  <c r="N2010" i="10"/>
  <c r="M2010" i="10"/>
  <c r="L2010" i="10"/>
  <c r="I2010" i="10"/>
  <c r="K2010" i="10"/>
  <c r="G2011" i="10"/>
  <c r="H2011" i="10" s="1"/>
  <c r="J2010" i="10"/>
  <c r="P2011" i="10" l="1"/>
  <c r="O2010" i="10"/>
  <c r="Q2010" i="10"/>
  <c r="R2010" i="10" s="1"/>
  <c r="N2011" i="10"/>
  <c r="M2011" i="10"/>
  <c r="L2011" i="10"/>
  <c r="I2011" i="10"/>
  <c r="K2011" i="10"/>
  <c r="G2012" i="10"/>
  <c r="H2012" i="10" s="1"/>
  <c r="J2011" i="10"/>
  <c r="P2012" i="10" l="1"/>
  <c r="O2011" i="10"/>
  <c r="Q2011" i="10"/>
  <c r="R2011" i="10" s="1"/>
  <c r="N2012" i="10"/>
  <c r="M2012" i="10"/>
  <c r="L2012" i="10"/>
  <c r="I2012" i="10"/>
  <c r="K2012" i="10"/>
  <c r="J2012" i="10"/>
  <c r="G2013" i="10"/>
  <c r="H2013" i="10" s="1"/>
  <c r="P2013" i="10" l="1"/>
  <c r="O2012" i="10"/>
  <c r="Q2012" i="10"/>
  <c r="R2012" i="10" s="1"/>
  <c r="N2013" i="10"/>
  <c r="M2013" i="10"/>
  <c r="L2013" i="10"/>
  <c r="I2013" i="10"/>
  <c r="K2013" i="10"/>
  <c r="G2014" i="10"/>
  <c r="H2014" i="10" s="1"/>
  <c r="J2013" i="10"/>
  <c r="P2014" i="10" l="1"/>
  <c r="O2013" i="10"/>
  <c r="Q2013" i="10"/>
  <c r="R2013" i="10" s="1"/>
  <c r="N2014" i="10"/>
  <c r="M2014" i="10"/>
  <c r="L2014" i="10"/>
  <c r="I2014" i="10"/>
  <c r="K2014" i="10"/>
  <c r="G2015" i="10"/>
  <c r="H2015" i="10" s="1"/>
  <c r="J2014" i="10"/>
  <c r="P2015" i="10" l="1"/>
  <c r="O2014" i="10"/>
  <c r="Q2014" i="10"/>
  <c r="R2014" i="10" s="1"/>
  <c r="N2015" i="10"/>
  <c r="M2015" i="10"/>
  <c r="L2015" i="10"/>
  <c r="I2015" i="10"/>
  <c r="K2015" i="10"/>
  <c r="G2016" i="10"/>
  <c r="H2016" i="10" s="1"/>
  <c r="J2015" i="10"/>
  <c r="P2016" i="10" l="1"/>
  <c r="O2015" i="10"/>
  <c r="Q2015" i="10"/>
  <c r="R2015" i="10" s="1"/>
  <c r="N2016" i="10"/>
  <c r="M2016" i="10"/>
  <c r="L2016" i="10"/>
  <c r="I2016" i="10"/>
  <c r="K2016" i="10"/>
  <c r="G2017" i="10"/>
  <c r="H2017" i="10" s="1"/>
  <c r="J2016" i="10"/>
  <c r="P2017" i="10" l="1"/>
  <c r="O2016" i="10"/>
  <c r="Q2016" i="10"/>
  <c r="R2016" i="10" s="1"/>
  <c r="N2017" i="10"/>
  <c r="M2017" i="10"/>
  <c r="L2017" i="10"/>
  <c r="I2017" i="10"/>
  <c r="K2017" i="10"/>
  <c r="J2017" i="10"/>
  <c r="G2018" i="10"/>
  <c r="H2018" i="10" s="1"/>
  <c r="P2018" i="10" l="1"/>
  <c r="O2017" i="10"/>
  <c r="Q2017" i="10"/>
  <c r="R2017" i="10" s="1"/>
  <c r="N2018" i="10"/>
  <c r="M2018" i="10"/>
  <c r="L2018" i="10"/>
  <c r="I2018" i="10"/>
  <c r="K2018" i="10"/>
  <c r="J2018" i="10"/>
  <c r="G2019" i="10"/>
  <c r="H2019" i="10" s="1"/>
  <c r="P2019" i="10" l="1"/>
  <c r="O2018" i="10"/>
  <c r="Q2018" i="10"/>
  <c r="R2018" i="10" s="1"/>
  <c r="N2019" i="10"/>
  <c r="M2019" i="10"/>
  <c r="L2019" i="10"/>
  <c r="I2019" i="10"/>
  <c r="K2019" i="10"/>
  <c r="J2019" i="10"/>
  <c r="G2020" i="10"/>
  <c r="H2020" i="10" s="1"/>
  <c r="P2020" i="10" l="1"/>
  <c r="O2019" i="10"/>
  <c r="Q2019" i="10"/>
  <c r="R2019" i="10" s="1"/>
  <c r="N2020" i="10"/>
  <c r="M2020" i="10"/>
  <c r="L2020" i="10"/>
  <c r="I2020" i="10"/>
  <c r="K2020" i="10"/>
  <c r="J2020" i="10"/>
  <c r="G2021" i="10"/>
  <c r="H2021" i="10" s="1"/>
  <c r="P2021" i="10" l="1"/>
  <c r="O2020" i="10"/>
  <c r="Q2020" i="10"/>
  <c r="R2020" i="10" s="1"/>
  <c r="N2021" i="10"/>
  <c r="M2021" i="10"/>
  <c r="L2021" i="10"/>
  <c r="I2021" i="10"/>
  <c r="K2021" i="10"/>
  <c r="G2022" i="10"/>
  <c r="H2022" i="10" s="1"/>
  <c r="J2021" i="10"/>
  <c r="P2022" i="10" l="1"/>
  <c r="O2021" i="10"/>
  <c r="Q2021" i="10"/>
  <c r="R2021" i="10" s="1"/>
  <c r="N2022" i="10"/>
  <c r="M2022" i="10"/>
  <c r="L2022" i="10"/>
  <c r="I2022" i="10"/>
  <c r="K2022" i="10"/>
  <c r="J2022" i="10"/>
  <c r="G2023" i="10"/>
  <c r="H2023" i="10" s="1"/>
  <c r="P2023" i="10" l="1"/>
  <c r="O2022" i="10"/>
  <c r="Q2022" i="10"/>
  <c r="R2022" i="10" s="1"/>
  <c r="N2023" i="10"/>
  <c r="M2023" i="10"/>
  <c r="L2023" i="10"/>
  <c r="I2023" i="10"/>
  <c r="K2023" i="10"/>
  <c r="J2023" i="10"/>
  <c r="G2024" i="10"/>
  <c r="H2024" i="10" s="1"/>
  <c r="P2024" i="10" l="1"/>
  <c r="O2023" i="10"/>
  <c r="Q2023" i="10"/>
  <c r="R2023" i="10" s="1"/>
  <c r="N2024" i="10"/>
  <c r="M2024" i="10"/>
  <c r="L2024" i="10"/>
  <c r="I2024" i="10"/>
  <c r="K2024" i="10"/>
  <c r="J2024" i="10"/>
  <c r="G2025" i="10"/>
  <c r="H2025" i="10" s="1"/>
  <c r="P2025" i="10" l="1"/>
  <c r="O2024" i="10"/>
  <c r="Q2024" i="10"/>
  <c r="R2024" i="10" s="1"/>
  <c r="N2025" i="10"/>
  <c r="M2025" i="10"/>
  <c r="L2025" i="10"/>
  <c r="I2025" i="10"/>
  <c r="K2025" i="10"/>
  <c r="J2025" i="10"/>
  <c r="G2026" i="10"/>
  <c r="H2026" i="10" s="1"/>
  <c r="P2026" i="10" l="1"/>
  <c r="O2025" i="10"/>
  <c r="Q2025" i="10"/>
  <c r="R2025" i="10" s="1"/>
  <c r="N2026" i="10"/>
  <c r="M2026" i="10"/>
  <c r="L2026" i="10"/>
  <c r="I2026" i="10"/>
  <c r="K2026" i="10"/>
  <c r="J2026" i="10"/>
  <c r="G2027" i="10"/>
  <c r="H2027" i="10" s="1"/>
  <c r="P2027" i="10" l="1"/>
  <c r="O2026" i="10"/>
  <c r="Q2026" i="10"/>
  <c r="R2026" i="10" s="1"/>
  <c r="N2027" i="10"/>
  <c r="M2027" i="10"/>
  <c r="L2027" i="10"/>
  <c r="I2027" i="10"/>
  <c r="K2027" i="10"/>
  <c r="J2027" i="10"/>
  <c r="G2028" i="10"/>
  <c r="H2028" i="10" s="1"/>
  <c r="P2028" i="10" l="1"/>
  <c r="O2027" i="10"/>
  <c r="Q2027" i="10"/>
  <c r="R2027" i="10" s="1"/>
  <c r="N2028" i="10"/>
  <c r="M2028" i="10"/>
  <c r="L2028" i="10"/>
  <c r="I2028" i="10"/>
  <c r="K2028" i="10"/>
  <c r="J2028" i="10"/>
  <c r="G2029" i="10"/>
  <c r="H2029" i="10" s="1"/>
  <c r="P2029" i="10" l="1"/>
  <c r="O2028" i="10"/>
  <c r="Q2028" i="10"/>
  <c r="R2028" i="10" s="1"/>
  <c r="N2029" i="10"/>
  <c r="M2029" i="10"/>
  <c r="L2029" i="10"/>
  <c r="I2029" i="10"/>
  <c r="K2029" i="10"/>
  <c r="J2029" i="10"/>
  <c r="G2030" i="10"/>
  <c r="H2030" i="10" s="1"/>
  <c r="P2030" i="10" l="1"/>
  <c r="O2029" i="10"/>
  <c r="Q2029" i="10"/>
  <c r="R2029" i="10" s="1"/>
  <c r="N2030" i="10"/>
  <c r="M2030" i="10"/>
  <c r="L2030" i="10"/>
  <c r="I2030" i="10"/>
  <c r="K2030" i="10"/>
  <c r="J2030" i="10"/>
  <c r="G2031" i="10"/>
  <c r="H2031" i="10" s="1"/>
  <c r="P2031" i="10" l="1"/>
  <c r="O2030" i="10"/>
  <c r="Q2030" i="10"/>
  <c r="R2030" i="10" s="1"/>
  <c r="N2031" i="10"/>
  <c r="M2031" i="10"/>
  <c r="L2031" i="10"/>
  <c r="I2031" i="10"/>
  <c r="K2031" i="10"/>
  <c r="G2032" i="10"/>
  <c r="H2032" i="10" s="1"/>
  <c r="J2031" i="10"/>
  <c r="P2032" i="10" l="1"/>
  <c r="O2031" i="10"/>
  <c r="Q2031" i="10"/>
  <c r="R2031" i="10" s="1"/>
  <c r="N2032" i="10"/>
  <c r="M2032" i="10"/>
  <c r="L2032" i="10"/>
  <c r="I2032" i="10"/>
  <c r="K2032" i="10"/>
  <c r="J2032" i="10"/>
  <c r="G2033" i="10"/>
  <c r="H2033" i="10" s="1"/>
  <c r="P2033" i="10" l="1"/>
  <c r="O2032" i="10"/>
  <c r="Q2032" i="10"/>
  <c r="R2032" i="10" s="1"/>
  <c r="N2033" i="10"/>
  <c r="M2033" i="10"/>
  <c r="L2033" i="10"/>
  <c r="I2033" i="10"/>
  <c r="K2033" i="10"/>
  <c r="J2033" i="10"/>
  <c r="G2034" i="10"/>
  <c r="H2034" i="10" s="1"/>
  <c r="P2034" i="10" l="1"/>
  <c r="O2033" i="10"/>
  <c r="Q2033" i="10"/>
  <c r="R2033" i="10" s="1"/>
  <c r="N2034" i="10"/>
  <c r="M2034" i="10"/>
  <c r="L2034" i="10"/>
  <c r="I2034" i="10"/>
  <c r="K2034" i="10"/>
  <c r="J2034" i="10"/>
  <c r="G2035" i="10"/>
  <c r="H2035" i="10" s="1"/>
  <c r="P2035" i="10" l="1"/>
  <c r="O2034" i="10"/>
  <c r="Q2034" i="10"/>
  <c r="R2034" i="10" s="1"/>
  <c r="N2035" i="10"/>
  <c r="M2035" i="10"/>
  <c r="L2035" i="10"/>
  <c r="I2035" i="10"/>
  <c r="K2035" i="10"/>
  <c r="J2035" i="10"/>
  <c r="G2036" i="10"/>
  <c r="H2036" i="10" s="1"/>
  <c r="P2036" i="10" l="1"/>
  <c r="O2035" i="10"/>
  <c r="Q2035" i="10"/>
  <c r="R2035" i="10" s="1"/>
  <c r="N2036" i="10"/>
  <c r="M2036" i="10"/>
  <c r="L2036" i="10"/>
  <c r="I2036" i="10"/>
  <c r="K2036" i="10"/>
  <c r="J2036" i="10"/>
  <c r="G2037" i="10"/>
  <c r="H2037" i="10" s="1"/>
  <c r="P2037" i="10" l="1"/>
  <c r="O2036" i="10"/>
  <c r="Q2036" i="10"/>
  <c r="R2036" i="10" s="1"/>
  <c r="N2037" i="10"/>
  <c r="M2037" i="10"/>
  <c r="L2037" i="10"/>
  <c r="I2037" i="10"/>
  <c r="K2037" i="10"/>
  <c r="G2038" i="10"/>
  <c r="H2038" i="10" s="1"/>
  <c r="J2037" i="10"/>
  <c r="P2038" i="10" l="1"/>
  <c r="O2037" i="10"/>
  <c r="Q2037" i="10"/>
  <c r="R2037" i="10" s="1"/>
  <c r="N2038" i="10"/>
  <c r="M2038" i="10"/>
  <c r="L2038" i="10"/>
  <c r="I2038" i="10"/>
  <c r="K2038" i="10"/>
  <c r="G2039" i="10"/>
  <c r="H2039" i="10" s="1"/>
  <c r="J2038" i="10"/>
  <c r="P2039" i="10" l="1"/>
  <c r="O2038" i="10"/>
  <c r="Q2038" i="10"/>
  <c r="R2038" i="10" s="1"/>
  <c r="N2039" i="10"/>
  <c r="M2039" i="10"/>
  <c r="L2039" i="10"/>
  <c r="I2039" i="10"/>
  <c r="K2039" i="10"/>
  <c r="G2040" i="10"/>
  <c r="H2040" i="10" s="1"/>
  <c r="J2039" i="10"/>
  <c r="P2040" i="10" l="1"/>
  <c r="O2039" i="10"/>
  <c r="Q2039" i="10"/>
  <c r="R2039" i="10" s="1"/>
  <c r="N2040" i="10"/>
  <c r="M2040" i="10"/>
  <c r="L2040" i="10"/>
  <c r="I2040" i="10"/>
  <c r="K2040" i="10"/>
  <c r="J2040" i="10"/>
  <c r="G2041" i="10"/>
  <c r="H2041" i="10" s="1"/>
  <c r="P2041" i="10" l="1"/>
  <c r="O2040" i="10"/>
  <c r="Q2040" i="10"/>
  <c r="R2040" i="10" s="1"/>
  <c r="N2041" i="10"/>
  <c r="M2041" i="10"/>
  <c r="L2041" i="10"/>
  <c r="I2041" i="10"/>
  <c r="K2041" i="10"/>
  <c r="G2042" i="10"/>
  <c r="H2042" i="10" s="1"/>
  <c r="J2041" i="10"/>
  <c r="P2042" i="10" l="1"/>
  <c r="O2041" i="10"/>
  <c r="Q2041" i="10"/>
  <c r="R2041" i="10" s="1"/>
  <c r="N2042" i="10"/>
  <c r="M2042" i="10"/>
  <c r="L2042" i="10"/>
  <c r="I2042" i="10"/>
  <c r="K2042" i="10"/>
  <c r="G2043" i="10"/>
  <c r="H2043" i="10" s="1"/>
  <c r="J2042" i="10"/>
  <c r="P2043" i="10" l="1"/>
  <c r="O2042" i="10"/>
  <c r="Q2042" i="10"/>
  <c r="R2042" i="10" s="1"/>
  <c r="N2043" i="10"/>
  <c r="M2043" i="10"/>
  <c r="L2043" i="10"/>
  <c r="I2043" i="10"/>
  <c r="K2043" i="10"/>
  <c r="G2044" i="10"/>
  <c r="H2044" i="10" s="1"/>
  <c r="J2043" i="10"/>
  <c r="P2044" i="10" l="1"/>
  <c r="O2043" i="10"/>
  <c r="Q2043" i="10"/>
  <c r="R2043" i="10" s="1"/>
  <c r="N2044" i="10"/>
  <c r="M2044" i="10"/>
  <c r="L2044" i="10"/>
  <c r="I2044" i="10"/>
  <c r="K2044" i="10"/>
  <c r="J2044" i="10"/>
  <c r="G2045" i="10"/>
  <c r="H2045" i="10" s="1"/>
  <c r="P2045" i="10" l="1"/>
  <c r="O2044" i="10"/>
  <c r="Q2044" i="10"/>
  <c r="R2044" i="10" s="1"/>
  <c r="N2045" i="10"/>
  <c r="M2045" i="10"/>
  <c r="L2045" i="10"/>
  <c r="I2045" i="10"/>
  <c r="K2045" i="10"/>
  <c r="G2046" i="10"/>
  <c r="H2046" i="10" s="1"/>
  <c r="J2045" i="10"/>
  <c r="P2046" i="10" l="1"/>
  <c r="O2045" i="10"/>
  <c r="Q2045" i="10"/>
  <c r="R2045" i="10" s="1"/>
  <c r="N2046" i="10"/>
  <c r="M2046" i="10"/>
  <c r="L2046" i="10"/>
  <c r="I2046" i="10"/>
  <c r="K2046" i="10"/>
  <c r="G2047" i="10"/>
  <c r="H2047" i="10" s="1"/>
  <c r="J2046" i="10"/>
  <c r="P2047" i="10" l="1"/>
  <c r="O2046" i="10"/>
  <c r="Q2046" i="10"/>
  <c r="R2046" i="10" s="1"/>
  <c r="N2047" i="10"/>
  <c r="M2047" i="10"/>
  <c r="L2047" i="10"/>
  <c r="I2047" i="10"/>
  <c r="K2047" i="10"/>
  <c r="J2047" i="10"/>
  <c r="G2048" i="10"/>
  <c r="H2048" i="10" s="1"/>
  <c r="P2048" i="10" l="1"/>
  <c r="O2047" i="10"/>
  <c r="Q2047" i="10"/>
  <c r="R2047" i="10" s="1"/>
  <c r="N2048" i="10"/>
  <c r="M2048" i="10"/>
  <c r="L2048" i="10"/>
  <c r="I2048" i="10"/>
  <c r="K2048" i="10"/>
  <c r="J2048" i="10"/>
  <c r="G2049" i="10"/>
  <c r="H2049" i="10" s="1"/>
  <c r="P2049" i="10" l="1"/>
  <c r="O2048" i="10"/>
  <c r="Q2048" i="10"/>
  <c r="R2048" i="10" s="1"/>
  <c r="N2049" i="10"/>
  <c r="M2049" i="10"/>
  <c r="L2049" i="10"/>
  <c r="I2049" i="10"/>
  <c r="K2049" i="10"/>
  <c r="G2050" i="10"/>
  <c r="H2050" i="10" s="1"/>
  <c r="J2049" i="10"/>
  <c r="P2050" i="10" l="1"/>
  <c r="O2049" i="10"/>
  <c r="Q2049" i="10"/>
  <c r="R2049" i="10" s="1"/>
  <c r="N2050" i="10"/>
  <c r="M2050" i="10"/>
  <c r="L2050" i="10"/>
  <c r="I2050" i="10"/>
  <c r="K2050" i="10"/>
  <c r="J2050" i="10"/>
  <c r="G2051" i="10"/>
  <c r="H2051" i="10" s="1"/>
  <c r="P2051" i="10" l="1"/>
  <c r="O2050" i="10"/>
  <c r="Q2050" i="10"/>
  <c r="R2050" i="10" s="1"/>
  <c r="N2051" i="10"/>
  <c r="M2051" i="10"/>
  <c r="L2051" i="10"/>
  <c r="I2051" i="10"/>
  <c r="K2051" i="10"/>
  <c r="G2052" i="10"/>
  <c r="H2052" i="10" s="1"/>
  <c r="J2051" i="10"/>
  <c r="P2052" i="10" l="1"/>
  <c r="O2051" i="10"/>
  <c r="Q2051" i="10"/>
  <c r="R2051" i="10" s="1"/>
  <c r="N2052" i="10"/>
  <c r="M2052" i="10"/>
  <c r="L2052" i="10"/>
  <c r="I2052" i="10"/>
  <c r="K2052" i="10"/>
  <c r="J2052" i="10"/>
  <c r="G2053" i="10"/>
  <c r="H2053" i="10" s="1"/>
  <c r="P2053" i="10" l="1"/>
  <c r="O2052" i="10"/>
  <c r="Q2052" i="10"/>
  <c r="R2052" i="10" s="1"/>
  <c r="N2053" i="10"/>
  <c r="M2053" i="10"/>
  <c r="L2053" i="10"/>
  <c r="I2053" i="10"/>
  <c r="K2053" i="10"/>
  <c r="J2053" i="10"/>
  <c r="G2054" i="10"/>
  <c r="H2054" i="10" s="1"/>
  <c r="P2054" i="10" l="1"/>
  <c r="O2053" i="10"/>
  <c r="Q2053" i="10"/>
  <c r="R2053" i="10" s="1"/>
  <c r="N2054" i="10"/>
  <c r="M2054" i="10"/>
  <c r="L2054" i="10"/>
  <c r="I2054" i="10"/>
  <c r="K2054" i="10"/>
  <c r="G2055" i="10"/>
  <c r="H2055" i="10" s="1"/>
  <c r="J2054" i="10"/>
  <c r="P2055" i="10" l="1"/>
  <c r="O2054" i="10"/>
  <c r="Q2054" i="10"/>
  <c r="R2054" i="10" s="1"/>
  <c r="N2055" i="10"/>
  <c r="M2055" i="10"/>
  <c r="L2055" i="10"/>
  <c r="I2055" i="10"/>
  <c r="K2055" i="10"/>
  <c r="J2055" i="10"/>
  <c r="G2056" i="10"/>
  <c r="H2056" i="10" s="1"/>
  <c r="P2056" i="10" l="1"/>
  <c r="O2055" i="10"/>
  <c r="Q2055" i="10"/>
  <c r="R2055" i="10" s="1"/>
  <c r="N2056" i="10"/>
  <c r="M2056" i="10"/>
  <c r="L2056" i="10"/>
  <c r="I2056" i="10"/>
  <c r="K2056" i="10"/>
  <c r="J2056" i="10"/>
  <c r="G2057" i="10"/>
  <c r="H2057" i="10" s="1"/>
  <c r="P2057" i="10" l="1"/>
  <c r="O2056" i="10"/>
  <c r="Q2056" i="10"/>
  <c r="R2056" i="10" s="1"/>
  <c r="N2057" i="10"/>
  <c r="M2057" i="10"/>
  <c r="L2057" i="10"/>
  <c r="I2057" i="10"/>
  <c r="K2057" i="10"/>
  <c r="G2058" i="10"/>
  <c r="H2058" i="10" s="1"/>
  <c r="J2057" i="10"/>
  <c r="P2058" i="10" l="1"/>
  <c r="O2057" i="10"/>
  <c r="Q2057" i="10"/>
  <c r="R2057" i="10" s="1"/>
  <c r="N2058" i="10"/>
  <c r="M2058" i="10"/>
  <c r="L2058" i="10"/>
  <c r="I2058" i="10"/>
  <c r="K2058" i="10"/>
  <c r="G2059" i="10"/>
  <c r="H2059" i="10" s="1"/>
  <c r="J2058" i="10"/>
  <c r="P2059" i="10" l="1"/>
  <c r="O2058" i="10"/>
  <c r="Q2058" i="10"/>
  <c r="R2058" i="10" s="1"/>
  <c r="N2059" i="10"/>
  <c r="M2059" i="10"/>
  <c r="L2059" i="10"/>
  <c r="I2059" i="10"/>
  <c r="K2059" i="10"/>
  <c r="G2060" i="10"/>
  <c r="H2060" i="10" s="1"/>
  <c r="J2059" i="10"/>
  <c r="P2060" i="10" l="1"/>
  <c r="O2059" i="10"/>
  <c r="Q2059" i="10"/>
  <c r="R2059" i="10" s="1"/>
  <c r="N2060" i="10"/>
  <c r="M2060" i="10"/>
  <c r="L2060" i="10"/>
  <c r="I2060" i="10"/>
  <c r="K2060" i="10"/>
  <c r="G2061" i="10"/>
  <c r="H2061" i="10" s="1"/>
  <c r="J2060" i="10"/>
  <c r="P2061" i="10" l="1"/>
  <c r="O2060" i="10"/>
  <c r="Q2060" i="10"/>
  <c r="R2060" i="10" s="1"/>
  <c r="N2061" i="10"/>
  <c r="M2061" i="10"/>
  <c r="L2061" i="10"/>
  <c r="I2061" i="10"/>
  <c r="K2061" i="10"/>
  <c r="J2061" i="10"/>
  <c r="G2062" i="10"/>
  <c r="H2062" i="10" s="1"/>
  <c r="P2062" i="10" l="1"/>
  <c r="O2061" i="10"/>
  <c r="Q2061" i="10"/>
  <c r="R2061" i="10" s="1"/>
  <c r="N2062" i="10"/>
  <c r="M2062" i="10"/>
  <c r="L2062" i="10"/>
  <c r="I2062" i="10"/>
  <c r="K2062" i="10"/>
  <c r="J2062" i="10"/>
  <c r="G2063" i="10"/>
  <c r="H2063" i="10" s="1"/>
  <c r="P2063" i="10" l="1"/>
  <c r="O2062" i="10"/>
  <c r="Q2062" i="10"/>
  <c r="R2062" i="10" s="1"/>
  <c r="N2063" i="10"/>
  <c r="M2063" i="10"/>
  <c r="L2063" i="10"/>
  <c r="I2063" i="10"/>
  <c r="K2063" i="10"/>
  <c r="J2063" i="10"/>
  <c r="G2064" i="10"/>
  <c r="H2064" i="10" s="1"/>
  <c r="P2064" i="10" l="1"/>
  <c r="O2063" i="10"/>
  <c r="Q2063" i="10"/>
  <c r="R2063" i="10" s="1"/>
  <c r="N2064" i="10"/>
  <c r="M2064" i="10"/>
  <c r="L2064" i="10"/>
  <c r="I2064" i="10"/>
  <c r="K2064" i="10"/>
  <c r="J2064" i="10"/>
  <c r="G2065" i="10"/>
  <c r="H2065" i="10" s="1"/>
  <c r="P2065" i="10" l="1"/>
  <c r="O2064" i="10"/>
  <c r="Q2064" i="10"/>
  <c r="R2064" i="10" s="1"/>
  <c r="N2065" i="10"/>
  <c r="M2065" i="10"/>
  <c r="L2065" i="10"/>
  <c r="I2065" i="10"/>
  <c r="K2065" i="10"/>
  <c r="J2065" i="10"/>
  <c r="G2066" i="10"/>
  <c r="H2066" i="10" s="1"/>
  <c r="P2066" i="10" l="1"/>
  <c r="O2065" i="10"/>
  <c r="Q2065" i="10"/>
  <c r="R2065" i="10" s="1"/>
  <c r="N2066" i="10"/>
  <c r="M2066" i="10"/>
  <c r="L2066" i="10"/>
  <c r="I2066" i="10"/>
  <c r="K2066" i="10"/>
  <c r="J2066" i="10"/>
  <c r="G2067" i="10"/>
  <c r="H2067" i="10" s="1"/>
  <c r="P2067" i="10" l="1"/>
  <c r="O2066" i="10"/>
  <c r="Q2066" i="10"/>
  <c r="R2066" i="10" s="1"/>
  <c r="N2067" i="10"/>
  <c r="M2067" i="10"/>
  <c r="L2067" i="10"/>
  <c r="I2067" i="10"/>
  <c r="K2067" i="10"/>
  <c r="G2068" i="10"/>
  <c r="H2068" i="10" s="1"/>
  <c r="J2067" i="10"/>
  <c r="P2068" i="10" l="1"/>
  <c r="O2067" i="10"/>
  <c r="Q2067" i="10"/>
  <c r="R2067" i="10" s="1"/>
  <c r="N2068" i="10"/>
  <c r="M2068" i="10"/>
  <c r="L2068" i="10"/>
  <c r="I2068" i="10"/>
  <c r="K2068" i="10"/>
  <c r="J2068" i="10"/>
  <c r="G2069" i="10"/>
  <c r="H2069" i="10" s="1"/>
  <c r="P2069" i="10" l="1"/>
  <c r="O2068" i="10"/>
  <c r="Q2068" i="10"/>
  <c r="R2068" i="10" s="1"/>
  <c r="N2069" i="10"/>
  <c r="M2069" i="10"/>
  <c r="L2069" i="10"/>
  <c r="I2069" i="10"/>
  <c r="K2069" i="10"/>
  <c r="J2069" i="10"/>
  <c r="G2070" i="10"/>
  <c r="H2070" i="10" s="1"/>
  <c r="P2070" i="10" l="1"/>
  <c r="O2069" i="10"/>
  <c r="Q2069" i="10"/>
  <c r="R2069" i="10" s="1"/>
  <c r="N2070" i="10"/>
  <c r="M2070" i="10"/>
  <c r="L2070" i="10"/>
  <c r="I2070" i="10"/>
  <c r="K2070" i="10"/>
  <c r="J2070" i="10"/>
  <c r="G2071" i="10"/>
  <c r="H2071" i="10" s="1"/>
  <c r="P2071" i="10" l="1"/>
  <c r="O2070" i="10"/>
  <c r="Q2070" i="10"/>
  <c r="R2070" i="10" s="1"/>
  <c r="N2071" i="10"/>
  <c r="M2071" i="10"/>
  <c r="L2071" i="10"/>
  <c r="I2071" i="10"/>
  <c r="K2071" i="10"/>
  <c r="G2072" i="10"/>
  <c r="H2072" i="10" s="1"/>
  <c r="J2071" i="10"/>
  <c r="P2072" i="10" l="1"/>
  <c r="O2071" i="10"/>
  <c r="Q2071" i="10"/>
  <c r="R2071" i="10" s="1"/>
  <c r="N2072" i="10"/>
  <c r="M2072" i="10"/>
  <c r="L2072" i="10"/>
  <c r="I2072" i="10"/>
  <c r="K2072" i="10"/>
  <c r="J2072" i="10"/>
  <c r="G2073" i="10"/>
  <c r="H2073" i="10" s="1"/>
  <c r="P2073" i="10" l="1"/>
  <c r="O2072" i="10"/>
  <c r="Q2072" i="10"/>
  <c r="R2072" i="10" s="1"/>
  <c r="N2073" i="10"/>
  <c r="M2073" i="10"/>
  <c r="L2073" i="10"/>
  <c r="I2073" i="10"/>
  <c r="K2073" i="10"/>
  <c r="G2074" i="10"/>
  <c r="H2074" i="10" s="1"/>
  <c r="J2073" i="10"/>
  <c r="P2074" i="10" l="1"/>
  <c r="O2073" i="10"/>
  <c r="Q2073" i="10"/>
  <c r="R2073" i="10" s="1"/>
  <c r="N2074" i="10"/>
  <c r="M2074" i="10"/>
  <c r="L2074" i="10"/>
  <c r="I2074" i="10"/>
  <c r="K2074" i="10"/>
  <c r="J2074" i="10"/>
  <c r="G2075" i="10"/>
  <c r="H2075" i="10" s="1"/>
  <c r="P2075" i="10" l="1"/>
  <c r="O2074" i="10"/>
  <c r="Q2074" i="10"/>
  <c r="R2074" i="10" s="1"/>
  <c r="N2075" i="10"/>
  <c r="M2075" i="10"/>
  <c r="L2075" i="10"/>
  <c r="I2075" i="10"/>
  <c r="K2075" i="10"/>
  <c r="G2076" i="10"/>
  <c r="H2076" i="10" s="1"/>
  <c r="J2075" i="10"/>
  <c r="P2076" i="10" l="1"/>
  <c r="O2075" i="10"/>
  <c r="Q2075" i="10"/>
  <c r="R2075" i="10" s="1"/>
  <c r="N2076" i="10"/>
  <c r="M2076" i="10"/>
  <c r="L2076" i="10"/>
  <c r="I2076" i="10"/>
  <c r="K2076" i="10"/>
  <c r="J2076" i="10"/>
  <c r="G2077" i="10"/>
  <c r="H2077" i="10" s="1"/>
  <c r="P2077" i="10" l="1"/>
  <c r="O2076" i="10"/>
  <c r="Q2076" i="10"/>
  <c r="R2076" i="10" s="1"/>
  <c r="N2077" i="10"/>
  <c r="M2077" i="10"/>
  <c r="L2077" i="10"/>
  <c r="I2077" i="10"/>
  <c r="K2077" i="10"/>
  <c r="G2078" i="10"/>
  <c r="H2078" i="10" s="1"/>
  <c r="J2077" i="10"/>
  <c r="P2078" i="10" l="1"/>
  <c r="O2077" i="10"/>
  <c r="Q2077" i="10"/>
  <c r="R2077" i="10" s="1"/>
  <c r="N2078" i="10"/>
  <c r="M2078" i="10"/>
  <c r="L2078" i="10"/>
  <c r="I2078" i="10"/>
  <c r="K2078" i="10"/>
  <c r="J2078" i="10"/>
  <c r="G2079" i="10"/>
  <c r="H2079" i="10" s="1"/>
  <c r="P2079" i="10" l="1"/>
  <c r="O2078" i="10"/>
  <c r="Q2078" i="10"/>
  <c r="R2078" i="10" s="1"/>
  <c r="N2079" i="10"/>
  <c r="M2079" i="10"/>
  <c r="L2079" i="10"/>
  <c r="I2079" i="10"/>
  <c r="K2079" i="10"/>
  <c r="J2079" i="10"/>
  <c r="G2080" i="10"/>
  <c r="H2080" i="10" s="1"/>
  <c r="P2080" i="10" l="1"/>
  <c r="O2079" i="10"/>
  <c r="Q2079" i="10"/>
  <c r="R2079" i="10" s="1"/>
  <c r="N2080" i="10"/>
  <c r="M2080" i="10"/>
  <c r="L2080" i="10"/>
  <c r="I2080" i="10"/>
  <c r="K2080" i="10"/>
  <c r="J2080" i="10"/>
  <c r="G2081" i="10"/>
  <c r="H2081" i="10" s="1"/>
  <c r="P2081" i="10" l="1"/>
  <c r="O2080" i="10"/>
  <c r="Q2080" i="10"/>
  <c r="R2080" i="10" s="1"/>
  <c r="N2081" i="10"/>
  <c r="M2081" i="10"/>
  <c r="L2081" i="10"/>
  <c r="I2081" i="10"/>
  <c r="K2081" i="10"/>
  <c r="J2081" i="10"/>
  <c r="G2082" i="10"/>
  <c r="H2082" i="10" s="1"/>
  <c r="P2082" i="10" l="1"/>
  <c r="O2081" i="10"/>
  <c r="Q2081" i="10"/>
  <c r="R2081" i="10" s="1"/>
  <c r="N2082" i="10"/>
  <c r="M2082" i="10"/>
  <c r="L2082" i="10"/>
  <c r="I2082" i="10"/>
  <c r="K2082" i="10"/>
  <c r="G2083" i="10"/>
  <c r="H2083" i="10" s="1"/>
  <c r="J2082" i="10"/>
  <c r="P2083" i="10" l="1"/>
  <c r="O2082" i="10"/>
  <c r="Q2082" i="10"/>
  <c r="R2082" i="10" s="1"/>
  <c r="N2083" i="10"/>
  <c r="M2083" i="10"/>
  <c r="L2083" i="10"/>
  <c r="I2083" i="10"/>
  <c r="K2083" i="10"/>
  <c r="J2083" i="10"/>
  <c r="G2084" i="10"/>
  <c r="H2084" i="10" s="1"/>
  <c r="P2084" i="10" l="1"/>
  <c r="O2083" i="10"/>
  <c r="Q2083" i="10"/>
  <c r="R2083" i="10" s="1"/>
  <c r="N2084" i="10"/>
  <c r="M2084" i="10"/>
  <c r="L2084" i="10"/>
  <c r="I2084" i="10"/>
  <c r="K2084" i="10"/>
  <c r="J2084" i="10"/>
  <c r="G2085" i="10"/>
  <c r="H2085" i="10" s="1"/>
  <c r="P2085" i="10" l="1"/>
  <c r="O2084" i="10"/>
  <c r="Q2084" i="10"/>
  <c r="R2084" i="10" s="1"/>
  <c r="N2085" i="10"/>
  <c r="M2085" i="10"/>
  <c r="L2085" i="10"/>
  <c r="I2085" i="10"/>
  <c r="K2085" i="10"/>
  <c r="J2085" i="10"/>
  <c r="G2086" i="10"/>
  <c r="H2086" i="10" s="1"/>
  <c r="P2086" i="10" l="1"/>
  <c r="O2085" i="10"/>
  <c r="Q2085" i="10"/>
  <c r="R2085" i="10" s="1"/>
  <c r="N2086" i="10"/>
  <c r="M2086" i="10"/>
  <c r="L2086" i="10"/>
  <c r="I2086" i="10"/>
  <c r="K2086" i="10"/>
  <c r="J2086" i="10"/>
  <c r="G2087" i="10"/>
  <c r="H2087" i="10" s="1"/>
  <c r="P2087" i="10" l="1"/>
  <c r="O2086" i="10"/>
  <c r="Q2086" i="10"/>
  <c r="R2086" i="10" s="1"/>
  <c r="N2087" i="10"/>
  <c r="M2087" i="10"/>
  <c r="L2087" i="10"/>
  <c r="I2087" i="10"/>
  <c r="K2087" i="10"/>
  <c r="G2088" i="10"/>
  <c r="H2088" i="10" s="1"/>
  <c r="J2087" i="10"/>
  <c r="P2088" i="10" l="1"/>
  <c r="O2087" i="10"/>
  <c r="Q2087" i="10"/>
  <c r="R2087" i="10" s="1"/>
  <c r="N2088" i="10"/>
  <c r="M2088" i="10"/>
  <c r="L2088" i="10"/>
  <c r="I2088" i="10"/>
  <c r="K2088" i="10"/>
  <c r="G2089" i="10"/>
  <c r="H2089" i="10" s="1"/>
  <c r="J2088" i="10"/>
  <c r="P2089" i="10" l="1"/>
  <c r="O2088" i="10"/>
  <c r="Q2088" i="10"/>
  <c r="R2088" i="10" s="1"/>
  <c r="N2089" i="10"/>
  <c r="M2089" i="10"/>
  <c r="L2089" i="10"/>
  <c r="I2089" i="10"/>
  <c r="K2089" i="10"/>
  <c r="J2089" i="10"/>
  <c r="G2090" i="10"/>
  <c r="H2090" i="10" s="1"/>
  <c r="P2090" i="10" l="1"/>
  <c r="O2089" i="10"/>
  <c r="Q2089" i="10"/>
  <c r="R2089" i="10" s="1"/>
  <c r="N2090" i="10"/>
  <c r="M2090" i="10"/>
  <c r="L2090" i="10"/>
  <c r="I2090" i="10"/>
  <c r="K2090" i="10"/>
  <c r="G2091" i="10"/>
  <c r="H2091" i="10" s="1"/>
  <c r="J2090" i="10"/>
  <c r="P2091" i="10" l="1"/>
  <c r="O2090" i="10"/>
  <c r="Q2090" i="10"/>
  <c r="R2090" i="10" s="1"/>
  <c r="N2091" i="10"/>
  <c r="M2091" i="10"/>
  <c r="L2091" i="10"/>
  <c r="I2091" i="10"/>
  <c r="K2091" i="10"/>
  <c r="G2092" i="10"/>
  <c r="H2092" i="10" s="1"/>
  <c r="J2091" i="10"/>
  <c r="P2092" i="10" l="1"/>
  <c r="O2091" i="10"/>
  <c r="Q2091" i="10"/>
  <c r="R2091" i="10" s="1"/>
  <c r="N2092" i="10"/>
  <c r="M2092" i="10"/>
  <c r="L2092" i="10"/>
  <c r="I2092" i="10"/>
  <c r="K2092" i="10"/>
  <c r="J2092" i="10"/>
  <c r="G2093" i="10"/>
  <c r="H2093" i="10" s="1"/>
  <c r="P2093" i="10" l="1"/>
  <c r="O2092" i="10"/>
  <c r="Q2092" i="10"/>
  <c r="R2092" i="10" s="1"/>
  <c r="N2093" i="10"/>
  <c r="M2093" i="10"/>
  <c r="L2093" i="10"/>
  <c r="I2093" i="10"/>
  <c r="K2093" i="10"/>
  <c r="G2094" i="10"/>
  <c r="H2094" i="10" s="1"/>
  <c r="J2093" i="10"/>
  <c r="P2094" i="10" l="1"/>
  <c r="O2093" i="10"/>
  <c r="Q2093" i="10"/>
  <c r="R2093" i="10" s="1"/>
  <c r="N2094" i="10"/>
  <c r="M2094" i="10"/>
  <c r="L2094" i="10"/>
  <c r="I2094" i="10"/>
  <c r="K2094" i="10"/>
  <c r="J2094" i="10"/>
  <c r="G2095" i="10"/>
  <c r="H2095" i="10" s="1"/>
  <c r="P2095" i="10" l="1"/>
  <c r="O2094" i="10"/>
  <c r="Q2094" i="10"/>
  <c r="R2094" i="10" s="1"/>
  <c r="N2095" i="10"/>
  <c r="M2095" i="10"/>
  <c r="L2095" i="10"/>
  <c r="I2095" i="10"/>
  <c r="K2095" i="10"/>
  <c r="G2096" i="10"/>
  <c r="H2096" i="10" s="1"/>
  <c r="J2095" i="10"/>
  <c r="P2096" i="10" l="1"/>
  <c r="O2095" i="10"/>
  <c r="Q2095" i="10"/>
  <c r="R2095" i="10" s="1"/>
  <c r="N2096" i="10"/>
  <c r="M2096" i="10"/>
  <c r="L2096" i="10"/>
  <c r="I2096" i="10"/>
  <c r="K2096" i="10"/>
  <c r="J2096" i="10"/>
  <c r="G2097" i="10"/>
  <c r="H2097" i="10" s="1"/>
  <c r="P2097" i="10" l="1"/>
  <c r="O2096" i="10"/>
  <c r="Q2096" i="10"/>
  <c r="R2096" i="10" s="1"/>
  <c r="N2097" i="10"/>
  <c r="M2097" i="10"/>
  <c r="L2097" i="10"/>
  <c r="I2097" i="10"/>
  <c r="K2097" i="10"/>
  <c r="J2097" i="10"/>
  <c r="G2098" i="10"/>
  <c r="H2098" i="10" s="1"/>
  <c r="P2098" i="10" l="1"/>
  <c r="O2097" i="10"/>
  <c r="Q2097" i="10"/>
  <c r="R2097" i="10" s="1"/>
  <c r="N2098" i="10"/>
  <c r="M2098" i="10"/>
  <c r="L2098" i="10"/>
  <c r="I2098" i="10"/>
  <c r="K2098" i="10"/>
  <c r="G2099" i="10"/>
  <c r="H2099" i="10" s="1"/>
  <c r="J2098" i="10"/>
  <c r="P2099" i="10" l="1"/>
  <c r="O2098" i="10"/>
  <c r="Q2098" i="10"/>
  <c r="R2098" i="10" s="1"/>
  <c r="N2099" i="10"/>
  <c r="M2099" i="10"/>
  <c r="L2099" i="10"/>
  <c r="I2099" i="10"/>
  <c r="K2099" i="10"/>
  <c r="G2100" i="10"/>
  <c r="H2100" i="10" s="1"/>
  <c r="J2099" i="10"/>
  <c r="P2100" i="10" l="1"/>
  <c r="O2099" i="10"/>
  <c r="Q2099" i="10"/>
  <c r="R2099" i="10" s="1"/>
  <c r="N2100" i="10"/>
  <c r="M2100" i="10"/>
  <c r="L2100" i="10"/>
  <c r="I2100" i="10"/>
  <c r="K2100" i="10"/>
  <c r="J2100" i="10"/>
  <c r="G2101" i="10"/>
  <c r="H2101" i="10" s="1"/>
  <c r="P2101" i="10" l="1"/>
  <c r="O2100" i="10"/>
  <c r="Q2100" i="10"/>
  <c r="R2100" i="10" s="1"/>
  <c r="N2101" i="10"/>
  <c r="M2101" i="10"/>
  <c r="L2101" i="10"/>
  <c r="I2101" i="10"/>
  <c r="K2101" i="10"/>
  <c r="G2102" i="10"/>
  <c r="H2102" i="10" s="1"/>
  <c r="J2101" i="10"/>
  <c r="P2102" i="10" l="1"/>
  <c r="O2101" i="10"/>
  <c r="Q2101" i="10"/>
  <c r="R2101" i="10" s="1"/>
  <c r="N2102" i="10"/>
  <c r="M2102" i="10"/>
  <c r="L2102" i="10"/>
  <c r="I2102" i="10"/>
  <c r="K2102" i="10"/>
  <c r="G2103" i="10"/>
  <c r="H2103" i="10" s="1"/>
  <c r="J2102" i="10"/>
  <c r="P2103" i="10" l="1"/>
  <c r="O2102" i="10"/>
  <c r="Q2102" i="10"/>
  <c r="R2102" i="10" s="1"/>
  <c r="N2103" i="10"/>
  <c r="M2103" i="10"/>
  <c r="L2103" i="10"/>
  <c r="I2103" i="10"/>
  <c r="K2103" i="10"/>
  <c r="G2104" i="10"/>
  <c r="H2104" i="10" s="1"/>
  <c r="J2103" i="10"/>
  <c r="P2104" i="10" l="1"/>
  <c r="O2103" i="10"/>
  <c r="Q2103" i="10"/>
  <c r="R2103" i="10" s="1"/>
  <c r="N2104" i="10"/>
  <c r="M2104" i="10"/>
  <c r="L2104" i="10"/>
  <c r="I2104" i="10"/>
  <c r="K2104" i="10"/>
  <c r="J2104" i="10"/>
  <c r="G2105" i="10"/>
  <c r="H2105" i="10" s="1"/>
  <c r="P2105" i="10" l="1"/>
  <c r="O2104" i="10"/>
  <c r="Q2104" i="10"/>
  <c r="R2104" i="10" s="1"/>
  <c r="N2105" i="10"/>
  <c r="M2105" i="10"/>
  <c r="L2105" i="10"/>
  <c r="I2105" i="10"/>
  <c r="K2105" i="10"/>
  <c r="G2106" i="10"/>
  <c r="H2106" i="10" s="1"/>
  <c r="J2105" i="10"/>
  <c r="P2106" i="10" l="1"/>
  <c r="O2105" i="10"/>
  <c r="Q2105" i="10"/>
  <c r="R2105" i="10" s="1"/>
  <c r="N2106" i="10"/>
  <c r="M2106" i="10"/>
  <c r="L2106" i="10"/>
  <c r="I2106" i="10"/>
  <c r="K2106" i="10"/>
  <c r="J2106" i="10"/>
  <c r="G2107" i="10"/>
  <c r="H2107" i="10" s="1"/>
  <c r="P2107" i="10" l="1"/>
  <c r="O2106" i="10"/>
  <c r="Q2106" i="10"/>
  <c r="R2106" i="10" s="1"/>
  <c r="N2107" i="10"/>
  <c r="M2107" i="10"/>
  <c r="L2107" i="10"/>
  <c r="I2107" i="10"/>
  <c r="K2107" i="10"/>
  <c r="J2107" i="10"/>
  <c r="G2108" i="10"/>
  <c r="H2108" i="10" s="1"/>
  <c r="P2108" i="10" l="1"/>
  <c r="O2107" i="10"/>
  <c r="Q2107" i="10"/>
  <c r="R2107" i="10" s="1"/>
  <c r="N2108" i="10"/>
  <c r="M2108" i="10"/>
  <c r="L2108" i="10"/>
  <c r="I2108" i="10"/>
  <c r="K2108" i="10"/>
  <c r="J2108" i="10"/>
  <c r="G2109" i="10"/>
  <c r="H2109" i="10" s="1"/>
  <c r="P2109" i="10" l="1"/>
  <c r="O2108" i="10"/>
  <c r="Q2108" i="10"/>
  <c r="R2108" i="10" s="1"/>
  <c r="N2109" i="10"/>
  <c r="M2109" i="10"/>
  <c r="L2109" i="10"/>
  <c r="I2109" i="10"/>
  <c r="K2109" i="10"/>
  <c r="G2110" i="10"/>
  <c r="H2110" i="10" s="1"/>
  <c r="J2109" i="10"/>
  <c r="P2110" i="10" l="1"/>
  <c r="O2109" i="10"/>
  <c r="Q2109" i="10"/>
  <c r="R2109" i="10" s="1"/>
  <c r="N2110" i="10"/>
  <c r="M2110" i="10"/>
  <c r="L2110" i="10"/>
  <c r="I2110" i="10"/>
  <c r="K2110" i="10"/>
  <c r="J2110" i="10"/>
  <c r="G2111" i="10"/>
  <c r="H2111" i="10" s="1"/>
  <c r="P2111" i="10" l="1"/>
  <c r="O2110" i="10"/>
  <c r="Q2110" i="10"/>
  <c r="R2110" i="10" s="1"/>
  <c r="N2111" i="10"/>
  <c r="M2111" i="10"/>
  <c r="L2111" i="10"/>
  <c r="I2111" i="10"/>
  <c r="K2111" i="10"/>
  <c r="J2111" i="10"/>
  <c r="G2112" i="10"/>
  <c r="H2112" i="10" s="1"/>
  <c r="P2112" i="10" l="1"/>
  <c r="O2111" i="10"/>
  <c r="Q2111" i="10"/>
  <c r="R2111" i="10" s="1"/>
  <c r="N2112" i="10"/>
  <c r="M2112" i="10"/>
  <c r="L2112" i="10"/>
  <c r="I2112" i="10"/>
  <c r="K2112" i="10"/>
  <c r="J2112" i="10"/>
  <c r="G2113" i="10"/>
  <c r="H2113" i="10" s="1"/>
  <c r="P2113" i="10" l="1"/>
  <c r="O2112" i="10"/>
  <c r="Q2112" i="10"/>
  <c r="R2112" i="10" s="1"/>
  <c r="N2113" i="10"/>
  <c r="M2113" i="10"/>
  <c r="L2113" i="10"/>
  <c r="I2113" i="10"/>
  <c r="K2113" i="10"/>
  <c r="J2113" i="10"/>
  <c r="G2114" i="10"/>
  <c r="H2114" i="10" s="1"/>
  <c r="P2114" i="10" l="1"/>
  <c r="O2113" i="10"/>
  <c r="Q2113" i="10"/>
  <c r="R2113" i="10" s="1"/>
  <c r="N2114" i="10"/>
  <c r="M2114" i="10"/>
  <c r="L2114" i="10"/>
  <c r="I2114" i="10"/>
  <c r="K2114" i="10"/>
  <c r="J2114" i="10"/>
  <c r="G2115" i="10"/>
  <c r="H2115" i="10" s="1"/>
  <c r="P2115" i="10" l="1"/>
  <c r="O2114" i="10"/>
  <c r="Q2114" i="10"/>
  <c r="R2114" i="10" s="1"/>
  <c r="N2115" i="10"/>
  <c r="M2115" i="10"/>
  <c r="L2115" i="10"/>
  <c r="I2115" i="10"/>
  <c r="K2115" i="10"/>
  <c r="J2115" i="10"/>
  <c r="G2116" i="10"/>
  <c r="H2116" i="10" s="1"/>
  <c r="P2116" i="10" l="1"/>
  <c r="O2115" i="10"/>
  <c r="Q2115" i="10"/>
  <c r="R2115" i="10" s="1"/>
  <c r="N2116" i="10"/>
  <c r="M2116" i="10"/>
  <c r="L2116" i="10"/>
  <c r="I2116" i="10"/>
  <c r="K2116" i="10"/>
  <c r="J2116" i="10"/>
  <c r="G2117" i="10"/>
  <c r="H2117" i="10" s="1"/>
  <c r="P2117" i="10" l="1"/>
  <c r="O2116" i="10"/>
  <c r="Q2116" i="10"/>
  <c r="R2116" i="10" s="1"/>
  <c r="N2117" i="10"/>
  <c r="M2117" i="10"/>
  <c r="L2117" i="10"/>
  <c r="I2117" i="10"/>
  <c r="K2117" i="10"/>
  <c r="J2117" i="10"/>
  <c r="G2118" i="10"/>
  <c r="H2118" i="10" s="1"/>
  <c r="P2118" i="10" l="1"/>
  <c r="O2117" i="10"/>
  <c r="Q2117" i="10"/>
  <c r="R2117" i="10" s="1"/>
  <c r="N2118" i="10"/>
  <c r="M2118" i="10"/>
  <c r="L2118" i="10"/>
  <c r="I2118" i="10"/>
  <c r="K2118" i="10"/>
  <c r="J2118" i="10"/>
  <c r="G2119" i="10"/>
  <c r="H2119" i="10" s="1"/>
  <c r="P2119" i="10" l="1"/>
  <c r="O2118" i="10"/>
  <c r="Q2118" i="10"/>
  <c r="R2118" i="10" s="1"/>
  <c r="N2119" i="10"/>
  <c r="M2119" i="10"/>
  <c r="L2119" i="10"/>
  <c r="I2119" i="10"/>
  <c r="K2119" i="10"/>
  <c r="G2120" i="10"/>
  <c r="H2120" i="10" s="1"/>
  <c r="J2119" i="10"/>
  <c r="P2120" i="10" l="1"/>
  <c r="O2119" i="10"/>
  <c r="Q2119" i="10"/>
  <c r="R2119" i="10" s="1"/>
  <c r="N2120" i="10"/>
  <c r="M2120" i="10"/>
  <c r="L2120" i="10"/>
  <c r="I2120" i="10"/>
  <c r="K2120" i="10"/>
  <c r="J2120" i="10"/>
  <c r="G2121" i="10"/>
  <c r="H2121" i="10" s="1"/>
  <c r="P2121" i="10" l="1"/>
  <c r="O2120" i="10"/>
  <c r="Q2120" i="10"/>
  <c r="R2120" i="10" s="1"/>
  <c r="N2121" i="10"/>
  <c r="M2121" i="10"/>
  <c r="L2121" i="10"/>
  <c r="I2121" i="10"/>
  <c r="K2121" i="10"/>
  <c r="J2121" i="10"/>
  <c r="G2122" i="10"/>
  <c r="H2122" i="10" s="1"/>
  <c r="P2122" i="10" l="1"/>
  <c r="O2121" i="10"/>
  <c r="Q2121" i="10"/>
  <c r="R2121" i="10" s="1"/>
  <c r="N2122" i="10"/>
  <c r="M2122" i="10"/>
  <c r="L2122" i="10"/>
  <c r="I2122" i="10"/>
  <c r="K2122" i="10"/>
  <c r="J2122" i="10"/>
  <c r="G2123" i="10"/>
  <c r="H2123" i="10" s="1"/>
  <c r="P2123" i="10" l="1"/>
  <c r="O2122" i="10"/>
  <c r="Q2122" i="10"/>
  <c r="R2122" i="10" s="1"/>
  <c r="N2123" i="10"/>
  <c r="M2123" i="10"/>
  <c r="L2123" i="10"/>
  <c r="I2123" i="10"/>
  <c r="K2123" i="10"/>
  <c r="G2124" i="10"/>
  <c r="H2124" i="10" s="1"/>
  <c r="J2123" i="10"/>
  <c r="P2124" i="10" l="1"/>
  <c r="O2123" i="10"/>
  <c r="Q2123" i="10"/>
  <c r="R2123" i="10" s="1"/>
  <c r="N2124" i="10"/>
  <c r="M2124" i="10"/>
  <c r="L2124" i="10"/>
  <c r="I2124" i="10"/>
  <c r="K2124" i="10"/>
  <c r="J2124" i="10"/>
  <c r="G2125" i="10"/>
  <c r="H2125" i="10" s="1"/>
  <c r="P2125" i="10" l="1"/>
  <c r="O2124" i="10"/>
  <c r="Q2124" i="10"/>
  <c r="R2124" i="10" s="1"/>
  <c r="N2125" i="10"/>
  <c r="M2125" i="10"/>
  <c r="L2125" i="10"/>
  <c r="I2125" i="10"/>
  <c r="K2125" i="10"/>
  <c r="G2126" i="10"/>
  <c r="H2126" i="10" s="1"/>
  <c r="J2125" i="10"/>
  <c r="P2126" i="10" l="1"/>
  <c r="O2125" i="10"/>
  <c r="Q2125" i="10"/>
  <c r="R2125" i="10" s="1"/>
  <c r="N2126" i="10"/>
  <c r="M2126" i="10"/>
  <c r="L2126" i="10"/>
  <c r="I2126" i="10"/>
  <c r="K2126" i="10"/>
  <c r="J2126" i="10"/>
  <c r="G2127" i="10"/>
  <c r="H2127" i="10" s="1"/>
  <c r="P2127" i="10" l="1"/>
  <c r="O2126" i="10"/>
  <c r="Q2126" i="10"/>
  <c r="R2126" i="10" s="1"/>
  <c r="N2127" i="10"/>
  <c r="M2127" i="10"/>
  <c r="L2127" i="10"/>
  <c r="I2127" i="10"/>
  <c r="K2127" i="10"/>
  <c r="G2128" i="10"/>
  <c r="H2128" i="10" s="1"/>
  <c r="J2127" i="10"/>
  <c r="P2128" i="10" l="1"/>
  <c r="O2127" i="10"/>
  <c r="Q2127" i="10"/>
  <c r="R2127" i="10" s="1"/>
  <c r="N2128" i="10"/>
  <c r="M2128" i="10"/>
  <c r="L2128" i="10"/>
  <c r="I2128" i="10"/>
  <c r="K2128" i="10"/>
  <c r="J2128" i="10"/>
  <c r="G2129" i="10"/>
  <c r="H2129" i="10" s="1"/>
  <c r="P2129" i="10" l="1"/>
  <c r="O2128" i="10"/>
  <c r="Q2128" i="10"/>
  <c r="R2128" i="10" s="1"/>
  <c r="N2129" i="10"/>
  <c r="M2129" i="10"/>
  <c r="L2129" i="10"/>
  <c r="I2129" i="10"/>
  <c r="K2129" i="10"/>
  <c r="G2130" i="10"/>
  <c r="H2130" i="10" s="1"/>
  <c r="J2129" i="10"/>
  <c r="P2130" i="10" l="1"/>
  <c r="O2129" i="10"/>
  <c r="Q2129" i="10"/>
  <c r="R2129" i="10" s="1"/>
  <c r="N2130" i="10"/>
  <c r="M2130" i="10"/>
  <c r="L2130" i="10"/>
  <c r="I2130" i="10"/>
  <c r="K2130" i="10"/>
  <c r="G2131" i="10"/>
  <c r="H2131" i="10" s="1"/>
  <c r="J2130" i="10"/>
  <c r="P2131" i="10" l="1"/>
  <c r="O2130" i="10"/>
  <c r="Q2130" i="10"/>
  <c r="R2130" i="10" s="1"/>
  <c r="N2131" i="10"/>
  <c r="M2131" i="10"/>
  <c r="L2131" i="10"/>
  <c r="I2131" i="10"/>
  <c r="K2131" i="10"/>
  <c r="J2131" i="10"/>
  <c r="G2132" i="10"/>
  <c r="H2132" i="10" s="1"/>
  <c r="P2132" i="10" l="1"/>
  <c r="O2131" i="10"/>
  <c r="Q2131" i="10"/>
  <c r="R2131" i="10" s="1"/>
  <c r="N2132" i="10"/>
  <c r="M2132" i="10"/>
  <c r="L2132" i="10"/>
  <c r="I2132" i="10"/>
  <c r="K2132" i="10"/>
  <c r="J2132" i="10"/>
  <c r="G2133" i="10"/>
  <c r="H2133" i="10" s="1"/>
  <c r="P2133" i="10" l="1"/>
  <c r="O2132" i="10"/>
  <c r="Q2132" i="10"/>
  <c r="R2132" i="10" s="1"/>
  <c r="N2133" i="10"/>
  <c r="M2133" i="10"/>
  <c r="L2133" i="10"/>
  <c r="I2133" i="10"/>
  <c r="K2133" i="10"/>
  <c r="G2134" i="10"/>
  <c r="H2134" i="10" s="1"/>
  <c r="J2133" i="10"/>
  <c r="P2134" i="10" l="1"/>
  <c r="O2133" i="10"/>
  <c r="Q2133" i="10"/>
  <c r="R2133" i="10" s="1"/>
  <c r="N2134" i="10"/>
  <c r="M2134" i="10"/>
  <c r="L2134" i="10"/>
  <c r="I2134" i="10"/>
  <c r="K2134" i="10"/>
  <c r="J2134" i="10"/>
  <c r="G2135" i="10"/>
  <c r="H2135" i="10" s="1"/>
  <c r="P2135" i="10" l="1"/>
  <c r="O2134" i="10"/>
  <c r="Q2134" i="10"/>
  <c r="R2134" i="10" s="1"/>
  <c r="N2135" i="10"/>
  <c r="M2135" i="10"/>
  <c r="L2135" i="10"/>
  <c r="I2135" i="10"/>
  <c r="K2135" i="10"/>
  <c r="G2136" i="10"/>
  <c r="H2136" i="10" s="1"/>
  <c r="J2135" i="10"/>
  <c r="P2136" i="10" l="1"/>
  <c r="O2135" i="10"/>
  <c r="Q2135" i="10"/>
  <c r="R2135" i="10" s="1"/>
  <c r="N2136" i="10"/>
  <c r="M2136" i="10"/>
  <c r="L2136" i="10"/>
  <c r="I2136" i="10"/>
  <c r="K2136" i="10"/>
  <c r="J2136" i="10"/>
  <c r="G2137" i="10"/>
  <c r="H2137" i="10" s="1"/>
  <c r="P2137" i="10" l="1"/>
  <c r="O2136" i="10"/>
  <c r="Q2136" i="10"/>
  <c r="R2136" i="10" s="1"/>
  <c r="N2137" i="10"/>
  <c r="M2137" i="10"/>
  <c r="L2137" i="10"/>
  <c r="I2137" i="10"/>
  <c r="K2137" i="10"/>
  <c r="J2137" i="10"/>
  <c r="G2138" i="10"/>
  <c r="H2138" i="10" s="1"/>
  <c r="P2138" i="10" l="1"/>
  <c r="O2137" i="10"/>
  <c r="Q2137" i="10"/>
  <c r="R2137" i="10" s="1"/>
  <c r="N2138" i="10"/>
  <c r="M2138" i="10"/>
  <c r="L2138" i="10"/>
  <c r="I2138" i="10"/>
  <c r="K2138" i="10"/>
  <c r="J2138" i="10"/>
  <c r="G2139" i="10"/>
  <c r="H2139" i="10" s="1"/>
  <c r="P2139" i="10" l="1"/>
  <c r="O2138" i="10"/>
  <c r="Q2138" i="10"/>
  <c r="R2138" i="10" s="1"/>
  <c r="N2139" i="10"/>
  <c r="M2139" i="10"/>
  <c r="L2139" i="10"/>
  <c r="I2139" i="10"/>
  <c r="K2139" i="10"/>
  <c r="J2139" i="10"/>
  <c r="G2140" i="10"/>
  <c r="H2140" i="10" s="1"/>
  <c r="P2140" i="10" l="1"/>
  <c r="O2139" i="10"/>
  <c r="Q2139" i="10"/>
  <c r="R2139" i="10" s="1"/>
  <c r="N2140" i="10"/>
  <c r="M2140" i="10"/>
  <c r="L2140" i="10"/>
  <c r="I2140" i="10"/>
  <c r="K2140" i="10"/>
  <c r="J2140" i="10"/>
  <c r="G2141" i="10"/>
  <c r="H2141" i="10" s="1"/>
  <c r="P2141" i="10" l="1"/>
  <c r="O2140" i="10"/>
  <c r="Q2140" i="10"/>
  <c r="R2140" i="10" s="1"/>
  <c r="N2141" i="10"/>
  <c r="M2141" i="10"/>
  <c r="L2141" i="10"/>
  <c r="I2141" i="10"/>
  <c r="K2141" i="10"/>
  <c r="G2142" i="10"/>
  <c r="H2142" i="10" s="1"/>
  <c r="J2141" i="10"/>
  <c r="P2142" i="10" l="1"/>
  <c r="O2141" i="10"/>
  <c r="Q2141" i="10"/>
  <c r="R2141" i="10" s="1"/>
  <c r="N2142" i="10"/>
  <c r="M2142" i="10"/>
  <c r="L2142" i="10"/>
  <c r="I2142" i="10"/>
  <c r="K2142" i="10"/>
  <c r="J2142" i="10"/>
  <c r="G2143" i="10"/>
  <c r="H2143" i="10" s="1"/>
  <c r="P2143" i="10" l="1"/>
  <c r="O2142" i="10"/>
  <c r="Q2142" i="10"/>
  <c r="R2142" i="10" s="1"/>
  <c r="N2143" i="10"/>
  <c r="M2143" i="10"/>
  <c r="L2143" i="10"/>
  <c r="I2143" i="10"/>
  <c r="K2143" i="10"/>
  <c r="G2144" i="10"/>
  <c r="H2144" i="10" s="1"/>
  <c r="J2143" i="10"/>
  <c r="P2144" i="10" l="1"/>
  <c r="O2143" i="10"/>
  <c r="Q2143" i="10"/>
  <c r="R2143" i="10" s="1"/>
  <c r="N2144" i="10"/>
  <c r="M2144" i="10"/>
  <c r="L2144" i="10"/>
  <c r="I2144" i="10"/>
  <c r="K2144" i="10"/>
  <c r="J2144" i="10"/>
  <c r="G2145" i="10"/>
  <c r="H2145" i="10" s="1"/>
  <c r="P2145" i="10" l="1"/>
  <c r="O2144" i="10"/>
  <c r="Q2144" i="10"/>
  <c r="R2144" i="10" s="1"/>
  <c r="N2145" i="10"/>
  <c r="M2145" i="10"/>
  <c r="L2145" i="10"/>
  <c r="I2145" i="10"/>
  <c r="K2145" i="10"/>
  <c r="J2145" i="10"/>
  <c r="G2146" i="10"/>
  <c r="H2146" i="10" s="1"/>
  <c r="P2146" i="10" l="1"/>
  <c r="O2145" i="10"/>
  <c r="Q2145" i="10"/>
  <c r="R2145" i="10" s="1"/>
  <c r="N2146" i="10"/>
  <c r="M2146" i="10"/>
  <c r="L2146" i="10"/>
  <c r="I2146" i="10"/>
  <c r="K2146" i="10"/>
  <c r="J2146" i="10"/>
  <c r="G2147" i="10"/>
  <c r="H2147" i="10" s="1"/>
  <c r="P2147" i="10" l="1"/>
  <c r="O2146" i="10"/>
  <c r="Q2146" i="10"/>
  <c r="R2146" i="10" s="1"/>
  <c r="N2147" i="10"/>
  <c r="M2147" i="10"/>
  <c r="L2147" i="10"/>
  <c r="I2147" i="10"/>
  <c r="K2147" i="10"/>
  <c r="J2147" i="10"/>
  <c r="G2148" i="10"/>
  <c r="H2148" i="10" s="1"/>
  <c r="P2148" i="10" l="1"/>
  <c r="O2147" i="10"/>
  <c r="Q2147" i="10"/>
  <c r="R2147" i="10" s="1"/>
  <c r="N2148" i="10"/>
  <c r="M2148" i="10"/>
  <c r="L2148" i="10"/>
  <c r="I2148" i="10"/>
  <c r="K2148" i="10"/>
  <c r="J2148" i="10"/>
  <c r="G2149" i="10"/>
  <c r="H2149" i="10" s="1"/>
  <c r="P2149" i="10" l="1"/>
  <c r="O2148" i="10"/>
  <c r="Q2148" i="10"/>
  <c r="R2148" i="10" s="1"/>
  <c r="N2149" i="10"/>
  <c r="M2149" i="10"/>
  <c r="L2149" i="10"/>
  <c r="I2149" i="10"/>
  <c r="K2149" i="10"/>
  <c r="G2150" i="10"/>
  <c r="H2150" i="10" s="1"/>
  <c r="J2149" i="10"/>
  <c r="P2150" i="10" l="1"/>
  <c r="O2149" i="10"/>
  <c r="Q2149" i="10"/>
  <c r="R2149" i="10" s="1"/>
  <c r="N2150" i="10"/>
  <c r="M2150" i="10"/>
  <c r="L2150" i="10"/>
  <c r="I2150" i="10"/>
  <c r="K2150" i="10"/>
  <c r="G2151" i="10"/>
  <c r="H2151" i="10" s="1"/>
  <c r="J2150" i="10"/>
  <c r="P2151" i="10" l="1"/>
  <c r="O2150" i="10"/>
  <c r="Q2150" i="10"/>
  <c r="R2150" i="10" s="1"/>
  <c r="N2151" i="10"/>
  <c r="M2151" i="10"/>
  <c r="L2151" i="10"/>
  <c r="I2151" i="10"/>
  <c r="K2151" i="10"/>
  <c r="G2152" i="10"/>
  <c r="H2152" i="10" s="1"/>
  <c r="J2151" i="10"/>
  <c r="P2152" i="10" l="1"/>
  <c r="O2151" i="10"/>
  <c r="Q2151" i="10"/>
  <c r="R2151" i="10" s="1"/>
  <c r="N2152" i="10"/>
  <c r="M2152" i="10"/>
  <c r="L2152" i="10"/>
  <c r="I2152" i="10"/>
  <c r="K2152" i="10"/>
  <c r="J2152" i="10"/>
  <c r="G2153" i="10"/>
  <c r="H2153" i="10" s="1"/>
  <c r="P2153" i="10" l="1"/>
  <c r="O2152" i="10"/>
  <c r="Q2152" i="10"/>
  <c r="R2152" i="10" s="1"/>
  <c r="N2153" i="10"/>
  <c r="M2153" i="10"/>
  <c r="L2153" i="10"/>
  <c r="I2153" i="10"/>
  <c r="K2153" i="10"/>
  <c r="J2153" i="10"/>
  <c r="G2154" i="10"/>
  <c r="H2154" i="10" s="1"/>
  <c r="P2154" i="10" l="1"/>
  <c r="O2153" i="10"/>
  <c r="Q2153" i="10"/>
  <c r="R2153" i="10" s="1"/>
  <c r="N2154" i="10"/>
  <c r="M2154" i="10"/>
  <c r="L2154" i="10"/>
  <c r="I2154" i="10"/>
  <c r="K2154" i="10"/>
  <c r="J2154" i="10"/>
  <c r="G2155" i="10"/>
  <c r="H2155" i="10" s="1"/>
  <c r="P2155" i="10" l="1"/>
  <c r="O2154" i="10"/>
  <c r="Q2154" i="10"/>
  <c r="R2154" i="10" s="1"/>
  <c r="N2155" i="10"/>
  <c r="M2155" i="10"/>
  <c r="L2155" i="10"/>
  <c r="I2155" i="10"/>
  <c r="K2155" i="10"/>
  <c r="G2156" i="10"/>
  <c r="H2156" i="10" s="1"/>
  <c r="J2155" i="10"/>
  <c r="P2156" i="10" l="1"/>
  <c r="O2155" i="10"/>
  <c r="Q2155" i="10"/>
  <c r="R2155" i="10" s="1"/>
  <c r="N2156" i="10"/>
  <c r="M2156" i="10"/>
  <c r="L2156" i="10"/>
  <c r="I2156" i="10"/>
  <c r="K2156" i="10"/>
  <c r="J2156" i="10"/>
  <c r="G2157" i="10"/>
  <c r="H2157" i="10" s="1"/>
  <c r="P2157" i="10" l="1"/>
  <c r="O2156" i="10"/>
  <c r="Q2156" i="10"/>
  <c r="R2156" i="10" s="1"/>
  <c r="N2157" i="10"/>
  <c r="M2157" i="10"/>
  <c r="L2157" i="10"/>
  <c r="I2157" i="10"/>
  <c r="K2157" i="10"/>
  <c r="G2158" i="10"/>
  <c r="H2158" i="10" s="1"/>
  <c r="J2157" i="10"/>
  <c r="P2158" i="10" l="1"/>
  <c r="O2157" i="10"/>
  <c r="Q2157" i="10"/>
  <c r="R2157" i="10" s="1"/>
  <c r="N2158" i="10"/>
  <c r="M2158" i="10"/>
  <c r="L2158" i="10"/>
  <c r="I2158" i="10"/>
  <c r="K2158" i="10"/>
  <c r="J2158" i="10"/>
  <c r="G2159" i="10"/>
  <c r="H2159" i="10" s="1"/>
  <c r="P2159" i="10" l="1"/>
  <c r="O2158" i="10"/>
  <c r="Q2158" i="10"/>
  <c r="R2158" i="10" s="1"/>
  <c r="N2159" i="10"/>
  <c r="M2159" i="10"/>
  <c r="L2159" i="10"/>
  <c r="I2159" i="10"/>
  <c r="K2159" i="10"/>
  <c r="G2160" i="10"/>
  <c r="H2160" i="10" s="1"/>
  <c r="J2159" i="10"/>
  <c r="P2160" i="10" l="1"/>
  <c r="O2159" i="10"/>
  <c r="Q2159" i="10"/>
  <c r="R2159" i="10" s="1"/>
  <c r="N2160" i="10"/>
  <c r="M2160" i="10"/>
  <c r="L2160" i="10"/>
  <c r="I2160" i="10"/>
  <c r="K2160" i="10"/>
  <c r="J2160" i="10"/>
  <c r="G2161" i="10"/>
  <c r="H2161" i="10" s="1"/>
  <c r="P2161" i="10" l="1"/>
  <c r="O2160" i="10"/>
  <c r="Q2160" i="10"/>
  <c r="R2160" i="10" s="1"/>
  <c r="N2161" i="10"/>
  <c r="M2161" i="10"/>
  <c r="L2161" i="10"/>
  <c r="I2161" i="10"/>
  <c r="K2161" i="10"/>
  <c r="G2162" i="10"/>
  <c r="H2162" i="10" s="1"/>
  <c r="J2161" i="10"/>
  <c r="P2162" i="10" l="1"/>
  <c r="O2161" i="10"/>
  <c r="Q2161" i="10"/>
  <c r="R2161" i="10" s="1"/>
  <c r="N2162" i="10"/>
  <c r="M2162" i="10"/>
  <c r="L2162" i="10"/>
  <c r="I2162" i="10"/>
  <c r="K2162" i="10"/>
  <c r="J2162" i="10"/>
  <c r="G2163" i="10"/>
  <c r="H2163" i="10" s="1"/>
  <c r="P2163" i="10" l="1"/>
  <c r="O2162" i="10"/>
  <c r="Q2162" i="10"/>
  <c r="R2162" i="10" s="1"/>
  <c r="N2163" i="10"/>
  <c r="M2163" i="10"/>
  <c r="L2163" i="10"/>
  <c r="I2163" i="10"/>
  <c r="K2163" i="10"/>
  <c r="J2163" i="10"/>
  <c r="G2164" i="10"/>
  <c r="H2164" i="10" s="1"/>
  <c r="P2164" i="10" l="1"/>
  <c r="O2163" i="10"/>
  <c r="Q2163" i="10"/>
  <c r="R2163" i="10" s="1"/>
  <c r="N2164" i="10"/>
  <c r="M2164" i="10"/>
  <c r="L2164" i="10"/>
  <c r="I2164" i="10"/>
  <c r="K2164" i="10"/>
  <c r="J2164" i="10"/>
  <c r="G2165" i="10"/>
  <c r="H2165" i="10" s="1"/>
  <c r="P2165" i="10" l="1"/>
  <c r="O2164" i="10"/>
  <c r="Q2164" i="10"/>
  <c r="R2164" i="10" s="1"/>
  <c r="N2165" i="10"/>
  <c r="M2165" i="10"/>
  <c r="L2165" i="10"/>
  <c r="I2165" i="10"/>
  <c r="K2165" i="10"/>
  <c r="G2166" i="10"/>
  <c r="H2166" i="10" s="1"/>
  <c r="J2165" i="10"/>
  <c r="P2166" i="10" l="1"/>
  <c r="O2165" i="10"/>
  <c r="Q2165" i="10"/>
  <c r="R2165" i="10" s="1"/>
  <c r="N2166" i="10"/>
  <c r="M2166" i="10"/>
  <c r="L2166" i="10"/>
  <c r="I2166" i="10"/>
  <c r="K2166" i="10"/>
  <c r="J2166" i="10"/>
  <c r="G2167" i="10"/>
  <c r="H2167" i="10" s="1"/>
  <c r="P2167" i="10" l="1"/>
  <c r="O2166" i="10"/>
  <c r="Q2166" i="10"/>
  <c r="R2166" i="10" s="1"/>
  <c r="N2167" i="10"/>
  <c r="M2167" i="10"/>
  <c r="L2167" i="10"/>
  <c r="I2167" i="10"/>
  <c r="K2167" i="10"/>
  <c r="J2167" i="10"/>
  <c r="G2168" i="10"/>
  <c r="H2168" i="10" s="1"/>
  <c r="P2168" i="10" l="1"/>
  <c r="O2167" i="10"/>
  <c r="Q2167" i="10"/>
  <c r="R2167" i="10" s="1"/>
  <c r="N2168" i="10"/>
  <c r="M2168" i="10"/>
  <c r="L2168" i="10"/>
  <c r="I2168" i="10"/>
  <c r="K2168" i="10"/>
  <c r="J2168" i="10"/>
  <c r="G2169" i="10"/>
  <c r="H2169" i="10" s="1"/>
  <c r="P2169" i="10" l="1"/>
  <c r="O2168" i="10"/>
  <c r="Q2168" i="10"/>
  <c r="R2168" i="10" s="1"/>
  <c r="N2169" i="10"/>
  <c r="M2169" i="10"/>
  <c r="L2169" i="10"/>
  <c r="I2169" i="10"/>
  <c r="K2169" i="10"/>
  <c r="J2169" i="10"/>
  <c r="G2170" i="10"/>
  <c r="H2170" i="10" s="1"/>
  <c r="P2170" i="10" l="1"/>
  <c r="O2169" i="10"/>
  <c r="Q2169" i="10"/>
  <c r="R2169" i="10" s="1"/>
  <c r="N2170" i="10"/>
  <c r="M2170" i="10"/>
  <c r="L2170" i="10"/>
  <c r="I2170" i="10"/>
  <c r="K2170" i="10"/>
  <c r="J2170" i="10"/>
  <c r="G2171" i="10"/>
  <c r="H2171" i="10" s="1"/>
  <c r="P2171" i="10" l="1"/>
  <c r="O2170" i="10"/>
  <c r="Q2170" i="10"/>
  <c r="R2170" i="10" s="1"/>
  <c r="N2171" i="10"/>
  <c r="M2171" i="10"/>
  <c r="L2171" i="10"/>
  <c r="I2171" i="10"/>
  <c r="K2171" i="10"/>
  <c r="J2171" i="10"/>
  <c r="G2172" i="10"/>
  <c r="H2172" i="10" s="1"/>
  <c r="P2172" i="10" l="1"/>
  <c r="O2171" i="10"/>
  <c r="Q2171" i="10"/>
  <c r="R2171" i="10" s="1"/>
  <c r="N2172" i="10"/>
  <c r="M2172" i="10"/>
  <c r="L2172" i="10"/>
  <c r="I2172" i="10"/>
  <c r="K2172" i="10"/>
  <c r="J2172" i="10"/>
  <c r="G2173" i="10"/>
  <c r="H2173" i="10" s="1"/>
  <c r="P2173" i="10" l="1"/>
  <c r="O2172" i="10"/>
  <c r="Q2172" i="10"/>
  <c r="R2172" i="10" s="1"/>
  <c r="N2173" i="10"/>
  <c r="M2173" i="10"/>
  <c r="L2173" i="10"/>
  <c r="I2173" i="10"/>
  <c r="K2173" i="10"/>
  <c r="J2173" i="10"/>
  <c r="G2174" i="10"/>
  <c r="H2174" i="10" s="1"/>
  <c r="P2174" i="10" l="1"/>
  <c r="O2173" i="10"/>
  <c r="Q2173" i="10"/>
  <c r="R2173" i="10" s="1"/>
  <c r="N2174" i="10"/>
  <c r="M2174" i="10"/>
  <c r="L2174" i="10"/>
  <c r="I2174" i="10"/>
  <c r="K2174" i="10"/>
  <c r="J2174" i="10"/>
  <c r="G2175" i="10"/>
  <c r="H2175" i="10" s="1"/>
  <c r="P2175" i="10" l="1"/>
  <c r="O2174" i="10"/>
  <c r="Q2174" i="10"/>
  <c r="R2174" i="10" s="1"/>
  <c r="N2175" i="10"/>
  <c r="M2175" i="10"/>
  <c r="L2175" i="10"/>
  <c r="I2175" i="10"/>
  <c r="K2175" i="10"/>
  <c r="G2176" i="10"/>
  <c r="H2176" i="10" s="1"/>
  <c r="J2175" i="10"/>
  <c r="P2176" i="10" l="1"/>
  <c r="O2175" i="10"/>
  <c r="Q2175" i="10"/>
  <c r="R2175" i="10" s="1"/>
  <c r="N2176" i="10"/>
  <c r="M2176" i="10"/>
  <c r="L2176" i="10"/>
  <c r="I2176" i="10"/>
  <c r="K2176" i="10"/>
  <c r="J2176" i="10"/>
  <c r="G2177" i="10"/>
  <c r="H2177" i="10" s="1"/>
  <c r="P2177" i="10" l="1"/>
  <c r="O2176" i="10"/>
  <c r="Q2176" i="10"/>
  <c r="R2176" i="10" s="1"/>
  <c r="N2177" i="10"/>
  <c r="M2177" i="10"/>
  <c r="L2177" i="10"/>
  <c r="I2177" i="10"/>
  <c r="K2177" i="10"/>
  <c r="J2177" i="10"/>
  <c r="G2178" i="10"/>
  <c r="H2178" i="10" s="1"/>
  <c r="P2178" i="10" l="1"/>
  <c r="O2177" i="10"/>
  <c r="Q2177" i="10"/>
  <c r="R2177" i="10" s="1"/>
  <c r="N2178" i="10"/>
  <c r="M2178" i="10"/>
  <c r="L2178" i="10"/>
  <c r="I2178" i="10"/>
  <c r="K2178" i="10"/>
  <c r="J2178" i="10"/>
  <c r="G2179" i="10"/>
  <c r="H2179" i="10" s="1"/>
  <c r="P2179" i="10" l="1"/>
  <c r="O2178" i="10"/>
  <c r="Q2178" i="10"/>
  <c r="R2178" i="10" s="1"/>
  <c r="N2179" i="10"/>
  <c r="M2179" i="10"/>
  <c r="L2179" i="10"/>
  <c r="I2179" i="10"/>
  <c r="K2179" i="10"/>
  <c r="G2180" i="10"/>
  <c r="H2180" i="10" s="1"/>
  <c r="J2179" i="10"/>
  <c r="P2180" i="10" l="1"/>
  <c r="O2179" i="10"/>
  <c r="Q2179" i="10"/>
  <c r="R2179" i="10" s="1"/>
  <c r="N2180" i="10"/>
  <c r="M2180" i="10"/>
  <c r="L2180" i="10"/>
  <c r="I2180" i="10"/>
  <c r="K2180" i="10"/>
  <c r="J2180" i="10"/>
  <c r="G2181" i="10"/>
  <c r="H2181" i="10" s="1"/>
  <c r="P2181" i="10" l="1"/>
  <c r="O2180" i="10"/>
  <c r="Q2180" i="10"/>
  <c r="R2180" i="10" s="1"/>
  <c r="N2181" i="10"/>
  <c r="M2181" i="10"/>
  <c r="L2181" i="10"/>
  <c r="I2181" i="10"/>
  <c r="K2181" i="10"/>
  <c r="G2182" i="10"/>
  <c r="H2182" i="10" s="1"/>
  <c r="J2181" i="10"/>
  <c r="P2182" i="10" l="1"/>
  <c r="O2181" i="10"/>
  <c r="Q2181" i="10"/>
  <c r="R2181" i="10" s="1"/>
  <c r="N2182" i="10"/>
  <c r="M2182" i="10"/>
  <c r="L2182" i="10"/>
  <c r="I2182" i="10"/>
  <c r="K2182" i="10"/>
  <c r="J2182" i="10"/>
  <c r="G2183" i="10"/>
  <c r="H2183" i="10" s="1"/>
  <c r="P2183" i="10" l="1"/>
  <c r="O2182" i="10"/>
  <c r="Q2182" i="10"/>
  <c r="R2182" i="10" s="1"/>
  <c r="N2183" i="10"/>
  <c r="M2183" i="10"/>
  <c r="L2183" i="10"/>
  <c r="I2183" i="10"/>
  <c r="K2183" i="10"/>
  <c r="G2184" i="10"/>
  <c r="H2184" i="10" s="1"/>
  <c r="J2183" i="10"/>
  <c r="P2184" i="10" l="1"/>
  <c r="O2183" i="10"/>
  <c r="Q2183" i="10"/>
  <c r="R2183" i="10" s="1"/>
  <c r="N2184" i="10"/>
  <c r="M2184" i="10"/>
  <c r="L2184" i="10"/>
  <c r="I2184" i="10"/>
  <c r="K2184" i="10"/>
  <c r="J2184" i="10"/>
  <c r="G2185" i="10"/>
  <c r="H2185" i="10" s="1"/>
  <c r="P2185" i="10" l="1"/>
  <c r="O2184" i="10"/>
  <c r="Q2184" i="10"/>
  <c r="R2184" i="10" s="1"/>
  <c r="N2185" i="10"/>
  <c r="M2185" i="10"/>
  <c r="L2185" i="10"/>
  <c r="I2185" i="10"/>
  <c r="K2185" i="10"/>
  <c r="G2186" i="10"/>
  <c r="H2186" i="10" s="1"/>
  <c r="J2185" i="10"/>
  <c r="P2186" i="10" l="1"/>
  <c r="O2185" i="10"/>
  <c r="Q2185" i="10"/>
  <c r="R2185" i="10" s="1"/>
  <c r="N2186" i="10"/>
  <c r="M2186" i="10"/>
  <c r="L2186" i="10"/>
  <c r="I2186" i="10"/>
  <c r="K2186" i="10"/>
  <c r="J2186" i="10"/>
  <c r="G2187" i="10"/>
  <c r="H2187" i="10" s="1"/>
  <c r="P2187" i="10" l="1"/>
  <c r="O2186" i="10"/>
  <c r="Q2186" i="10"/>
  <c r="R2186" i="10" s="1"/>
  <c r="N2187" i="10"/>
  <c r="M2187" i="10"/>
  <c r="L2187" i="10"/>
  <c r="I2187" i="10"/>
  <c r="K2187" i="10"/>
  <c r="G2188" i="10"/>
  <c r="H2188" i="10" s="1"/>
  <c r="J2187" i="10"/>
  <c r="P2188" i="10" l="1"/>
  <c r="O2187" i="10"/>
  <c r="Q2187" i="10"/>
  <c r="R2187" i="10" s="1"/>
  <c r="N2188" i="10"/>
  <c r="M2188" i="10"/>
  <c r="L2188" i="10"/>
  <c r="I2188" i="10"/>
  <c r="K2188" i="10"/>
  <c r="J2188" i="10"/>
  <c r="G2189" i="10"/>
  <c r="H2189" i="10" s="1"/>
  <c r="P2189" i="10" l="1"/>
  <c r="O2188" i="10"/>
  <c r="Q2188" i="10"/>
  <c r="R2188" i="10" s="1"/>
  <c r="N2189" i="10"/>
  <c r="M2189" i="10"/>
  <c r="L2189" i="10"/>
  <c r="I2189" i="10"/>
  <c r="K2189" i="10"/>
  <c r="G2190" i="10"/>
  <c r="H2190" i="10" s="1"/>
  <c r="J2189" i="10"/>
  <c r="P2190" i="10" l="1"/>
  <c r="O2189" i="10"/>
  <c r="Q2189" i="10"/>
  <c r="R2189" i="10" s="1"/>
  <c r="N2190" i="10"/>
  <c r="M2190" i="10"/>
  <c r="L2190" i="10"/>
  <c r="I2190" i="10"/>
  <c r="K2190" i="10"/>
  <c r="J2190" i="10"/>
  <c r="G2191" i="10"/>
  <c r="H2191" i="10" s="1"/>
  <c r="P2191" i="10" l="1"/>
  <c r="O2190" i="10"/>
  <c r="Q2190" i="10"/>
  <c r="R2190" i="10" s="1"/>
  <c r="N2191" i="10"/>
  <c r="M2191" i="10"/>
  <c r="L2191" i="10"/>
  <c r="I2191" i="10"/>
  <c r="K2191" i="10"/>
  <c r="J2191" i="10"/>
  <c r="G2192" i="10"/>
  <c r="H2192" i="10" s="1"/>
  <c r="P2192" i="10" l="1"/>
  <c r="O2191" i="10"/>
  <c r="Q2191" i="10"/>
  <c r="R2191" i="10" s="1"/>
  <c r="N2192" i="10"/>
  <c r="M2192" i="10"/>
  <c r="L2192" i="10"/>
  <c r="I2192" i="10"/>
  <c r="K2192" i="10"/>
  <c r="J2192" i="10"/>
  <c r="G2193" i="10"/>
  <c r="H2193" i="10" s="1"/>
  <c r="P2193" i="10" l="1"/>
  <c r="O2192" i="10"/>
  <c r="Q2192" i="10"/>
  <c r="R2192" i="10" s="1"/>
  <c r="N2193" i="10"/>
  <c r="M2193" i="10"/>
  <c r="L2193" i="10"/>
  <c r="I2193" i="10"/>
  <c r="K2193" i="10"/>
  <c r="J2193" i="10"/>
  <c r="G2194" i="10"/>
  <c r="H2194" i="10" s="1"/>
  <c r="P2194" i="10" l="1"/>
  <c r="O2193" i="10"/>
  <c r="Q2193" i="10"/>
  <c r="R2193" i="10" s="1"/>
  <c r="N2194" i="10"/>
  <c r="M2194" i="10"/>
  <c r="L2194" i="10"/>
  <c r="I2194" i="10"/>
  <c r="K2194" i="10"/>
  <c r="G2195" i="10"/>
  <c r="H2195" i="10" s="1"/>
  <c r="J2194" i="10"/>
  <c r="P2195" i="10" l="1"/>
  <c r="O2194" i="10"/>
  <c r="Q2194" i="10"/>
  <c r="R2194" i="10" s="1"/>
  <c r="N2195" i="10"/>
  <c r="M2195" i="10"/>
  <c r="L2195" i="10"/>
  <c r="I2195" i="10"/>
  <c r="K2195" i="10"/>
  <c r="G2196" i="10"/>
  <c r="H2196" i="10" s="1"/>
  <c r="J2195" i="10"/>
  <c r="P2196" i="10" l="1"/>
  <c r="O2195" i="10"/>
  <c r="Q2195" i="10"/>
  <c r="R2195" i="10" s="1"/>
  <c r="N2196" i="10"/>
  <c r="M2196" i="10"/>
  <c r="L2196" i="10"/>
  <c r="I2196" i="10"/>
  <c r="K2196" i="10"/>
  <c r="J2196" i="10"/>
  <c r="G2197" i="10"/>
  <c r="H2197" i="10" s="1"/>
  <c r="P2197" i="10" l="1"/>
  <c r="O2196" i="10"/>
  <c r="Q2196" i="10"/>
  <c r="R2196" i="10" s="1"/>
  <c r="N2197" i="10"/>
  <c r="M2197" i="10"/>
  <c r="L2197" i="10"/>
  <c r="I2197" i="10"/>
  <c r="K2197" i="10"/>
  <c r="J2197" i="10"/>
  <c r="G2198" i="10"/>
  <c r="H2198" i="10" s="1"/>
  <c r="P2198" i="10" l="1"/>
  <c r="O2197" i="10"/>
  <c r="Q2197" i="10"/>
  <c r="R2197" i="10" s="1"/>
  <c r="N2198" i="10"/>
  <c r="M2198" i="10"/>
  <c r="L2198" i="10"/>
  <c r="I2198" i="10"/>
  <c r="K2198" i="10"/>
  <c r="J2198" i="10"/>
  <c r="G2199" i="10"/>
  <c r="H2199" i="10" s="1"/>
  <c r="P2199" i="10" l="1"/>
  <c r="O2198" i="10"/>
  <c r="Q2198" i="10"/>
  <c r="R2198" i="10" s="1"/>
  <c r="N2199" i="10"/>
  <c r="M2199" i="10"/>
  <c r="L2199" i="10"/>
  <c r="I2199" i="10"/>
  <c r="K2199" i="10"/>
  <c r="G2200" i="10"/>
  <c r="H2200" i="10" s="1"/>
  <c r="J2199" i="10"/>
  <c r="P2200" i="10" l="1"/>
  <c r="O2199" i="10"/>
  <c r="Q2199" i="10"/>
  <c r="R2199" i="10" s="1"/>
  <c r="N2200" i="10"/>
  <c r="M2200" i="10"/>
  <c r="L2200" i="10"/>
  <c r="I2200" i="10"/>
  <c r="K2200" i="10"/>
  <c r="J2200" i="10"/>
  <c r="G2201" i="10"/>
  <c r="H2201" i="10" s="1"/>
  <c r="P2201" i="10" l="1"/>
  <c r="O2200" i="10"/>
  <c r="Q2200" i="10"/>
  <c r="R2200" i="10" s="1"/>
  <c r="N2201" i="10"/>
  <c r="M2201" i="10"/>
  <c r="L2201" i="10"/>
  <c r="I2201" i="10"/>
  <c r="K2201" i="10"/>
  <c r="G2202" i="10"/>
  <c r="H2202" i="10" s="1"/>
  <c r="J2201" i="10"/>
  <c r="P2202" i="10" l="1"/>
  <c r="O2201" i="10"/>
  <c r="Q2201" i="10"/>
  <c r="R2201" i="10" s="1"/>
  <c r="N2202" i="10"/>
  <c r="M2202" i="10"/>
  <c r="L2202" i="10"/>
  <c r="I2202" i="10"/>
  <c r="K2202" i="10"/>
  <c r="J2202" i="10"/>
  <c r="G2203" i="10"/>
  <c r="H2203" i="10" s="1"/>
  <c r="P2203" i="10" l="1"/>
  <c r="O2202" i="10"/>
  <c r="Q2202" i="10"/>
  <c r="R2202" i="10" s="1"/>
  <c r="N2203" i="10"/>
  <c r="M2203" i="10"/>
  <c r="L2203" i="10"/>
  <c r="I2203" i="10"/>
  <c r="K2203" i="10"/>
  <c r="J2203" i="10"/>
  <c r="G2204" i="10"/>
  <c r="H2204" i="10" s="1"/>
  <c r="P2204" i="10" l="1"/>
  <c r="O2203" i="10"/>
  <c r="Q2203" i="10"/>
  <c r="R2203" i="10" s="1"/>
  <c r="N2204" i="10"/>
  <c r="M2204" i="10"/>
  <c r="L2204" i="10"/>
  <c r="I2204" i="10"/>
  <c r="K2204" i="10"/>
  <c r="J2204" i="10"/>
  <c r="G2205" i="10"/>
  <c r="H2205" i="10" s="1"/>
  <c r="P2205" i="10" l="1"/>
  <c r="O2204" i="10"/>
  <c r="Q2204" i="10"/>
  <c r="R2204" i="10" s="1"/>
  <c r="N2205" i="10"/>
  <c r="M2205" i="10"/>
  <c r="L2205" i="10"/>
  <c r="I2205" i="10"/>
  <c r="K2205" i="10"/>
  <c r="J2205" i="10"/>
  <c r="G2206" i="10"/>
  <c r="H2206" i="10" s="1"/>
  <c r="P2206" i="10" l="1"/>
  <c r="O2205" i="10"/>
  <c r="Q2205" i="10"/>
  <c r="R2205" i="10" s="1"/>
  <c r="N2206" i="10"/>
  <c r="M2206" i="10"/>
  <c r="L2206" i="10"/>
  <c r="I2206" i="10"/>
  <c r="K2206" i="10"/>
  <c r="G2207" i="10"/>
  <c r="H2207" i="10" s="1"/>
  <c r="J2206" i="10"/>
  <c r="P2207" i="10" l="1"/>
  <c r="O2206" i="10"/>
  <c r="Q2206" i="10"/>
  <c r="R2206" i="10" s="1"/>
  <c r="N2207" i="10"/>
  <c r="M2207" i="10"/>
  <c r="L2207" i="10"/>
  <c r="I2207" i="10"/>
  <c r="K2207" i="10"/>
  <c r="G2208" i="10"/>
  <c r="H2208" i="10" s="1"/>
  <c r="J2207" i="10"/>
  <c r="P2208" i="10" l="1"/>
  <c r="O2207" i="10"/>
  <c r="Q2207" i="10"/>
  <c r="R2207" i="10" s="1"/>
  <c r="N2208" i="10"/>
  <c r="M2208" i="10"/>
  <c r="L2208" i="10"/>
  <c r="I2208" i="10"/>
  <c r="K2208" i="10"/>
  <c r="J2208" i="10"/>
  <c r="G2209" i="10"/>
  <c r="H2209" i="10" s="1"/>
  <c r="P2209" i="10" l="1"/>
  <c r="O2208" i="10"/>
  <c r="Q2208" i="10"/>
  <c r="R2208" i="10" s="1"/>
  <c r="N2209" i="10"/>
  <c r="M2209" i="10"/>
  <c r="L2209" i="10"/>
  <c r="I2209" i="10"/>
  <c r="K2209" i="10"/>
  <c r="J2209" i="10"/>
  <c r="G2210" i="10"/>
  <c r="H2210" i="10" s="1"/>
  <c r="P2210" i="10" l="1"/>
  <c r="O2209" i="10"/>
  <c r="Q2209" i="10"/>
  <c r="R2209" i="10" s="1"/>
  <c r="N2210" i="10"/>
  <c r="M2210" i="10"/>
  <c r="L2210" i="10"/>
  <c r="I2210" i="10"/>
  <c r="K2210" i="10"/>
  <c r="G2211" i="10"/>
  <c r="H2211" i="10" s="1"/>
  <c r="J2210" i="10"/>
  <c r="P2211" i="10" l="1"/>
  <c r="O2210" i="10"/>
  <c r="Q2210" i="10"/>
  <c r="R2210" i="10" s="1"/>
  <c r="N2211" i="10"/>
  <c r="M2211" i="10"/>
  <c r="L2211" i="10"/>
  <c r="I2211" i="10"/>
  <c r="K2211" i="10"/>
  <c r="G2212" i="10"/>
  <c r="H2212" i="10" s="1"/>
  <c r="J2211" i="10"/>
  <c r="P2212" i="10" l="1"/>
  <c r="O2211" i="10"/>
  <c r="Q2211" i="10"/>
  <c r="R2211" i="10" s="1"/>
  <c r="N2212" i="10"/>
  <c r="M2212" i="10"/>
  <c r="L2212" i="10"/>
  <c r="I2212" i="10"/>
  <c r="K2212" i="10"/>
  <c r="J2212" i="10"/>
  <c r="G2213" i="10"/>
  <c r="H2213" i="10" s="1"/>
  <c r="P2213" i="10" l="1"/>
  <c r="O2212" i="10"/>
  <c r="Q2212" i="10"/>
  <c r="R2212" i="10" s="1"/>
  <c r="N2213" i="10"/>
  <c r="M2213" i="10"/>
  <c r="L2213" i="10"/>
  <c r="I2213" i="10"/>
  <c r="K2213" i="10"/>
  <c r="G2214" i="10"/>
  <c r="H2214" i="10" s="1"/>
  <c r="J2213" i="10"/>
  <c r="P2214" i="10" l="1"/>
  <c r="O2213" i="10"/>
  <c r="Q2213" i="10"/>
  <c r="R2213" i="10" s="1"/>
  <c r="N2214" i="10"/>
  <c r="M2214" i="10"/>
  <c r="L2214" i="10"/>
  <c r="I2214" i="10"/>
  <c r="K2214" i="10"/>
  <c r="J2214" i="10"/>
  <c r="G2215" i="10"/>
  <c r="H2215" i="10" s="1"/>
  <c r="P2215" i="10" l="1"/>
  <c r="O2214" i="10"/>
  <c r="Q2214" i="10"/>
  <c r="R2214" i="10" s="1"/>
  <c r="N2215" i="10"/>
  <c r="M2215" i="10"/>
  <c r="L2215" i="10"/>
  <c r="I2215" i="10"/>
  <c r="K2215" i="10"/>
  <c r="J2215" i="10"/>
  <c r="G2216" i="10"/>
  <c r="H2216" i="10" s="1"/>
  <c r="P2216" i="10" l="1"/>
  <c r="O2215" i="10"/>
  <c r="Q2215" i="10"/>
  <c r="R2215" i="10" s="1"/>
  <c r="N2216" i="10"/>
  <c r="M2216" i="10"/>
  <c r="L2216" i="10"/>
  <c r="I2216" i="10"/>
  <c r="K2216" i="10"/>
  <c r="J2216" i="10"/>
  <c r="G2217" i="10"/>
  <c r="H2217" i="10" s="1"/>
  <c r="P2217" i="10" l="1"/>
  <c r="O2216" i="10"/>
  <c r="Q2216" i="10"/>
  <c r="R2216" i="10" s="1"/>
  <c r="N2217" i="10"/>
  <c r="M2217" i="10"/>
  <c r="L2217" i="10"/>
  <c r="I2217" i="10"/>
  <c r="K2217" i="10"/>
  <c r="G2218" i="10"/>
  <c r="H2218" i="10" s="1"/>
  <c r="J2217" i="10"/>
  <c r="P2218" i="10" l="1"/>
  <c r="O2217" i="10"/>
  <c r="Q2217" i="10"/>
  <c r="R2217" i="10" s="1"/>
  <c r="N2218" i="10"/>
  <c r="M2218" i="10"/>
  <c r="L2218" i="10"/>
  <c r="I2218" i="10"/>
  <c r="K2218" i="10"/>
  <c r="G2219" i="10"/>
  <c r="H2219" i="10" s="1"/>
  <c r="J2218" i="10"/>
  <c r="P2219" i="10" l="1"/>
  <c r="O2218" i="10"/>
  <c r="Q2218" i="10"/>
  <c r="R2218" i="10" s="1"/>
  <c r="N2219" i="10"/>
  <c r="M2219" i="10"/>
  <c r="L2219" i="10"/>
  <c r="I2219" i="10"/>
  <c r="K2219" i="10"/>
  <c r="J2219" i="10"/>
  <c r="G2220" i="10"/>
  <c r="H2220" i="10" s="1"/>
  <c r="P2220" i="10" l="1"/>
  <c r="O2219" i="10"/>
  <c r="Q2219" i="10"/>
  <c r="R2219" i="10" s="1"/>
  <c r="N2220" i="10"/>
  <c r="M2220" i="10"/>
  <c r="L2220" i="10"/>
  <c r="I2220" i="10"/>
  <c r="K2220" i="10"/>
  <c r="J2220" i="10"/>
  <c r="G2221" i="10"/>
  <c r="H2221" i="10" s="1"/>
  <c r="P2221" i="10" l="1"/>
  <c r="O2220" i="10"/>
  <c r="Q2220" i="10"/>
  <c r="R2220" i="10" s="1"/>
  <c r="N2221" i="10"/>
  <c r="M2221" i="10"/>
  <c r="L2221" i="10"/>
  <c r="I2221" i="10"/>
  <c r="K2221" i="10"/>
  <c r="J2221" i="10"/>
  <c r="G2222" i="10"/>
  <c r="H2222" i="10" s="1"/>
  <c r="P2222" i="10" l="1"/>
  <c r="O2221" i="10"/>
  <c r="Q2221" i="10"/>
  <c r="R2221" i="10" s="1"/>
  <c r="N2222" i="10"/>
  <c r="M2222" i="10"/>
  <c r="L2222" i="10"/>
  <c r="I2222" i="10"/>
  <c r="K2222" i="10"/>
  <c r="J2222" i="10"/>
  <c r="G2223" i="10"/>
  <c r="H2223" i="10" s="1"/>
  <c r="P2223" i="10" l="1"/>
  <c r="O2222" i="10"/>
  <c r="Q2222" i="10"/>
  <c r="R2222" i="10" s="1"/>
  <c r="N2223" i="10"/>
  <c r="M2223" i="10"/>
  <c r="L2223" i="10"/>
  <c r="I2223" i="10"/>
  <c r="K2223" i="10"/>
  <c r="G2224" i="10"/>
  <c r="H2224" i="10" s="1"/>
  <c r="J2223" i="10"/>
  <c r="P2224" i="10" l="1"/>
  <c r="O2223" i="10"/>
  <c r="Q2223" i="10"/>
  <c r="R2223" i="10" s="1"/>
  <c r="N2224" i="10"/>
  <c r="M2224" i="10"/>
  <c r="L2224" i="10"/>
  <c r="I2224" i="10"/>
  <c r="K2224" i="10"/>
  <c r="J2224" i="10"/>
  <c r="G2225" i="10"/>
  <c r="H2225" i="10" s="1"/>
  <c r="P2225" i="10" l="1"/>
  <c r="O2224" i="10"/>
  <c r="Q2224" i="10"/>
  <c r="R2224" i="10" s="1"/>
  <c r="N2225" i="10"/>
  <c r="M2225" i="10"/>
  <c r="L2225" i="10"/>
  <c r="I2225" i="10"/>
  <c r="K2225" i="10"/>
  <c r="J2225" i="10"/>
  <c r="G2226" i="10"/>
  <c r="H2226" i="10" s="1"/>
  <c r="P2226" i="10" l="1"/>
  <c r="O2225" i="10"/>
  <c r="Q2225" i="10"/>
  <c r="R2225" i="10" s="1"/>
  <c r="N2226" i="10"/>
  <c r="M2226" i="10"/>
  <c r="L2226" i="10"/>
  <c r="I2226" i="10"/>
  <c r="K2226" i="10"/>
  <c r="J2226" i="10"/>
  <c r="G2227" i="10"/>
  <c r="H2227" i="10" s="1"/>
  <c r="P2227" i="10" l="1"/>
  <c r="O2226" i="10"/>
  <c r="Q2226" i="10"/>
  <c r="R2226" i="10" s="1"/>
  <c r="N2227" i="10"/>
  <c r="M2227" i="10"/>
  <c r="L2227" i="10"/>
  <c r="I2227" i="10"/>
  <c r="K2227" i="10"/>
  <c r="G2228" i="10"/>
  <c r="H2228" i="10" s="1"/>
  <c r="J2227" i="10"/>
  <c r="P2228" i="10" l="1"/>
  <c r="O2227" i="10"/>
  <c r="Q2227" i="10"/>
  <c r="R2227" i="10" s="1"/>
  <c r="N2228" i="10"/>
  <c r="M2228" i="10"/>
  <c r="L2228" i="10"/>
  <c r="I2228" i="10"/>
  <c r="K2228" i="10"/>
  <c r="J2228" i="10"/>
  <c r="G2229" i="10"/>
  <c r="H2229" i="10" s="1"/>
  <c r="P2229" i="10" l="1"/>
  <c r="O2228" i="10"/>
  <c r="Q2228" i="10"/>
  <c r="R2228" i="10" s="1"/>
  <c r="N2229" i="10"/>
  <c r="M2229" i="10"/>
  <c r="L2229" i="10"/>
  <c r="I2229" i="10"/>
  <c r="K2229" i="10"/>
  <c r="G2230" i="10"/>
  <c r="H2230" i="10" s="1"/>
  <c r="J2229" i="10"/>
  <c r="P2230" i="10" l="1"/>
  <c r="O2229" i="10"/>
  <c r="Q2229" i="10"/>
  <c r="R2229" i="10" s="1"/>
  <c r="N2230" i="10"/>
  <c r="M2230" i="10"/>
  <c r="L2230" i="10"/>
  <c r="I2230" i="10"/>
  <c r="K2230" i="10"/>
  <c r="J2230" i="10"/>
  <c r="G2231" i="10"/>
  <c r="H2231" i="10" s="1"/>
  <c r="P2231" i="10" l="1"/>
  <c r="O2230" i="10"/>
  <c r="Q2230" i="10"/>
  <c r="R2230" i="10" s="1"/>
  <c r="N2231" i="10"/>
  <c r="M2231" i="10"/>
  <c r="L2231" i="10"/>
  <c r="I2231" i="10"/>
  <c r="K2231" i="10"/>
  <c r="G2232" i="10"/>
  <c r="H2232" i="10" s="1"/>
  <c r="J2231" i="10"/>
  <c r="P2232" i="10" l="1"/>
  <c r="O2231" i="10"/>
  <c r="Q2231" i="10"/>
  <c r="R2231" i="10" s="1"/>
  <c r="N2232" i="10"/>
  <c r="M2232" i="10"/>
  <c r="L2232" i="10"/>
  <c r="I2232" i="10"/>
  <c r="K2232" i="10"/>
  <c r="J2232" i="10"/>
  <c r="G2233" i="10"/>
  <c r="H2233" i="10" s="1"/>
  <c r="P2233" i="10" l="1"/>
  <c r="O2232" i="10"/>
  <c r="Q2232" i="10"/>
  <c r="R2232" i="10" s="1"/>
  <c r="N2233" i="10"/>
  <c r="M2233" i="10"/>
  <c r="L2233" i="10"/>
  <c r="I2233" i="10"/>
  <c r="K2233" i="10"/>
  <c r="G2234" i="10"/>
  <c r="H2234" i="10" s="1"/>
  <c r="J2233" i="10"/>
  <c r="P2234" i="10" l="1"/>
  <c r="O2233" i="10"/>
  <c r="Q2233" i="10"/>
  <c r="R2233" i="10" s="1"/>
  <c r="N2234" i="10"/>
  <c r="M2234" i="10"/>
  <c r="L2234" i="10"/>
  <c r="I2234" i="10"/>
  <c r="K2234" i="10"/>
  <c r="G2235" i="10"/>
  <c r="H2235" i="10" s="1"/>
  <c r="J2234" i="10"/>
  <c r="P2235" i="10" l="1"/>
  <c r="O2234" i="10"/>
  <c r="Q2234" i="10"/>
  <c r="R2234" i="10" s="1"/>
  <c r="N2235" i="10"/>
  <c r="M2235" i="10"/>
  <c r="L2235" i="10"/>
  <c r="I2235" i="10"/>
  <c r="K2235" i="10"/>
  <c r="G2236" i="10"/>
  <c r="H2236" i="10" s="1"/>
  <c r="J2235" i="10"/>
  <c r="P2236" i="10" l="1"/>
  <c r="O2235" i="10"/>
  <c r="Q2235" i="10"/>
  <c r="R2235" i="10" s="1"/>
  <c r="N2236" i="10"/>
  <c r="M2236" i="10"/>
  <c r="L2236" i="10"/>
  <c r="I2236" i="10"/>
  <c r="K2236" i="10"/>
  <c r="J2236" i="10"/>
  <c r="G2237" i="10"/>
  <c r="H2237" i="10" s="1"/>
  <c r="P2237" i="10" l="1"/>
  <c r="O2236" i="10"/>
  <c r="Q2236" i="10"/>
  <c r="R2236" i="10" s="1"/>
  <c r="N2237" i="10"/>
  <c r="M2237" i="10"/>
  <c r="L2237" i="10"/>
  <c r="I2237" i="10"/>
  <c r="K2237" i="10"/>
  <c r="G2238" i="10"/>
  <c r="H2238" i="10" s="1"/>
  <c r="J2237" i="10"/>
  <c r="P2238" i="10" l="1"/>
  <c r="O2237" i="10"/>
  <c r="Q2237" i="10"/>
  <c r="R2237" i="10" s="1"/>
  <c r="N2238" i="10"/>
  <c r="M2238" i="10"/>
  <c r="L2238" i="10"/>
  <c r="I2238" i="10"/>
  <c r="K2238" i="10"/>
  <c r="J2238" i="10"/>
  <c r="G2239" i="10"/>
  <c r="H2239" i="10" s="1"/>
  <c r="P2239" i="10" l="1"/>
  <c r="O2238" i="10"/>
  <c r="Q2238" i="10"/>
  <c r="R2238" i="10" s="1"/>
  <c r="N2239" i="10"/>
  <c r="M2239" i="10"/>
  <c r="L2239" i="10"/>
  <c r="I2239" i="10"/>
  <c r="K2239" i="10"/>
  <c r="J2239" i="10"/>
  <c r="G2240" i="10"/>
  <c r="H2240" i="10" s="1"/>
  <c r="P2240" i="10" l="1"/>
  <c r="O2239" i="10"/>
  <c r="Q2239" i="10"/>
  <c r="R2239" i="10" s="1"/>
  <c r="N2240" i="10"/>
  <c r="M2240" i="10"/>
  <c r="L2240" i="10"/>
  <c r="I2240" i="10"/>
  <c r="K2240" i="10"/>
  <c r="J2240" i="10"/>
  <c r="G2241" i="10"/>
  <c r="H2241" i="10" s="1"/>
  <c r="P2241" i="10" l="1"/>
  <c r="O2240" i="10"/>
  <c r="Q2240" i="10"/>
  <c r="R2240" i="10" s="1"/>
  <c r="N2241" i="10"/>
  <c r="M2241" i="10"/>
  <c r="L2241" i="10"/>
  <c r="I2241" i="10"/>
  <c r="K2241" i="10"/>
  <c r="G2242" i="10"/>
  <c r="H2242" i="10" s="1"/>
  <c r="J2241" i="10"/>
  <c r="P2242" i="10" l="1"/>
  <c r="O2241" i="10"/>
  <c r="Q2241" i="10"/>
  <c r="R2241" i="10" s="1"/>
  <c r="N2242" i="10"/>
  <c r="M2242" i="10"/>
  <c r="L2242" i="10"/>
  <c r="I2242" i="10"/>
  <c r="K2242" i="10"/>
  <c r="G2243" i="10"/>
  <c r="H2243" i="10" s="1"/>
  <c r="J2242" i="10"/>
  <c r="P2243" i="10" l="1"/>
  <c r="O2242" i="10"/>
  <c r="Q2242" i="10"/>
  <c r="R2242" i="10" s="1"/>
  <c r="N2243" i="10"/>
  <c r="M2243" i="10"/>
  <c r="L2243" i="10"/>
  <c r="I2243" i="10"/>
  <c r="K2243" i="10"/>
  <c r="G2244" i="10"/>
  <c r="H2244" i="10" s="1"/>
  <c r="J2243" i="10"/>
  <c r="P2244" i="10" l="1"/>
  <c r="O2243" i="10"/>
  <c r="Q2243" i="10"/>
  <c r="R2243" i="10" s="1"/>
  <c r="N2244" i="10"/>
  <c r="M2244" i="10"/>
  <c r="L2244" i="10"/>
  <c r="I2244" i="10"/>
  <c r="K2244" i="10"/>
  <c r="J2244" i="10"/>
  <c r="G2245" i="10"/>
  <c r="H2245" i="10" s="1"/>
  <c r="P2245" i="10" l="1"/>
  <c r="O2244" i="10"/>
  <c r="Q2244" i="10"/>
  <c r="R2244" i="10" s="1"/>
  <c r="N2245" i="10"/>
  <c r="M2245" i="10"/>
  <c r="L2245" i="10"/>
  <c r="I2245" i="10"/>
  <c r="K2245" i="10"/>
  <c r="J2245" i="10"/>
  <c r="G2246" i="10"/>
  <c r="H2246" i="10" s="1"/>
  <c r="P2246" i="10" l="1"/>
  <c r="O2245" i="10"/>
  <c r="Q2245" i="10"/>
  <c r="R2245" i="10" s="1"/>
  <c r="N2246" i="10"/>
  <c r="M2246" i="10"/>
  <c r="L2246" i="10"/>
  <c r="I2246" i="10"/>
  <c r="K2246" i="10"/>
  <c r="J2246" i="10"/>
  <c r="G2247" i="10"/>
  <c r="H2247" i="10" s="1"/>
  <c r="P2247" i="10" l="1"/>
  <c r="O2246" i="10"/>
  <c r="Q2246" i="10"/>
  <c r="R2246" i="10" s="1"/>
  <c r="N2247" i="10"/>
  <c r="M2247" i="10"/>
  <c r="L2247" i="10"/>
  <c r="I2247" i="10"/>
  <c r="K2247" i="10"/>
  <c r="G2248" i="10"/>
  <c r="H2248" i="10" s="1"/>
  <c r="J2247" i="10"/>
  <c r="P2248" i="10" l="1"/>
  <c r="O2247" i="10"/>
  <c r="Q2247" i="10"/>
  <c r="R2247" i="10" s="1"/>
  <c r="N2248" i="10"/>
  <c r="M2248" i="10"/>
  <c r="L2248" i="10"/>
  <c r="I2248" i="10"/>
  <c r="K2248" i="10"/>
  <c r="J2248" i="10"/>
  <c r="G2249" i="10"/>
  <c r="H2249" i="10" s="1"/>
  <c r="P2249" i="10" l="1"/>
  <c r="O2248" i="10"/>
  <c r="Q2248" i="10"/>
  <c r="R2248" i="10" s="1"/>
  <c r="N2249" i="10"/>
  <c r="M2249" i="10"/>
  <c r="L2249" i="10"/>
  <c r="I2249" i="10"/>
  <c r="K2249" i="10"/>
  <c r="G2250" i="10"/>
  <c r="H2250" i="10" s="1"/>
  <c r="J2249" i="10"/>
  <c r="P2250" i="10" l="1"/>
  <c r="O2249" i="10"/>
  <c r="Q2249" i="10"/>
  <c r="R2249" i="10" s="1"/>
  <c r="N2250" i="10"/>
  <c r="M2250" i="10"/>
  <c r="L2250" i="10"/>
  <c r="I2250" i="10"/>
  <c r="K2250" i="10"/>
  <c r="J2250" i="10"/>
  <c r="G2251" i="10"/>
  <c r="H2251" i="10" s="1"/>
  <c r="P2251" i="10" l="1"/>
  <c r="O2250" i="10"/>
  <c r="Q2250" i="10"/>
  <c r="R2250" i="10" s="1"/>
  <c r="N2251" i="10"/>
  <c r="M2251" i="10"/>
  <c r="L2251" i="10"/>
  <c r="I2251" i="10"/>
  <c r="K2251" i="10"/>
  <c r="G2252" i="10"/>
  <c r="H2252" i="10" s="1"/>
  <c r="J2251" i="10"/>
  <c r="P2252" i="10" l="1"/>
  <c r="O2251" i="10"/>
  <c r="Q2251" i="10"/>
  <c r="R2251" i="10" s="1"/>
  <c r="N2252" i="10"/>
  <c r="M2252" i="10"/>
  <c r="L2252" i="10"/>
  <c r="I2252" i="10"/>
  <c r="K2252" i="10"/>
  <c r="J2252" i="10"/>
  <c r="G2253" i="10"/>
  <c r="H2253" i="10" s="1"/>
  <c r="P2253" i="10" l="1"/>
  <c r="O2252" i="10"/>
  <c r="Q2252" i="10"/>
  <c r="R2252" i="10" s="1"/>
  <c r="N2253" i="10"/>
  <c r="M2253" i="10"/>
  <c r="L2253" i="10"/>
  <c r="I2253" i="10"/>
  <c r="K2253" i="10"/>
  <c r="G2254" i="10"/>
  <c r="H2254" i="10" s="1"/>
  <c r="J2253" i="10"/>
  <c r="P2254" i="10" l="1"/>
  <c r="O2253" i="10"/>
  <c r="Q2253" i="10"/>
  <c r="R2253" i="10" s="1"/>
  <c r="N2254" i="10"/>
  <c r="M2254" i="10"/>
  <c r="L2254" i="10"/>
  <c r="I2254" i="10"/>
  <c r="K2254" i="10"/>
  <c r="G2255" i="10"/>
  <c r="H2255" i="10" s="1"/>
  <c r="J2254" i="10"/>
  <c r="P2255" i="10" l="1"/>
  <c r="O2254" i="10"/>
  <c r="Q2254" i="10"/>
  <c r="R2254" i="10" s="1"/>
  <c r="N2255" i="10"/>
  <c r="M2255" i="10"/>
  <c r="L2255" i="10"/>
  <c r="I2255" i="10"/>
  <c r="K2255" i="10"/>
  <c r="J2255" i="10"/>
  <c r="G2256" i="10"/>
  <c r="H2256" i="10" s="1"/>
  <c r="P2256" i="10" l="1"/>
  <c r="O2255" i="10"/>
  <c r="Q2255" i="10"/>
  <c r="R2255" i="10" s="1"/>
  <c r="N2256" i="10"/>
  <c r="M2256" i="10"/>
  <c r="L2256" i="10"/>
  <c r="I2256" i="10"/>
  <c r="K2256" i="10"/>
  <c r="J2256" i="10"/>
  <c r="G2257" i="10"/>
  <c r="H2257" i="10" s="1"/>
  <c r="P2257" i="10" l="1"/>
  <c r="O2256" i="10"/>
  <c r="Q2256" i="10"/>
  <c r="R2256" i="10" s="1"/>
  <c r="N2257" i="10"/>
  <c r="M2257" i="10"/>
  <c r="L2257" i="10"/>
  <c r="I2257" i="10"/>
  <c r="K2257" i="10"/>
  <c r="G2258" i="10"/>
  <c r="H2258" i="10" s="1"/>
  <c r="J2257" i="10"/>
  <c r="P2258" i="10" l="1"/>
  <c r="O2257" i="10"/>
  <c r="Q2257" i="10"/>
  <c r="R2257" i="10" s="1"/>
  <c r="N2258" i="10"/>
  <c r="M2258" i="10"/>
  <c r="L2258" i="10"/>
  <c r="I2258" i="10"/>
  <c r="K2258" i="10"/>
  <c r="J2258" i="10"/>
  <c r="G2259" i="10"/>
  <c r="H2259" i="10" s="1"/>
  <c r="P2259" i="10" l="1"/>
  <c r="O2258" i="10"/>
  <c r="Q2258" i="10"/>
  <c r="R2258" i="10" s="1"/>
  <c r="N2259" i="10"/>
  <c r="M2259" i="10"/>
  <c r="L2259" i="10"/>
  <c r="I2259" i="10"/>
  <c r="K2259" i="10"/>
  <c r="J2259" i="10"/>
  <c r="G2260" i="10"/>
  <c r="H2260" i="10" s="1"/>
  <c r="P2260" i="10" l="1"/>
  <c r="O2259" i="10"/>
  <c r="Q2259" i="10"/>
  <c r="R2259" i="10" s="1"/>
  <c r="N2260" i="10"/>
  <c r="M2260" i="10"/>
  <c r="L2260" i="10"/>
  <c r="I2260" i="10"/>
  <c r="K2260" i="10"/>
  <c r="J2260" i="10"/>
  <c r="G2261" i="10"/>
  <c r="H2261" i="10" s="1"/>
  <c r="P2261" i="10" l="1"/>
  <c r="O2260" i="10"/>
  <c r="Q2260" i="10"/>
  <c r="R2260" i="10" s="1"/>
  <c r="N2261" i="10"/>
  <c r="M2261" i="10"/>
  <c r="L2261" i="10"/>
  <c r="I2261" i="10"/>
  <c r="K2261" i="10"/>
  <c r="J2261" i="10"/>
  <c r="G2262" i="10"/>
  <c r="H2262" i="10" s="1"/>
  <c r="P2262" i="10" l="1"/>
  <c r="O2261" i="10"/>
  <c r="Q2261" i="10"/>
  <c r="R2261" i="10" s="1"/>
  <c r="N2262" i="10"/>
  <c r="M2262" i="10"/>
  <c r="L2262" i="10"/>
  <c r="I2262" i="10"/>
  <c r="K2262" i="10"/>
  <c r="J2262" i="10"/>
  <c r="G2263" i="10"/>
  <c r="H2263" i="10" s="1"/>
  <c r="P2263" i="10" l="1"/>
  <c r="O2262" i="10"/>
  <c r="Q2262" i="10"/>
  <c r="R2262" i="10" s="1"/>
  <c r="N2263" i="10"/>
  <c r="M2263" i="10"/>
  <c r="L2263" i="10"/>
  <c r="I2263" i="10"/>
  <c r="K2263" i="10"/>
  <c r="J2263" i="10"/>
  <c r="G2264" i="10"/>
  <c r="H2264" i="10" s="1"/>
  <c r="P2264" i="10" l="1"/>
  <c r="O2263" i="10"/>
  <c r="Q2263" i="10"/>
  <c r="R2263" i="10" s="1"/>
  <c r="N2264" i="10"/>
  <c r="M2264" i="10"/>
  <c r="L2264" i="10"/>
  <c r="I2264" i="10"/>
  <c r="K2264" i="10"/>
  <c r="J2264" i="10"/>
  <c r="G2265" i="10"/>
  <c r="H2265" i="10" s="1"/>
  <c r="P2265" i="10" l="1"/>
  <c r="O2264" i="10"/>
  <c r="Q2264" i="10"/>
  <c r="R2264" i="10" s="1"/>
  <c r="N2265" i="10"/>
  <c r="M2265" i="10"/>
  <c r="L2265" i="10"/>
  <c r="I2265" i="10"/>
  <c r="K2265" i="10"/>
  <c r="J2265" i="10"/>
  <c r="G2266" i="10"/>
  <c r="H2266" i="10" s="1"/>
  <c r="P2266" i="10" l="1"/>
  <c r="O2265" i="10"/>
  <c r="Q2265" i="10"/>
  <c r="R2265" i="10" s="1"/>
  <c r="N2266" i="10"/>
  <c r="M2266" i="10"/>
  <c r="L2266" i="10"/>
  <c r="I2266" i="10"/>
  <c r="K2266" i="10"/>
  <c r="J2266" i="10"/>
  <c r="G2267" i="10"/>
  <c r="H2267" i="10" s="1"/>
  <c r="P2267" i="10" l="1"/>
  <c r="O2266" i="10"/>
  <c r="Q2266" i="10"/>
  <c r="R2266" i="10" s="1"/>
  <c r="N2267" i="10"/>
  <c r="M2267" i="10"/>
  <c r="L2267" i="10"/>
  <c r="I2267" i="10"/>
  <c r="K2267" i="10"/>
  <c r="J2267" i="10"/>
  <c r="G2268" i="10"/>
  <c r="H2268" i="10" s="1"/>
  <c r="P2268" i="10" l="1"/>
  <c r="O2267" i="10"/>
  <c r="Q2267" i="10"/>
  <c r="R2267" i="10" s="1"/>
  <c r="N2268" i="10"/>
  <c r="M2268" i="10"/>
  <c r="L2268" i="10"/>
  <c r="I2268" i="10"/>
  <c r="K2268" i="10"/>
  <c r="J2268" i="10"/>
  <c r="G2269" i="10"/>
  <c r="H2269" i="10" s="1"/>
  <c r="P2269" i="10" l="1"/>
  <c r="O2268" i="10"/>
  <c r="Q2268" i="10"/>
  <c r="R2268" i="10" s="1"/>
  <c r="N2269" i="10"/>
  <c r="M2269" i="10"/>
  <c r="L2269" i="10"/>
  <c r="I2269" i="10"/>
  <c r="K2269" i="10"/>
  <c r="J2269" i="10"/>
  <c r="G2270" i="10"/>
  <c r="H2270" i="10" s="1"/>
  <c r="P2270" i="10" l="1"/>
  <c r="O2269" i="10"/>
  <c r="Q2269" i="10"/>
  <c r="R2269" i="10" s="1"/>
  <c r="N2270" i="10"/>
  <c r="M2270" i="10"/>
  <c r="L2270" i="10"/>
  <c r="I2270" i="10"/>
  <c r="K2270" i="10"/>
  <c r="G2271" i="10"/>
  <c r="H2271" i="10" s="1"/>
  <c r="J2270" i="10"/>
  <c r="P2271" i="10" l="1"/>
  <c r="O2270" i="10"/>
  <c r="Q2270" i="10"/>
  <c r="R2270" i="10" s="1"/>
  <c r="N2271" i="10"/>
  <c r="M2271" i="10"/>
  <c r="L2271" i="10"/>
  <c r="I2271" i="10"/>
  <c r="K2271" i="10"/>
  <c r="J2271" i="10"/>
  <c r="G2272" i="10"/>
  <c r="H2272" i="10" s="1"/>
  <c r="P2272" i="10" l="1"/>
  <c r="O2271" i="10"/>
  <c r="Q2271" i="10"/>
  <c r="R2271" i="10" s="1"/>
  <c r="N2272" i="10"/>
  <c r="M2272" i="10"/>
  <c r="L2272" i="10"/>
  <c r="I2272" i="10"/>
  <c r="K2272" i="10"/>
  <c r="J2272" i="10"/>
  <c r="G2273" i="10"/>
  <c r="H2273" i="10" s="1"/>
  <c r="P2273" i="10" l="1"/>
  <c r="O2272" i="10"/>
  <c r="Q2272" i="10"/>
  <c r="R2272" i="10" s="1"/>
  <c r="N2273" i="10"/>
  <c r="M2273" i="10"/>
  <c r="L2273" i="10"/>
  <c r="I2273" i="10"/>
  <c r="K2273" i="10"/>
  <c r="G2274" i="10"/>
  <c r="H2274" i="10" s="1"/>
  <c r="J2273" i="10"/>
  <c r="P2274" i="10" l="1"/>
  <c r="O2273" i="10"/>
  <c r="Q2273" i="10"/>
  <c r="R2273" i="10" s="1"/>
  <c r="N2274" i="10"/>
  <c r="M2274" i="10"/>
  <c r="L2274" i="10"/>
  <c r="I2274" i="10"/>
  <c r="K2274" i="10"/>
  <c r="J2274" i="10"/>
  <c r="G2275" i="10"/>
  <c r="H2275" i="10" s="1"/>
  <c r="P2275" i="10" l="1"/>
  <c r="O2274" i="10"/>
  <c r="Q2274" i="10"/>
  <c r="R2274" i="10" s="1"/>
  <c r="N2275" i="10"/>
  <c r="M2275" i="10"/>
  <c r="L2275" i="10"/>
  <c r="I2275" i="10"/>
  <c r="K2275" i="10"/>
  <c r="G2276" i="10"/>
  <c r="H2276" i="10" s="1"/>
  <c r="J2275" i="10"/>
  <c r="P2276" i="10" l="1"/>
  <c r="O2275" i="10"/>
  <c r="Q2275" i="10"/>
  <c r="R2275" i="10" s="1"/>
  <c r="N2276" i="10"/>
  <c r="M2276" i="10"/>
  <c r="L2276" i="10"/>
  <c r="I2276" i="10"/>
  <c r="K2276" i="10"/>
  <c r="J2276" i="10"/>
  <c r="G2277" i="10"/>
  <c r="H2277" i="10" s="1"/>
  <c r="P2277" i="10" l="1"/>
  <c r="O2276" i="10"/>
  <c r="Q2276" i="10"/>
  <c r="R2276" i="10" s="1"/>
  <c r="N2277" i="10"/>
  <c r="M2277" i="10"/>
  <c r="L2277" i="10"/>
  <c r="I2277" i="10"/>
  <c r="K2277" i="10"/>
  <c r="G2278" i="10"/>
  <c r="H2278" i="10" s="1"/>
  <c r="J2277" i="10"/>
  <c r="P2278" i="10" l="1"/>
  <c r="O2277" i="10"/>
  <c r="Q2277" i="10"/>
  <c r="R2277" i="10" s="1"/>
  <c r="N2278" i="10"/>
  <c r="M2278" i="10"/>
  <c r="L2278" i="10"/>
  <c r="I2278" i="10"/>
  <c r="K2278" i="10"/>
  <c r="G2279" i="10"/>
  <c r="H2279" i="10" s="1"/>
  <c r="J2278" i="10"/>
  <c r="P2279" i="10" l="1"/>
  <c r="O2278" i="10"/>
  <c r="Q2278" i="10"/>
  <c r="R2278" i="10" s="1"/>
  <c r="N2279" i="10"/>
  <c r="M2279" i="10"/>
  <c r="L2279" i="10"/>
  <c r="I2279" i="10"/>
  <c r="K2279" i="10"/>
  <c r="G2280" i="10"/>
  <c r="H2280" i="10" s="1"/>
  <c r="J2279" i="10"/>
  <c r="P2280" i="10" l="1"/>
  <c r="O2279" i="10"/>
  <c r="Q2279" i="10"/>
  <c r="R2279" i="10" s="1"/>
  <c r="N2280" i="10"/>
  <c r="M2280" i="10"/>
  <c r="L2280" i="10"/>
  <c r="I2280" i="10"/>
  <c r="K2280" i="10"/>
  <c r="J2280" i="10"/>
  <c r="G2281" i="10"/>
  <c r="H2281" i="10" s="1"/>
  <c r="P2281" i="10" l="1"/>
  <c r="O2280" i="10"/>
  <c r="Q2280" i="10"/>
  <c r="R2280" i="10" s="1"/>
  <c r="N2281" i="10"/>
  <c r="M2281" i="10"/>
  <c r="L2281" i="10"/>
  <c r="I2281" i="10"/>
  <c r="K2281" i="10"/>
  <c r="G2282" i="10"/>
  <c r="H2282" i="10" s="1"/>
  <c r="J2281" i="10"/>
  <c r="P2282" i="10" l="1"/>
  <c r="O2281" i="10"/>
  <c r="Q2281" i="10"/>
  <c r="R2281" i="10" s="1"/>
  <c r="N2282" i="10"/>
  <c r="M2282" i="10"/>
  <c r="L2282" i="10"/>
  <c r="I2282" i="10"/>
  <c r="K2282" i="10"/>
  <c r="G2283" i="10"/>
  <c r="H2283" i="10" s="1"/>
  <c r="J2282" i="10"/>
  <c r="P2283" i="10" l="1"/>
  <c r="O2282" i="10"/>
  <c r="Q2282" i="10"/>
  <c r="R2282" i="10" s="1"/>
  <c r="N2283" i="10"/>
  <c r="M2283" i="10"/>
  <c r="L2283" i="10"/>
  <c r="I2283" i="10"/>
  <c r="K2283" i="10"/>
  <c r="G2284" i="10"/>
  <c r="H2284" i="10" s="1"/>
  <c r="J2283" i="10"/>
  <c r="P2284" i="10" l="1"/>
  <c r="O2283" i="10"/>
  <c r="Q2283" i="10"/>
  <c r="R2283" i="10" s="1"/>
  <c r="N2284" i="10"/>
  <c r="M2284" i="10"/>
  <c r="L2284" i="10"/>
  <c r="I2284" i="10"/>
  <c r="K2284" i="10"/>
  <c r="J2284" i="10"/>
  <c r="G2285" i="10"/>
  <c r="H2285" i="10" s="1"/>
  <c r="P2285" i="10" l="1"/>
  <c r="O2284" i="10"/>
  <c r="Q2284" i="10"/>
  <c r="R2284" i="10" s="1"/>
  <c r="N2285" i="10"/>
  <c r="M2285" i="10"/>
  <c r="L2285" i="10"/>
  <c r="I2285" i="10"/>
  <c r="K2285" i="10"/>
  <c r="G2286" i="10"/>
  <c r="H2286" i="10" s="1"/>
  <c r="J2285" i="10"/>
  <c r="P2286" i="10" l="1"/>
  <c r="O2285" i="10"/>
  <c r="Q2285" i="10"/>
  <c r="R2285" i="10" s="1"/>
  <c r="N2286" i="10"/>
  <c r="M2286" i="10"/>
  <c r="L2286" i="10"/>
  <c r="I2286" i="10"/>
  <c r="K2286" i="10"/>
  <c r="J2286" i="10"/>
  <c r="G2287" i="10"/>
  <c r="H2287" i="10" s="1"/>
  <c r="P2287" i="10" l="1"/>
  <c r="O2286" i="10"/>
  <c r="Q2286" i="10"/>
  <c r="R2286" i="10" s="1"/>
  <c r="N2287" i="10"/>
  <c r="M2287" i="10"/>
  <c r="L2287" i="10"/>
  <c r="I2287" i="10"/>
  <c r="K2287" i="10"/>
  <c r="J2287" i="10"/>
  <c r="G2288" i="10"/>
  <c r="H2288" i="10" s="1"/>
  <c r="P2288" i="10" l="1"/>
  <c r="O2287" i="10"/>
  <c r="Q2287" i="10"/>
  <c r="R2287" i="10" s="1"/>
  <c r="N2288" i="10"/>
  <c r="M2288" i="10"/>
  <c r="L2288" i="10"/>
  <c r="I2288" i="10"/>
  <c r="K2288" i="10"/>
  <c r="J2288" i="10"/>
  <c r="G2289" i="10"/>
  <c r="H2289" i="10" s="1"/>
  <c r="P2289" i="10" l="1"/>
  <c r="O2288" i="10"/>
  <c r="Q2288" i="10"/>
  <c r="R2288" i="10" s="1"/>
  <c r="N2289" i="10"/>
  <c r="M2289" i="10"/>
  <c r="L2289" i="10"/>
  <c r="I2289" i="10"/>
  <c r="K2289" i="10"/>
  <c r="G2290" i="10"/>
  <c r="H2290" i="10" s="1"/>
  <c r="J2289" i="10"/>
  <c r="P2290" i="10" l="1"/>
  <c r="O2289" i="10"/>
  <c r="Q2289" i="10"/>
  <c r="R2289" i="10" s="1"/>
  <c r="N2290" i="10"/>
  <c r="M2290" i="10"/>
  <c r="L2290" i="10"/>
  <c r="I2290" i="10"/>
  <c r="K2290" i="10"/>
  <c r="G2291" i="10"/>
  <c r="H2291" i="10" s="1"/>
  <c r="J2290" i="10"/>
  <c r="P2291" i="10" l="1"/>
  <c r="O2290" i="10"/>
  <c r="Q2290" i="10"/>
  <c r="R2290" i="10" s="1"/>
  <c r="N2291" i="10"/>
  <c r="M2291" i="10"/>
  <c r="L2291" i="10"/>
  <c r="I2291" i="10"/>
  <c r="K2291" i="10"/>
  <c r="G2292" i="10"/>
  <c r="H2292" i="10" s="1"/>
  <c r="J2291" i="10"/>
  <c r="P2292" i="10" l="1"/>
  <c r="O2291" i="10"/>
  <c r="Q2291" i="10"/>
  <c r="R2291" i="10" s="1"/>
  <c r="N2292" i="10"/>
  <c r="M2292" i="10"/>
  <c r="L2292" i="10"/>
  <c r="I2292" i="10"/>
  <c r="K2292" i="10"/>
  <c r="J2292" i="10"/>
  <c r="G2293" i="10"/>
  <c r="H2293" i="10" s="1"/>
  <c r="P2293" i="10" l="1"/>
  <c r="O2292" i="10"/>
  <c r="Q2292" i="10"/>
  <c r="R2292" i="10" s="1"/>
  <c r="N2293" i="10"/>
  <c r="M2293" i="10"/>
  <c r="L2293" i="10"/>
  <c r="I2293" i="10"/>
  <c r="K2293" i="10"/>
  <c r="J2293" i="10"/>
  <c r="G2294" i="10"/>
  <c r="H2294" i="10" s="1"/>
  <c r="P2294" i="10" l="1"/>
  <c r="O2293" i="10"/>
  <c r="Q2293" i="10"/>
  <c r="R2293" i="10" s="1"/>
  <c r="N2294" i="10"/>
  <c r="M2294" i="10"/>
  <c r="L2294" i="10"/>
  <c r="I2294" i="10"/>
  <c r="K2294" i="10"/>
  <c r="J2294" i="10"/>
  <c r="G2295" i="10"/>
  <c r="H2295" i="10" s="1"/>
  <c r="P2295" i="10" l="1"/>
  <c r="O2294" i="10"/>
  <c r="Q2294" i="10"/>
  <c r="R2294" i="10" s="1"/>
  <c r="N2295" i="10"/>
  <c r="M2295" i="10"/>
  <c r="L2295" i="10"/>
  <c r="I2295" i="10"/>
  <c r="K2295" i="10"/>
  <c r="G2296" i="10"/>
  <c r="H2296" i="10" s="1"/>
  <c r="J2295" i="10"/>
  <c r="P2296" i="10" l="1"/>
  <c r="O2295" i="10"/>
  <c r="Q2295" i="10"/>
  <c r="R2295" i="10" s="1"/>
  <c r="N2296" i="10"/>
  <c r="M2296" i="10"/>
  <c r="L2296" i="10"/>
  <c r="I2296" i="10"/>
  <c r="K2296" i="10"/>
  <c r="J2296" i="10"/>
  <c r="G2297" i="10"/>
  <c r="H2297" i="10" s="1"/>
  <c r="P2297" i="10" l="1"/>
  <c r="O2296" i="10"/>
  <c r="Q2296" i="10"/>
  <c r="R2296" i="10" s="1"/>
  <c r="N2297" i="10"/>
  <c r="M2297" i="10"/>
  <c r="L2297" i="10"/>
  <c r="I2297" i="10"/>
  <c r="K2297" i="10"/>
  <c r="J2297" i="10"/>
  <c r="G2298" i="10"/>
  <c r="H2298" i="10" s="1"/>
  <c r="P2298" i="10" l="1"/>
  <c r="O2297" i="10"/>
  <c r="Q2297" i="10"/>
  <c r="R2297" i="10" s="1"/>
  <c r="N2298" i="10"/>
  <c r="M2298" i="10"/>
  <c r="L2298" i="10"/>
  <c r="I2298" i="10"/>
  <c r="K2298" i="10"/>
  <c r="J2298" i="10"/>
  <c r="G2299" i="10"/>
  <c r="H2299" i="10" s="1"/>
  <c r="P2299" i="10" l="1"/>
  <c r="O2298" i="10"/>
  <c r="Q2298" i="10"/>
  <c r="R2298" i="10" s="1"/>
  <c r="N2299" i="10"/>
  <c r="M2299" i="10"/>
  <c r="L2299" i="10"/>
  <c r="I2299" i="10"/>
  <c r="K2299" i="10"/>
  <c r="J2299" i="10"/>
  <c r="G2300" i="10"/>
  <c r="H2300" i="10" s="1"/>
  <c r="P2300" i="10" l="1"/>
  <c r="O2299" i="10"/>
  <c r="Q2299" i="10"/>
  <c r="R2299" i="10" s="1"/>
  <c r="N2300" i="10"/>
  <c r="M2300" i="10"/>
  <c r="L2300" i="10"/>
  <c r="I2300" i="10"/>
  <c r="K2300" i="10"/>
  <c r="J2300" i="10"/>
  <c r="G2301" i="10"/>
  <c r="H2301" i="10" s="1"/>
  <c r="P2301" i="10" l="1"/>
  <c r="O2300" i="10"/>
  <c r="Q2300" i="10"/>
  <c r="R2300" i="10" s="1"/>
  <c r="N2301" i="10"/>
  <c r="M2301" i="10"/>
  <c r="L2301" i="10"/>
  <c r="I2301" i="10"/>
  <c r="K2301" i="10"/>
  <c r="G2302" i="10"/>
  <c r="H2302" i="10" s="1"/>
  <c r="J2301" i="10"/>
  <c r="P2302" i="10" l="1"/>
  <c r="O2301" i="10"/>
  <c r="Q2301" i="10"/>
  <c r="R2301" i="10" s="1"/>
  <c r="N2302" i="10"/>
  <c r="M2302" i="10"/>
  <c r="L2302" i="10"/>
  <c r="I2302" i="10"/>
  <c r="K2302" i="10"/>
  <c r="J2302" i="10"/>
  <c r="G2303" i="10"/>
  <c r="H2303" i="10" s="1"/>
  <c r="P2303" i="10" l="1"/>
  <c r="O2302" i="10"/>
  <c r="Q2302" i="10"/>
  <c r="R2302" i="10" s="1"/>
  <c r="N2303" i="10"/>
  <c r="M2303" i="10"/>
  <c r="L2303" i="10"/>
  <c r="I2303" i="10"/>
  <c r="K2303" i="10"/>
  <c r="G2304" i="10"/>
  <c r="H2304" i="10" s="1"/>
  <c r="J2303" i="10"/>
  <c r="P2304" i="10" l="1"/>
  <c r="O2303" i="10"/>
  <c r="Q2303" i="10"/>
  <c r="R2303" i="10" s="1"/>
  <c r="N2304" i="10"/>
  <c r="M2304" i="10"/>
  <c r="L2304" i="10"/>
  <c r="I2304" i="10"/>
  <c r="K2304" i="10"/>
  <c r="J2304" i="10"/>
  <c r="G2305" i="10"/>
  <c r="H2305" i="10" s="1"/>
  <c r="P2305" i="10" l="1"/>
  <c r="O2304" i="10"/>
  <c r="Q2304" i="10"/>
  <c r="R2304" i="10" s="1"/>
  <c r="N2305" i="10"/>
  <c r="M2305" i="10"/>
  <c r="L2305" i="10"/>
  <c r="I2305" i="10"/>
  <c r="K2305" i="10"/>
  <c r="J2305" i="10"/>
  <c r="G2306" i="10"/>
  <c r="H2306" i="10" s="1"/>
  <c r="P2306" i="10" l="1"/>
  <c r="O2305" i="10"/>
  <c r="Q2305" i="10"/>
  <c r="R2305" i="10" s="1"/>
  <c r="N2306" i="10"/>
  <c r="M2306" i="10"/>
  <c r="L2306" i="10"/>
  <c r="I2306" i="10"/>
  <c r="K2306" i="10"/>
  <c r="G2307" i="10"/>
  <c r="H2307" i="10" s="1"/>
  <c r="J2306" i="10"/>
  <c r="P2307" i="10" l="1"/>
  <c r="O2306" i="10"/>
  <c r="Q2306" i="10"/>
  <c r="R2306" i="10" s="1"/>
  <c r="N2307" i="10"/>
  <c r="M2307" i="10"/>
  <c r="L2307" i="10"/>
  <c r="I2307" i="10"/>
  <c r="K2307" i="10"/>
  <c r="G2308" i="10"/>
  <c r="H2308" i="10" s="1"/>
  <c r="J2307" i="10"/>
  <c r="P2308" i="10" l="1"/>
  <c r="O2307" i="10"/>
  <c r="Q2307" i="10"/>
  <c r="R2307" i="10" s="1"/>
  <c r="N2308" i="10"/>
  <c r="M2308" i="10"/>
  <c r="L2308" i="10"/>
  <c r="I2308" i="10"/>
  <c r="K2308" i="10"/>
  <c r="J2308" i="10"/>
  <c r="G2309" i="10"/>
  <c r="H2309" i="10" s="1"/>
  <c r="P2309" i="10" l="1"/>
  <c r="O2308" i="10"/>
  <c r="Q2308" i="10"/>
  <c r="R2308" i="10" s="1"/>
  <c r="N2309" i="10"/>
  <c r="M2309" i="10"/>
  <c r="L2309" i="10"/>
  <c r="I2309" i="10"/>
  <c r="K2309" i="10"/>
  <c r="J2309" i="10"/>
  <c r="G2310" i="10"/>
  <c r="H2310" i="10" s="1"/>
  <c r="P2310" i="10" l="1"/>
  <c r="O2309" i="10"/>
  <c r="Q2309" i="10"/>
  <c r="R2309" i="10" s="1"/>
  <c r="N2310" i="10"/>
  <c r="M2310" i="10"/>
  <c r="L2310" i="10"/>
  <c r="I2310" i="10"/>
  <c r="K2310" i="10"/>
  <c r="J2310" i="10"/>
  <c r="G2311" i="10"/>
  <c r="H2311" i="10" s="1"/>
  <c r="P2311" i="10" l="1"/>
  <c r="O2310" i="10"/>
  <c r="Q2310" i="10"/>
  <c r="R2310" i="10" s="1"/>
  <c r="N2311" i="10"/>
  <c r="M2311" i="10"/>
  <c r="L2311" i="10"/>
  <c r="I2311" i="10"/>
  <c r="K2311" i="10"/>
  <c r="G2312" i="10"/>
  <c r="H2312" i="10" s="1"/>
  <c r="J2311" i="10"/>
  <c r="P2312" i="10" l="1"/>
  <c r="O2311" i="10"/>
  <c r="Q2311" i="10"/>
  <c r="R2311" i="10" s="1"/>
  <c r="N2312" i="10"/>
  <c r="M2312" i="10"/>
  <c r="L2312" i="10"/>
  <c r="I2312" i="10"/>
  <c r="K2312" i="10"/>
  <c r="J2312" i="10"/>
  <c r="G2313" i="10"/>
  <c r="H2313" i="10" s="1"/>
  <c r="P2313" i="10" l="1"/>
  <c r="O2312" i="10"/>
  <c r="Q2312" i="10"/>
  <c r="R2312" i="10" s="1"/>
  <c r="N2313" i="10"/>
  <c r="M2313" i="10"/>
  <c r="L2313" i="10"/>
  <c r="I2313" i="10"/>
  <c r="K2313" i="10"/>
  <c r="J2313" i="10"/>
  <c r="G2314" i="10"/>
  <c r="H2314" i="10" s="1"/>
  <c r="P2314" i="10" l="1"/>
  <c r="O2313" i="10"/>
  <c r="Q2313" i="10"/>
  <c r="R2313" i="10" s="1"/>
  <c r="N2314" i="10"/>
  <c r="M2314" i="10"/>
  <c r="L2314" i="10"/>
  <c r="I2314" i="10"/>
  <c r="K2314" i="10"/>
  <c r="G2315" i="10"/>
  <c r="H2315" i="10" s="1"/>
  <c r="J2314" i="10"/>
  <c r="P2315" i="10" l="1"/>
  <c r="O2314" i="10"/>
  <c r="Q2314" i="10"/>
  <c r="R2314" i="10" s="1"/>
  <c r="N2315" i="10"/>
  <c r="M2315" i="10"/>
  <c r="L2315" i="10"/>
  <c r="I2315" i="10"/>
  <c r="K2315" i="10"/>
  <c r="G2316" i="10"/>
  <c r="H2316" i="10" s="1"/>
  <c r="J2315" i="10"/>
  <c r="P2316" i="10" l="1"/>
  <c r="O2315" i="10"/>
  <c r="Q2315" i="10"/>
  <c r="R2315" i="10" s="1"/>
  <c r="N2316" i="10"/>
  <c r="M2316" i="10"/>
  <c r="L2316" i="10"/>
  <c r="I2316" i="10"/>
  <c r="K2316" i="10"/>
  <c r="J2316" i="10"/>
  <c r="G2317" i="10"/>
  <c r="H2317" i="10" s="1"/>
  <c r="P2317" i="10" l="1"/>
  <c r="O2316" i="10"/>
  <c r="Q2316" i="10"/>
  <c r="R2316" i="10" s="1"/>
  <c r="N2317" i="10"/>
  <c r="M2317" i="10"/>
  <c r="L2317" i="10"/>
  <c r="I2317" i="10"/>
  <c r="K2317" i="10"/>
  <c r="G2318" i="10"/>
  <c r="H2318" i="10" s="1"/>
  <c r="J2317" i="10"/>
  <c r="P2318" i="10" l="1"/>
  <c r="O2317" i="10"/>
  <c r="Q2317" i="10"/>
  <c r="R2317" i="10" s="1"/>
  <c r="N2318" i="10"/>
  <c r="M2318" i="10"/>
  <c r="L2318" i="10"/>
  <c r="I2318" i="10"/>
  <c r="K2318" i="10"/>
  <c r="J2318" i="10"/>
  <c r="G2319" i="10"/>
  <c r="H2319" i="10" s="1"/>
  <c r="P2319" i="10" l="1"/>
  <c r="O2318" i="10"/>
  <c r="Q2318" i="10"/>
  <c r="R2318" i="10" s="1"/>
  <c r="N2319" i="10"/>
  <c r="M2319" i="10"/>
  <c r="L2319" i="10"/>
  <c r="I2319" i="10"/>
  <c r="K2319" i="10"/>
  <c r="G2320" i="10"/>
  <c r="H2320" i="10" s="1"/>
  <c r="J2319" i="10"/>
  <c r="P2320" i="10" l="1"/>
  <c r="O2319" i="10"/>
  <c r="Q2319" i="10"/>
  <c r="R2319" i="10" s="1"/>
  <c r="N2320" i="10"/>
  <c r="M2320" i="10"/>
  <c r="L2320" i="10"/>
  <c r="I2320" i="10"/>
  <c r="K2320" i="10"/>
  <c r="J2320" i="10"/>
  <c r="G2321" i="10"/>
  <c r="H2321" i="10" s="1"/>
  <c r="P2321" i="10" l="1"/>
  <c r="O2320" i="10"/>
  <c r="Q2320" i="10"/>
  <c r="R2320" i="10" s="1"/>
  <c r="N2321" i="10"/>
  <c r="M2321" i="10"/>
  <c r="L2321" i="10"/>
  <c r="I2321" i="10"/>
  <c r="K2321" i="10"/>
  <c r="J2321" i="10"/>
  <c r="G2322" i="10"/>
  <c r="H2322" i="10" s="1"/>
  <c r="P2322" i="10" l="1"/>
  <c r="O2321" i="10"/>
  <c r="Q2321" i="10"/>
  <c r="R2321" i="10" s="1"/>
  <c r="N2322" i="10"/>
  <c r="M2322" i="10"/>
  <c r="L2322" i="10"/>
  <c r="I2322" i="10"/>
  <c r="K2322" i="10"/>
  <c r="J2322" i="10"/>
  <c r="G2323" i="10"/>
  <c r="H2323" i="10" s="1"/>
  <c r="P2323" i="10" l="1"/>
  <c r="O2322" i="10"/>
  <c r="Q2322" i="10"/>
  <c r="R2322" i="10" s="1"/>
  <c r="N2323" i="10"/>
  <c r="M2323" i="10"/>
  <c r="L2323" i="10"/>
  <c r="I2323" i="10"/>
  <c r="K2323" i="10"/>
  <c r="J2323" i="10"/>
  <c r="G2324" i="10"/>
  <c r="H2324" i="10" s="1"/>
  <c r="P2324" i="10" l="1"/>
  <c r="O2323" i="10"/>
  <c r="Q2323" i="10"/>
  <c r="R2323" i="10" s="1"/>
  <c r="N2324" i="10"/>
  <c r="M2324" i="10"/>
  <c r="L2324" i="10"/>
  <c r="I2324" i="10"/>
  <c r="K2324" i="10"/>
  <c r="J2324" i="10"/>
  <c r="G2325" i="10"/>
  <c r="H2325" i="10" s="1"/>
  <c r="P2325" i="10" l="1"/>
  <c r="O2324" i="10"/>
  <c r="Q2324" i="10"/>
  <c r="R2324" i="10" s="1"/>
  <c r="N2325" i="10"/>
  <c r="M2325" i="10"/>
  <c r="L2325" i="10"/>
  <c r="I2325" i="10"/>
  <c r="K2325" i="10"/>
  <c r="J2325" i="10"/>
  <c r="G2326" i="10"/>
  <c r="H2326" i="10" s="1"/>
  <c r="P2326" i="10" l="1"/>
  <c r="O2325" i="10"/>
  <c r="Q2325" i="10"/>
  <c r="R2325" i="10" s="1"/>
  <c r="N2326" i="10"/>
  <c r="M2326" i="10"/>
  <c r="L2326" i="10"/>
  <c r="I2326" i="10"/>
  <c r="K2326" i="10"/>
  <c r="J2326" i="10"/>
  <c r="G2327" i="10"/>
  <c r="H2327" i="10" s="1"/>
  <c r="P2327" i="10" l="1"/>
  <c r="O2326" i="10"/>
  <c r="Q2326" i="10"/>
  <c r="R2326" i="10" s="1"/>
  <c r="N2327" i="10"/>
  <c r="M2327" i="10"/>
  <c r="L2327" i="10"/>
  <c r="I2327" i="10"/>
  <c r="K2327" i="10"/>
  <c r="G2328" i="10"/>
  <c r="H2328" i="10" s="1"/>
  <c r="J2327" i="10"/>
  <c r="P2328" i="10" l="1"/>
  <c r="O2327" i="10"/>
  <c r="Q2327" i="10"/>
  <c r="R2327" i="10" s="1"/>
  <c r="N2328" i="10"/>
  <c r="M2328" i="10"/>
  <c r="L2328" i="10"/>
  <c r="I2328" i="10"/>
  <c r="K2328" i="10"/>
  <c r="J2328" i="10"/>
  <c r="G2329" i="10"/>
  <c r="H2329" i="10" s="1"/>
  <c r="P2329" i="10" l="1"/>
  <c r="O2328" i="10"/>
  <c r="Q2328" i="10"/>
  <c r="R2328" i="10" s="1"/>
  <c r="N2329" i="10"/>
  <c r="M2329" i="10"/>
  <c r="L2329" i="10"/>
  <c r="I2329" i="10"/>
  <c r="K2329" i="10"/>
  <c r="J2329" i="10"/>
  <c r="G2330" i="10"/>
  <c r="H2330" i="10" s="1"/>
  <c r="P2330" i="10" l="1"/>
  <c r="O2329" i="10"/>
  <c r="Q2329" i="10"/>
  <c r="R2329" i="10" s="1"/>
  <c r="N2330" i="10"/>
  <c r="M2330" i="10"/>
  <c r="L2330" i="10"/>
  <c r="I2330" i="10"/>
  <c r="K2330" i="10"/>
  <c r="J2330" i="10"/>
  <c r="G2331" i="10"/>
  <c r="H2331" i="10" s="1"/>
  <c r="P2331" i="10" l="1"/>
  <c r="O2330" i="10"/>
  <c r="Q2330" i="10"/>
  <c r="R2330" i="10" s="1"/>
  <c r="N2331" i="10"/>
  <c r="M2331" i="10"/>
  <c r="L2331" i="10"/>
  <c r="I2331" i="10"/>
  <c r="K2331" i="10"/>
  <c r="G2332" i="10"/>
  <c r="H2332" i="10" s="1"/>
  <c r="J2331" i="10"/>
  <c r="P2332" i="10" l="1"/>
  <c r="O2331" i="10"/>
  <c r="Q2331" i="10"/>
  <c r="R2331" i="10" s="1"/>
  <c r="N2332" i="10"/>
  <c r="M2332" i="10"/>
  <c r="L2332" i="10"/>
  <c r="I2332" i="10"/>
  <c r="K2332" i="10"/>
  <c r="J2332" i="10"/>
  <c r="G2333" i="10"/>
  <c r="H2333" i="10" s="1"/>
  <c r="P2333" i="10" l="1"/>
  <c r="O2332" i="10"/>
  <c r="Q2332" i="10"/>
  <c r="R2332" i="10" s="1"/>
  <c r="N2333" i="10"/>
  <c r="M2333" i="10"/>
  <c r="L2333" i="10"/>
  <c r="I2333" i="10"/>
  <c r="K2333" i="10"/>
  <c r="G2334" i="10"/>
  <c r="H2334" i="10" s="1"/>
  <c r="J2333" i="10"/>
  <c r="P2334" i="10" l="1"/>
  <c r="O2333" i="10"/>
  <c r="Q2333" i="10"/>
  <c r="R2333" i="10" s="1"/>
  <c r="N2334" i="10"/>
  <c r="M2334" i="10"/>
  <c r="L2334" i="10"/>
  <c r="I2334" i="10"/>
  <c r="K2334" i="10"/>
  <c r="G2335" i="10"/>
  <c r="H2335" i="10" s="1"/>
  <c r="J2334" i="10"/>
  <c r="P2335" i="10" l="1"/>
  <c r="O2334" i="10"/>
  <c r="Q2334" i="10"/>
  <c r="R2334" i="10" s="1"/>
  <c r="N2335" i="10"/>
  <c r="M2335" i="10"/>
  <c r="L2335" i="10"/>
  <c r="I2335" i="10"/>
  <c r="K2335" i="10"/>
  <c r="G2336" i="10"/>
  <c r="H2336" i="10" s="1"/>
  <c r="J2335" i="10"/>
  <c r="P2336" i="10" l="1"/>
  <c r="O2335" i="10"/>
  <c r="Q2335" i="10"/>
  <c r="R2335" i="10" s="1"/>
  <c r="N2336" i="10"/>
  <c r="M2336" i="10"/>
  <c r="L2336" i="10"/>
  <c r="I2336" i="10"/>
  <c r="K2336" i="10"/>
  <c r="J2336" i="10"/>
  <c r="G2337" i="10"/>
  <c r="H2337" i="10" s="1"/>
  <c r="P2337" i="10" l="1"/>
  <c r="O2336" i="10"/>
  <c r="Q2336" i="10"/>
  <c r="R2336" i="10" s="1"/>
  <c r="N2337" i="10"/>
  <c r="M2337" i="10"/>
  <c r="L2337" i="10"/>
  <c r="I2337" i="10"/>
  <c r="K2337" i="10"/>
  <c r="G2338" i="10"/>
  <c r="H2338" i="10" s="1"/>
  <c r="J2337" i="10"/>
  <c r="P2338" i="10" l="1"/>
  <c r="O2337" i="10"/>
  <c r="Q2337" i="10"/>
  <c r="R2337" i="10" s="1"/>
  <c r="N2338" i="10"/>
  <c r="M2338" i="10"/>
  <c r="L2338" i="10"/>
  <c r="I2338" i="10"/>
  <c r="K2338" i="10"/>
  <c r="J2338" i="10"/>
  <c r="G2339" i="10"/>
  <c r="H2339" i="10" s="1"/>
  <c r="P2339" i="10" l="1"/>
  <c r="O2338" i="10"/>
  <c r="Q2338" i="10"/>
  <c r="R2338" i="10" s="1"/>
  <c r="N2339" i="10"/>
  <c r="M2339" i="10"/>
  <c r="L2339" i="10"/>
  <c r="I2339" i="10"/>
  <c r="K2339" i="10"/>
  <c r="G2340" i="10"/>
  <c r="H2340" i="10" s="1"/>
  <c r="J2339" i="10"/>
  <c r="P2340" i="10" l="1"/>
  <c r="O2339" i="10"/>
  <c r="Q2339" i="10"/>
  <c r="R2339" i="10" s="1"/>
  <c r="N2340" i="10"/>
  <c r="M2340" i="10"/>
  <c r="L2340" i="10"/>
  <c r="I2340" i="10"/>
  <c r="K2340" i="10"/>
  <c r="J2340" i="10"/>
  <c r="G2341" i="10"/>
  <c r="H2341" i="10" s="1"/>
  <c r="P2341" i="10" l="1"/>
  <c r="O2340" i="10"/>
  <c r="Q2340" i="10"/>
  <c r="R2340" i="10" s="1"/>
  <c r="N2341" i="10"/>
  <c r="M2341" i="10"/>
  <c r="L2341" i="10"/>
  <c r="I2341" i="10"/>
  <c r="K2341" i="10"/>
  <c r="J2341" i="10"/>
  <c r="G2342" i="10"/>
  <c r="H2342" i="10" s="1"/>
  <c r="P2342" i="10" l="1"/>
  <c r="O2341" i="10"/>
  <c r="Q2341" i="10"/>
  <c r="R2341" i="10" s="1"/>
  <c r="N2342" i="10"/>
  <c r="M2342" i="10"/>
  <c r="L2342" i="10"/>
  <c r="I2342" i="10"/>
  <c r="K2342" i="10"/>
  <c r="J2342" i="10"/>
  <c r="G2343" i="10"/>
  <c r="H2343" i="10" s="1"/>
  <c r="P2343" i="10" l="1"/>
  <c r="O2342" i="10"/>
  <c r="Q2342" i="10"/>
  <c r="R2342" i="10" s="1"/>
  <c r="N2343" i="10"/>
  <c r="M2343" i="10"/>
  <c r="L2343" i="10"/>
  <c r="I2343" i="10"/>
  <c r="K2343" i="10"/>
  <c r="J2343" i="10"/>
  <c r="G2344" i="10"/>
  <c r="H2344" i="10" s="1"/>
  <c r="P2344" i="10" l="1"/>
  <c r="O2343" i="10"/>
  <c r="Q2343" i="10"/>
  <c r="R2343" i="10" s="1"/>
  <c r="N2344" i="10"/>
  <c r="M2344" i="10"/>
  <c r="L2344" i="10"/>
  <c r="I2344" i="10"/>
  <c r="K2344" i="10"/>
  <c r="J2344" i="10"/>
  <c r="G2345" i="10"/>
  <c r="H2345" i="10" s="1"/>
  <c r="P2345" i="10" l="1"/>
  <c r="O2344" i="10"/>
  <c r="Q2344" i="10"/>
  <c r="R2344" i="10" s="1"/>
  <c r="N2345" i="10"/>
  <c r="M2345" i="10"/>
  <c r="L2345" i="10"/>
  <c r="I2345" i="10"/>
  <c r="K2345" i="10"/>
  <c r="J2345" i="10"/>
  <c r="G2346" i="10"/>
  <c r="H2346" i="10" s="1"/>
  <c r="P2346" i="10" l="1"/>
  <c r="O2345" i="10"/>
  <c r="Q2345" i="10"/>
  <c r="R2345" i="10" s="1"/>
  <c r="N2346" i="10"/>
  <c r="M2346" i="10"/>
  <c r="L2346" i="10"/>
  <c r="I2346" i="10"/>
  <c r="K2346" i="10"/>
  <c r="J2346" i="10"/>
  <c r="G2347" i="10"/>
  <c r="H2347" i="10" s="1"/>
  <c r="P2347" i="10" l="1"/>
  <c r="O2346" i="10"/>
  <c r="Q2346" i="10"/>
  <c r="R2346" i="10" s="1"/>
  <c r="N2347" i="10"/>
  <c r="M2347" i="10"/>
  <c r="L2347" i="10"/>
  <c r="I2347" i="10"/>
  <c r="K2347" i="10"/>
  <c r="J2347" i="10"/>
  <c r="G2348" i="10"/>
  <c r="H2348" i="10" s="1"/>
  <c r="P2348" i="10" l="1"/>
  <c r="O2347" i="10"/>
  <c r="Q2347" i="10"/>
  <c r="R2347" i="10" s="1"/>
  <c r="N2348" i="10"/>
  <c r="M2348" i="10"/>
  <c r="L2348" i="10"/>
  <c r="I2348" i="10"/>
  <c r="K2348" i="10"/>
  <c r="J2348" i="10"/>
  <c r="G2349" i="10"/>
  <c r="H2349" i="10" s="1"/>
  <c r="P2349" i="10" l="1"/>
  <c r="O2348" i="10"/>
  <c r="Q2348" i="10"/>
  <c r="R2348" i="10" s="1"/>
  <c r="N2349" i="10"/>
  <c r="M2349" i="10"/>
  <c r="L2349" i="10"/>
  <c r="I2349" i="10"/>
  <c r="K2349" i="10"/>
  <c r="G2350" i="10"/>
  <c r="H2350" i="10" s="1"/>
  <c r="J2349" i="10"/>
  <c r="P2350" i="10" l="1"/>
  <c r="O2349" i="10"/>
  <c r="Q2349" i="10"/>
  <c r="R2349" i="10" s="1"/>
  <c r="N2350" i="10"/>
  <c r="M2350" i="10"/>
  <c r="L2350" i="10"/>
  <c r="I2350" i="10"/>
  <c r="K2350" i="10"/>
  <c r="J2350" i="10"/>
  <c r="G2351" i="10"/>
  <c r="H2351" i="10" s="1"/>
  <c r="P2351" i="10" l="1"/>
  <c r="O2350" i="10"/>
  <c r="Q2350" i="10"/>
  <c r="R2350" i="10" s="1"/>
  <c r="N2351" i="10"/>
  <c r="M2351" i="10"/>
  <c r="L2351" i="10"/>
  <c r="I2351" i="10"/>
  <c r="K2351" i="10"/>
  <c r="G2352" i="10"/>
  <c r="H2352" i="10" s="1"/>
  <c r="J2351" i="10"/>
  <c r="P2352" i="10" l="1"/>
  <c r="O2351" i="10"/>
  <c r="Q2351" i="10"/>
  <c r="R2351" i="10" s="1"/>
  <c r="N2352" i="10"/>
  <c r="M2352" i="10"/>
  <c r="L2352" i="10"/>
  <c r="I2352" i="10"/>
  <c r="K2352" i="10"/>
  <c r="J2352" i="10"/>
  <c r="G2353" i="10"/>
  <c r="H2353" i="10" s="1"/>
  <c r="P2353" i="10" l="1"/>
  <c r="O2352" i="10"/>
  <c r="Q2352" i="10"/>
  <c r="R2352" i="10" s="1"/>
  <c r="N2353" i="10"/>
  <c r="M2353" i="10"/>
  <c r="L2353" i="10"/>
  <c r="I2353" i="10"/>
  <c r="K2353" i="10"/>
  <c r="G2354" i="10"/>
  <c r="H2354" i="10" s="1"/>
  <c r="J2353" i="10"/>
  <c r="P2354" i="10" l="1"/>
  <c r="O2353" i="10"/>
  <c r="Q2353" i="10"/>
  <c r="R2353" i="10" s="1"/>
  <c r="N2354" i="10"/>
  <c r="M2354" i="10"/>
  <c r="L2354" i="10"/>
  <c r="I2354" i="10"/>
  <c r="K2354" i="10"/>
  <c r="J2354" i="10"/>
  <c r="G2355" i="10"/>
  <c r="H2355" i="10" s="1"/>
  <c r="P2355" i="10" l="1"/>
  <c r="O2354" i="10"/>
  <c r="Q2354" i="10"/>
  <c r="R2354" i="10" s="1"/>
  <c r="N2355" i="10"/>
  <c r="M2355" i="10"/>
  <c r="L2355" i="10"/>
  <c r="I2355" i="10"/>
  <c r="K2355" i="10"/>
  <c r="G2356" i="10"/>
  <c r="H2356" i="10" s="1"/>
  <c r="J2355" i="10"/>
  <c r="P2356" i="10" l="1"/>
  <c r="O2355" i="10"/>
  <c r="Q2355" i="10"/>
  <c r="R2355" i="10" s="1"/>
  <c r="N2356" i="10"/>
  <c r="M2356" i="10"/>
  <c r="L2356" i="10"/>
  <c r="I2356" i="10"/>
  <c r="K2356" i="10"/>
  <c r="G2357" i="10"/>
  <c r="H2357" i="10" s="1"/>
  <c r="J2356" i="10"/>
  <c r="P2357" i="10" l="1"/>
  <c r="O2356" i="10"/>
  <c r="Q2356" i="10"/>
  <c r="R2356" i="10" s="1"/>
  <c r="N2357" i="10"/>
  <c r="M2357" i="10"/>
  <c r="L2357" i="10"/>
  <c r="I2357" i="10"/>
  <c r="K2357" i="10"/>
  <c r="G2358" i="10"/>
  <c r="H2358" i="10" s="1"/>
  <c r="J2357" i="10"/>
  <c r="P2358" i="10" l="1"/>
  <c r="O2357" i="10"/>
  <c r="Q2357" i="10"/>
  <c r="R2357" i="10" s="1"/>
  <c r="N2358" i="10"/>
  <c r="M2358" i="10"/>
  <c r="L2358" i="10"/>
  <c r="I2358" i="10"/>
  <c r="K2358" i="10"/>
  <c r="J2358" i="10"/>
  <c r="G2359" i="10"/>
  <c r="H2359" i="10" s="1"/>
  <c r="P2359" i="10" l="1"/>
  <c r="O2358" i="10"/>
  <c r="Q2358" i="10"/>
  <c r="R2358" i="10" s="1"/>
  <c r="N2359" i="10"/>
  <c r="M2359" i="10"/>
  <c r="L2359" i="10"/>
  <c r="I2359" i="10"/>
  <c r="K2359" i="10"/>
  <c r="G2360" i="10"/>
  <c r="H2360" i="10" s="1"/>
  <c r="J2359" i="10"/>
  <c r="P2360" i="10" l="1"/>
  <c r="O2359" i="10"/>
  <c r="Q2359" i="10"/>
  <c r="R2359" i="10" s="1"/>
  <c r="N2360" i="10"/>
  <c r="M2360" i="10"/>
  <c r="L2360" i="10"/>
  <c r="I2360" i="10"/>
  <c r="K2360" i="10"/>
  <c r="G2361" i="10"/>
  <c r="H2361" i="10" s="1"/>
  <c r="J2360" i="10"/>
  <c r="P2361" i="10" l="1"/>
  <c r="O2360" i="10"/>
  <c r="Q2360" i="10"/>
  <c r="R2360" i="10" s="1"/>
  <c r="N2361" i="10"/>
  <c r="M2361" i="10"/>
  <c r="L2361" i="10"/>
  <c r="I2361" i="10"/>
  <c r="K2361" i="10"/>
  <c r="G2362" i="10"/>
  <c r="H2362" i="10" s="1"/>
  <c r="J2361" i="10"/>
  <c r="P2362" i="10" l="1"/>
  <c r="O2361" i="10"/>
  <c r="Q2361" i="10"/>
  <c r="R2361" i="10" s="1"/>
  <c r="N2362" i="10"/>
  <c r="M2362" i="10"/>
  <c r="L2362" i="10"/>
  <c r="I2362" i="10"/>
  <c r="K2362" i="10"/>
  <c r="J2362" i="10"/>
  <c r="G2363" i="10"/>
  <c r="H2363" i="10" s="1"/>
  <c r="P2363" i="10" l="1"/>
  <c r="O2362" i="10"/>
  <c r="Q2362" i="10"/>
  <c r="R2362" i="10" s="1"/>
  <c r="N2363" i="10"/>
  <c r="M2363" i="10"/>
  <c r="L2363" i="10"/>
  <c r="I2363" i="10"/>
  <c r="K2363" i="10"/>
  <c r="G2364" i="10"/>
  <c r="H2364" i="10" s="1"/>
  <c r="J2363" i="10"/>
  <c r="P2364" i="10" l="1"/>
  <c r="O2363" i="10"/>
  <c r="Q2363" i="10"/>
  <c r="R2363" i="10" s="1"/>
  <c r="N2364" i="10"/>
  <c r="M2364" i="10"/>
  <c r="L2364" i="10"/>
  <c r="I2364" i="10"/>
  <c r="K2364" i="10"/>
  <c r="J2364" i="10"/>
  <c r="G2365" i="10"/>
  <c r="H2365" i="10" s="1"/>
  <c r="P2365" i="10" l="1"/>
  <c r="O2364" i="10"/>
  <c r="Q2364" i="10"/>
  <c r="R2364" i="10" s="1"/>
  <c r="N2365" i="10"/>
  <c r="M2365" i="10"/>
  <c r="L2365" i="10"/>
  <c r="I2365" i="10"/>
  <c r="K2365" i="10"/>
  <c r="G2366" i="10"/>
  <c r="H2366" i="10" s="1"/>
  <c r="J2365" i="10"/>
  <c r="P2366" i="10" l="1"/>
  <c r="O2365" i="10"/>
  <c r="Q2365" i="10"/>
  <c r="R2365" i="10" s="1"/>
  <c r="N2366" i="10"/>
  <c r="M2366" i="10"/>
  <c r="L2366" i="10"/>
  <c r="I2366" i="10"/>
  <c r="K2366" i="10"/>
  <c r="J2366" i="10"/>
  <c r="G2367" i="10"/>
  <c r="H2367" i="10" s="1"/>
  <c r="P2367" i="10" l="1"/>
  <c r="O2366" i="10"/>
  <c r="Q2366" i="10"/>
  <c r="R2366" i="10" s="1"/>
  <c r="N2367" i="10"/>
  <c r="M2367" i="10"/>
  <c r="L2367" i="10"/>
  <c r="I2367" i="10"/>
  <c r="K2367" i="10"/>
  <c r="J2367" i="10"/>
  <c r="G2368" i="10"/>
  <c r="H2368" i="10" s="1"/>
  <c r="P2368" i="10" l="1"/>
  <c r="O2367" i="10"/>
  <c r="Q2367" i="10"/>
  <c r="R2367" i="10" s="1"/>
  <c r="N2368" i="10"/>
  <c r="M2368" i="10"/>
  <c r="L2368" i="10"/>
  <c r="I2368" i="10"/>
  <c r="K2368" i="10"/>
  <c r="J2368" i="10"/>
  <c r="G2369" i="10"/>
  <c r="H2369" i="10" s="1"/>
  <c r="P2369" i="10" l="1"/>
  <c r="O2368" i="10"/>
  <c r="Q2368" i="10"/>
  <c r="R2368" i="10" s="1"/>
  <c r="N2369" i="10"/>
  <c r="M2369" i="10"/>
  <c r="L2369" i="10"/>
  <c r="I2369" i="10"/>
  <c r="K2369" i="10"/>
  <c r="G2370" i="10"/>
  <c r="H2370" i="10" s="1"/>
  <c r="J2369" i="10"/>
  <c r="P2370" i="10" l="1"/>
  <c r="O2369" i="10"/>
  <c r="Q2369" i="10"/>
  <c r="R2369" i="10" s="1"/>
  <c r="N2370" i="10"/>
  <c r="M2370" i="10"/>
  <c r="L2370" i="10"/>
  <c r="I2370" i="10"/>
  <c r="K2370" i="10"/>
  <c r="J2370" i="10"/>
  <c r="G2371" i="10"/>
  <c r="H2371" i="10" s="1"/>
  <c r="P2371" i="10" l="1"/>
  <c r="O2370" i="10"/>
  <c r="Q2370" i="10"/>
  <c r="R2370" i="10" s="1"/>
  <c r="N2371" i="10"/>
  <c r="M2371" i="10"/>
  <c r="L2371" i="10"/>
  <c r="I2371" i="10"/>
  <c r="K2371" i="10"/>
  <c r="G2372" i="10"/>
  <c r="H2372" i="10" s="1"/>
  <c r="J2371" i="10"/>
  <c r="P2372" i="10" l="1"/>
  <c r="O2371" i="10"/>
  <c r="Q2371" i="10"/>
  <c r="R2371" i="10" s="1"/>
  <c r="N2372" i="10"/>
  <c r="M2372" i="10"/>
  <c r="L2372" i="10"/>
  <c r="I2372" i="10"/>
  <c r="K2372" i="10"/>
  <c r="J2372" i="10"/>
  <c r="G2373" i="10"/>
  <c r="H2373" i="10" s="1"/>
  <c r="P2373" i="10" l="1"/>
  <c r="O2372" i="10"/>
  <c r="Q2372" i="10"/>
  <c r="R2372" i="10" s="1"/>
  <c r="N2373" i="10"/>
  <c r="M2373" i="10"/>
  <c r="L2373" i="10"/>
  <c r="I2373" i="10"/>
  <c r="K2373" i="10"/>
  <c r="J2373" i="10"/>
  <c r="G2374" i="10"/>
  <c r="H2374" i="10" s="1"/>
  <c r="P2374" i="10" l="1"/>
  <c r="O2373" i="10"/>
  <c r="Q2373" i="10"/>
  <c r="R2373" i="10" s="1"/>
  <c r="N2374" i="10"/>
  <c r="M2374" i="10"/>
  <c r="L2374" i="10"/>
  <c r="I2374" i="10"/>
  <c r="K2374" i="10"/>
  <c r="J2374" i="10"/>
  <c r="G2375" i="10"/>
  <c r="H2375" i="10" s="1"/>
  <c r="P2375" i="10" l="1"/>
  <c r="O2374" i="10"/>
  <c r="Q2374" i="10"/>
  <c r="R2374" i="10" s="1"/>
  <c r="N2375" i="10"/>
  <c r="M2375" i="10"/>
  <c r="L2375" i="10"/>
  <c r="I2375" i="10"/>
  <c r="K2375" i="10"/>
  <c r="J2375" i="10"/>
  <c r="G2376" i="10"/>
  <c r="H2376" i="10" s="1"/>
  <c r="P2376" i="10" l="1"/>
  <c r="O2375" i="10"/>
  <c r="Q2375" i="10"/>
  <c r="R2375" i="10" s="1"/>
  <c r="N2376" i="10"/>
  <c r="M2376" i="10"/>
  <c r="L2376" i="10"/>
  <c r="I2376" i="10"/>
  <c r="K2376" i="10"/>
  <c r="J2376" i="10"/>
  <c r="G2377" i="10"/>
  <c r="H2377" i="10" s="1"/>
  <c r="P2377" i="10" l="1"/>
  <c r="O2376" i="10"/>
  <c r="Q2376" i="10"/>
  <c r="R2376" i="10" s="1"/>
  <c r="N2377" i="10"/>
  <c r="M2377" i="10"/>
  <c r="L2377" i="10"/>
  <c r="I2377" i="10"/>
  <c r="K2377" i="10"/>
  <c r="J2377" i="10"/>
  <c r="G2378" i="10"/>
  <c r="H2378" i="10" s="1"/>
  <c r="P2378" i="10" l="1"/>
  <c r="O2377" i="10"/>
  <c r="Q2377" i="10"/>
  <c r="R2377" i="10" s="1"/>
  <c r="N2378" i="10"/>
  <c r="M2378" i="10"/>
  <c r="L2378" i="10"/>
  <c r="I2378" i="10"/>
  <c r="K2378" i="10"/>
  <c r="J2378" i="10"/>
  <c r="G2379" i="10"/>
  <c r="H2379" i="10" s="1"/>
  <c r="P2379" i="10" l="1"/>
  <c r="O2378" i="10"/>
  <c r="Q2378" i="10"/>
  <c r="R2378" i="10" s="1"/>
  <c r="N2379" i="10"/>
  <c r="M2379" i="10"/>
  <c r="L2379" i="10"/>
  <c r="I2379" i="10"/>
  <c r="K2379" i="10"/>
  <c r="J2379" i="10"/>
  <c r="G2380" i="10"/>
  <c r="H2380" i="10" s="1"/>
  <c r="P2380" i="10" l="1"/>
  <c r="O2379" i="10"/>
  <c r="Q2379" i="10"/>
  <c r="R2379" i="10" s="1"/>
  <c r="N2380" i="10"/>
  <c r="M2380" i="10"/>
  <c r="L2380" i="10"/>
  <c r="I2380" i="10"/>
  <c r="K2380" i="10"/>
  <c r="J2380" i="10"/>
  <c r="G2381" i="10"/>
  <c r="H2381" i="10" s="1"/>
  <c r="P2381" i="10" l="1"/>
  <c r="O2380" i="10"/>
  <c r="Q2380" i="10"/>
  <c r="R2380" i="10" s="1"/>
  <c r="N2381" i="10"/>
  <c r="M2381" i="10"/>
  <c r="L2381" i="10"/>
  <c r="I2381" i="10"/>
  <c r="K2381" i="10"/>
  <c r="J2381" i="10"/>
  <c r="G2382" i="10"/>
  <c r="H2382" i="10" s="1"/>
  <c r="P2382" i="10" l="1"/>
  <c r="O2381" i="10"/>
  <c r="Q2381" i="10"/>
  <c r="R2381" i="10" s="1"/>
  <c r="N2382" i="10"/>
  <c r="M2382" i="10"/>
  <c r="L2382" i="10"/>
  <c r="I2382" i="10"/>
  <c r="K2382" i="10"/>
  <c r="J2382" i="10"/>
  <c r="G2383" i="10"/>
  <c r="H2383" i="10" s="1"/>
  <c r="P2383" i="10" l="1"/>
  <c r="O2382" i="10"/>
  <c r="Q2382" i="10"/>
  <c r="R2382" i="10" s="1"/>
  <c r="N2383" i="10"/>
  <c r="M2383" i="10"/>
  <c r="L2383" i="10"/>
  <c r="I2383" i="10"/>
  <c r="K2383" i="10"/>
  <c r="J2383" i="10"/>
  <c r="G2384" i="10"/>
  <c r="H2384" i="10" s="1"/>
  <c r="P2384" i="10" l="1"/>
  <c r="O2383" i="10"/>
  <c r="Q2383" i="10"/>
  <c r="R2383" i="10" s="1"/>
  <c r="N2384" i="10"/>
  <c r="M2384" i="10"/>
  <c r="L2384" i="10"/>
  <c r="I2384" i="10"/>
  <c r="K2384" i="10"/>
  <c r="J2384" i="10"/>
  <c r="G2385" i="10"/>
  <c r="H2385" i="10" s="1"/>
  <c r="P2385" i="10" l="1"/>
  <c r="O2384" i="10"/>
  <c r="Q2384" i="10"/>
  <c r="R2384" i="10" s="1"/>
  <c r="N2385" i="10"/>
  <c r="M2385" i="10"/>
  <c r="L2385" i="10"/>
  <c r="I2385" i="10"/>
  <c r="K2385" i="10"/>
  <c r="J2385" i="10"/>
  <c r="G2386" i="10"/>
  <c r="H2386" i="10" s="1"/>
  <c r="P2386" i="10" l="1"/>
  <c r="O2385" i="10"/>
  <c r="Q2385" i="10"/>
  <c r="R2385" i="10" s="1"/>
  <c r="N2386" i="10"/>
  <c r="M2386" i="10"/>
  <c r="L2386" i="10"/>
  <c r="I2386" i="10"/>
  <c r="K2386" i="10"/>
  <c r="J2386" i="10"/>
  <c r="G2387" i="10"/>
  <c r="H2387" i="10" s="1"/>
  <c r="P2387" i="10" l="1"/>
  <c r="O2386" i="10"/>
  <c r="Q2386" i="10"/>
  <c r="R2386" i="10" s="1"/>
  <c r="N2387" i="10"/>
  <c r="M2387" i="10"/>
  <c r="L2387" i="10"/>
  <c r="I2387" i="10"/>
  <c r="K2387" i="10"/>
  <c r="J2387" i="10"/>
  <c r="G2388" i="10"/>
  <c r="H2388" i="10" s="1"/>
  <c r="P2388" i="10" l="1"/>
  <c r="O2387" i="10"/>
  <c r="Q2387" i="10"/>
  <c r="R2387" i="10" s="1"/>
  <c r="N2388" i="10"/>
  <c r="M2388" i="10"/>
  <c r="L2388" i="10"/>
  <c r="I2388" i="10"/>
  <c r="K2388" i="10"/>
  <c r="J2388" i="10"/>
  <c r="G2389" i="10"/>
  <c r="H2389" i="10" s="1"/>
  <c r="P2389" i="10" l="1"/>
  <c r="O2388" i="10"/>
  <c r="Q2388" i="10"/>
  <c r="R2388" i="10" s="1"/>
  <c r="N2389" i="10"/>
  <c r="M2389" i="10"/>
  <c r="L2389" i="10"/>
  <c r="I2389" i="10"/>
  <c r="K2389" i="10"/>
  <c r="G2390" i="10"/>
  <c r="H2390" i="10" s="1"/>
  <c r="J2389" i="10"/>
  <c r="P2390" i="10" l="1"/>
  <c r="O2389" i="10"/>
  <c r="Q2389" i="10"/>
  <c r="R2389" i="10" s="1"/>
  <c r="N2390" i="10"/>
  <c r="M2390" i="10"/>
  <c r="L2390" i="10"/>
  <c r="I2390" i="10"/>
  <c r="K2390" i="10"/>
  <c r="J2390" i="10"/>
  <c r="G2391" i="10"/>
  <c r="H2391" i="10" s="1"/>
  <c r="P2391" i="10" l="1"/>
  <c r="O2390" i="10"/>
  <c r="Q2390" i="10"/>
  <c r="R2390" i="10" s="1"/>
  <c r="N2391" i="10"/>
  <c r="M2391" i="10"/>
  <c r="L2391" i="10"/>
  <c r="I2391" i="10"/>
  <c r="K2391" i="10"/>
  <c r="J2391" i="10"/>
  <c r="G2392" i="10"/>
  <c r="H2392" i="10" s="1"/>
  <c r="P2392" i="10" l="1"/>
  <c r="O2391" i="10"/>
  <c r="Q2391" i="10"/>
  <c r="R2391" i="10" s="1"/>
  <c r="N2392" i="10"/>
  <c r="M2392" i="10"/>
  <c r="L2392" i="10"/>
  <c r="I2392" i="10"/>
  <c r="K2392" i="10"/>
  <c r="J2392" i="10"/>
  <c r="G2393" i="10"/>
  <c r="H2393" i="10" s="1"/>
  <c r="P2393" i="10" l="1"/>
  <c r="O2392" i="10"/>
  <c r="Q2392" i="10"/>
  <c r="R2392" i="10" s="1"/>
  <c r="N2393" i="10"/>
  <c r="M2393" i="10"/>
  <c r="L2393" i="10"/>
  <c r="I2393" i="10"/>
  <c r="K2393" i="10"/>
  <c r="G2394" i="10"/>
  <c r="H2394" i="10" s="1"/>
  <c r="J2393" i="10"/>
  <c r="P2394" i="10" l="1"/>
  <c r="O2393" i="10"/>
  <c r="Q2393" i="10"/>
  <c r="R2393" i="10" s="1"/>
  <c r="N2394" i="10"/>
  <c r="M2394" i="10"/>
  <c r="L2394" i="10"/>
  <c r="I2394" i="10"/>
  <c r="K2394" i="10"/>
  <c r="J2394" i="10"/>
  <c r="G2395" i="10"/>
  <c r="H2395" i="10" s="1"/>
  <c r="P2395" i="10" l="1"/>
  <c r="O2394" i="10"/>
  <c r="Q2394" i="10"/>
  <c r="R2394" i="10" s="1"/>
  <c r="N2395" i="10"/>
  <c r="M2395" i="10"/>
  <c r="L2395" i="10"/>
  <c r="I2395" i="10"/>
  <c r="K2395" i="10"/>
  <c r="G2396" i="10"/>
  <c r="H2396" i="10" s="1"/>
  <c r="J2395" i="10"/>
  <c r="P2396" i="10" l="1"/>
  <c r="O2395" i="10"/>
  <c r="Q2395" i="10"/>
  <c r="R2395" i="10" s="1"/>
  <c r="N2396" i="10"/>
  <c r="M2396" i="10"/>
  <c r="L2396" i="10"/>
  <c r="I2396" i="10"/>
  <c r="K2396" i="10"/>
  <c r="J2396" i="10"/>
  <c r="G2397" i="10"/>
  <c r="H2397" i="10" s="1"/>
  <c r="P2397" i="10" l="1"/>
  <c r="O2396" i="10"/>
  <c r="Q2396" i="10"/>
  <c r="R2396" i="10" s="1"/>
  <c r="N2397" i="10"/>
  <c r="M2397" i="10"/>
  <c r="L2397" i="10"/>
  <c r="I2397" i="10"/>
  <c r="K2397" i="10"/>
  <c r="G2398" i="10"/>
  <c r="H2398" i="10" s="1"/>
  <c r="J2397" i="10"/>
  <c r="P2398" i="10" l="1"/>
  <c r="O2397" i="10"/>
  <c r="Q2397" i="10"/>
  <c r="R2397" i="10" s="1"/>
  <c r="N2398" i="10"/>
  <c r="M2398" i="10"/>
  <c r="L2398" i="10"/>
  <c r="I2398" i="10"/>
  <c r="K2398" i="10"/>
  <c r="J2398" i="10"/>
  <c r="G2399" i="10"/>
  <c r="H2399" i="10" s="1"/>
  <c r="P2399" i="10" l="1"/>
  <c r="O2398" i="10"/>
  <c r="Q2398" i="10"/>
  <c r="R2398" i="10" s="1"/>
  <c r="N2399" i="10"/>
  <c r="M2399" i="10"/>
  <c r="L2399" i="10"/>
  <c r="I2399" i="10"/>
  <c r="K2399" i="10"/>
  <c r="G2400" i="10"/>
  <c r="H2400" i="10" s="1"/>
  <c r="J2399" i="10"/>
  <c r="P2400" i="10" l="1"/>
  <c r="O2399" i="10"/>
  <c r="Q2399" i="10"/>
  <c r="R2399" i="10" s="1"/>
  <c r="N2400" i="10"/>
  <c r="M2400" i="10"/>
  <c r="L2400" i="10"/>
  <c r="I2400" i="10"/>
  <c r="K2400" i="10"/>
  <c r="G2401" i="10"/>
  <c r="H2401" i="10" s="1"/>
  <c r="J2400" i="10"/>
  <c r="P2401" i="10" l="1"/>
  <c r="O2400" i="10"/>
  <c r="Q2400" i="10"/>
  <c r="R2400" i="10" s="1"/>
  <c r="N2401" i="10"/>
  <c r="M2401" i="10"/>
  <c r="L2401" i="10"/>
  <c r="I2401" i="10"/>
  <c r="K2401" i="10"/>
  <c r="J2401" i="10"/>
  <c r="G2402" i="10"/>
  <c r="H2402" i="10" s="1"/>
  <c r="P2402" i="10" l="1"/>
  <c r="O2401" i="10"/>
  <c r="Q2401" i="10"/>
  <c r="R2401" i="10" s="1"/>
  <c r="N2402" i="10"/>
  <c r="M2402" i="10"/>
  <c r="L2402" i="10"/>
  <c r="I2402" i="10"/>
  <c r="K2402" i="10"/>
  <c r="J2402" i="10"/>
  <c r="G2403" i="10"/>
  <c r="H2403" i="10" s="1"/>
  <c r="P2403" i="10" l="1"/>
  <c r="O2402" i="10"/>
  <c r="Q2402" i="10"/>
  <c r="R2402" i="10" s="1"/>
  <c r="N2403" i="10"/>
  <c r="M2403" i="10"/>
  <c r="L2403" i="10"/>
  <c r="I2403" i="10"/>
  <c r="K2403" i="10"/>
  <c r="J2403" i="10"/>
  <c r="G2404" i="10"/>
  <c r="H2404" i="10" s="1"/>
  <c r="P2404" i="10" l="1"/>
  <c r="O2403" i="10"/>
  <c r="Q2403" i="10"/>
  <c r="R2403" i="10" s="1"/>
  <c r="N2404" i="10"/>
  <c r="M2404" i="10"/>
  <c r="L2404" i="10"/>
  <c r="I2404" i="10"/>
  <c r="K2404" i="10"/>
  <c r="G2405" i="10"/>
  <c r="H2405" i="10" s="1"/>
  <c r="J2404" i="10"/>
  <c r="P2405" i="10" l="1"/>
  <c r="O2404" i="10"/>
  <c r="Q2404" i="10"/>
  <c r="R2404" i="10" s="1"/>
  <c r="N2405" i="10"/>
  <c r="M2405" i="10"/>
  <c r="L2405" i="10"/>
  <c r="I2405" i="10"/>
  <c r="K2405" i="10"/>
  <c r="G2406" i="10"/>
  <c r="H2406" i="10" s="1"/>
  <c r="J2405" i="10"/>
  <c r="P2406" i="10" l="1"/>
  <c r="O2405" i="10"/>
  <c r="Q2405" i="10"/>
  <c r="R2405" i="10" s="1"/>
  <c r="N2406" i="10"/>
  <c r="M2406" i="10"/>
  <c r="L2406" i="10"/>
  <c r="I2406" i="10"/>
  <c r="K2406" i="10"/>
  <c r="J2406" i="10"/>
  <c r="G2407" i="10"/>
  <c r="H2407" i="10" s="1"/>
  <c r="P2407" i="10" l="1"/>
  <c r="O2406" i="10"/>
  <c r="Q2406" i="10"/>
  <c r="R2406" i="10" s="1"/>
  <c r="N2407" i="10"/>
  <c r="M2407" i="10"/>
  <c r="L2407" i="10"/>
  <c r="I2407" i="10"/>
  <c r="K2407" i="10"/>
  <c r="J2407" i="10"/>
  <c r="G2408" i="10"/>
  <c r="H2408" i="10" s="1"/>
  <c r="P2408" i="10" l="1"/>
  <c r="O2407" i="10"/>
  <c r="Q2407" i="10"/>
  <c r="R2407" i="10" s="1"/>
  <c r="N2408" i="10"/>
  <c r="M2408" i="10"/>
  <c r="L2408" i="10"/>
  <c r="I2408" i="10"/>
  <c r="K2408" i="10"/>
  <c r="G2409" i="10"/>
  <c r="H2409" i="10" s="1"/>
  <c r="J2408" i="10"/>
  <c r="P2409" i="10" l="1"/>
  <c r="O2408" i="10"/>
  <c r="Q2408" i="10"/>
  <c r="R2408" i="10" s="1"/>
  <c r="N2409" i="10"/>
  <c r="M2409" i="10"/>
  <c r="L2409" i="10"/>
  <c r="I2409" i="10"/>
  <c r="K2409" i="10"/>
  <c r="G2410" i="10"/>
  <c r="H2410" i="10" s="1"/>
  <c r="J2409" i="10"/>
  <c r="P2410" i="10" l="1"/>
  <c r="O2409" i="10"/>
  <c r="Q2409" i="10"/>
  <c r="R2409" i="10" s="1"/>
  <c r="N2410" i="10"/>
  <c r="M2410" i="10"/>
  <c r="L2410" i="10"/>
  <c r="I2410" i="10"/>
  <c r="K2410" i="10"/>
  <c r="G2411" i="10"/>
  <c r="H2411" i="10" s="1"/>
  <c r="J2410" i="10"/>
  <c r="P2411" i="10" l="1"/>
  <c r="O2410" i="10"/>
  <c r="Q2410" i="10"/>
  <c r="R2410" i="10" s="1"/>
  <c r="N2411" i="10"/>
  <c r="M2411" i="10"/>
  <c r="L2411" i="10"/>
  <c r="I2411" i="10"/>
  <c r="K2411" i="10"/>
  <c r="G2412" i="10"/>
  <c r="H2412" i="10" s="1"/>
  <c r="J2411" i="10"/>
  <c r="P2412" i="10" l="1"/>
  <c r="O2411" i="10"/>
  <c r="Q2411" i="10"/>
  <c r="R2411" i="10" s="1"/>
  <c r="N2412" i="10"/>
  <c r="M2412" i="10"/>
  <c r="L2412" i="10"/>
  <c r="I2412" i="10"/>
  <c r="K2412" i="10"/>
  <c r="J2412" i="10"/>
  <c r="G2413" i="10"/>
  <c r="H2413" i="10" s="1"/>
  <c r="P2413" i="10" l="1"/>
  <c r="O2412" i="10"/>
  <c r="Q2412" i="10"/>
  <c r="R2412" i="10" s="1"/>
  <c r="N2413" i="10"/>
  <c r="M2413" i="10"/>
  <c r="L2413" i="10"/>
  <c r="I2413" i="10"/>
  <c r="K2413" i="10"/>
  <c r="J2413" i="10"/>
  <c r="G2414" i="10"/>
  <c r="H2414" i="10" s="1"/>
  <c r="P2414" i="10" l="1"/>
  <c r="O2413" i="10"/>
  <c r="Q2413" i="10"/>
  <c r="R2413" i="10" s="1"/>
  <c r="N2414" i="10"/>
  <c r="M2414" i="10"/>
  <c r="L2414" i="10"/>
  <c r="I2414" i="10"/>
  <c r="K2414" i="10"/>
  <c r="J2414" i="10"/>
  <c r="G2415" i="10"/>
  <c r="H2415" i="10" s="1"/>
  <c r="P2415" i="10" l="1"/>
  <c r="O2414" i="10"/>
  <c r="Q2414" i="10"/>
  <c r="R2414" i="10" s="1"/>
  <c r="N2415" i="10"/>
  <c r="M2415" i="10"/>
  <c r="L2415" i="10"/>
  <c r="I2415" i="10"/>
  <c r="K2415" i="10"/>
  <c r="G2416" i="10"/>
  <c r="H2416" i="10" s="1"/>
  <c r="J2415" i="10"/>
  <c r="P2416" i="10" l="1"/>
  <c r="O2415" i="10"/>
  <c r="Q2415" i="10"/>
  <c r="R2415" i="10" s="1"/>
  <c r="N2416" i="10"/>
  <c r="M2416" i="10"/>
  <c r="L2416" i="10"/>
  <c r="I2416" i="10"/>
  <c r="K2416" i="10"/>
  <c r="J2416" i="10"/>
  <c r="G2417" i="10"/>
  <c r="H2417" i="10" s="1"/>
  <c r="P2417" i="10" l="1"/>
  <c r="O2416" i="10"/>
  <c r="Q2416" i="10"/>
  <c r="R2416" i="10" s="1"/>
  <c r="N2417" i="10"/>
  <c r="M2417" i="10"/>
  <c r="L2417" i="10"/>
  <c r="I2417" i="10"/>
  <c r="K2417" i="10"/>
  <c r="J2417" i="10"/>
  <c r="G2418" i="10"/>
  <c r="H2418" i="10" s="1"/>
  <c r="P2418" i="10" l="1"/>
  <c r="O2417" i="10"/>
  <c r="Q2417" i="10"/>
  <c r="R2417" i="10" s="1"/>
  <c r="N2418" i="10"/>
  <c r="M2418" i="10"/>
  <c r="L2418" i="10"/>
  <c r="I2418" i="10"/>
  <c r="K2418" i="10"/>
  <c r="J2418" i="10"/>
  <c r="G2419" i="10"/>
  <c r="H2419" i="10" s="1"/>
  <c r="P2419" i="10" l="1"/>
  <c r="O2418" i="10"/>
  <c r="Q2418" i="10"/>
  <c r="R2418" i="10" s="1"/>
  <c r="N2419" i="10"/>
  <c r="M2419" i="10"/>
  <c r="L2419" i="10"/>
  <c r="I2419" i="10"/>
  <c r="K2419" i="10"/>
  <c r="G2420" i="10"/>
  <c r="H2420" i="10" s="1"/>
  <c r="J2419" i="10"/>
  <c r="P2420" i="10" l="1"/>
  <c r="O2419" i="10"/>
  <c r="Q2419" i="10"/>
  <c r="R2419" i="10" s="1"/>
  <c r="N2420" i="10"/>
  <c r="M2420" i="10"/>
  <c r="L2420" i="10"/>
  <c r="I2420" i="10"/>
  <c r="K2420" i="10"/>
  <c r="J2420" i="10"/>
  <c r="G2421" i="10"/>
  <c r="H2421" i="10" s="1"/>
  <c r="P2421" i="10" l="1"/>
  <c r="O2420" i="10"/>
  <c r="Q2420" i="10"/>
  <c r="R2420" i="10" s="1"/>
  <c r="N2421" i="10"/>
  <c r="M2421" i="10"/>
  <c r="L2421" i="10"/>
  <c r="I2421" i="10"/>
  <c r="K2421" i="10"/>
  <c r="G2422" i="10"/>
  <c r="H2422" i="10" s="1"/>
  <c r="J2421" i="10"/>
  <c r="P2422" i="10" l="1"/>
  <c r="O2421" i="10"/>
  <c r="Q2421" i="10"/>
  <c r="R2421" i="10" s="1"/>
  <c r="N2422" i="10"/>
  <c r="M2422" i="10"/>
  <c r="L2422" i="10"/>
  <c r="I2422" i="10"/>
  <c r="K2422" i="10"/>
  <c r="J2422" i="10"/>
  <c r="G2423" i="10"/>
  <c r="H2423" i="10" s="1"/>
  <c r="P2423" i="10" l="1"/>
  <c r="O2422" i="10"/>
  <c r="Q2422" i="10"/>
  <c r="R2422" i="10" s="1"/>
  <c r="N2423" i="10"/>
  <c r="M2423" i="10"/>
  <c r="L2423" i="10"/>
  <c r="I2423" i="10"/>
  <c r="K2423" i="10"/>
  <c r="J2423" i="10"/>
  <c r="G2424" i="10"/>
  <c r="H2424" i="10" s="1"/>
  <c r="P2424" i="10" l="1"/>
  <c r="O2423" i="10"/>
  <c r="Q2423" i="10"/>
  <c r="R2423" i="10" s="1"/>
  <c r="N2424" i="10"/>
  <c r="M2424" i="10"/>
  <c r="L2424" i="10"/>
  <c r="I2424" i="10"/>
  <c r="K2424" i="10"/>
  <c r="J2424" i="10"/>
  <c r="G2425" i="10"/>
  <c r="H2425" i="10" s="1"/>
  <c r="P2425" i="10" l="1"/>
  <c r="O2424" i="10"/>
  <c r="Q2424" i="10"/>
  <c r="R2424" i="10" s="1"/>
  <c r="N2425" i="10"/>
  <c r="M2425" i="10"/>
  <c r="L2425" i="10"/>
  <c r="I2425" i="10"/>
  <c r="K2425" i="10"/>
  <c r="J2425" i="10"/>
  <c r="G2426" i="10"/>
  <c r="H2426" i="10" s="1"/>
  <c r="P2426" i="10" l="1"/>
  <c r="O2425" i="10"/>
  <c r="Q2425" i="10"/>
  <c r="R2425" i="10" s="1"/>
  <c r="N2426" i="10"/>
  <c r="M2426" i="10"/>
  <c r="L2426" i="10"/>
  <c r="I2426" i="10"/>
  <c r="K2426" i="10"/>
  <c r="J2426" i="10"/>
  <c r="G2427" i="10"/>
  <c r="H2427" i="10" s="1"/>
  <c r="P2427" i="10" l="1"/>
  <c r="O2426" i="10"/>
  <c r="Q2426" i="10"/>
  <c r="R2426" i="10" s="1"/>
  <c r="N2427" i="10"/>
  <c r="M2427" i="10"/>
  <c r="L2427" i="10"/>
  <c r="I2427" i="10"/>
  <c r="K2427" i="10"/>
  <c r="J2427" i="10"/>
  <c r="G2428" i="10"/>
  <c r="H2428" i="10" s="1"/>
  <c r="P2428" i="10" l="1"/>
  <c r="O2427" i="10"/>
  <c r="Q2427" i="10"/>
  <c r="R2427" i="10" s="1"/>
  <c r="N2428" i="10"/>
  <c r="M2428" i="10"/>
  <c r="L2428" i="10"/>
  <c r="I2428" i="10"/>
  <c r="K2428" i="10"/>
  <c r="J2428" i="10"/>
  <c r="G2429" i="10"/>
  <c r="H2429" i="10" s="1"/>
  <c r="P2429" i="10" l="1"/>
  <c r="O2428" i="10"/>
  <c r="Q2428" i="10"/>
  <c r="R2428" i="10" s="1"/>
  <c r="N2429" i="10"/>
  <c r="M2429" i="10"/>
  <c r="L2429" i="10"/>
  <c r="I2429" i="10"/>
  <c r="K2429" i="10"/>
  <c r="G2430" i="10"/>
  <c r="H2430" i="10" s="1"/>
  <c r="J2429" i="10"/>
  <c r="P2430" i="10" l="1"/>
  <c r="O2429" i="10"/>
  <c r="Q2429" i="10"/>
  <c r="R2429" i="10" s="1"/>
  <c r="N2430" i="10"/>
  <c r="M2430" i="10"/>
  <c r="L2430" i="10"/>
  <c r="I2430" i="10"/>
  <c r="K2430" i="10"/>
  <c r="J2430" i="10"/>
  <c r="G2431" i="10"/>
  <c r="H2431" i="10" s="1"/>
  <c r="P2431" i="10" l="1"/>
  <c r="O2430" i="10"/>
  <c r="Q2430" i="10"/>
  <c r="R2430" i="10" s="1"/>
  <c r="N2431" i="10"/>
  <c r="M2431" i="10"/>
  <c r="L2431" i="10"/>
  <c r="I2431" i="10"/>
  <c r="K2431" i="10"/>
  <c r="G2432" i="10"/>
  <c r="H2432" i="10" s="1"/>
  <c r="J2431" i="10"/>
  <c r="P2432" i="10" l="1"/>
  <c r="O2431" i="10"/>
  <c r="Q2431" i="10"/>
  <c r="R2431" i="10" s="1"/>
  <c r="N2432" i="10"/>
  <c r="M2432" i="10"/>
  <c r="L2432" i="10"/>
  <c r="I2432" i="10"/>
  <c r="K2432" i="10"/>
  <c r="G2433" i="10"/>
  <c r="H2433" i="10" s="1"/>
  <c r="J2432" i="10"/>
  <c r="P2433" i="10" l="1"/>
  <c r="O2432" i="10"/>
  <c r="Q2432" i="10"/>
  <c r="R2432" i="10" s="1"/>
  <c r="N2433" i="10"/>
  <c r="M2433" i="10"/>
  <c r="L2433" i="10"/>
  <c r="I2433" i="10"/>
  <c r="K2433" i="10"/>
  <c r="J2433" i="10"/>
  <c r="G2434" i="10"/>
  <c r="H2434" i="10" s="1"/>
  <c r="P2434" i="10" l="1"/>
  <c r="O2433" i="10"/>
  <c r="Q2433" i="10"/>
  <c r="R2433" i="10" s="1"/>
  <c r="N2434" i="10"/>
  <c r="M2434" i="10"/>
  <c r="L2434" i="10"/>
  <c r="I2434" i="10"/>
  <c r="K2434" i="10"/>
  <c r="J2434" i="10"/>
  <c r="G2435" i="10"/>
  <c r="H2435" i="10" s="1"/>
  <c r="P2435" i="10" l="1"/>
  <c r="O2434" i="10"/>
  <c r="Q2434" i="10"/>
  <c r="R2434" i="10" s="1"/>
  <c r="N2435" i="10"/>
  <c r="M2435" i="10"/>
  <c r="L2435" i="10"/>
  <c r="I2435" i="10"/>
  <c r="K2435" i="10"/>
  <c r="G2436" i="10"/>
  <c r="H2436" i="10" s="1"/>
  <c r="J2435" i="10"/>
  <c r="P2436" i="10" l="1"/>
  <c r="O2435" i="10"/>
  <c r="Q2435" i="10"/>
  <c r="R2435" i="10" s="1"/>
  <c r="N2436" i="10"/>
  <c r="M2436" i="10"/>
  <c r="L2436" i="10"/>
  <c r="I2436" i="10"/>
  <c r="K2436" i="10"/>
  <c r="G2437" i="10"/>
  <c r="H2437" i="10" s="1"/>
  <c r="J2436" i="10"/>
  <c r="P2437" i="10" l="1"/>
  <c r="O2436" i="10"/>
  <c r="Q2436" i="10"/>
  <c r="R2436" i="10" s="1"/>
  <c r="N2437" i="10"/>
  <c r="M2437" i="10"/>
  <c r="L2437" i="10"/>
  <c r="I2437" i="10"/>
  <c r="K2437" i="10"/>
  <c r="G2438" i="10"/>
  <c r="H2438" i="10" s="1"/>
  <c r="J2437" i="10"/>
  <c r="P2438" i="10" l="1"/>
  <c r="O2437" i="10"/>
  <c r="Q2437" i="10"/>
  <c r="R2437" i="10" s="1"/>
  <c r="N2438" i="10"/>
  <c r="M2438" i="10"/>
  <c r="L2438" i="10"/>
  <c r="I2438" i="10"/>
  <c r="K2438" i="10"/>
  <c r="J2438" i="10"/>
  <c r="G2439" i="10"/>
  <c r="H2439" i="10" s="1"/>
  <c r="P2439" i="10" l="1"/>
  <c r="O2438" i="10"/>
  <c r="Q2438" i="10"/>
  <c r="R2438" i="10" s="1"/>
  <c r="N2439" i="10"/>
  <c r="M2439" i="10"/>
  <c r="L2439" i="10"/>
  <c r="I2439" i="10"/>
  <c r="K2439" i="10"/>
  <c r="G2440" i="10"/>
  <c r="H2440" i="10" s="1"/>
  <c r="J2439" i="10"/>
  <c r="P2440" i="10" l="1"/>
  <c r="O2439" i="10"/>
  <c r="Q2439" i="10"/>
  <c r="R2439" i="10" s="1"/>
  <c r="N2440" i="10"/>
  <c r="M2440" i="10"/>
  <c r="L2440" i="10"/>
  <c r="I2440" i="10"/>
  <c r="K2440" i="10"/>
  <c r="J2440" i="10"/>
  <c r="G2441" i="10"/>
  <c r="H2441" i="10" s="1"/>
  <c r="P2441" i="10" l="1"/>
  <c r="O2440" i="10"/>
  <c r="Q2440" i="10"/>
  <c r="R2440" i="10" s="1"/>
  <c r="N2441" i="10"/>
  <c r="M2441" i="10"/>
  <c r="L2441" i="10"/>
  <c r="I2441" i="10"/>
  <c r="K2441" i="10"/>
  <c r="G2442" i="10"/>
  <c r="H2442" i="10" s="1"/>
  <c r="J2441" i="10"/>
  <c r="P2442" i="10" l="1"/>
  <c r="O2441" i="10"/>
  <c r="Q2441" i="10"/>
  <c r="R2441" i="10" s="1"/>
  <c r="N2442" i="10"/>
  <c r="M2442" i="10"/>
  <c r="L2442" i="10"/>
  <c r="I2442" i="10"/>
  <c r="K2442" i="10"/>
  <c r="G2443" i="10"/>
  <c r="H2443" i="10" s="1"/>
  <c r="J2442" i="10"/>
  <c r="P2443" i="10" l="1"/>
  <c r="O2442" i="10"/>
  <c r="Q2442" i="10"/>
  <c r="R2442" i="10" s="1"/>
  <c r="N2443" i="10"/>
  <c r="M2443" i="10"/>
  <c r="L2443" i="10"/>
  <c r="I2443" i="10"/>
  <c r="K2443" i="10"/>
  <c r="G2444" i="10"/>
  <c r="H2444" i="10" s="1"/>
  <c r="J2443" i="10"/>
  <c r="P2444" i="10" l="1"/>
  <c r="O2443" i="10"/>
  <c r="Q2443" i="10"/>
  <c r="R2443" i="10" s="1"/>
  <c r="N2444" i="10"/>
  <c r="M2444" i="10"/>
  <c r="L2444" i="10"/>
  <c r="I2444" i="10"/>
  <c r="K2444" i="10"/>
  <c r="J2444" i="10"/>
  <c r="G2445" i="10"/>
  <c r="H2445" i="10" s="1"/>
  <c r="P2445" i="10" l="1"/>
  <c r="O2444" i="10"/>
  <c r="Q2444" i="10"/>
  <c r="R2444" i="10" s="1"/>
  <c r="N2445" i="10"/>
  <c r="M2445" i="10"/>
  <c r="L2445" i="10"/>
  <c r="I2445" i="10"/>
  <c r="K2445" i="10"/>
  <c r="G2446" i="10"/>
  <c r="H2446" i="10" s="1"/>
  <c r="J2445" i="10"/>
  <c r="P2446" i="10" l="1"/>
  <c r="O2445" i="10"/>
  <c r="Q2445" i="10"/>
  <c r="R2445" i="10" s="1"/>
  <c r="N2446" i="10"/>
  <c r="M2446" i="10"/>
  <c r="L2446" i="10"/>
  <c r="I2446" i="10"/>
  <c r="K2446" i="10"/>
  <c r="J2446" i="10"/>
  <c r="G2447" i="10"/>
  <c r="H2447" i="10" s="1"/>
  <c r="P2447" i="10" l="1"/>
  <c r="O2446" i="10"/>
  <c r="Q2446" i="10"/>
  <c r="R2446" i="10" s="1"/>
  <c r="N2447" i="10"/>
  <c r="M2447" i="10"/>
  <c r="L2447" i="10"/>
  <c r="I2447" i="10"/>
  <c r="K2447" i="10"/>
  <c r="J2447" i="10"/>
  <c r="G2448" i="10"/>
  <c r="H2448" i="10" s="1"/>
  <c r="P2448" i="10" l="1"/>
  <c r="O2447" i="10"/>
  <c r="Q2447" i="10"/>
  <c r="R2447" i="10" s="1"/>
  <c r="N2448" i="10"/>
  <c r="M2448" i="10"/>
  <c r="L2448" i="10"/>
  <c r="I2448" i="10"/>
  <c r="K2448" i="10"/>
  <c r="J2448" i="10"/>
  <c r="G2449" i="10"/>
  <c r="H2449" i="10" s="1"/>
  <c r="P2449" i="10" l="1"/>
  <c r="O2448" i="10"/>
  <c r="Q2448" i="10"/>
  <c r="R2448" i="10" s="1"/>
  <c r="N2449" i="10"/>
  <c r="M2449" i="10"/>
  <c r="L2449" i="10"/>
  <c r="I2449" i="10"/>
  <c r="K2449" i="10"/>
  <c r="J2449" i="10"/>
  <c r="G2450" i="10"/>
  <c r="H2450" i="10" s="1"/>
  <c r="P2450" i="10" l="1"/>
  <c r="O2449" i="10"/>
  <c r="Q2449" i="10"/>
  <c r="R2449" i="10" s="1"/>
  <c r="N2450" i="10"/>
  <c r="M2450" i="10"/>
  <c r="L2450" i="10"/>
  <c r="I2450" i="10"/>
  <c r="K2450" i="10"/>
  <c r="J2450" i="10"/>
  <c r="G2451" i="10"/>
  <c r="H2451" i="10" s="1"/>
  <c r="P2451" i="10" l="1"/>
  <c r="O2450" i="10"/>
  <c r="Q2450" i="10"/>
  <c r="R2450" i="10" s="1"/>
  <c r="N2451" i="10"/>
  <c r="M2451" i="10"/>
  <c r="L2451" i="10"/>
  <c r="I2451" i="10"/>
  <c r="K2451" i="10"/>
  <c r="G2452" i="10"/>
  <c r="H2452" i="10" s="1"/>
  <c r="J2451" i="10"/>
  <c r="P2452" i="10" l="1"/>
  <c r="O2451" i="10"/>
  <c r="Q2451" i="10"/>
  <c r="R2451" i="10" s="1"/>
  <c r="N2452" i="10"/>
  <c r="M2452" i="10"/>
  <c r="L2452" i="10"/>
  <c r="I2452" i="10"/>
  <c r="K2452" i="10"/>
  <c r="J2452" i="10"/>
  <c r="G2453" i="10"/>
  <c r="H2453" i="10" s="1"/>
  <c r="P2453" i="10" l="1"/>
  <c r="O2452" i="10"/>
  <c r="Q2452" i="10"/>
  <c r="R2452" i="10" s="1"/>
  <c r="N2453" i="10"/>
  <c r="M2453" i="10"/>
  <c r="L2453" i="10"/>
  <c r="I2453" i="10"/>
  <c r="K2453" i="10"/>
  <c r="G2454" i="10"/>
  <c r="H2454" i="10" s="1"/>
  <c r="J2453" i="10"/>
  <c r="P2454" i="10" l="1"/>
  <c r="O2453" i="10"/>
  <c r="Q2453" i="10"/>
  <c r="R2453" i="10" s="1"/>
  <c r="N2454" i="10"/>
  <c r="M2454" i="10"/>
  <c r="L2454" i="10"/>
  <c r="I2454" i="10"/>
  <c r="K2454" i="10"/>
  <c r="J2454" i="10"/>
  <c r="G2455" i="10"/>
  <c r="H2455" i="10" s="1"/>
  <c r="P2455" i="10" l="1"/>
  <c r="O2454" i="10"/>
  <c r="Q2454" i="10"/>
  <c r="R2454" i="10" s="1"/>
  <c r="N2455" i="10"/>
  <c r="M2455" i="10"/>
  <c r="L2455" i="10"/>
  <c r="I2455" i="10"/>
  <c r="K2455" i="10"/>
  <c r="J2455" i="10"/>
  <c r="G2456" i="10"/>
  <c r="H2456" i="10" s="1"/>
  <c r="P2456" i="10" l="1"/>
  <c r="O2455" i="10"/>
  <c r="Q2455" i="10"/>
  <c r="R2455" i="10" s="1"/>
  <c r="N2456" i="10"/>
  <c r="M2456" i="10"/>
  <c r="L2456" i="10"/>
  <c r="I2456" i="10"/>
  <c r="K2456" i="10"/>
  <c r="J2456" i="10"/>
  <c r="G2457" i="10"/>
  <c r="H2457" i="10" s="1"/>
  <c r="P2457" i="10" l="1"/>
  <c r="O2456" i="10"/>
  <c r="Q2456" i="10"/>
  <c r="R2456" i="10" s="1"/>
  <c r="N2457" i="10"/>
  <c r="M2457" i="10"/>
  <c r="L2457" i="10"/>
  <c r="I2457" i="10"/>
  <c r="K2457" i="10"/>
  <c r="J2457" i="10"/>
  <c r="G2458" i="10"/>
  <c r="H2458" i="10" s="1"/>
  <c r="P2458" i="10" l="1"/>
  <c r="O2457" i="10"/>
  <c r="Q2457" i="10"/>
  <c r="R2457" i="10" s="1"/>
  <c r="N2458" i="10"/>
  <c r="M2458" i="10"/>
  <c r="L2458" i="10"/>
  <c r="I2458" i="10"/>
  <c r="K2458" i="10"/>
  <c r="J2458" i="10"/>
  <c r="G2459" i="10"/>
  <c r="H2459" i="10" s="1"/>
  <c r="P2459" i="10" l="1"/>
  <c r="O2458" i="10"/>
  <c r="Q2458" i="10"/>
  <c r="R2458" i="10" s="1"/>
  <c r="N2459" i="10"/>
  <c r="M2459" i="10"/>
  <c r="L2459" i="10"/>
  <c r="I2459" i="10"/>
  <c r="K2459" i="10"/>
  <c r="G2460" i="10"/>
  <c r="H2460" i="10" s="1"/>
  <c r="J2459" i="10"/>
  <c r="P2460" i="10" l="1"/>
  <c r="O2459" i="10"/>
  <c r="Q2459" i="10"/>
  <c r="R2459" i="10" s="1"/>
  <c r="N2460" i="10"/>
  <c r="M2460" i="10"/>
  <c r="L2460" i="10"/>
  <c r="I2460" i="10"/>
  <c r="K2460" i="10"/>
  <c r="J2460" i="10"/>
  <c r="G2461" i="10"/>
  <c r="H2461" i="10" s="1"/>
  <c r="P2461" i="10" l="1"/>
  <c r="O2460" i="10"/>
  <c r="Q2460" i="10"/>
  <c r="R2460" i="10" s="1"/>
  <c r="N2461" i="10"/>
  <c r="M2461" i="10"/>
  <c r="L2461" i="10"/>
  <c r="I2461" i="10"/>
  <c r="K2461" i="10"/>
  <c r="J2461" i="10"/>
  <c r="G2462" i="10"/>
  <c r="H2462" i="10" s="1"/>
  <c r="P2462" i="10" l="1"/>
  <c r="O2461" i="10"/>
  <c r="Q2461" i="10"/>
  <c r="R2461" i="10" s="1"/>
  <c r="N2462" i="10"/>
  <c r="M2462" i="10"/>
  <c r="L2462" i="10"/>
  <c r="I2462" i="10"/>
  <c r="K2462" i="10"/>
  <c r="J2462" i="10"/>
  <c r="G2463" i="10"/>
  <c r="H2463" i="10" s="1"/>
  <c r="P2463" i="10" l="1"/>
  <c r="O2462" i="10"/>
  <c r="Q2462" i="10"/>
  <c r="R2462" i="10" s="1"/>
  <c r="N2463" i="10"/>
  <c r="M2463" i="10"/>
  <c r="L2463" i="10"/>
  <c r="I2463" i="10"/>
  <c r="K2463" i="10"/>
  <c r="J2463" i="10"/>
  <c r="G2464" i="10"/>
  <c r="H2464" i="10" s="1"/>
  <c r="P2464" i="10" l="1"/>
  <c r="O2463" i="10"/>
  <c r="Q2463" i="10"/>
  <c r="R2463" i="10" s="1"/>
  <c r="N2464" i="10"/>
  <c r="M2464" i="10"/>
  <c r="L2464" i="10"/>
  <c r="I2464" i="10"/>
  <c r="K2464" i="10"/>
  <c r="G2465" i="10"/>
  <c r="H2465" i="10" s="1"/>
  <c r="J2464" i="10"/>
  <c r="P2465" i="10" l="1"/>
  <c r="O2464" i="10"/>
  <c r="Q2464" i="10"/>
  <c r="R2464" i="10" s="1"/>
  <c r="N2465" i="10"/>
  <c r="M2465" i="10"/>
  <c r="L2465" i="10"/>
  <c r="I2465" i="10"/>
  <c r="K2465" i="10"/>
  <c r="G2466" i="10"/>
  <c r="H2466" i="10" s="1"/>
  <c r="J2465" i="10"/>
  <c r="P2466" i="10" l="1"/>
  <c r="O2465" i="10"/>
  <c r="Q2465" i="10"/>
  <c r="R2465" i="10" s="1"/>
  <c r="N2466" i="10"/>
  <c r="M2466" i="10"/>
  <c r="L2466" i="10"/>
  <c r="I2466" i="10"/>
  <c r="K2466" i="10"/>
  <c r="J2466" i="10"/>
  <c r="G2467" i="10"/>
  <c r="H2467" i="10" s="1"/>
  <c r="P2467" i="10" l="1"/>
  <c r="O2466" i="10"/>
  <c r="Q2466" i="10"/>
  <c r="R2466" i="10" s="1"/>
  <c r="N2467" i="10"/>
  <c r="M2467" i="10"/>
  <c r="L2467" i="10"/>
  <c r="I2467" i="10"/>
  <c r="K2467" i="10"/>
  <c r="J2467" i="10"/>
  <c r="G2468" i="10"/>
  <c r="H2468" i="10" s="1"/>
  <c r="P2468" i="10" l="1"/>
  <c r="O2467" i="10"/>
  <c r="Q2467" i="10"/>
  <c r="R2467" i="10" s="1"/>
  <c r="N2468" i="10"/>
  <c r="M2468" i="10"/>
  <c r="L2468" i="10"/>
  <c r="I2468" i="10"/>
  <c r="K2468" i="10"/>
  <c r="J2468" i="10"/>
  <c r="G2469" i="10"/>
  <c r="H2469" i="10" s="1"/>
  <c r="P2469" i="10" l="1"/>
  <c r="O2468" i="10"/>
  <c r="Q2468" i="10"/>
  <c r="R2468" i="10" s="1"/>
  <c r="N2469" i="10"/>
  <c r="M2469" i="10"/>
  <c r="L2469" i="10"/>
  <c r="I2469" i="10"/>
  <c r="K2469" i="10"/>
  <c r="G2470" i="10"/>
  <c r="H2470" i="10" s="1"/>
  <c r="J2469" i="10"/>
  <c r="P2470" i="10" l="1"/>
  <c r="O2469" i="10"/>
  <c r="Q2469" i="10"/>
  <c r="R2469" i="10" s="1"/>
  <c r="N2470" i="10"/>
  <c r="M2470" i="10"/>
  <c r="L2470" i="10"/>
  <c r="I2470" i="10"/>
  <c r="K2470" i="10"/>
  <c r="G2471" i="10"/>
  <c r="H2471" i="10" s="1"/>
  <c r="J2470" i="10"/>
  <c r="P2471" i="10" l="1"/>
  <c r="O2470" i="10"/>
  <c r="Q2470" i="10"/>
  <c r="R2470" i="10" s="1"/>
  <c r="N2471" i="10"/>
  <c r="M2471" i="10"/>
  <c r="L2471" i="10"/>
  <c r="I2471" i="10"/>
  <c r="K2471" i="10"/>
  <c r="G2472" i="10"/>
  <c r="H2472" i="10" s="1"/>
  <c r="J2471" i="10"/>
  <c r="P2472" i="10" l="1"/>
  <c r="O2471" i="10"/>
  <c r="Q2471" i="10"/>
  <c r="R2471" i="10" s="1"/>
  <c r="N2472" i="10"/>
  <c r="M2472" i="10"/>
  <c r="L2472" i="10"/>
  <c r="I2472" i="10"/>
  <c r="K2472" i="10"/>
  <c r="G2473" i="10"/>
  <c r="H2473" i="10" s="1"/>
  <c r="J2472" i="10"/>
  <c r="P2473" i="10" l="1"/>
  <c r="O2472" i="10"/>
  <c r="Q2472" i="10"/>
  <c r="R2472" i="10" s="1"/>
  <c r="N2473" i="10"/>
  <c r="M2473" i="10"/>
  <c r="L2473" i="10"/>
  <c r="I2473" i="10"/>
  <c r="K2473" i="10"/>
  <c r="J2473" i="10"/>
  <c r="G2474" i="10"/>
  <c r="H2474" i="10" s="1"/>
  <c r="P2474" i="10" l="1"/>
  <c r="O2473" i="10"/>
  <c r="Q2473" i="10"/>
  <c r="R2473" i="10" s="1"/>
  <c r="N2474" i="10"/>
  <c r="M2474" i="10"/>
  <c r="L2474" i="10"/>
  <c r="I2474" i="10"/>
  <c r="K2474" i="10"/>
  <c r="J2474" i="10"/>
  <c r="G2475" i="10"/>
  <c r="H2475" i="10" s="1"/>
  <c r="P2475" i="10" l="1"/>
  <c r="O2474" i="10"/>
  <c r="Q2474" i="10"/>
  <c r="R2474" i="10" s="1"/>
  <c r="N2475" i="10"/>
  <c r="M2475" i="10"/>
  <c r="L2475" i="10"/>
  <c r="I2475" i="10"/>
  <c r="K2475" i="10"/>
  <c r="G2476" i="10"/>
  <c r="H2476" i="10" s="1"/>
  <c r="J2475" i="10"/>
  <c r="P2476" i="10" l="1"/>
  <c r="O2475" i="10"/>
  <c r="Q2475" i="10"/>
  <c r="R2475" i="10" s="1"/>
  <c r="N2476" i="10"/>
  <c r="M2476" i="10"/>
  <c r="L2476" i="10"/>
  <c r="I2476" i="10"/>
  <c r="K2476" i="10"/>
  <c r="J2476" i="10"/>
  <c r="G2477" i="10"/>
  <c r="H2477" i="10" s="1"/>
  <c r="P2477" i="10" l="1"/>
  <c r="O2476" i="10"/>
  <c r="Q2476" i="10"/>
  <c r="R2476" i="10" s="1"/>
  <c r="N2477" i="10"/>
  <c r="M2477" i="10"/>
  <c r="L2477" i="10"/>
  <c r="I2477" i="10"/>
  <c r="K2477" i="10"/>
  <c r="J2477" i="10"/>
  <c r="G2478" i="10"/>
  <c r="H2478" i="10" s="1"/>
  <c r="P2478" i="10" l="1"/>
  <c r="O2477" i="10"/>
  <c r="Q2477" i="10"/>
  <c r="R2477" i="10" s="1"/>
  <c r="N2478" i="10"/>
  <c r="M2478" i="10"/>
  <c r="L2478" i="10"/>
  <c r="I2478" i="10"/>
  <c r="K2478" i="10"/>
  <c r="G2479" i="10"/>
  <c r="H2479" i="10" s="1"/>
  <c r="J2478" i="10"/>
  <c r="P2479" i="10" l="1"/>
  <c r="O2478" i="10"/>
  <c r="Q2478" i="10"/>
  <c r="R2478" i="10" s="1"/>
  <c r="N2479" i="10"/>
  <c r="M2479" i="10"/>
  <c r="L2479" i="10"/>
  <c r="I2479" i="10"/>
  <c r="K2479" i="10"/>
  <c r="J2479" i="10"/>
  <c r="G2480" i="10"/>
  <c r="H2480" i="10" s="1"/>
  <c r="P2480" i="10" l="1"/>
  <c r="O2479" i="10"/>
  <c r="Q2479" i="10"/>
  <c r="R2479" i="10" s="1"/>
  <c r="N2480" i="10"/>
  <c r="M2480" i="10"/>
  <c r="L2480" i="10"/>
  <c r="I2480" i="10"/>
  <c r="K2480" i="10"/>
  <c r="J2480" i="10"/>
  <c r="G2481" i="10"/>
  <c r="H2481" i="10" s="1"/>
  <c r="P2481" i="10" l="1"/>
  <c r="O2480" i="10"/>
  <c r="Q2480" i="10"/>
  <c r="R2480" i="10" s="1"/>
  <c r="N2481" i="10"/>
  <c r="M2481" i="10"/>
  <c r="L2481" i="10"/>
  <c r="I2481" i="10"/>
  <c r="K2481" i="10"/>
  <c r="J2481" i="10"/>
  <c r="G2482" i="10"/>
  <c r="H2482" i="10" s="1"/>
  <c r="P2482" i="10" l="1"/>
  <c r="O2481" i="10"/>
  <c r="Q2481" i="10"/>
  <c r="R2481" i="10" s="1"/>
  <c r="N2482" i="10"/>
  <c r="M2482" i="10"/>
  <c r="L2482" i="10"/>
  <c r="I2482" i="10"/>
  <c r="K2482" i="10"/>
  <c r="J2482" i="10"/>
  <c r="G2483" i="10"/>
  <c r="H2483" i="10" s="1"/>
  <c r="P2483" i="10" l="1"/>
  <c r="O2482" i="10"/>
  <c r="Q2482" i="10"/>
  <c r="R2482" i="10" s="1"/>
  <c r="N2483" i="10"/>
  <c r="M2483" i="10"/>
  <c r="L2483" i="10"/>
  <c r="I2483" i="10"/>
  <c r="K2483" i="10"/>
  <c r="J2483" i="10"/>
  <c r="G2484" i="10"/>
  <c r="H2484" i="10" s="1"/>
  <c r="P2484" i="10" l="1"/>
  <c r="O2483" i="10"/>
  <c r="Q2483" i="10"/>
  <c r="R2483" i="10" s="1"/>
  <c r="N2484" i="10"/>
  <c r="M2484" i="10"/>
  <c r="L2484" i="10"/>
  <c r="I2484" i="10"/>
  <c r="K2484" i="10"/>
  <c r="J2484" i="10"/>
  <c r="G2485" i="10"/>
  <c r="H2485" i="10" s="1"/>
  <c r="P2485" i="10" l="1"/>
  <c r="O2484" i="10"/>
  <c r="Q2484" i="10"/>
  <c r="R2484" i="10" s="1"/>
  <c r="N2485" i="10"/>
  <c r="M2485" i="10"/>
  <c r="L2485" i="10"/>
  <c r="I2485" i="10"/>
  <c r="K2485" i="10"/>
  <c r="G2486" i="10"/>
  <c r="H2486" i="10" s="1"/>
  <c r="J2485" i="10"/>
  <c r="P2486" i="10" l="1"/>
  <c r="O2485" i="10"/>
  <c r="Q2485" i="10"/>
  <c r="R2485" i="10" s="1"/>
  <c r="N2486" i="10"/>
  <c r="M2486" i="10"/>
  <c r="L2486" i="10"/>
  <c r="I2486" i="10"/>
  <c r="K2486" i="10"/>
  <c r="J2486" i="10"/>
  <c r="G2487" i="10"/>
  <c r="H2487" i="10" s="1"/>
  <c r="P2487" i="10" l="1"/>
  <c r="O2486" i="10"/>
  <c r="Q2486" i="10"/>
  <c r="R2486" i="10" s="1"/>
  <c r="N2487" i="10"/>
  <c r="M2487" i="10"/>
  <c r="L2487" i="10"/>
  <c r="I2487" i="10"/>
  <c r="K2487" i="10"/>
  <c r="J2487" i="10"/>
  <c r="G2488" i="10"/>
  <c r="H2488" i="10" s="1"/>
  <c r="P2488" i="10" l="1"/>
  <c r="O2487" i="10"/>
  <c r="Q2487" i="10"/>
  <c r="R2487" i="10" s="1"/>
  <c r="N2488" i="10"/>
  <c r="M2488" i="10"/>
  <c r="L2488" i="10"/>
  <c r="I2488" i="10"/>
  <c r="K2488" i="10"/>
  <c r="J2488" i="10"/>
  <c r="G2489" i="10"/>
  <c r="H2489" i="10" s="1"/>
  <c r="P2489" i="10" l="1"/>
  <c r="O2488" i="10"/>
  <c r="Q2488" i="10"/>
  <c r="R2488" i="10" s="1"/>
  <c r="N2489" i="10"/>
  <c r="M2489" i="10"/>
  <c r="L2489" i="10"/>
  <c r="I2489" i="10"/>
  <c r="K2489" i="10"/>
  <c r="G2490" i="10"/>
  <c r="H2490" i="10" s="1"/>
  <c r="J2489" i="10"/>
  <c r="P2490" i="10" l="1"/>
  <c r="O2489" i="10"/>
  <c r="Q2489" i="10"/>
  <c r="R2489" i="10" s="1"/>
  <c r="N2490" i="10"/>
  <c r="M2490" i="10"/>
  <c r="L2490" i="10"/>
  <c r="I2490" i="10"/>
  <c r="K2490" i="10"/>
  <c r="J2490" i="10"/>
  <c r="G2491" i="10"/>
  <c r="H2491" i="10" s="1"/>
  <c r="P2491" i="10" l="1"/>
  <c r="O2490" i="10"/>
  <c r="Q2490" i="10"/>
  <c r="R2490" i="10" s="1"/>
  <c r="N2491" i="10"/>
  <c r="M2491" i="10"/>
  <c r="L2491" i="10"/>
  <c r="I2491" i="10"/>
  <c r="K2491" i="10"/>
  <c r="G2492" i="10"/>
  <c r="H2492" i="10" s="1"/>
  <c r="J2491" i="10"/>
  <c r="P2492" i="10" l="1"/>
  <c r="O2491" i="10"/>
  <c r="Q2491" i="10"/>
  <c r="R2491" i="10" s="1"/>
  <c r="N2492" i="10"/>
  <c r="M2492" i="10"/>
  <c r="L2492" i="10"/>
  <c r="I2492" i="10"/>
  <c r="K2492" i="10"/>
  <c r="J2492" i="10"/>
  <c r="G2493" i="10"/>
  <c r="H2493" i="10" s="1"/>
  <c r="P2493" i="10" l="1"/>
  <c r="O2492" i="10"/>
  <c r="Q2492" i="10"/>
  <c r="R2492" i="10" s="1"/>
  <c r="N2493" i="10"/>
  <c r="M2493" i="10"/>
  <c r="L2493" i="10"/>
  <c r="I2493" i="10"/>
  <c r="K2493" i="10"/>
  <c r="G2494" i="10"/>
  <c r="H2494" i="10" s="1"/>
  <c r="J2493" i="10"/>
  <c r="P2494" i="10" l="1"/>
  <c r="O2493" i="10"/>
  <c r="Q2493" i="10"/>
  <c r="R2493" i="10" s="1"/>
  <c r="N2494" i="10"/>
  <c r="M2494" i="10"/>
  <c r="L2494" i="10"/>
  <c r="I2494" i="10"/>
  <c r="K2494" i="10"/>
  <c r="J2494" i="10"/>
  <c r="G2495" i="10"/>
  <c r="H2495" i="10" s="1"/>
  <c r="P2495" i="10" l="1"/>
  <c r="O2494" i="10"/>
  <c r="Q2494" i="10"/>
  <c r="R2494" i="10" s="1"/>
  <c r="N2495" i="10"/>
  <c r="M2495" i="10"/>
  <c r="L2495" i="10"/>
  <c r="I2495" i="10"/>
  <c r="K2495" i="10"/>
  <c r="G2496" i="10"/>
  <c r="H2496" i="10" s="1"/>
  <c r="J2495" i="10"/>
  <c r="P2496" i="10" l="1"/>
  <c r="O2495" i="10"/>
  <c r="Q2495" i="10"/>
  <c r="R2495" i="10" s="1"/>
  <c r="N2496" i="10"/>
  <c r="M2496" i="10"/>
  <c r="L2496" i="10"/>
  <c r="I2496" i="10"/>
  <c r="K2496" i="10"/>
  <c r="J2496" i="10"/>
  <c r="G2497" i="10"/>
  <c r="H2497" i="10" s="1"/>
  <c r="P2497" i="10" l="1"/>
  <c r="O2496" i="10"/>
  <c r="Q2496" i="10"/>
  <c r="R2496" i="10" s="1"/>
  <c r="N2497" i="10"/>
  <c r="M2497" i="10"/>
  <c r="L2497" i="10"/>
  <c r="I2497" i="10"/>
  <c r="K2497" i="10"/>
  <c r="G2498" i="10"/>
  <c r="H2498" i="10" s="1"/>
  <c r="J2497" i="10"/>
  <c r="P2498" i="10" l="1"/>
  <c r="O2497" i="10"/>
  <c r="Q2497" i="10"/>
  <c r="R2497" i="10" s="1"/>
  <c r="N2498" i="10"/>
  <c r="M2498" i="10"/>
  <c r="L2498" i="10"/>
  <c r="I2498" i="10"/>
  <c r="K2498" i="10"/>
  <c r="J2498" i="10"/>
  <c r="G2499" i="10"/>
  <c r="H2499" i="10" s="1"/>
  <c r="P2499" i="10" l="1"/>
  <c r="O2498" i="10"/>
  <c r="Q2498" i="10"/>
  <c r="R2498" i="10" s="1"/>
  <c r="N2499" i="10"/>
  <c r="M2499" i="10"/>
  <c r="L2499" i="10"/>
  <c r="I2499" i="10"/>
  <c r="K2499" i="10"/>
  <c r="G2500" i="10"/>
  <c r="H2500" i="10" s="1"/>
  <c r="J2499" i="10"/>
  <c r="P2500" i="10" l="1"/>
  <c r="O2499" i="10"/>
  <c r="Q2499" i="10"/>
  <c r="R2499" i="10" s="1"/>
  <c r="N2500" i="10"/>
  <c r="M2500" i="10"/>
  <c r="L2500" i="10"/>
  <c r="I2500" i="10"/>
  <c r="K2500" i="10"/>
  <c r="J2500" i="10"/>
  <c r="G2501" i="10"/>
  <c r="H2501" i="10" l="1"/>
  <c r="P2501" i="10"/>
  <c r="O2500" i="10"/>
  <c r="Q2500" i="10"/>
  <c r="R2500" i="10" s="1"/>
  <c r="N2501" i="10"/>
  <c r="M2501" i="10"/>
  <c r="L2501" i="10"/>
  <c r="I2501" i="10"/>
  <c r="U2" i="10" s="1"/>
  <c r="K2501" i="10"/>
  <c r="U5" i="10"/>
  <c r="J2501" i="10"/>
  <c r="U3" i="10" l="1"/>
  <c r="U4" i="10"/>
  <c r="V4" i="10" s="1"/>
  <c r="M72" i="10" s="1"/>
  <c r="O2501" i="10"/>
  <c r="Q2501" i="10"/>
  <c r="R2501" i="10" s="1"/>
  <c r="V5" i="10"/>
  <c r="M68" i="10" s="1"/>
  <c r="V3" i="10"/>
  <c r="M71" i="10" s="1"/>
  <c r="V2" i="10"/>
  <c r="M70" i="10" s="1"/>
  <c r="U6" i="10"/>
  <c r="V6" i="10" s="1"/>
  <c r="M69" i="10" s="1"/>
  <c r="U10" i="10"/>
  <c r="U9" i="10"/>
  <c r="L68" i="10" l="1"/>
  <c r="N68" i="10" s="1"/>
  <c r="P68" i="10" s="1"/>
  <c r="L69" i="10"/>
  <c r="N69" i="10" s="1"/>
  <c r="L70" i="10"/>
  <c r="N70" i="10" s="1"/>
  <c r="P70" i="10" s="1"/>
  <c r="L71" i="10"/>
  <c r="N71" i="10" s="1"/>
  <c r="P71" i="10" s="1"/>
  <c r="L72" i="10"/>
  <c r="N72" i="10" s="1"/>
  <c r="P72" i="10" s="1"/>
  <c r="P69" i="10"/>
  <c r="L58" i="10"/>
  <c r="L59" i="10"/>
  <c r="L60" i="10"/>
  <c r="L61" i="10"/>
  <c r="L62" i="10"/>
  <c r="L63" i="10"/>
  <c r="L64" i="10"/>
  <c r="L65" i="10"/>
  <c r="L66" i="10"/>
  <c r="L67" i="10"/>
  <c r="M56" i="10"/>
  <c r="M61" i="10"/>
  <c r="M66" i="10"/>
  <c r="M54" i="10"/>
  <c r="M59" i="10"/>
  <c r="M64" i="10"/>
  <c r="M53" i="10"/>
  <c r="M58" i="10"/>
  <c r="M63" i="10"/>
  <c r="M55" i="10"/>
  <c r="M60" i="10"/>
  <c r="M65" i="10"/>
  <c r="M57" i="10"/>
  <c r="M62" i="10"/>
  <c r="M67" i="10"/>
  <c r="L53" i="10"/>
  <c r="N53" i="10" s="1"/>
  <c r="P53" i="10" s="1"/>
  <c r="L54" i="10"/>
  <c r="N54" i="10" s="1"/>
  <c r="L55" i="10"/>
  <c r="N55" i="10" s="1"/>
  <c r="P55" i="10" s="1"/>
  <c r="L56" i="10"/>
  <c r="N56" i="10" s="1"/>
  <c r="P56" i="10" s="1"/>
  <c r="L57" i="10"/>
  <c r="N57" i="10" s="1"/>
  <c r="P57" i="10" s="1"/>
  <c r="P54" i="10"/>
  <c r="L48" i="10"/>
  <c r="L49" i="10"/>
  <c r="L50" i="10"/>
  <c r="L51" i="10"/>
  <c r="L52" i="10"/>
  <c r="M46" i="10"/>
  <c r="M51" i="10"/>
  <c r="M44" i="10"/>
  <c r="M49" i="10"/>
  <c r="M43" i="10"/>
  <c r="M48" i="10"/>
  <c r="M45" i="10"/>
  <c r="M50" i="10"/>
  <c r="M47" i="10"/>
  <c r="M52" i="10"/>
  <c r="L43" i="10"/>
  <c r="L44" i="10"/>
  <c r="L45" i="10"/>
  <c r="L46" i="10"/>
  <c r="L47" i="10"/>
  <c r="M5" i="10"/>
  <c r="M10" i="10"/>
  <c r="M15" i="10"/>
  <c r="M20" i="10"/>
  <c r="M25" i="10"/>
  <c r="M30" i="10"/>
  <c r="M35" i="10"/>
  <c r="M40" i="10"/>
  <c r="M2" i="10"/>
  <c r="M7" i="10"/>
  <c r="M12" i="10"/>
  <c r="M17" i="10"/>
  <c r="M22" i="10"/>
  <c r="M27" i="10"/>
  <c r="M32" i="10"/>
  <c r="M37" i="10"/>
  <c r="M42" i="10"/>
  <c r="M6" i="10"/>
  <c r="M11" i="10"/>
  <c r="M16" i="10"/>
  <c r="M21" i="10"/>
  <c r="M26" i="10"/>
  <c r="M31" i="10"/>
  <c r="M36" i="10"/>
  <c r="M41" i="10"/>
  <c r="M4" i="10"/>
  <c r="M9" i="10"/>
  <c r="M14" i="10"/>
  <c r="M19" i="10"/>
  <c r="M24" i="10"/>
  <c r="M29" i="10"/>
  <c r="M34" i="10"/>
  <c r="M39" i="10"/>
  <c r="M3" i="10"/>
  <c r="M8" i="10"/>
  <c r="M13" i="10"/>
  <c r="M18" i="10"/>
  <c r="M23" i="10"/>
  <c r="M28" i="10"/>
  <c r="M33" i="10"/>
  <c r="M38" i="10"/>
  <c r="L3" i="10"/>
  <c r="N3" i="10" s="1"/>
  <c r="L4" i="10"/>
  <c r="L5" i="10"/>
  <c r="L6" i="10"/>
  <c r="L7" i="10"/>
  <c r="N7" i="10" s="1"/>
  <c r="L8" i="10"/>
  <c r="N8" i="10" s="1"/>
  <c r="L9" i="10"/>
  <c r="L10" i="10"/>
  <c r="L11" i="10"/>
  <c r="L12" i="10"/>
  <c r="N12" i="10" s="1"/>
  <c r="L13" i="10"/>
  <c r="N13" i="10" s="1"/>
  <c r="L14" i="10"/>
  <c r="L15" i="10"/>
  <c r="L16" i="10"/>
  <c r="L17" i="10"/>
  <c r="N17" i="10" s="1"/>
  <c r="L18" i="10"/>
  <c r="N18" i="10" s="1"/>
  <c r="L19" i="10"/>
  <c r="L20" i="10"/>
  <c r="L21" i="10"/>
  <c r="L22" i="10"/>
  <c r="N22" i="10" s="1"/>
  <c r="L23" i="10"/>
  <c r="L24" i="10"/>
  <c r="L25" i="10"/>
  <c r="L26" i="10"/>
  <c r="L27" i="10"/>
  <c r="N27" i="10" s="1"/>
  <c r="L28" i="10"/>
  <c r="N28" i="10" s="1"/>
  <c r="L29" i="10"/>
  <c r="L30" i="10"/>
  <c r="L31" i="10"/>
  <c r="L32" i="10"/>
  <c r="N32" i="10" s="1"/>
  <c r="L33" i="10"/>
  <c r="N33" i="10" s="1"/>
  <c r="L34" i="10"/>
  <c r="L35" i="10"/>
  <c r="L36" i="10"/>
  <c r="L37" i="10"/>
  <c r="N37" i="10" s="1"/>
  <c r="L38" i="10"/>
  <c r="N38" i="10" s="1"/>
  <c r="L39" i="10"/>
  <c r="L40" i="10"/>
  <c r="L41" i="10"/>
  <c r="L42" i="10"/>
  <c r="N42" i="10" s="1"/>
  <c r="L2" i="10"/>
  <c r="N30" i="10" l="1"/>
  <c r="O30" i="10" s="1"/>
  <c r="N26" i="10"/>
  <c r="O26" i="10" s="1"/>
  <c r="N10" i="10"/>
  <c r="O10" i="10" s="1"/>
  <c r="N6" i="10"/>
  <c r="P6" i="10" s="1"/>
  <c r="Q6" i="10" s="1"/>
  <c r="N47" i="10"/>
  <c r="O47" i="10" s="1"/>
  <c r="N43" i="10"/>
  <c r="O43" i="10" s="1"/>
  <c r="N45" i="10"/>
  <c r="O45" i="10" s="1"/>
  <c r="P42" i="10"/>
  <c r="Q42" i="10" s="1"/>
  <c r="O42" i="10"/>
  <c r="P38" i="10"/>
  <c r="Q38" i="10" s="1"/>
  <c r="O38" i="10"/>
  <c r="P47" i="10"/>
  <c r="Q47" i="10" s="1"/>
  <c r="N24" i="10"/>
  <c r="O24" i="10" s="1"/>
  <c r="N4" i="10"/>
  <c r="O4" i="10" s="1"/>
  <c r="N44" i="10"/>
  <c r="N65" i="10"/>
  <c r="P65" i="10" s="1"/>
  <c r="N61" i="10"/>
  <c r="P61" i="10" s="1"/>
  <c r="N64" i="10"/>
  <c r="P64" i="10" s="1"/>
  <c r="N60" i="10"/>
  <c r="P60" i="10" s="1"/>
  <c r="N46" i="10"/>
  <c r="N67" i="10"/>
  <c r="P67" i="10" s="1"/>
  <c r="N63" i="10"/>
  <c r="P63" i="10" s="1"/>
  <c r="N59" i="10"/>
  <c r="P59" i="10" s="1"/>
  <c r="N66" i="10"/>
  <c r="P66" i="10" s="1"/>
  <c r="N62" i="10"/>
  <c r="P62" i="10" s="1"/>
  <c r="N58" i="10"/>
  <c r="P58" i="10" s="1"/>
  <c r="N51" i="10"/>
  <c r="N50" i="10"/>
  <c r="N49" i="10"/>
  <c r="N23" i="10"/>
  <c r="P23" i="10" s="1"/>
  <c r="Q23" i="10" s="1"/>
  <c r="N52" i="10"/>
  <c r="N48" i="10"/>
  <c r="P37" i="10"/>
  <c r="Q37" i="10" s="1"/>
  <c r="O37" i="10"/>
  <c r="P33" i="10"/>
  <c r="Q33" i="10" s="1"/>
  <c r="O33" i="10"/>
  <c r="N41" i="10"/>
  <c r="N29" i="10"/>
  <c r="P29" i="10" s="1"/>
  <c r="Q29" i="10" s="1"/>
  <c r="N25" i="10"/>
  <c r="P25" i="10" s="1"/>
  <c r="Q25" i="10" s="1"/>
  <c r="N21" i="10"/>
  <c r="P21" i="10" s="1"/>
  <c r="Q21" i="10" s="1"/>
  <c r="N9" i="10"/>
  <c r="O9" i="10" s="1"/>
  <c r="N5" i="10"/>
  <c r="P5" i="10" s="1"/>
  <c r="Q5" i="10" s="1"/>
  <c r="N39" i="10"/>
  <c r="N19" i="10"/>
  <c r="P19" i="10" s="1"/>
  <c r="Q19" i="10" s="1"/>
  <c r="P17" i="10"/>
  <c r="Q17" i="10" s="1"/>
  <c r="P13" i="10"/>
  <c r="Q13" i="10" s="1"/>
  <c r="P32" i="10"/>
  <c r="Q32" i="10" s="1"/>
  <c r="P28" i="10"/>
  <c r="Q28" i="10" s="1"/>
  <c r="P24" i="10"/>
  <c r="Q24" i="10" s="1"/>
  <c r="P12" i="10"/>
  <c r="Q12" i="10" s="1"/>
  <c r="P8" i="10"/>
  <c r="Q8" i="10" s="1"/>
  <c r="P27" i="10"/>
  <c r="Q27" i="10" s="1"/>
  <c r="P7" i="10"/>
  <c r="Q7" i="10" s="1"/>
  <c r="P3" i="10"/>
  <c r="Q3" i="10" s="1"/>
  <c r="P22" i="10"/>
  <c r="Q22" i="10" s="1"/>
  <c r="P18" i="10"/>
  <c r="Q18" i="10" s="1"/>
  <c r="N35" i="10"/>
  <c r="N31" i="10"/>
  <c r="O31" i="10" s="1"/>
  <c r="N15" i="10"/>
  <c r="O15" i="10" s="1"/>
  <c r="N11" i="10"/>
  <c r="O11" i="10" s="1"/>
  <c r="N40" i="10"/>
  <c r="N36" i="10"/>
  <c r="N20" i="10"/>
  <c r="O20" i="10" s="1"/>
  <c r="N16" i="10"/>
  <c r="O16" i="10" s="1"/>
  <c r="N34" i="10"/>
  <c r="N14" i="10"/>
  <c r="O14" i="10" s="1"/>
  <c r="O32" i="10"/>
  <c r="O28" i="10"/>
  <c r="O12" i="10"/>
  <c r="O8" i="10"/>
  <c r="O13" i="10"/>
  <c r="O27" i="10"/>
  <c r="O7" i="10"/>
  <c r="O3" i="10"/>
  <c r="O17" i="10"/>
  <c r="O22" i="10"/>
  <c r="O18" i="10"/>
  <c r="N2" i="10"/>
  <c r="P26" i="10" l="1"/>
  <c r="Q26" i="10" s="1"/>
  <c r="P43" i="10"/>
  <c r="Q43" i="10" s="1"/>
  <c r="O6" i="10"/>
  <c r="P10" i="10"/>
  <c r="Q10" i="10" s="1"/>
  <c r="P30" i="10"/>
  <c r="Q30" i="10" s="1"/>
  <c r="O23" i="10"/>
  <c r="P45" i="10"/>
  <c r="Q45" i="10" s="1"/>
  <c r="O5" i="10"/>
  <c r="P4" i="10"/>
  <c r="Q4" i="10" s="1"/>
  <c r="P41" i="10"/>
  <c r="Q41" i="10" s="1"/>
  <c r="O41" i="10"/>
  <c r="P49" i="10"/>
  <c r="Q49" i="10" s="1"/>
  <c r="O49" i="10"/>
  <c r="P46" i="10"/>
  <c r="Q46" i="10" s="1"/>
  <c r="O46" i="10"/>
  <c r="P48" i="10"/>
  <c r="Q48" i="10" s="1"/>
  <c r="O48" i="10"/>
  <c r="P50" i="10"/>
  <c r="Q50" i="10" s="1"/>
  <c r="O50" i="10"/>
  <c r="P40" i="10"/>
  <c r="Q40" i="10" s="1"/>
  <c r="O40" i="10"/>
  <c r="P39" i="10"/>
  <c r="Q39" i="10" s="1"/>
  <c r="O39" i="10"/>
  <c r="P52" i="10"/>
  <c r="Q52" i="10" s="1"/>
  <c r="O52" i="10"/>
  <c r="P51" i="10"/>
  <c r="Q51" i="10" s="1"/>
  <c r="O51" i="10"/>
  <c r="P44" i="10"/>
  <c r="Q44" i="10" s="1"/>
  <c r="O44" i="10"/>
  <c r="P36" i="10"/>
  <c r="Q36" i="10" s="1"/>
  <c r="O36" i="10"/>
  <c r="P34" i="10"/>
  <c r="Q34" i="10" s="1"/>
  <c r="O34" i="10"/>
  <c r="P35" i="10"/>
  <c r="Q35" i="10" s="1"/>
  <c r="O35" i="10"/>
  <c r="P9" i="10"/>
  <c r="Q9" i="10" s="1"/>
  <c r="O19" i="10"/>
  <c r="O21" i="10"/>
  <c r="O29" i="10"/>
  <c r="O25" i="10"/>
  <c r="P16" i="10"/>
  <c r="Q16" i="10" s="1"/>
  <c r="P11" i="10"/>
  <c r="Q11" i="10" s="1"/>
  <c r="P20" i="10"/>
  <c r="Q20" i="10" s="1"/>
  <c r="P15" i="10"/>
  <c r="Q15" i="10" s="1"/>
  <c r="P14" i="10"/>
  <c r="Q14" i="10" s="1"/>
  <c r="P31" i="10"/>
  <c r="Q31" i="10" s="1"/>
  <c r="P2" i="10"/>
  <c r="Q2" i="10" s="1"/>
  <c r="O2" i="10"/>
  <c r="R38" i="10" l="1"/>
  <c r="R47" i="10"/>
  <c r="R48" i="10"/>
  <c r="R42" i="10"/>
  <c r="R51" i="10"/>
  <c r="R39" i="10"/>
  <c r="R49" i="10"/>
  <c r="R50" i="10"/>
  <c r="R43" i="10"/>
  <c r="R45" i="10"/>
  <c r="R44" i="10"/>
  <c r="R52" i="10"/>
  <c r="R40" i="10"/>
  <c r="R46" i="10"/>
  <c r="R41" i="10"/>
  <c r="R33" i="10"/>
  <c r="R37" i="10"/>
  <c r="R34" i="10"/>
  <c r="R35" i="10"/>
  <c r="R36" i="10"/>
  <c r="R22" i="10"/>
  <c r="R14" i="10"/>
  <c r="R15" i="10"/>
  <c r="R29" i="10"/>
  <c r="R3" i="10"/>
  <c r="R24" i="10"/>
  <c r="R21" i="10"/>
  <c r="R23" i="10"/>
  <c r="R32" i="10"/>
  <c r="R20" i="10"/>
  <c r="R13" i="10"/>
  <c r="R18" i="10"/>
  <c r="R27" i="10"/>
  <c r="R19" i="10"/>
  <c r="R26" i="10"/>
  <c r="R8" i="10"/>
  <c r="R31" i="10"/>
  <c r="R11" i="10"/>
  <c r="R28" i="10"/>
  <c r="R25" i="10"/>
  <c r="R30" i="10"/>
  <c r="R5" i="10"/>
  <c r="R6" i="10"/>
  <c r="R7" i="10"/>
  <c r="R16" i="10"/>
  <c r="R4" i="10"/>
  <c r="R9" i="10"/>
  <c r="R10" i="10"/>
  <c r="R12" i="10"/>
  <c r="R17" i="10"/>
  <c r="U12" i="10"/>
  <c r="R2" i="10"/>
  <c r="U13" i="10"/>
</calcChain>
</file>

<file path=xl/sharedStrings.xml><?xml version="1.0" encoding="utf-8"?>
<sst xmlns="http://schemas.openxmlformats.org/spreadsheetml/2006/main" count="184" uniqueCount="85">
  <si>
    <t>Value (mandatory)</t>
  </si>
  <si>
    <t>Year</t>
  </si>
  <si>
    <t>Week</t>
  </si>
  <si>
    <t>Q1</t>
  </si>
  <si>
    <t>Q2</t>
  </si>
  <si>
    <t>Q3</t>
  </si>
  <si>
    <t>Q4</t>
  </si>
  <si>
    <t>Monday</t>
  </si>
  <si>
    <t>Tuesday</t>
  </si>
  <si>
    <t>Wednesday</t>
  </si>
  <si>
    <t>Thursday</t>
  </si>
  <si>
    <t>Friday</t>
  </si>
  <si>
    <t>Week 1</t>
  </si>
  <si>
    <t>Week 2</t>
  </si>
  <si>
    <t>Week 3</t>
  </si>
  <si>
    <t>Year 1</t>
  </si>
  <si>
    <t>Year 2</t>
  </si>
  <si>
    <t>Year 3</t>
  </si>
  <si>
    <t>Year 4</t>
  </si>
  <si>
    <t>Error</t>
  </si>
  <si>
    <t>Linear Trend Value (T)</t>
  </si>
  <si>
    <t>Chart</t>
  </si>
  <si>
    <t>Linear Trend Calculations</t>
  </si>
  <si>
    <t>Intercept</t>
  </si>
  <si>
    <t>Slope</t>
  </si>
  <si>
    <t>MAE</t>
  </si>
  <si>
    <t>Absolute Error</t>
  </si>
  <si>
    <t xml:space="preserve">These calculations are used to compute the trendline </t>
  </si>
  <si>
    <t>And how far each value is away from this trend.</t>
  </si>
  <si>
    <t>Month</t>
  </si>
  <si>
    <t>Month 1</t>
  </si>
  <si>
    <t>Month 2</t>
  </si>
  <si>
    <t>Month 3</t>
  </si>
  <si>
    <t>Month 4</t>
  </si>
  <si>
    <t>Week 4</t>
  </si>
  <si>
    <t>Week 5</t>
  </si>
  <si>
    <t>x</t>
  </si>
  <si>
    <t>Quarterly Average Adjustment Factor</t>
  </si>
  <si>
    <t>Weekly Average Adjustment Factor</t>
  </si>
  <si>
    <t>Weekly Factor (S)</t>
  </si>
  <si>
    <t>Quarterly Factor (S)</t>
  </si>
  <si>
    <t>Predicted Value</t>
  </si>
  <si>
    <t>Quarter Name (mandatory)</t>
  </si>
  <si>
    <t>Day Factor (S)</t>
  </si>
  <si>
    <t>Day Average Adjustment Factor</t>
  </si>
  <si>
    <t>Week of Month Name (mandatory)</t>
  </si>
  <si>
    <t>Day of week (mandatory)</t>
  </si>
  <si>
    <t>Actual Value</t>
  </si>
  <si>
    <t>Linear Trend Value</t>
  </si>
  <si>
    <t>Date of Incoming Demand Item</t>
  </si>
  <si>
    <t>Day of Week</t>
  </si>
  <si>
    <t>Truncated Date</t>
  </si>
  <si>
    <t>Number of weeks to forecast</t>
  </si>
  <si>
    <t>Actual Count</t>
  </si>
  <si>
    <t>Average</t>
  </si>
  <si>
    <t>Dayof week format</t>
  </si>
  <si>
    <t>Prediction</t>
  </si>
  <si>
    <t>Linear Fit</t>
  </si>
  <si>
    <t>Time Index</t>
  </si>
  <si>
    <t>Weekday Adjustment</t>
  </si>
  <si>
    <t>Adjustment</t>
  </si>
  <si>
    <t>Mean Abs Error</t>
  </si>
  <si>
    <t>Rounded Prediction</t>
  </si>
  <si>
    <t>Rounded Abs Error</t>
  </si>
  <si>
    <t>Round. AE.</t>
  </si>
  <si>
    <t>Week Starting</t>
  </si>
  <si>
    <t>Significant Prediction Error</t>
  </si>
  <si>
    <t>Axis date format</t>
  </si>
  <si>
    <t>Settings</t>
  </si>
  <si>
    <t xml:space="preserve">Number of actual weeks history </t>
  </si>
  <si>
    <t>Round to Round forecast to n decimal places</t>
  </si>
  <si>
    <t>ddd</t>
  </si>
  <si>
    <t>ddd = shorter weekday names, dddd = long weekday names</t>
  </si>
  <si>
    <t>Significant Error Multiplier (when the actual is more or less than 'x' times the predicted)</t>
  </si>
  <si>
    <t>dd-MMM-yy</t>
  </si>
  <si>
    <t>Week of Month</t>
  </si>
  <si>
    <t>Last 6 Months</t>
  </si>
  <si>
    <t>Indirect Date</t>
  </si>
  <si>
    <t>Week Adjustment</t>
  </si>
  <si>
    <t>Rounded Error</t>
  </si>
  <si>
    <t xml:space="preserve">Number of actual months history </t>
  </si>
  <si>
    <t>Number of months to forecast</t>
  </si>
  <si>
    <t>Settings for the Daily chart</t>
  </si>
  <si>
    <t>Settings for the Weekly Chart</t>
  </si>
  <si>
    <t>Settings that apply to BOTH charts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</si>
</sst>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7" x14ac:knownFonts="1">
    <font>
      <sz val="11"/>
      <color theme="1"/>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s>
  <fills count="4">
    <fill>
      <patternFill patternType="none"/>
    </fill>
    <fill>
      <patternFill patternType="gray125"/>
    </fill>
    <fill>
      <patternFill patternType="solid">
        <fgColor rgb="FFFFCC99"/>
      </patternFill>
    </fill>
    <fill>
      <patternFill patternType="solid">
        <fgColor rgb="FFF2F2F2"/>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bottom/>
      <diagonal/>
    </border>
  </borders>
  <cellStyleXfs count="4">
    <xf numFmtId="0" fontId="0" fillId="0" borderId="0"/>
    <xf numFmtId="0" fontId="1" fillId="2" borderId="1" applyNumberFormat="0" applyAlignment="0" applyProtection="0"/>
    <xf numFmtId="0" fontId="2" fillId="3" borderId="2" applyNumberFormat="0" applyAlignment="0" applyProtection="0"/>
    <xf numFmtId="0" fontId="3" fillId="3" borderId="1" applyNumberFormat="0" applyAlignment="0" applyProtection="0"/>
  </cellStyleXfs>
  <cellXfs count="24">
    <xf numFmtId="0" fontId="0" fillId="0" borderId="0" xfId="0"/>
    <xf numFmtId="0" fontId="1" fillId="2" borderId="1" xfId="1"/>
    <xf numFmtId="0" fontId="3" fillId="3" borderId="1" xfId="3"/>
    <xf numFmtId="0" fontId="4" fillId="0" borderId="0" xfId="0" applyFont="1"/>
    <xf numFmtId="0" fontId="1" fillId="2" borderId="1" xfId="1" applyAlignment="1">
      <alignment horizontal="center"/>
    </xf>
    <xf numFmtId="0" fontId="0" fillId="0" borderId="0" xfId="0" applyAlignment="1">
      <alignment horizontal="center"/>
    </xf>
    <xf numFmtId="164" fontId="3" fillId="3" borderId="1" xfId="3" applyNumberFormat="1"/>
    <xf numFmtId="164" fontId="2" fillId="3" borderId="2" xfId="2" applyNumberFormat="1"/>
    <xf numFmtId="0" fontId="5" fillId="0" borderId="0" xfId="0" applyFont="1" applyAlignment="1">
      <alignment horizontal="center" wrapText="1"/>
    </xf>
    <xf numFmtId="0" fontId="6" fillId="0" borderId="0" xfId="0" applyFont="1"/>
    <xf numFmtId="164" fontId="3" fillId="3" borderId="3" xfId="3" applyNumberFormat="1" applyBorder="1"/>
    <xf numFmtId="2" fontId="2" fillId="3" borderId="2" xfId="2" applyNumberFormat="1"/>
    <xf numFmtId="2" fontId="3" fillId="3" borderId="1" xfId="3" applyNumberFormat="1"/>
    <xf numFmtId="14" fontId="4" fillId="0" borderId="0" xfId="0" applyNumberFormat="1" applyFont="1"/>
    <xf numFmtId="14" fontId="0" fillId="0" borderId="0" xfId="0" applyNumberFormat="1"/>
    <xf numFmtId="14" fontId="3" fillId="3" borderId="1" xfId="3" applyNumberFormat="1"/>
    <xf numFmtId="14" fontId="1" fillId="2" borderId="1" xfId="1" applyNumberFormat="1"/>
    <xf numFmtId="14" fontId="4" fillId="0" borderId="0" xfId="0" applyNumberFormat="1" applyFont="1" applyAlignment="1">
      <alignment wrapText="1"/>
    </xf>
    <xf numFmtId="0" fontId="4" fillId="0" borderId="0" xfId="0" applyFont="1" applyAlignment="1">
      <alignment wrapText="1"/>
    </xf>
    <xf numFmtId="0" fontId="0" fillId="0" borderId="0" xfId="0" applyAlignment="1">
      <alignment wrapText="1"/>
    </xf>
    <xf numFmtId="0" fontId="0" fillId="0" borderId="0" xfId="0" applyFont="1"/>
    <xf numFmtId="0" fontId="0" fillId="0" borderId="0" xfId="0" applyNumberFormat="1"/>
    <xf numFmtId="0" fontId="4" fillId="0" borderId="0" xfId="0" applyNumberFormat="1" applyFont="1" applyAlignment="1">
      <alignment wrapText="1"/>
    </xf>
    <xf numFmtId="0" fontId="3" fillId="3" borderId="1" xfId="3" applyNumberFormat="1"/>
  </cellXfs>
  <cellStyles count="4">
    <cellStyle name="Calculation" xfId="3" builtinId="22"/>
    <cellStyle name="Input" xfId="1" builtinId="20"/>
    <cellStyle name="Normal" xfId="0" builtinId="0"/>
    <cellStyle name="Output" xfId="2"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Prediction of future daily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Calculations!$J$1</c:f>
              <c:strCache>
                <c:ptCount val="1"/>
                <c:pt idx="0">
                  <c:v>Actual Count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[0]!DayCategoryAxis</c:f>
              <c:multiLvlStrCache>
                <c:ptCount val="46"/>
                <c:lvl>
                  <c:pt idx="0">
                    <c:v>Wed</c:v>
                  </c:pt>
                  <c:pt idx="1">
                    <c:v>Thu</c:v>
                  </c:pt>
                  <c:pt idx="2">
                    <c:v>Fri</c:v>
                  </c:pt>
                  <c:pt idx="3">
                    <c:v>Mon</c:v>
                  </c:pt>
                  <c:pt idx="4">
                    <c:v>Tue</c:v>
                  </c:pt>
                  <c:pt idx="5">
                    <c:v>Wed</c:v>
                  </c:pt>
                  <c:pt idx="6">
                    <c:v>Thu</c:v>
                  </c:pt>
                  <c:pt idx="7">
                    <c:v>Fri</c:v>
                  </c:pt>
                  <c:pt idx="8">
                    <c:v>Mon</c:v>
                  </c:pt>
                  <c:pt idx="9">
                    <c:v>Tue</c:v>
                  </c:pt>
                  <c:pt idx="10">
                    <c:v>Wed</c:v>
                  </c:pt>
                  <c:pt idx="11">
                    <c:v>Thu</c:v>
                  </c:pt>
                  <c:pt idx="12">
                    <c:v>Fri</c:v>
                  </c:pt>
                  <c:pt idx="13">
                    <c:v>Mon</c:v>
                  </c:pt>
                  <c:pt idx="14">
                    <c:v>Tue</c:v>
                  </c:pt>
                  <c:pt idx="15">
                    <c:v>Wed</c:v>
                  </c:pt>
                  <c:pt idx="16">
                    <c:v>Thu</c:v>
                  </c:pt>
                  <c:pt idx="17">
                    <c:v>Fri</c:v>
                  </c:pt>
                  <c:pt idx="18">
                    <c:v>Mon</c:v>
                  </c:pt>
                  <c:pt idx="19">
                    <c:v>Tue</c:v>
                  </c:pt>
                  <c:pt idx="20">
                    <c:v>Wed</c:v>
                  </c:pt>
                  <c:pt idx="21">
                    <c:v>Thu</c:v>
                  </c:pt>
                  <c:pt idx="22">
                    <c:v>Fri</c:v>
                  </c:pt>
                  <c:pt idx="23">
                    <c:v>Mon</c:v>
                  </c:pt>
                  <c:pt idx="24">
                    <c:v>Tue</c:v>
                  </c:pt>
                  <c:pt idx="25">
                    <c:v>Wed</c:v>
                  </c:pt>
                  <c:pt idx="26">
                    <c:v>Thu</c:v>
                  </c:pt>
                  <c:pt idx="27">
                    <c:v>Fri</c:v>
                  </c:pt>
                  <c:pt idx="28">
                    <c:v>Mon</c:v>
                  </c:pt>
                  <c:pt idx="29">
                    <c:v>Tue</c:v>
                  </c:pt>
                  <c:pt idx="30">
                    <c:v>Wed</c:v>
                  </c:pt>
                  <c:pt idx="31">
                    <c:v>Thu</c:v>
                  </c:pt>
                  <c:pt idx="32">
                    <c:v>Fri</c:v>
                  </c:pt>
                  <c:pt idx="33">
                    <c:v>Mon</c:v>
                  </c:pt>
                  <c:pt idx="34">
                    <c:v>Tue</c:v>
                  </c:pt>
                  <c:pt idx="35">
                    <c:v>Wed</c:v>
                  </c:pt>
                  <c:pt idx="36">
                    <c:v>Thu</c:v>
                  </c:pt>
                  <c:pt idx="37">
                    <c:v>Fri</c:v>
                  </c:pt>
                  <c:pt idx="38">
                    <c:v>Mon</c:v>
                  </c:pt>
                  <c:pt idx="39">
                    <c:v>Tue</c:v>
                  </c:pt>
                  <c:pt idx="40">
                    <c:v>Wed</c:v>
                  </c:pt>
                  <c:pt idx="41">
                    <c:v>Thu</c:v>
                  </c:pt>
                  <c:pt idx="42">
                    <c:v>Fri</c:v>
                  </c:pt>
                  <c:pt idx="43">
                    <c:v>Mon</c:v>
                  </c:pt>
                  <c:pt idx="44">
                    <c:v>Tue</c:v>
                  </c:pt>
                  <c:pt idx="45">
                    <c:v>Wed</c:v>
                  </c:pt>
                </c:lvl>
                <c:lvl>
                  <c:pt idx="3">
                    <c:v>Week 31-Jul-17</c:v>
                  </c:pt>
                  <c:pt idx="8">
                    <c:v>Week 07-Aug-17</c:v>
                  </c:pt>
                  <c:pt idx="13">
                    <c:v>Week 14-Aug-17</c:v>
                  </c:pt>
                  <c:pt idx="18">
                    <c:v>Week 21-Aug-17</c:v>
                  </c:pt>
                  <c:pt idx="23">
                    <c:v>Week 28-Aug-17</c:v>
                  </c:pt>
                  <c:pt idx="28">
                    <c:v>Week 04-Sep-17</c:v>
                  </c:pt>
                  <c:pt idx="33">
                    <c:v>Week 11-Sep-17</c:v>
                  </c:pt>
                  <c:pt idx="38">
                    <c:v>Week 18-Sep-17</c:v>
                  </c:pt>
                  <c:pt idx="43">
                    <c:v>Week 25-Sep-17</c:v>
                  </c:pt>
                </c:lvl>
              </c:multiLvlStrCache>
              <c:extLst xmlns:c15="http://schemas.microsoft.com/office/drawing/2012/chart"/>
            </c:multiLvlStrRef>
          </c:cat>
          <c:val>
            <c:numRef>
              <c:f>[0]!DayActualCounts</c:f>
              <c:numCache>
                <c:formatCode>General</c:formatCode>
                <c:ptCount val="31"/>
                <c:pt idx="0">
                  <c:v>3</c:v>
                </c:pt>
                <c:pt idx="1">
                  <c:v>3</c:v>
                </c:pt>
                <c:pt idx="2">
                  <c:v>2</c:v>
                </c:pt>
                <c:pt idx="3">
                  <c:v>11</c:v>
                </c:pt>
                <c:pt idx="4">
                  <c:v>7</c:v>
                </c:pt>
                <c:pt idx="5">
                  <c:v>7</c:v>
                </c:pt>
                <c:pt idx="6">
                  <c:v>1</c:v>
                </c:pt>
                <c:pt idx="7">
                  <c:v>3</c:v>
                </c:pt>
                <c:pt idx="8">
                  <c:v>3</c:v>
                </c:pt>
                <c:pt idx="9">
                  <c:v>8</c:v>
                </c:pt>
                <c:pt idx="10">
                  <c:v>4</c:v>
                </c:pt>
                <c:pt idx="11">
                  <c:v>3</c:v>
                </c:pt>
                <c:pt idx="12">
                  <c:v>0</c:v>
                </c:pt>
                <c:pt idx="13">
                  <c:v>0</c:v>
                </c:pt>
                <c:pt idx="14">
                  <c:v>5</c:v>
                </c:pt>
                <c:pt idx="15">
                  <c:v>3</c:v>
                </c:pt>
                <c:pt idx="16">
                  <c:v>1</c:v>
                </c:pt>
                <c:pt idx="17">
                  <c:v>6</c:v>
                </c:pt>
                <c:pt idx="18">
                  <c:v>20</c:v>
                </c:pt>
                <c:pt idx="19">
                  <c:v>1</c:v>
                </c:pt>
                <c:pt idx="20">
                  <c:v>7</c:v>
                </c:pt>
                <c:pt idx="21">
                  <c:v>3</c:v>
                </c:pt>
                <c:pt idx="22">
                  <c:v>3</c:v>
                </c:pt>
                <c:pt idx="23">
                  <c:v>3</c:v>
                </c:pt>
                <c:pt idx="24">
                  <c:v>1</c:v>
                </c:pt>
                <c:pt idx="25">
                  <c:v>4</c:v>
                </c:pt>
                <c:pt idx="26">
                  <c:v>0</c:v>
                </c:pt>
                <c:pt idx="27">
                  <c:v>4</c:v>
                </c:pt>
                <c:pt idx="28">
                  <c:v>3</c:v>
                </c:pt>
                <c:pt idx="29">
                  <c:v>6</c:v>
                </c:pt>
                <c:pt idx="30">
                  <c:v>1</c:v>
                </c:pt>
              </c:numCache>
            </c:numRef>
          </c:val>
          <c:smooth val="0"/>
          <c:extLst>
            <c:ext xmlns:c16="http://schemas.microsoft.com/office/drawing/2014/chart" uri="{C3380CC4-5D6E-409C-BE32-E72D297353CC}">
              <c16:uniqueId val="{00000000-4744-4755-82E4-216A330CEE5E}"/>
            </c:ext>
          </c:extLst>
        </c:ser>
        <c:ser>
          <c:idx val="1"/>
          <c:order val="1"/>
          <c:tx>
            <c:strRef>
              <c:f>Calculations!$L$1</c:f>
              <c:strCache>
                <c:ptCount val="1"/>
                <c:pt idx="0">
                  <c:v>Linear Fit</c:v>
                </c:pt>
              </c:strCache>
            </c:strRef>
          </c:tx>
          <c:spPr>
            <a:ln w="22225" cap="rnd">
              <a:solidFill>
                <a:schemeClr val="accent2"/>
              </a:solidFill>
              <a:prstDash val="dash"/>
              <a:round/>
            </a:ln>
            <a:effectLst/>
          </c:spPr>
          <c:marker>
            <c:symbol val="none"/>
          </c:marker>
          <c:cat>
            <c:multiLvlStrRef>
              <c:f>[0]!DayCategoryAxis</c:f>
              <c:multiLvlStrCache>
                <c:ptCount val="46"/>
                <c:lvl>
                  <c:pt idx="0">
                    <c:v>Wed</c:v>
                  </c:pt>
                  <c:pt idx="1">
                    <c:v>Thu</c:v>
                  </c:pt>
                  <c:pt idx="2">
                    <c:v>Fri</c:v>
                  </c:pt>
                  <c:pt idx="3">
                    <c:v>Mon</c:v>
                  </c:pt>
                  <c:pt idx="4">
                    <c:v>Tue</c:v>
                  </c:pt>
                  <c:pt idx="5">
                    <c:v>Wed</c:v>
                  </c:pt>
                  <c:pt idx="6">
                    <c:v>Thu</c:v>
                  </c:pt>
                  <c:pt idx="7">
                    <c:v>Fri</c:v>
                  </c:pt>
                  <c:pt idx="8">
                    <c:v>Mon</c:v>
                  </c:pt>
                  <c:pt idx="9">
                    <c:v>Tue</c:v>
                  </c:pt>
                  <c:pt idx="10">
                    <c:v>Wed</c:v>
                  </c:pt>
                  <c:pt idx="11">
                    <c:v>Thu</c:v>
                  </c:pt>
                  <c:pt idx="12">
                    <c:v>Fri</c:v>
                  </c:pt>
                  <c:pt idx="13">
                    <c:v>Mon</c:v>
                  </c:pt>
                  <c:pt idx="14">
                    <c:v>Tue</c:v>
                  </c:pt>
                  <c:pt idx="15">
                    <c:v>Wed</c:v>
                  </c:pt>
                  <c:pt idx="16">
                    <c:v>Thu</c:v>
                  </c:pt>
                  <c:pt idx="17">
                    <c:v>Fri</c:v>
                  </c:pt>
                  <c:pt idx="18">
                    <c:v>Mon</c:v>
                  </c:pt>
                  <c:pt idx="19">
                    <c:v>Tue</c:v>
                  </c:pt>
                  <c:pt idx="20">
                    <c:v>Wed</c:v>
                  </c:pt>
                  <c:pt idx="21">
                    <c:v>Thu</c:v>
                  </c:pt>
                  <c:pt idx="22">
                    <c:v>Fri</c:v>
                  </c:pt>
                  <c:pt idx="23">
                    <c:v>Mon</c:v>
                  </c:pt>
                  <c:pt idx="24">
                    <c:v>Tue</c:v>
                  </c:pt>
                  <c:pt idx="25">
                    <c:v>Wed</c:v>
                  </c:pt>
                  <c:pt idx="26">
                    <c:v>Thu</c:v>
                  </c:pt>
                  <c:pt idx="27">
                    <c:v>Fri</c:v>
                  </c:pt>
                  <c:pt idx="28">
                    <c:v>Mon</c:v>
                  </c:pt>
                  <c:pt idx="29">
                    <c:v>Tue</c:v>
                  </c:pt>
                  <c:pt idx="30">
                    <c:v>Wed</c:v>
                  </c:pt>
                  <c:pt idx="31">
                    <c:v>Thu</c:v>
                  </c:pt>
                  <c:pt idx="32">
                    <c:v>Fri</c:v>
                  </c:pt>
                  <c:pt idx="33">
                    <c:v>Mon</c:v>
                  </c:pt>
                  <c:pt idx="34">
                    <c:v>Tue</c:v>
                  </c:pt>
                  <c:pt idx="35">
                    <c:v>Wed</c:v>
                  </c:pt>
                  <c:pt idx="36">
                    <c:v>Thu</c:v>
                  </c:pt>
                  <c:pt idx="37">
                    <c:v>Fri</c:v>
                  </c:pt>
                  <c:pt idx="38">
                    <c:v>Mon</c:v>
                  </c:pt>
                  <c:pt idx="39">
                    <c:v>Tue</c:v>
                  </c:pt>
                  <c:pt idx="40">
                    <c:v>Wed</c:v>
                  </c:pt>
                  <c:pt idx="41">
                    <c:v>Thu</c:v>
                  </c:pt>
                  <c:pt idx="42">
                    <c:v>Fri</c:v>
                  </c:pt>
                  <c:pt idx="43">
                    <c:v>Mon</c:v>
                  </c:pt>
                  <c:pt idx="44">
                    <c:v>Tue</c:v>
                  </c:pt>
                  <c:pt idx="45">
                    <c:v>Wed</c:v>
                  </c:pt>
                </c:lvl>
                <c:lvl>
                  <c:pt idx="3">
                    <c:v>Week 31-Jul-17</c:v>
                  </c:pt>
                  <c:pt idx="8">
                    <c:v>Week 07-Aug-17</c:v>
                  </c:pt>
                  <c:pt idx="13">
                    <c:v>Week 14-Aug-17</c:v>
                  </c:pt>
                  <c:pt idx="18">
                    <c:v>Week 21-Aug-17</c:v>
                  </c:pt>
                  <c:pt idx="23">
                    <c:v>Week 28-Aug-17</c:v>
                  </c:pt>
                  <c:pt idx="28">
                    <c:v>Week 04-Sep-17</c:v>
                  </c:pt>
                  <c:pt idx="33">
                    <c:v>Week 11-Sep-17</c:v>
                  </c:pt>
                  <c:pt idx="38">
                    <c:v>Week 18-Sep-17</c:v>
                  </c:pt>
                  <c:pt idx="43">
                    <c:v>Week 25-Sep-17</c:v>
                  </c:pt>
                </c:lvl>
              </c:multiLvlStrCache>
              <c:extLst xmlns:c15="http://schemas.microsoft.com/office/drawing/2012/chart"/>
            </c:multiLvlStrRef>
          </c:cat>
          <c:val>
            <c:numRef>
              <c:f>[0]!DayLinearFit</c:f>
              <c:numCache>
                <c:formatCode>General</c:formatCode>
                <c:ptCount val="46"/>
                <c:pt idx="0">
                  <c:v>4.7963709677419351</c:v>
                </c:pt>
                <c:pt idx="1">
                  <c:v>4.7475806451612899</c:v>
                </c:pt>
                <c:pt idx="2">
                  <c:v>4.6987903225806447</c:v>
                </c:pt>
                <c:pt idx="3">
                  <c:v>4.6499999999999995</c:v>
                </c:pt>
                <c:pt idx="4">
                  <c:v>4.6012096774193543</c:v>
                </c:pt>
                <c:pt idx="5">
                  <c:v>4.5524193548387091</c:v>
                </c:pt>
                <c:pt idx="6">
                  <c:v>4.5036290322580639</c:v>
                </c:pt>
                <c:pt idx="7">
                  <c:v>4.4548387096774187</c:v>
                </c:pt>
                <c:pt idx="8">
                  <c:v>4.4060483870967735</c:v>
                </c:pt>
                <c:pt idx="9">
                  <c:v>4.3572580645161283</c:v>
                </c:pt>
                <c:pt idx="10">
                  <c:v>4.3084677419354831</c:v>
                </c:pt>
                <c:pt idx="11">
                  <c:v>4.2596774193548388</c:v>
                </c:pt>
                <c:pt idx="12">
                  <c:v>4.2108870967741936</c:v>
                </c:pt>
                <c:pt idx="13">
                  <c:v>4.1620967741935484</c:v>
                </c:pt>
                <c:pt idx="14">
                  <c:v>4.1133064516129032</c:v>
                </c:pt>
                <c:pt idx="15">
                  <c:v>4.064516129032258</c:v>
                </c:pt>
                <c:pt idx="16">
                  <c:v>4.0157258064516128</c:v>
                </c:pt>
                <c:pt idx="17">
                  <c:v>3.9669354838709676</c:v>
                </c:pt>
                <c:pt idx="18">
                  <c:v>3.9181451612903224</c:v>
                </c:pt>
                <c:pt idx="19">
                  <c:v>3.8693548387096772</c:v>
                </c:pt>
                <c:pt idx="20">
                  <c:v>3.820564516129032</c:v>
                </c:pt>
                <c:pt idx="21">
                  <c:v>3.7717741935483868</c:v>
                </c:pt>
                <c:pt idx="22">
                  <c:v>3.7229838709677416</c:v>
                </c:pt>
                <c:pt idx="23">
                  <c:v>3.6741935483870964</c:v>
                </c:pt>
                <c:pt idx="24">
                  <c:v>3.6254032258064512</c:v>
                </c:pt>
                <c:pt idx="25">
                  <c:v>3.5766129032258061</c:v>
                </c:pt>
                <c:pt idx="26">
                  <c:v>3.5278225806451609</c:v>
                </c:pt>
                <c:pt idx="27">
                  <c:v>3.4790322580645157</c:v>
                </c:pt>
                <c:pt idx="28">
                  <c:v>3.4302419354838705</c:v>
                </c:pt>
                <c:pt idx="29">
                  <c:v>3.3814516129032253</c:v>
                </c:pt>
                <c:pt idx="30">
                  <c:v>3.3326612903225801</c:v>
                </c:pt>
                <c:pt idx="31">
                  <c:v>3.2838709677419349</c:v>
                </c:pt>
                <c:pt idx="32">
                  <c:v>3.2350806451612897</c:v>
                </c:pt>
                <c:pt idx="33">
                  <c:v>3.1862903225806445</c:v>
                </c:pt>
                <c:pt idx="34">
                  <c:v>3.1374999999999993</c:v>
                </c:pt>
                <c:pt idx="35">
                  <c:v>3.0887096774193545</c:v>
                </c:pt>
                <c:pt idx="36">
                  <c:v>3.0399193548387093</c:v>
                </c:pt>
                <c:pt idx="37">
                  <c:v>2.9911290322580641</c:v>
                </c:pt>
                <c:pt idx="38">
                  <c:v>2.942338709677419</c:v>
                </c:pt>
                <c:pt idx="39">
                  <c:v>2.8935483870967738</c:v>
                </c:pt>
                <c:pt idx="40">
                  <c:v>2.8447580645161286</c:v>
                </c:pt>
                <c:pt idx="41">
                  <c:v>2.7959677419354834</c:v>
                </c:pt>
                <c:pt idx="42">
                  <c:v>2.7471774193548382</c:v>
                </c:pt>
                <c:pt idx="43">
                  <c:v>2.698387096774193</c:v>
                </c:pt>
                <c:pt idx="44">
                  <c:v>2.6495967741935482</c:v>
                </c:pt>
                <c:pt idx="45">
                  <c:v>2.600806451612903</c:v>
                </c:pt>
              </c:numCache>
            </c:numRef>
          </c:val>
          <c:smooth val="0"/>
          <c:extLst>
            <c:ext xmlns:c16="http://schemas.microsoft.com/office/drawing/2014/chart" uri="{C3380CC4-5D6E-409C-BE32-E72D297353CC}">
              <c16:uniqueId val="{00000001-4744-4755-82E4-216A330CEE5E}"/>
            </c:ext>
          </c:extLst>
        </c:ser>
        <c:ser>
          <c:idx val="3"/>
          <c:order val="2"/>
          <c:tx>
            <c:strRef>
              <c:f>Calculations!$P$1</c:f>
              <c:strCache>
                <c:ptCount val="1"/>
                <c:pt idx="0">
                  <c:v>Rounded Prediction</c:v>
                </c:pt>
              </c:strCache>
            </c:strRef>
          </c:tx>
          <c:spPr>
            <a:ln w="12700" cap="rnd">
              <a:solidFill>
                <a:schemeClr val="tx1"/>
              </a:solidFill>
              <a:prstDash val="dash"/>
              <a:round/>
            </a:ln>
            <a:effectLst/>
          </c:spPr>
          <c:marker>
            <c:symbol val="circle"/>
            <c:size val="5"/>
            <c:spPr>
              <a:solidFill>
                <a:schemeClr val="bg2"/>
              </a:solidFill>
              <a:ln w="9525">
                <a:solidFill>
                  <a:schemeClr val="bg1">
                    <a:lumMod val="50000"/>
                  </a:schemeClr>
                </a:solidFill>
              </a:ln>
              <a:effectLst/>
            </c:spPr>
          </c:marker>
          <c:cat>
            <c:multiLvlStrRef>
              <c:f>[0]!DayCategoryAxis</c:f>
              <c:multiLvlStrCache>
                <c:ptCount val="46"/>
                <c:lvl>
                  <c:pt idx="0">
                    <c:v>Wed</c:v>
                  </c:pt>
                  <c:pt idx="1">
                    <c:v>Thu</c:v>
                  </c:pt>
                  <c:pt idx="2">
                    <c:v>Fri</c:v>
                  </c:pt>
                  <c:pt idx="3">
                    <c:v>Mon</c:v>
                  </c:pt>
                  <c:pt idx="4">
                    <c:v>Tue</c:v>
                  </c:pt>
                  <c:pt idx="5">
                    <c:v>Wed</c:v>
                  </c:pt>
                  <c:pt idx="6">
                    <c:v>Thu</c:v>
                  </c:pt>
                  <c:pt idx="7">
                    <c:v>Fri</c:v>
                  </c:pt>
                  <c:pt idx="8">
                    <c:v>Mon</c:v>
                  </c:pt>
                  <c:pt idx="9">
                    <c:v>Tue</c:v>
                  </c:pt>
                  <c:pt idx="10">
                    <c:v>Wed</c:v>
                  </c:pt>
                  <c:pt idx="11">
                    <c:v>Thu</c:v>
                  </c:pt>
                  <c:pt idx="12">
                    <c:v>Fri</c:v>
                  </c:pt>
                  <c:pt idx="13">
                    <c:v>Mon</c:v>
                  </c:pt>
                  <c:pt idx="14">
                    <c:v>Tue</c:v>
                  </c:pt>
                  <c:pt idx="15">
                    <c:v>Wed</c:v>
                  </c:pt>
                  <c:pt idx="16">
                    <c:v>Thu</c:v>
                  </c:pt>
                  <c:pt idx="17">
                    <c:v>Fri</c:v>
                  </c:pt>
                  <c:pt idx="18">
                    <c:v>Mon</c:v>
                  </c:pt>
                  <c:pt idx="19">
                    <c:v>Tue</c:v>
                  </c:pt>
                  <c:pt idx="20">
                    <c:v>Wed</c:v>
                  </c:pt>
                  <c:pt idx="21">
                    <c:v>Thu</c:v>
                  </c:pt>
                  <c:pt idx="22">
                    <c:v>Fri</c:v>
                  </c:pt>
                  <c:pt idx="23">
                    <c:v>Mon</c:v>
                  </c:pt>
                  <c:pt idx="24">
                    <c:v>Tue</c:v>
                  </c:pt>
                  <c:pt idx="25">
                    <c:v>Wed</c:v>
                  </c:pt>
                  <c:pt idx="26">
                    <c:v>Thu</c:v>
                  </c:pt>
                  <c:pt idx="27">
                    <c:v>Fri</c:v>
                  </c:pt>
                  <c:pt idx="28">
                    <c:v>Mon</c:v>
                  </c:pt>
                  <c:pt idx="29">
                    <c:v>Tue</c:v>
                  </c:pt>
                  <c:pt idx="30">
                    <c:v>Wed</c:v>
                  </c:pt>
                  <c:pt idx="31">
                    <c:v>Thu</c:v>
                  </c:pt>
                  <c:pt idx="32">
                    <c:v>Fri</c:v>
                  </c:pt>
                  <c:pt idx="33">
                    <c:v>Mon</c:v>
                  </c:pt>
                  <c:pt idx="34">
                    <c:v>Tue</c:v>
                  </c:pt>
                  <c:pt idx="35">
                    <c:v>Wed</c:v>
                  </c:pt>
                  <c:pt idx="36">
                    <c:v>Thu</c:v>
                  </c:pt>
                  <c:pt idx="37">
                    <c:v>Fri</c:v>
                  </c:pt>
                  <c:pt idx="38">
                    <c:v>Mon</c:v>
                  </c:pt>
                  <c:pt idx="39">
                    <c:v>Tue</c:v>
                  </c:pt>
                  <c:pt idx="40">
                    <c:v>Wed</c:v>
                  </c:pt>
                  <c:pt idx="41">
                    <c:v>Thu</c:v>
                  </c:pt>
                  <c:pt idx="42">
                    <c:v>Fri</c:v>
                  </c:pt>
                  <c:pt idx="43">
                    <c:v>Mon</c:v>
                  </c:pt>
                  <c:pt idx="44">
                    <c:v>Tue</c:v>
                  </c:pt>
                  <c:pt idx="45">
                    <c:v>Wed</c:v>
                  </c:pt>
                </c:lvl>
                <c:lvl>
                  <c:pt idx="3">
                    <c:v>Week 31-Jul-17</c:v>
                  </c:pt>
                  <c:pt idx="8">
                    <c:v>Week 07-Aug-17</c:v>
                  </c:pt>
                  <c:pt idx="13">
                    <c:v>Week 14-Aug-17</c:v>
                  </c:pt>
                  <c:pt idx="18">
                    <c:v>Week 21-Aug-17</c:v>
                  </c:pt>
                  <c:pt idx="23">
                    <c:v>Week 28-Aug-17</c:v>
                  </c:pt>
                  <c:pt idx="28">
                    <c:v>Week 04-Sep-17</c:v>
                  </c:pt>
                  <c:pt idx="33">
                    <c:v>Week 11-Sep-17</c:v>
                  </c:pt>
                  <c:pt idx="38">
                    <c:v>Week 18-Sep-17</c:v>
                  </c:pt>
                  <c:pt idx="43">
                    <c:v>Week 25-Sep-17</c:v>
                  </c:pt>
                </c:lvl>
              </c:multiLvlStrCache>
              <c:extLst xmlns:c15="http://schemas.microsoft.com/office/drawing/2012/chart"/>
            </c:multiLvlStrRef>
          </c:cat>
          <c:val>
            <c:numRef>
              <c:f>[0]!DayRoundedPrediction</c:f>
              <c:numCache>
                <c:formatCode>General</c:formatCode>
                <c:ptCount val="46"/>
                <c:pt idx="0">
                  <c:v>4.8899999999999997</c:v>
                </c:pt>
                <c:pt idx="1">
                  <c:v>2.14</c:v>
                </c:pt>
                <c:pt idx="2">
                  <c:v>3.46</c:v>
                </c:pt>
                <c:pt idx="3">
                  <c:v>7.63</c:v>
                </c:pt>
                <c:pt idx="4">
                  <c:v>5.29</c:v>
                </c:pt>
                <c:pt idx="5">
                  <c:v>4.6499999999999995</c:v>
                </c:pt>
                <c:pt idx="6">
                  <c:v>2.0299999999999998</c:v>
                </c:pt>
                <c:pt idx="7">
                  <c:v>3.28</c:v>
                </c:pt>
                <c:pt idx="8">
                  <c:v>7.2299999999999995</c:v>
                </c:pt>
                <c:pt idx="9">
                  <c:v>5.01</c:v>
                </c:pt>
                <c:pt idx="10">
                  <c:v>4.3999999999999995</c:v>
                </c:pt>
                <c:pt idx="11">
                  <c:v>1.92</c:v>
                </c:pt>
                <c:pt idx="12">
                  <c:v>3.1</c:v>
                </c:pt>
                <c:pt idx="13">
                  <c:v>6.83</c:v>
                </c:pt>
                <c:pt idx="14">
                  <c:v>4.7299999999999995</c:v>
                </c:pt>
                <c:pt idx="15">
                  <c:v>4.1499999999999995</c:v>
                </c:pt>
                <c:pt idx="16">
                  <c:v>1.81</c:v>
                </c:pt>
                <c:pt idx="17">
                  <c:v>2.92</c:v>
                </c:pt>
                <c:pt idx="18">
                  <c:v>6.43</c:v>
                </c:pt>
                <c:pt idx="19">
                  <c:v>4.45</c:v>
                </c:pt>
                <c:pt idx="20">
                  <c:v>3.9</c:v>
                </c:pt>
                <c:pt idx="21">
                  <c:v>1.7</c:v>
                </c:pt>
                <c:pt idx="22">
                  <c:v>2.74</c:v>
                </c:pt>
                <c:pt idx="23">
                  <c:v>6.0299999999999994</c:v>
                </c:pt>
                <c:pt idx="24">
                  <c:v>4.17</c:v>
                </c:pt>
                <c:pt idx="25">
                  <c:v>3.65</c:v>
                </c:pt>
                <c:pt idx="26">
                  <c:v>1.59</c:v>
                </c:pt>
                <c:pt idx="27">
                  <c:v>2.56</c:v>
                </c:pt>
                <c:pt idx="28">
                  <c:v>5.63</c:v>
                </c:pt>
                <c:pt idx="29">
                  <c:v>3.8899999999999997</c:v>
                </c:pt>
                <c:pt idx="30">
                  <c:v>3.4</c:v>
                </c:pt>
                <c:pt idx="31">
                  <c:v>1.48</c:v>
                </c:pt>
                <c:pt idx="32">
                  <c:v>2.38</c:v>
                </c:pt>
                <c:pt idx="33">
                  <c:v>5.2299999999999995</c:v>
                </c:pt>
                <c:pt idx="34">
                  <c:v>3.61</c:v>
                </c:pt>
                <c:pt idx="35">
                  <c:v>3.15</c:v>
                </c:pt>
                <c:pt idx="36">
                  <c:v>1.37</c:v>
                </c:pt>
                <c:pt idx="37">
                  <c:v>2.2000000000000002</c:v>
                </c:pt>
                <c:pt idx="38">
                  <c:v>4.83</c:v>
                </c:pt>
                <c:pt idx="39">
                  <c:v>3.3299999999999996</c:v>
                </c:pt>
                <c:pt idx="40">
                  <c:v>2.9</c:v>
                </c:pt>
                <c:pt idx="41">
                  <c:v>1.26</c:v>
                </c:pt>
                <c:pt idx="42">
                  <c:v>2.02</c:v>
                </c:pt>
                <c:pt idx="43">
                  <c:v>4.43</c:v>
                </c:pt>
                <c:pt idx="44">
                  <c:v>3.05</c:v>
                </c:pt>
                <c:pt idx="45">
                  <c:v>2.6599999999999997</c:v>
                </c:pt>
              </c:numCache>
            </c:numRef>
          </c:val>
          <c:smooth val="0"/>
          <c:extLst>
            <c:ext xmlns:c16="http://schemas.microsoft.com/office/drawing/2014/chart" uri="{C3380CC4-5D6E-409C-BE32-E72D297353CC}">
              <c16:uniqueId val="{00000002-4744-4755-82E4-216A330CEE5E}"/>
            </c:ext>
          </c:extLst>
        </c:ser>
        <c:ser>
          <c:idx val="2"/>
          <c:order val="3"/>
          <c:tx>
            <c:strRef>
              <c:f>Calculations!$R$1</c:f>
              <c:strCache>
                <c:ptCount val="1"/>
                <c:pt idx="0">
                  <c:v>Significant Prediction Error</c:v>
                </c:pt>
              </c:strCache>
            </c:strRef>
          </c:tx>
          <c:spPr>
            <a:ln w="28575" cap="rnd">
              <a:noFill/>
              <a:round/>
            </a:ln>
            <a:effectLst/>
          </c:spPr>
          <c:marker>
            <c:symbol val="circle"/>
            <c:size val="18"/>
            <c:spPr>
              <a:noFill/>
              <a:ln w="34925">
                <a:solidFill>
                  <a:srgbClr val="FF0000"/>
                </a:solidFill>
              </a:ln>
              <a:effectLst/>
            </c:spPr>
          </c:marker>
          <c:cat>
            <c:multiLvlStrRef>
              <c:f>[0]!DayCategoryAxis</c:f>
              <c:multiLvlStrCache>
                <c:ptCount val="46"/>
                <c:lvl>
                  <c:pt idx="0">
                    <c:v>Wed</c:v>
                  </c:pt>
                  <c:pt idx="1">
                    <c:v>Thu</c:v>
                  </c:pt>
                  <c:pt idx="2">
                    <c:v>Fri</c:v>
                  </c:pt>
                  <c:pt idx="3">
                    <c:v>Mon</c:v>
                  </c:pt>
                  <c:pt idx="4">
                    <c:v>Tue</c:v>
                  </c:pt>
                  <c:pt idx="5">
                    <c:v>Wed</c:v>
                  </c:pt>
                  <c:pt idx="6">
                    <c:v>Thu</c:v>
                  </c:pt>
                  <c:pt idx="7">
                    <c:v>Fri</c:v>
                  </c:pt>
                  <c:pt idx="8">
                    <c:v>Mon</c:v>
                  </c:pt>
                  <c:pt idx="9">
                    <c:v>Tue</c:v>
                  </c:pt>
                  <c:pt idx="10">
                    <c:v>Wed</c:v>
                  </c:pt>
                  <c:pt idx="11">
                    <c:v>Thu</c:v>
                  </c:pt>
                  <c:pt idx="12">
                    <c:v>Fri</c:v>
                  </c:pt>
                  <c:pt idx="13">
                    <c:v>Mon</c:v>
                  </c:pt>
                  <c:pt idx="14">
                    <c:v>Tue</c:v>
                  </c:pt>
                  <c:pt idx="15">
                    <c:v>Wed</c:v>
                  </c:pt>
                  <c:pt idx="16">
                    <c:v>Thu</c:v>
                  </c:pt>
                  <c:pt idx="17">
                    <c:v>Fri</c:v>
                  </c:pt>
                  <c:pt idx="18">
                    <c:v>Mon</c:v>
                  </c:pt>
                  <c:pt idx="19">
                    <c:v>Tue</c:v>
                  </c:pt>
                  <c:pt idx="20">
                    <c:v>Wed</c:v>
                  </c:pt>
                  <c:pt idx="21">
                    <c:v>Thu</c:v>
                  </c:pt>
                  <c:pt idx="22">
                    <c:v>Fri</c:v>
                  </c:pt>
                  <c:pt idx="23">
                    <c:v>Mon</c:v>
                  </c:pt>
                  <c:pt idx="24">
                    <c:v>Tue</c:v>
                  </c:pt>
                  <c:pt idx="25">
                    <c:v>Wed</c:v>
                  </c:pt>
                  <c:pt idx="26">
                    <c:v>Thu</c:v>
                  </c:pt>
                  <c:pt idx="27">
                    <c:v>Fri</c:v>
                  </c:pt>
                  <c:pt idx="28">
                    <c:v>Mon</c:v>
                  </c:pt>
                  <c:pt idx="29">
                    <c:v>Tue</c:v>
                  </c:pt>
                  <c:pt idx="30">
                    <c:v>Wed</c:v>
                  </c:pt>
                  <c:pt idx="31">
                    <c:v>Thu</c:v>
                  </c:pt>
                  <c:pt idx="32">
                    <c:v>Fri</c:v>
                  </c:pt>
                  <c:pt idx="33">
                    <c:v>Mon</c:v>
                  </c:pt>
                  <c:pt idx="34">
                    <c:v>Tue</c:v>
                  </c:pt>
                  <c:pt idx="35">
                    <c:v>Wed</c:v>
                  </c:pt>
                  <c:pt idx="36">
                    <c:v>Thu</c:v>
                  </c:pt>
                  <c:pt idx="37">
                    <c:v>Fri</c:v>
                  </c:pt>
                  <c:pt idx="38">
                    <c:v>Mon</c:v>
                  </c:pt>
                  <c:pt idx="39">
                    <c:v>Tue</c:v>
                  </c:pt>
                  <c:pt idx="40">
                    <c:v>Wed</c:v>
                  </c:pt>
                  <c:pt idx="41">
                    <c:v>Thu</c:v>
                  </c:pt>
                  <c:pt idx="42">
                    <c:v>Fri</c:v>
                  </c:pt>
                  <c:pt idx="43">
                    <c:v>Mon</c:v>
                  </c:pt>
                  <c:pt idx="44">
                    <c:v>Tue</c:v>
                  </c:pt>
                  <c:pt idx="45">
                    <c:v>Wed</c:v>
                  </c:pt>
                </c:lvl>
                <c:lvl>
                  <c:pt idx="3">
                    <c:v>Week 31-Jul-17</c:v>
                  </c:pt>
                  <c:pt idx="8">
                    <c:v>Week 07-Aug-17</c:v>
                  </c:pt>
                  <c:pt idx="13">
                    <c:v>Week 14-Aug-17</c:v>
                  </c:pt>
                  <c:pt idx="18">
                    <c:v>Week 21-Aug-17</c:v>
                  </c:pt>
                  <c:pt idx="23">
                    <c:v>Week 28-Aug-17</c:v>
                  </c:pt>
                  <c:pt idx="28">
                    <c:v>Week 04-Sep-17</c:v>
                  </c:pt>
                  <c:pt idx="33">
                    <c:v>Week 11-Sep-17</c:v>
                  </c:pt>
                  <c:pt idx="38">
                    <c:v>Week 18-Sep-17</c:v>
                  </c:pt>
                  <c:pt idx="43">
                    <c:v>Week 25-Sep-17</c:v>
                  </c:pt>
                </c:lvl>
              </c:multiLvlStrCache>
              <c:extLst xmlns:c15="http://schemas.microsoft.com/office/drawing/2012/chart"/>
            </c:multiLvlStrRef>
          </c:cat>
          <c:val>
            <c:numRef>
              <c:f>[0]!DaySignificantError</c:f>
              <c:numCache>
                <c:formatCode>General</c:formatCode>
                <c:ptCount val="31"/>
                <c:pt idx="0">
                  <c:v>#N/A</c:v>
                </c:pt>
                <c:pt idx="1">
                  <c:v>#N/A</c:v>
                </c:pt>
                <c:pt idx="2">
                  <c:v>#N/A</c:v>
                </c:pt>
                <c:pt idx="3">
                  <c:v>#N/A</c:v>
                </c:pt>
                <c:pt idx="4">
                  <c:v>#N/A</c:v>
                </c:pt>
                <c:pt idx="5">
                  <c:v>#N/A</c:v>
                </c:pt>
                <c:pt idx="6">
                  <c:v>#N/A</c:v>
                </c:pt>
                <c:pt idx="7">
                  <c:v>#N/A</c:v>
                </c:pt>
                <c:pt idx="8">
                  <c:v>3</c:v>
                </c:pt>
                <c:pt idx="9">
                  <c:v>#N/A</c:v>
                </c:pt>
                <c:pt idx="10">
                  <c:v>#N/A</c:v>
                </c:pt>
                <c:pt idx="11">
                  <c:v>#N/A</c:v>
                </c:pt>
                <c:pt idx="12">
                  <c:v>#N/A</c:v>
                </c:pt>
                <c:pt idx="13">
                  <c:v>0</c:v>
                </c:pt>
                <c:pt idx="14">
                  <c:v>#N/A</c:v>
                </c:pt>
                <c:pt idx="15">
                  <c:v>#N/A</c:v>
                </c:pt>
                <c:pt idx="16">
                  <c:v>#N/A</c:v>
                </c:pt>
                <c:pt idx="17">
                  <c:v>#N/A</c:v>
                </c:pt>
                <c:pt idx="18">
                  <c:v>20</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smooth val="0"/>
          <c:extLst>
            <c:ext xmlns:c16="http://schemas.microsoft.com/office/drawing/2014/chart" uri="{C3380CC4-5D6E-409C-BE32-E72D297353CC}">
              <c16:uniqueId val="{00000003-4744-4755-82E4-216A330CEE5E}"/>
            </c:ext>
          </c:extLst>
        </c:ser>
        <c:dLbls>
          <c:showLegendKey val="0"/>
          <c:showVal val="0"/>
          <c:showCatName val="0"/>
          <c:showSerName val="0"/>
          <c:showPercent val="0"/>
          <c:showBubbleSize val="0"/>
        </c:dLbls>
        <c:marker val="1"/>
        <c:smooth val="0"/>
        <c:axId val="397632072"/>
        <c:axId val="397631088"/>
      </c:lineChart>
      <c:catAx>
        <c:axId val="397632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631088"/>
        <c:crosses val="autoZero"/>
        <c:auto val="0"/>
        <c:lblAlgn val="ctr"/>
        <c:lblOffset val="100"/>
        <c:noMultiLvlLbl val="0"/>
      </c:catAx>
      <c:valAx>
        <c:axId val="397631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6320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Prediction of future weekly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Calculations!$J$1</c:f>
              <c:strCache>
                <c:ptCount val="1"/>
                <c:pt idx="0">
                  <c:v>Actual Count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[0]!WeekCategoryAxis</c:f>
              <c:multiLvlStrCache>
                <c:ptCount val="40"/>
                <c:lvl>
                  <c:pt idx="0">
                    <c:v>Week 1</c:v>
                  </c:pt>
                  <c:pt idx="1">
                    <c:v>Week 2</c:v>
                  </c:pt>
                  <c:pt idx="2">
                    <c:v>Week 3</c:v>
                  </c:pt>
                  <c:pt idx="3">
                    <c:v>Week 4</c:v>
                  </c:pt>
                  <c:pt idx="4">
                    <c:v>Week 1</c:v>
                  </c:pt>
                  <c:pt idx="5">
                    <c:v>Week 2</c:v>
                  </c:pt>
                  <c:pt idx="6">
                    <c:v>Week 3</c:v>
                  </c:pt>
                  <c:pt idx="7">
                    <c:v>Week 4</c:v>
                  </c:pt>
                  <c:pt idx="8">
                    <c:v>Week 1</c:v>
                  </c:pt>
                  <c:pt idx="9">
                    <c:v>Week 2</c:v>
                  </c:pt>
                  <c:pt idx="10">
                    <c:v>Week 3</c:v>
                  </c:pt>
                  <c:pt idx="11">
                    <c:v>Week 4</c:v>
                  </c:pt>
                  <c:pt idx="12">
                    <c:v>Week 5</c:v>
                  </c:pt>
                  <c:pt idx="13">
                    <c:v>Week 1</c:v>
                  </c:pt>
                  <c:pt idx="14">
                    <c:v>Week 2</c:v>
                  </c:pt>
                  <c:pt idx="15">
                    <c:v>Week 3</c:v>
                  </c:pt>
                  <c:pt idx="16">
                    <c:v>Week 4</c:v>
                  </c:pt>
                  <c:pt idx="17">
                    <c:v>Week 1</c:v>
                  </c:pt>
                  <c:pt idx="18">
                    <c:v>Week 2</c:v>
                  </c:pt>
                  <c:pt idx="19">
                    <c:v>Week 3</c:v>
                  </c:pt>
                  <c:pt idx="20">
                    <c:v>Week 4</c:v>
                  </c:pt>
                  <c:pt idx="21">
                    <c:v>Week 5</c:v>
                  </c:pt>
                  <c:pt idx="22">
                    <c:v>Week 1</c:v>
                  </c:pt>
                  <c:pt idx="23">
                    <c:v>Week 2</c:v>
                  </c:pt>
                  <c:pt idx="24">
                    <c:v>Week 3</c:v>
                  </c:pt>
                  <c:pt idx="25">
                    <c:v>Week 4</c:v>
                  </c:pt>
                  <c:pt idx="26">
                    <c:v>Week 1</c:v>
                  </c:pt>
                  <c:pt idx="27">
                    <c:v>Week 2</c:v>
                  </c:pt>
                  <c:pt idx="28">
                    <c:v>Week 3</c:v>
                  </c:pt>
                  <c:pt idx="29">
                    <c:v>Week 4</c:v>
                  </c:pt>
                  <c:pt idx="30">
                    <c:v>Week 1</c:v>
                  </c:pt>
                  <c:pt idx="31">
                    <c:v>Week 2</c:v>
                  </c:pt>
                  <c:pt idx="32">
                    <c:v>Week 3</c:v>
                  </c:pt>
                  <c:pt idx="33">
                    <c:v>Week 4</c:v>
                  </c:pt>
                  <c:pt idx="34">
                    <c:v>Week 5</c:v>
                  </c:pt>
                  <c:pt idx="35">
                    <c:v>Week 1</c:v>
                  </c:pt>
                  <c:pt idx="36">
                    <c:v>Week 2</c:v>
                  </c:pt>
                  <c:pt idx="37">
                    <c:v>Week 3</c:v>
                  </c:pt>
                  <c:pt idx="38">
                    <c:v>Week 4</c:v>
                  </c:pt>
                  <c:pt idx="39">
                    <c:v>Week 1</c:v>
                  </c:pt>
                </c:lvl>
                <c:lvl>
                  <c:pt idx="0">
                    <c:v>March-17</c:v>
                  </c:pt>
                  <c:pt idx="4">
                    <c:v>April-17</c:v>
                  </c:pt>
                  <c:pt idx="8">
                    <c:v>May-17</c:v>
                  </c:pt>
                  <c:pt idx="13">
                    <c:v>June-17</c:v>
                  </c:pt>
                  <c:pt idx="17">
                    <c:v>July-17</c:v>
                  </c:pt>
                  <c:pt idx="22">
                    <c:v>August-17</c:v>
                  </c:pt>
                  <c:pt idx="26">
                    <c:v>September-17</c:v>
                  </c:pt>
                  <c:pt idx="30">
                    <c:v>October-17</c:v>
                  </c:pt>
                  <c:pt idx="35">
                    <c:v>November-17</c:v>
                  </c:pt>
                  <c:pt idx="39">
                    <c:v>December-17</c:v>
                  </c:pt>
                </c:lvl>
              </c:multiLvlStrCache>
            </c:multiLvlStrRef>
          </c:cat>
          <c:val>
            <c:numRef>
              <c:f>[0]!WeekActualCounts</c:f>
              <c:numCache>
                <c:formatCode>General</c:formatCode>
                <c:ptCount val="27"/>
                <c:pt idx="0">
                  <c:v>22</c:v>
                </c:pt>
                <c:pt idx="1">
                  <c:v>17</c:v>
                </c:pt>
                <c:pt idx="2">
                  <c:v>66</c:v>
                </c:pt>
                <c:pt idx="3">
                  <c:v>36</c:v>
                </c:pt>
                <c:pt idx="4">
                  <c:v>81</c:v>
                </c:pt>
                <c:pt idx="5">
                  <c:v>40</c:v>
                </c:pt>
                <c:pt idx="6">
                  <c:v>14</c:v>
                </c:pt>
                <c:pt idx="7">
                  <c:v>6</c:v>
                </c:pt>
                <c:pt idx="8">
                  <c:v>9</c:v>
                </c:pt>
                <c:pt idx="9">
                  <c:v>30</c:v>
                </c:pt>
                <c:pt idx="10">
                  <c:v>80</c:v>
                </c:pt>
                <c:pt idx="11">
                  <c:v>54</c:v>
                </c:pt>
                <c:pt idx="12">
                  <c:v>53</c:v>
                </c:pt>
                <c:pt idx="13">
                  <c:v>29</c:v>
                </c:pt>
                <c:pt idx="14">
                  <c:v>19</c:v>
                </c:pt>
                <c:pt idx="15">
                  <c:v>51</c:v>
                </c:pt>
                <c:pt idx="16">
                  <c:v>52</c:v>
                </c:pt>
                <c:pt idx="17">
                  <c:v>23</c:v>
                </c:pt>
                <c:pt idx="18">
                  <c:v>46</c:v>
                </c:pt>
                <c:pt idx="19">
                  <c:v>18</c:v>
                </c:pt>
                <c:pt idx="20">
                  <c:v>21</c:v>
                </c:pt>
                <c:pt idx="21">
                  <c:v>11</c:v>
                </c:pt>
                <c:pt idx="22">
                  <c:v>21</c:v>
                </c:pt>
                <c:pt idx="23">
                  <c:v>15</c:v>
                </c:pt>
                <c:pt idx="24">
                  <c:v>35</c:v>
                </c:pt>
                <c:pt idx="25">
                  <c:v>17</c:v>
                </c:pt>
                <c:pt idx="26">
                  <c:v>14</c:v>
                </c:pt>
              </c:numCache>
            </c:numRef>
          </c:val>
          <c:smooth val="0"/>
          <c:extLst>
            <c:ext xmlns:c16="http://schemas.microsoft.com/office/drawing/2014/chart" uri="{C3380CC4-5D6E-409C-BE32-E72D297353CC}">
              <c16:uniqueId val="{00000000-44C9-4048-9CD8-861174A03D93}"/>
            </c:ext>
          </c:extLst>
        </c:ser>
        <c:ser>
          <c:idx val="1"/>
          <c:order val="1"/>
          <c:tx>
            <c:strRef>
              <c:f>Calculations!$L$1</c:f>
              <c:strCache>
                <c:ptCount val="1"/>
                <c:pt idx="0">
                  <c:v>Linear Fit</c:v>
                </c:pt>
              </c:strCache>
            </c:strRef>
          </c:tx>
          <c:spPr>
            <a:ln w="22225" cap="rnd">
              <a:solidFill>
                <a:schemeClr val="accent2"/>
              </a:solidFill>
              <a:prstDash val="dash"/>
              <a:round/>
            </a:ln>
            <a:effectLst/>
          </c:spPr>
          <c:marker>
            <c:symbol val="none"/>
          </c:marker>
          <c:cat>
            <c:multiLvlStrRef>
              <c:f>[0]!WeekCategoryAxis</c:f>
              <c:multiLvlStrCache>
                <c:ptCount val="40"/>
                <c:lvl>
                  <c:pt idx="0">
                    <c:v>Week 1</c:v>
                  </c:pt>
                  <c:pt idx="1">
                    <c:v>Week 2</c:v>
                  </c:pt>
                  <c:pt idx="2">
                    <c:v>Week 3</c:v>
                  </c:pt>
                  <c:pt idx="3">
                    <c:v>Week 4</c:v>
                  </c:pt>
                  <c:pt idx="4">
                    <c:v>Week 1</c:v>
                  </c:pt>
                  <c:pt idx="5">
                    <c:v>Week 2</c:v>
                  </c:pt>
                  <c:pt idx="6">
                    <c:v>Week 3</c:v>
                  </c:pt>
                  <c:pt idx="7">
                    <c:v>Week 4</c:v>
                  </c:pt>
                  <c:pt idx="8">
                    <c:v>Week 1</c:v>
                  </c:pt>
                  <c:pt idx="9">
                    <c:v>Week 2</c:v>
                  </c:pt>
                  <c:pt idx="10">
                    <c:v>Week 3</c:v>
                  </c:pt>
                  <c:pt idx="11">
                    <c:v>Week 4</c:v>
                  </c:pt>
                  <c:pt idx="12">
                    <c:v>Week 5</c:v>
                  </c:pt>
                  <c:pt idx="13">
                    <c:v>Week 1</c:v>
                  </c:pt>
                  <c:pt idx="14">
                    <c:v>Week 2</c:v>
                  </c:pt>
                  <c:pt idx="15">
                    <c:v>Week 3</c:v>
                  </c:pt>
                  <c:pt idx="16">
                    <c:v>Week 4</c:v>
                  </c:pt>
                  <c:pt idx="17">
                    <c:v>Week 1</c:v>
                  </c:pt>
                  <c:pt idx="18">
                    <c:v>Week 2</c:v>
                  </c:pt>
                  <c:pt idx="19">
                    <c:v>Week 3</c:v>
                  </c:pt>
                  <c:pt idx="20">
                    <c:v>Week 4</c:v>
                  </c:pt>
                  <c:pt idx="21">
                    <c:v>Week 5</c:v>
                  </c:pt>
                  <c:pt idx="22">
                    <c:v>Week 1</c:v>
                  </c:pt>
                  <c:pt idx="23">
                    <c:v>Week 2</c:v>
                  </c:pt>
                  <c:pt idx="24">
                    <c:v>Week 3</c:v>
                  </c:pt>
                  <c:pt idx="25">
                    <c:v>Week 4</c:v>
                  </c:pt>
                  <c:pt idx="26">
                    <c:v>Week 1</c:v>
                  </c:pt>
                  <c:pt idx="27">
                    <c:v>Week 2</c:v>
                  </c:pt>
                  <c:pt idx="28">
                    <c:v>Week 3</c:v>
                  </c:pt>
                  <c:pt idx="29">
                    <c:v>Week 4</c:v>
                  </c:pt>
                  <c:pt idx="30">
                    <c:v>Week 1</c:v>
                  </c:pt>
                  <c:pt idx="31">
                    <c:v>Week 2</c:v>
                  </c:pt>
                  <c:pt idx="32">
                    <c:v>Week 3</c:v>
                  </c:pt>
                  <c:pt idx="33">
                    <c:v>Week 4</c:v>
                  </c:pt>
                  <c:pt idx="34">
                    <c:v>Week 5</c:v>
                  </c:pt>
                  <c:pt idx="35">
                    <c:v>Week 1</c:v>
                  </c:pt>
                  <c:pt idx="36">
                    <c:v>Week 2</c:v>
                  </c:pt>
                  <c:pt idx="37">
                    <c:v>Week 3</c:v>
                  </c:pt>
                  <c:pt idx="38">
                    <c:v>Week 4</c:v>
                  </c:pt>
                  <c:pt idx="39">
                    <c:v>Week 1</c:v>
                  </c:pt>
                </c:lvl>
                <c:lvl>
                  <c:pt idx="0">
                    <c:v>March-17</c:v>
                  </c:pt>
                  <c:pt idx="4">
                    <c:v>April-17</c:v>
                  </c:pt>
                  <c:pt idx="8">
                    <c:v>May-17</c:v>
                  </c:pt>
                  <c:pt idx="13">
                    <c:v>June-17</c:v>
                  </c:pt>
                  <c:pt idx="17">
                    <c:v>July-17</c:v>
                  </c:pt>
                  <c:pt idx="22">
                    <c:v>August-17</c:v>
                  </c:pt>
                  <c:pt idx="26">
                    <c:v>September-17</c:v>
                  </c:pt>
                  <c:pt idx="30">
                    <c:v>October-17</c:v>
                  </c:pt>
                  <c:pt idx="35">
                    <c:v>November-17</c:v>
                  </c:pt>
                  <c:pt idx="39">
                    <c:v>December-17</c:v>
                  </c:pt>
                </c:lvl>
              </c:multiLvlStrCache>
            </c:multiLvlStrRef>
          </c:cat>
          <c:val>
            <c:numRef>
              <c:f>[0]!WeekLinearFit</c:f>
              <c:numCache>
                <c:formatCode>General</c:formatCode>
                <c:ptCount val="40"/>
                <c:pt idx="0">
                  <c:v>42.695767195767196</c:v>
                </c:pt>
                <c:pt idx="1">
                  <c:v>41.918599918599924</c:v>
                </c:pt>
                <c:pt idx="2">
                  <c:v>41.141432641432644</c:v>
                </c:pt>
                <c:pt idx="3">
                  <c:v>40.364265364265364</c:v>
                </c:pt>
                <c:pt idx="4">
                  <c:v>39.587098087098092</c:v>
                </c:pt>
                <c:pt idx="5">
                  <c:v>38.809930809930812</c:v>
                </c:pt>
                <c:pt idx="6">
                  <c:v>38.032763532763532</c:v>
                </c:pt>
                <c:pt idx="7">
                  <c:v>37.255596255596259</c:v>
                </c:pt>
                <c:pt idx="8">
                  <c:v>36.47842897842898</c:v>
                </c:pt>
                <c:pt idx="9">
                  <c:v>35.7012617012617</c:v>
                </c:pt>
                <c:pt idx="10">
                  <c:v>34.924094424094427</c:v>
                </c:pt>
                <c:pt idx="11">
                  <c:v>34.146927146927148</c:v>
                </c:pt>
                <c:pt idx="12">
                  <c:v>33.369759869759875</c:v>
                </c:pt>
                <c:pt idx="13">
                  <c:v>32.592592592592595</c:v>
                </c:pt>
                <c:pt idx="14">
                  <c:v>31.815425315425315</c:v>
                </c:pt>
                <c:pt idx="15">
                  <c:v>31.038258038258039</c:v>
                </c:pt>
                <c:pt idx="16">
                  <c:v>30.261090761090763</c:v>
                </c:pt>
                <c:pt idx="17">
                  <c:v>29.483923483923483</c:v>
                </c:pt>
                <c:pt idx="18">
                  <c:v>28.706756206756207</c:v>
                </c:pt>
                <c:pt idx="19">
                  <c:v>27.929588929588931</c:v>
                </c:pt>
                <c:pt idx="20">
                  <c:v>27.152421652421651</c:v>
                </c:pt>
                <c:pt idx="21">
                  <c:v>26.375254375254375</c:v>
                </c:pt>
                <c:pt idx="22">
                  <c:v>25.598087098087099</c:v>
                </c:pt>
                <c:pt idx="23">
                  <c:v>24.820919820919819</c:v>
                </c:pt>
                <c:pt idx="24">
                  <c:v>24.043752543752543</c:v>
                </c:pt>
                <c:pt idx="25">
                  <c:v>23.266585266585267</c:v>
                </c:pt>
                <c:pt idx="26">
                  <c:v>22.489417989417991</c:v>
                </c:pt>
                <c:pt idx="27">
                  <c:v>21.712250712250711</c:v>
                </c:pt>
                <c:pt idx="28">
                  <c:v>20.935083435083435</c:v>
                </c:pt>
                <c:pt idx="29">
                  <c:v>20.157916157916159</c:v>
                </c:pt>
                <c:pt idx="30">
                  <c:v>19.380748880748879</c:v>
                </c:pt>
                <c:pt idx="31">
                  <c:v>18.603581603581603</c:v>
                </c:pt>
                <c:pt idx="32">
                  <c:v>17.826414326414326</c:v>
                </c:pt>
                <c:pt idx="33">
                  <c:v>17.049247049247047</c:v>
                </c:pt>
                <c:pt idx="34">
                  <c:v>16.272079772079771</c:v>
                </c:pt>
                <c:pt idx="35">
                  <c:v>15.494912494912494</c:v>
                </c:pt>
                <c:pt idx="36">
                  <c:v>14.717745217745215</c:v>
                </c:pt>
                <c:pt idx="37">
                  <c:v>13.940577940577938</c:v>
                </c:pt>
                <c:pt idx="38">
                  <c:v>13.163410663410662</c:v>
                </c:pt>
                <c:pt idx="39">
                  <c:v>12.386243386243386</c:v>
                </c:pt>
              </c:numCache>
            </c:numRef>
          </c:val>
          <c:smooth val="0"/>
          <c:extLst>
            <c:ext xmlns:c16="http://schemas.microsoft.com/office/drawing/2014/chart" uri="{C3380CC4-5D6E-409C-BE32-E72D297353CC}">
              <c16:uniqueId val="{00000001-44C9-4048-9CD8-861174A03D93}"/>
            </c:ext>
          </c:extLst>
        </c:ser>
        <c:ser>
          <c:idx val="3"/>
          <c:order val="2"/>
          <c:tx>
            <c:strRef>
              <c:f>Calculations!$P$1</c:f>
              <c:strCache>
                <c:ptCount val="1"/>
                <c:pt idx="0">
                  <c:v>Rounded Prediction</c:v>
                </c:pt>
              </c:strCache>
            </c:strRef>
          </c:tx>
          <c:spPr>
            <a:ln w="12700" cap="rnd">
              <a:solidFill>
                <a:schemeClr val="tx1"/>
              </a:solidFill>
              <a:prstDash val="dash"/>
              <a:round/>
            </a:ln>
            <a:effectLst/>
          </c:spPr>
          <c:marker>
            <c:symbol val="circle"/>
            <c:size val="5"/>
            <c:spPr>
              <a:solidFill>
                <a:schemeClr val="bg2"/>
              </a:solidFill>
              <a:ln w="9525">
                <a:solidFill>
                  <a:schemeClr val="bg1">
                    <a:lumMod val="50000"/>
                  </a:schemeClr>
                </a:solidFill>
              </a:ln>
              <a:effectLst/>
            </c:spPr>
          </c:marker>
          <c:cat>
            <c:multiLvlStrRef>
              <c:f>[0]!WeekCategoryAxis</c:f>
              <c:multiLvlStrCache>
                <c:ptCount val="40"/>
                <c:lvl>
                  <c:pt idx="0">
                    <c:v>Week 1</c:v>
                  </c:pt>
                  <c:pt idx="1">
                    <c:v>Week 2</c:v>
                  </c:pt>
                  <c:pt idx="2">
                    <c:v>Week 3</c:v>
                  </c:pt>
                  <c:pt idx="3">
                    <c:v>Week 4</c:v>
                  </c:pt>
                  <c:pt idx="4">
                    <c:v>Week 1</c:v>
                  </c:pt>
                  <c:pt idx="5">
                    <c:v>Week 2</c:v>
                  </c:pt>
                  <c:pt idx="6">
                    <c:v>Week 3</c:v>
                  </c:pt>
                  <c:pt idx="7">
                    <c:v>Week 4</c:v>
                  </c:pt>
                  <c:pt idx="8">
                    <c:v>Week 1</c:v>
                  </c:pt>
                  <c:pt idx="9">
                    <c:v>Week 2</c:v>
                  </c:pt>
                  <c:pt idx="10">
                    <c:v>Week 3</c:v>
                  </c:pt>
                  <c:pt idx="11">
                    <c:v>Week 4</c:v>
                  </c:pt>
                  <c:pt idx="12">
                    <c:v>Week 5</c:v>
                  </c:pt>
                  <c:pt idx="13">
                    <c:v>Week 1</c:v>
                  </c:pt>
                  <c:pt idx="14">
                    <c:v>Week 2</c:v>
                  </c:pt>
                  <c:pt idx="15">
                    <c:v>Week 3</c:v>
                  </c:pt>
                  <c:pt idx="16">
                    <c:v>Week 4</c:v>
                  </c:pt>
                  <c:pt idx="17">
                    <c:v>Week 1</c:v>
                  </c:pt>
                  <c:pt idx="18">
                    <c:v>Week 2</c:v>
                  </c:pt>
                  <c:pt idx="19">
                    <c:v>Week 3</c:v>
                  </c:pt>
                  <c:pt idx="20">
                    <c:v>Week 4</c:v>
                  </c:pt>
                  <c:pt idx="21">
                    <c:v>Week 5</c:v>
                  </c:pt>
                  <c:pt idx="22">
                    <c:v>Week 1</c:v>
                  </c:pt>
                  <c:pt idx="23">
                    <c:v>Week 2</c:v>
                  </c:pt>
                  <c:pt idx="24">
                    <c:v>Week 3</c:v>
                  </c:pt>
                  <c:pt idx="25">
                    <c:v>Week 4</c:v>
                  </c:pt>
                  <c:pt idx="26">
                    <c:v>Week 1</c:v>
                  </c:pt>
                  <c:pt idx="27">
                    <c:v>Week 2</c:v>
                  </c:pt>
                  <c:pt idx="28">
                    <c:v>Week 3</c:v>
                  </c:pt>
                  <c:pt idx="29">
                    <c:v>Week 4</c:v>
                  </c:pt>
                  <c:pt idx="30">
                    <c:v>Week 1</c:v>
                  </c:pt>
                  <c:pt idx="31">
                    <c:v>Week 2</c:v>
                  </c:pt>
                  <c:pt idx="32">
                    <c:v>Week 3</c:v>
                  </c:pt>
                  <c:pt idx="33">
                    <c:v>Week 4</c:v>
                  </c:pt>
                  <c:pt idx="34">
                    <c:v>Week 5</c:v>
                  </c:pt>
                  <c:pt idx="35">
                    <c:v>Week 1</c:v>
                  </c:pt>
                  <c:pt idx="36">
                    <c:v>Week 2</c:v>
                  </c:pt>
                  <c:pt idx="37">
                    <c:v>Week 3</c:v>
                  </c:pt>
                  <c:pt idx="38">
                    <c:v>Week 4</c:v>
                  </c:pt>
                  <c:pt idx="39">
                    <c:v>Week 1</c:v>
                  </c:pt>
                </c:lvl>
                <c:lvl>
                  <c:pt idx="0">
                    <c:v>March-17</c:v>
                  </c:pt>
                  <c:pt idx="4">
                    <c:v>April-17</c:v>
                  </c:pt>
                  <c:pt idx="8">
                    <c:v>May-17</c:v>
                  </c:pt>
                  <c:pt idx="13">
                    <c:v>June-17</c:v>
                  </c:pt>
                  <c:pt idx="17">
                    <c:v>July-17</c:v>
                  </c:pt>
                  <c:pt idx="22">
                    <c:v>August-17</c:v>
                  </c:pt>
                  <c:pt idx="26">
                    <c:v>September-17</c:v>
                  </c:pt>
                  <c:pt idx="30">
                    <c:v>October-17</c:v>
                  </c:pt>
                  <c:pt idx="35">
                    <c:v>November-17</c:v>
                  </c:pt>
                  <c:pt idx="39">
                    <c:v>December-17</c:v>
                  </c:pt>
                </c:lvl>
              </c:multiLvlStrCache>
            </c:multiLvlStrRef>
          </c:cat>
          <c:val>
            <c:numRef>
              <c:f>[0]!WeekRoundedPrediction</c:f>
              <c:numCache>
                <c:formatCode>General</c:formatCode>
                <c:ptCount val="40"/>
                <c:pt idx="0">
                  <c:v>37.24</c:v>
                </c:pt>
                <c:pt idx="1">
                  <c:v>35.79</c:v>
                </c:pt>
                <c:pt idx="2">
                  <c:v>55.55</c:v>
                </c:pt>
                <c:pt idx="3">
                  <c:v>38.39</c:v>
                </c:pt>
                <c:pt idx="4">
                  <c:v>34.520000000000003</c:v>
                </c:pt>
                <c:pt idx="5">
                  <c:v>33.14</c:v>
                </c:pt>
                <c:pt idx="6">
                  <c:v>51.35</c:v>
                </c:pt>
                <c:pt idx="7">
                  <c:v>35.43</c:v>
                </c:pt>
                <c:pt idx="8">
                  <c:v>31.81</c:v>
                </c:pt>
                <c:pt idx="9">
                  <c:v>30.48</c:v>
                </c:pt>
                <c:pt idx="10">
                  <c:v>47.15</c:v>
                </c:pt>
                <c:pt idx="11">
                  <c:v>32.47</c:v>
                </c:pt>
                <c:pt idx="12">
                  <c:v>32.76</c:v>
                </c:pt>
                <c:pt idx="13">
                  <c:v>28.42</c:v>
                </c:pt>
                <c:pt idx="14">
                  <c:v>27.16</c:v>
                </c:pt>
                <c:pt idx="15">
                  <c:v>41.91</c:v>
                </c:pt>
                <c:pt idx="16">
                  <c:v>28.78</c:v>
                </c:pt>
                <c:pt idx="17">
                  <c:v>25.71</c:v>
                </c:pt>
                <c:pt idx="18">
                  <c:v>24.51</c:v>
                </c:pt>
                <c:pt idx="19">
                  <c:v>37.71</c:v>
                </c:pt>
                <c:pt idx="20">
                  <c:v>25.82</c:v>
                </c:pt>
                <c:pt idx="21">
                  <c:v>25.89</c:v>
                </c:pt>
                <c:pt idx="22">
                  <c:v>22.32</c:v>
                </c:pt>
                <c:pt idx="23">
                  <c:v>21.19</c:v>
                </c:pt>
                <c:pt idx="24">
                  <c:v>32.46</c:v>
                </c:pt>
                <c:pt idx="25">
                  <c:v>22.12</c:v>
                </c:pt>
                <c:pt idx="26">
                  <c:v>19.61</c:v>
                </c:pt>
                <c:pt idx="27">
                  <c:v>18.54</c:v>
                </c:pt>
                <c:pt idx="28">
                  <c:v>28.270000000000003</c:v>
                </c:pt>
                <c:pt idx="29">
                  <c:v>19.170000000000002</c:v>
                </c:pt>
                <c:pt idx="30">
                  <c:v>16.899999999999999</c:v>
                </c:pt>
                <c:pt idx="31">
                  <c:v>15.88</c:v>
                </c:pt>
                <c:pt idx="32">
                  <c:v>24.07</c:v>
                </c:pt>
                <c:pt idx="33">
                  <c:v>16.21</c:v>
                </c:pt>
                <c:pt idx="34">
                  <c:v>15.97</c:v>
                </c:pt>
                <c:pt idx="35">
                  <c:v>13.51</c:v>
                </c:pt>
                <c:pt idx="36">
                  <c:v>12.56</c:v>
                </c:pt>
                <c:pt idx="37">
                  <c:v>18.82</c:v>
                </c:pt>
                <c:pt idx="38">
                  <c:v>12.52</c:v>
                </c:pt>
                <c:pt idx="39">
                  <c:v>10.8</c:v>
                </c:pt>
              </c:numCache>
            </c:numRef>
          </c:val>
          <c:smooth val="0"/>
          <c:extLst>
            <c:ext xmlns:c16="http://schemas.microsoft.com/office/drawing/2014/chart" uri="{C3380CC4-5D6E-409C-BE32-E72D297353CC}">
              <c16:uniqueId val="{00000002-44C9-4048-9CD8-861174A03D93}"/>
            </c:ext>
          </c:extLst>
        </c:ser>
        <c:ser>
          <c:idx val="2"/>
          <c:order val="3"/>
          <c:tx>
            <c:strRef>
              <c:f>Calculations!$R$1</c:f>
              <c:strCache>
                <c:ptCount val="1"/>
                <c:pt idx="0">
                  <c:v>Significant Prediction Error</c:v>
                </c:pt>
              </c:strCache>
            </c:strRef>
          </c:tx>
          <c:spPr>
            <a:ln w="28575" cap="rnd">
              <a:noFill/>
              <a:round/>
            </a:ln>
            <a:effectLst/>
          </c:spPr>
          <c:marker>
            <c:symbol val="circle"/>
            <c:size val="18"/>
            <c:spPr>
              <a:noFill/>
              <a:ln w="34925">
                <a:solidFill>
                  <a:srgbClr val="FF0000"/>
                </a:solidFill>
              </a:ln>
              <a:effectLst/>
            </c:spPr>
          </c:marker>
          <c:cat>
            <c:multiLvlStrRef>
              <c:f>[0]!WeekCategoryAxis</c:f>
              <c:multiLvlStrCache>
                <c:ptCount val="40"/>
                <c:lvl>
                  <c:pt idx="0">
                    <c:v>Week 1</c:v>
                  </c:pt>
                  <c:pt idx="1">
                    <c:v>Week 2</c:v>
                  </c:pt>
                  <c:pt idx="2">
                    <c:v>Week 3</c:v>
                  </c:pt>
                  <c:pt idx="3">
                    <c:v>Week 4</c:v>
                  </c:pt>
                  <c:pt idx="4">
                    <c:v>Week 1</c:v>
                  </c:pt>
                  <c:pt idx="5">
                    <c:v>Week 2</c:v>
                  </c:pt>
                  <c:pt idx="6">
                    <c:v>Week 3</c:v>
                  </c:pt>
                  <c:pt idx="7">
                    <c:v>Week 4</c:v>
                  </c:pt>
                  <c:pt idx="8">
                    <c:v>Week 1</c:v>
                  </c:pt>
                  <c:pt idx="9">
                    <c:v>Week 2</c:v>
                  </c:pt>
                  <c:pt idx="10">
                    <c:v>Week 3</c:v>
                  </c:pt>
                  <c:pt idx="11">
                    <c:v>Week 4</c:v>
                  </c:pt>
                  <c:pt idx="12">
                    <c:v>Week 5</c:v>
                  </c:pt>
                  <c:pt idx="13">
                    <c:v>Week 1</c:v>
                  </c:pt>
                  <c:pt idx="14">
                    <c:v>Week 2</c:v>
                  </c:pt>
                  <c:pt idx="15">
                    <c:v>Week 3</c:v>
                  </c:pt>
                  <c:pt idx="16">
                    <c:v>Week 4</c:v>
                  </c:pt>
                  <c:pt idx="17">
                    <c:v>Week 1</c:v>
                  </c:pt>
                  <c:pt idx="18">
                    <c:v>Week 2</c:v>
                  </c:pt>
                  <c:pt idx="19">
                    <c:v>Week 3</c:v>
                  </c:pt>
                  <c:pt idx="20">
                    <c:v>Week 4</c:v>
                  </c:pt>
                  <c:pt idx="21">
                    <c:v>Week 5</c:v>
                  </c:pt>
                  <c:pt idx="22">
                    <c:v>Week 1</c:v>
                  </c:pt>
                  <c:pt idx="23">
                    <c:v>Week 2</c:v>
                  </c:pt>
                  <c:pt idx="24">
                    <c:v>Week 3</c:v>
                  </c:pt>
                  <c:pt idx="25">
                    <c:v>Week 4</c:v>
                  </c:pt>
                  <c:pt idx="26">
                    <c:v>Week 1</c:v>
                  </c:pt>
                  <c:pt idx="27">
                    <c:v>Week 2</c:v>
                  </c:pt>
                  <c:pt idx="28">
                    <c:v>Week 3</c:v>
                  </c:pt>
                  <c:pt idx="29">
                    <c:v>Week 4</c:v>
                  </c:pt>
                  <c:pt idx="30">
                    <c:v>Week 1</c:v>
                  </c:pt>
                  <c:pt idx="31">
                    <c:v>Week 2</c:v>
                  </c:pt>
                  <c:pt idx="32">
                    <c:v>Week 3</c:v>
                  </c:pt>
                  <c:pt idx="33">
                    <c:v>Week 4</c:v>
                  </c:pt>
                  <c:pt idx="34">
                    <c:v>Week 5</c:v>
                  </c:pt>
                  <c:pt idx="35">
                    <c:v>Week 1</c:v>
                  </c:pt>
                  <c:pt idx="36">
                    <c:v>Week 2</c:v>
                  </c:pt>
                  <c:pt idx="37">
                    <c:v>Week 3</c:v>
                  </c:pt>
                  <c:pt idx="38">
                    <c:v>Week 4</c:v>
                  </c:pt>
                  <c:pt idx="39">
                    <c:v>Week 1</c:v>
                  </c:pt>
                </c:lvl>
                <c:lvl>
                  <c:pt idx="0">
                    <c:v>March-17</c:v>
                  </c:pt>
                  <c:pt idx="4">
                    <c:v>April-17</c:v>
                  </c:pt>
                  <c:pt idx="8">
                    <c:v>May-17</c:v>
                  </c:pt>
                  <c:pt idx="13">
                    <c:v>June-17</c:v>
                  </c:pt>
                  <c:pt idx="17">
                    <c:v>July-17</c:v>
                  </c:pt>
                  <c:pt idx="22">
                    <c:v>August-17</c:v>
                  </c:pt>
                  <c:pt idx="26">
                    <c:v>September-17</c:v>
                  </c:pt>
                  <c:pt idx="30">
                    <c:v>October-17</c:v>
                  </c:pt>
                  <c:pt idx="35">
                    <c:v>November-17</c:v>
                  </c:pt>
                  <c:pt idx="39">
                    <c:v>December-17</c:v>
                  </c:pt>
                </c:lvl>
              </c:multiLvlStrCache>
            </c:multiLvlStrRef>
          </c:cat>
          <c:val>
            <c:numRef>
              <c:f>[0]!WeekSignificantError</c:f>
              <c:numCache>
                <c:formatCode>General</c:formatCode>
                <c:ptCount val="27"/>
                <c:pt idx="0">
                  <c:v>#N/A</c:v>
                </c:pt>
                <c:pt idx="1">
                  <c:v>#N/A</c:v>
                </c:pt>
                <c:pt idx="2">
                  <c:v>#N/A</c:v>
                </c:pt>
                <c:pt idx="3">
                  <c:v>#N/A</c:v>
                </c:pt>
                <c:pt idx="4">
                  <c:v>81</c:v>
                </c:pt>
                <c:pt idx="5">
                  <c:v>#N/A</c:v>
                </c:pt>
                <c:pt idx="6">
                  <c:v>14</c:v>
                </c:pt>
                <c:pt idx="7">
                  <c:v>6</c:v>
                </c:pt>
                <c:pt idx="8">
                  <c:v>9</c:v>
                </c:pt>
                <c:pt idx="9">
                  <c:v>#N/A</c:v>
                </c:pt>
                <c:pt idx="10">
                  <c:v>80</c:v>
                </c:pt>
                <c:pt idx="11">
                  <c:v>#N/A</c:v>
                </c:pt>
                <c:pt idx="12">
                  <c:v>#N/A</c:v>
                </c:pt>
                <c:pt idx="13">
                  <c:v>#N/A</c:v>
                </c:pt>
                <c:pt idx="14">
                  <c:v>#N/A</c:v>
                </c:pt>
                <c:pt idx="15">
                  <c:v>#N/A</c:v>
                </c:pt>
                <c:pt idx="16">
                  <c:v>52</c:v>
                </c:pt>
                <c:pt idx="17">
                  <c:v>#N/A</c:v>
                </c:pt>
                <c:pt idx="18">
                  <c:v>#N/A</c:v>
                </c:pt>
                <c:pt idx="19">
                  <c:v>#N/A</c:v>
                </c:pt>
                <c:pt idx="20">
                  <c:v>#N/A</c:v>
                </c:pt>
                <c:pt idx="21">
                  <c:v>#N/A</c:v>
                </c:pt>
                <c:pt idx="22">
                  <c:v>#N/A</c:v>
                </c:pt>
                <c:pt idx="23">
                  <c:v>#N/A</c:v>
                </c:pt>
                <c:pt idx="24">
                  <c:v>#N/A</c:v>
                </c:pt>
                <c:pt idx="25">
                  <c:v>#N/A</c:v>
                </c:pt>
                <c:pt idx="26">
                  <c:v>#N/A</c:v>
                </c:pt>
              </c:numCache>
            </c:numRef>
          </c:val>
          <c:smooth val="0"/>
          <c:extLst>
            <c:ext xmlns:c16="http://schemas.microsoft.com/office/drawing/2014/chart" uri="{C3380CC4-5D6E-409C-BE32-E72D297353CC}">
              <c16:uniqueId val="{00000003-44C9-4048-9CD8-861174A03D93}"/>
            </c:ext>
          </c:extLst>
        </c:ser>
        <c:dLbls>
          <c:showLegendKey val="0"/>
          <c:showVal val="0"/>
          <c:showCatName val="0"/>
          <c:showSerName val="0"/>
          <c:showPercent val="0"/>
          <c:showBubbleSize val="0"/>
        </c:dLbls>
        <c:marker val="1"/>
        <c:smooth val="0"/>
        <c:axId val="397632072"/>
        <c:axId val="397631088"/>
      </c:lineChart>
      <c:catAx>
        <c:axId val="397632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631088"/>
        <c:crosses val="autoZero"/>
        <c:auto val="0"/>
        <c:lblAlgn val="ctr"/>
        <c:lblOffset val="100"/>
        <c:noMultiLvlLbl val="0"/>
      </c:catAx>
      <c:valAx>
        <c:axId val="397631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6320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'Quarterly Data (manual)'!$C$1</c:f>
              <c:strCache>
                <c:ptCount val="1"/>
                <c:pt idx="0">
                  <c:v>Actual Value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'Quarterly Data (manual)'!$A$2:$B$17</c:f>
              <c:multiLvlStrCache>
                <c:ptCount val="16"/>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lvl>
                <c:lvl>
                  <c:pt idx="0">
                    <c:v>Year 1</c:v>
                  </c:pt>
                  <c:pt idx="4">
                    <c:v>Year 2</c:v>
                  </c:pt>
                  <c:pt idx="8">
                    <c:v>Year 3</c:v>
                  </c:pt>
                  <c:pt idx="12">
                    <c:v>Year 4</c:v>
                  </c:pt>
                </c:lvl>
              </c:multiLvlStrCache>
            </c:multiLvlStrRef>
          </c:cat>
          <c:val>
            <c:numRef>
              <c:f>'Quarterly Data (manual)'!$C$2:$C$13</c:f>
              <c:numCache>
                <c:formatCode>General</c:formatCode>
                <c:ptCount val="12"/>
                <c:pt idx="0">
                  <c:v>1</c:v>
                </c:pt>
                <c:pt idx="1">
                  <c:v>2</c:v>
                </c:pt>
                <c:pt idx="2">
                  <c:v>3</c:v>
                </c:pt>
                <c:pt idx="3">
                  <c:v>4</c:v>
                </c:pt>
                <c:pt idx="4">
                  <c:v>2</c:v>
                </c:pt>
                <c:pt idx="5">
                  <c:v>1</c:v>
                </c:pt>
                <c:pt idx="6">
                  <c:v>4</c:v>
                </c:pt>
                <c:pt idx="7">
                  <c:v>3</c:v>
                </c:pt>
                <c:pt idx="8">
                  <c:v>3</c:v>
                </c:pt>
                <c:pt idx="9">
                  <c:v>2</c:v>
                </c:pt>
                <c:pt idx="10">
                  <c:v>5</c:v>
                </c:pt>
                <c:pt idx="11">
                  <c:v>4</c:v>
                </c:pt>
              </c:numCache>
            </c:numRef>
          </c:val>
          <c:smooth val="0"/>
          <c:extLst>
            <c:ext xmlns:c16="http://schemas.microsoft.com/office/drawing/2014/chart" uri="{C3380CC4-5D6E-409C-BE32-E72D297353CC}">
              <c16:uniqueId val="{00000003-6923-4FC6-A4CE-52DC40711DBE}"/>
            </c:ext>
          </c:extLst>
        </c:ser>
        <c:ser>
          <c:idx val="1"/>
          <c:order val="1"/>
          <c:tx>
            <c:strRef>
              <c:f>'Quarterly Data (manual)'!$H$1</c:f>
              <c:strCache>
                <c:ptCount val="1"/>
                <c:pt idx="0">
                  <c:v>Linear Trend Value</c:v>
                </c:pt>
              </c:strCache>
            </c:strRef>
          </c:tx>
          <c:spPr>
            <a:ln w="28575" cap="rnd">
              <a:solidFill>
                <a:schemeClr val="accent2"/>
              </a:solidFill>
              <a:round/>
            </a:ln>
            <a:effectLst/>
          </c:spPr>
          <c:marker>
            <c:symbol val="none"/>
          </c:marker>
          <c:cat>
            <c:multiLvlStrRef>
              <c:f>'Quarterly Data (manual)'!$A$2:$B$17</c:f>
              <c:multiLvlStrCache>
                <c:ptCount val="16"/>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lvl>
                <c:lvl>
                  <c:pt idx="0">
                    <c:v>Year 1</c:v>
                  </c:pt>
                  <c:pt idx="4">
                    <c:v>Year 2</c:v>
                  </c:pt>
                  <c:pt idx="8">
                    <c:v>Year 3</c:v>
                  </c:pt>
                  <c:pt idx="12">
                    <c:v>Year 4</c:v>
                  </c:pt>
                </c:lvl>
              </c:multiLvlStrCache>
            </c:multiLvlStrRef>
          </c:cat>
          <c:val>
            <c:numRef>
              <c:f>'Quarterly Data (manual)'!$H$2:$H$17</c:f>
              <c:numCache>
                <c:formatCode>0.00</c:formatCode>
                <c:ptCount val="16"/>
                <c:pt idx="0">
                  <c:v>1.7948717948717949</c:v>
                </c:pt>
                <c:pt idx="1">
                  <c:v>1.9836829836829839</c:v>
                </c:pt>
                <c:pt idx="2">
                  <c:v>2.1724941724941726</c:v>
                </c:pt>
                <c:pt idx="3">
                  <c:v>2.3613053613053614</c:v>
                </c:pt>
                <c:pt idx="4">
                  <c:v>2.5501165501165501</c:v>
                </c:pt>
                <c:pt idx="5">
                  <c:v>2.7389277389277389</c:v>
                </c:pt>
                <c:pt idx="6">
                  <c:v>2.9277389277389281</c:v>
                </c:pt>
                <c:pt idx="7">
                  <c:v>3.1165501165501164</c:v>
                </c:pt>
                <c:pt idx="8">
                  <c:v>3.3053613053613056</c:v>
                </c:pt>
                <c:pt idx="9">
                  <c:v>3.4941724941724939</c:v>
                </c:pt>
                <c:pt idx="10">
                  <c:v>3.6829836829836831</c:v>
                </c:pt>
                <c:pt idx="11">
                  <c:v>3.8717948717948723</c:v>
                </c:pt>
                <c:pt idx="12">
                  <c:v>4.0606060606060606</c:v>
                </c:pt>
                <c:pt idx="13">
                  <c:v>4.2494172494172497</c:v>
                </c:pt>
                <c:pt idx="14">
                  <c:v>4.438228438228438</c:v>
                </c:pt>
                <c:pt idx="15">
                  <c:v>4.6270396270396272</c:v>
                </c:pt>
              </c:numCache>
            </c:numRef>
          </c:val>
          <c:smooth val="0"/>
          <c:extLst>
            <c:ext xmlns:c16="http://schemas.microsoft.com/office/drawing/2014/chart" uri="{C3380CC4-5D6E-409C-BE32-E72D297353CC}">
              <c16:uniqueId val="{00000001-6923-4FC6-A4CE-52DC40711DBE}"/>
            </c:ext>
          </c:extLst>
        </c:ser>
        <c:ser>
          <c:idx val="2"/>
          <c:order val="2"/>
          <c:tx>
            <c:strRef>
              <c:f>'Quarterly Data (manual)'!$E$1</c:f>
              <c:strCache>
                <c:ptCount val="1"/>
                <c:pt idx="0">
                  <c:v>Predicted Value</c:v>
                </c:pt>
              </c:strCache>
            </c:strRef>
          </c:tx>
          <c:spPr>
            <a:ln w="6350" cap="rnd">
              <a:solidFill>
                <a:schemeClr val="tx1"/>
              </a:solidFill>
              <a:prstDash val="dash"/>
              <a:round/>
            </a:ln>
            <a:effectLst/>
          </c:spPr>
          <c:marker>
            <c:symbol val="circle"/>
            <c:size val="5"/>
            <c:spPr>
              <a:solidFill>
                <a:schemeClr val="accent3"/>
              </a:solidFill>
              <a:ln w="9525">
                <a:solidFill>
                  <a:schemeClr val="accent3"/>
                </a:solidFill>
              </a:ln>
              <a:effectLst/>
            </c:spPr>
          </c:marker>
          <c:val>
            <c:numRef>
              <c:f>'Quarterly Data (manual)'!$E$2:$E$17</c:f>
              <c:numCache>
                <c:formatCode>0.00</c:formatCode>
                <c:ptCount val="16"/>
                <c:pt idx="0">
                  <c:v>1.3455777506749214</c:v>
                </c:pt>
                <c:pt idx="1">
                  <c:v>1.2865596449642551</c:v>
                </c:pt>
                <c:pt idx="2">
                  <c:v>2.9725066516165439</c:v>
                </c:pt>
                <c:pt idx="3">
                  <c:v>2.9041645108702423</c:v>
                </c:pt>
                <c:pt idx="4">
                  <c:v>1.9117689081017715</c:v>
                </c:pt>
                <c:pt idx="5">
                  <c:v>1.7763896390517033</c:v>
                </c:pt>
                <c:pt idx="6">
                  <c:v>4.0058673330798067</c:v>
                </c:pt>
                <c:pt idx="7">
                  <c:v>3.8330384511683255</c:v>
                </c:pt>
                <c:pt idx="8">
                  <c:v>2.4779600655286216</c:v>
                </c:pt>
                <c:pt idx="9">
                  <c:v>2.2662196331391513</c:v>
                </c:pt>
                <c:pt idx="10">
                  <c:v>5.0392280145430686</c:v>
                </c:pt>
                <c:pt idx="11">
                  <c:v>4.7619123914664101</c:v>
                </c:pt>
                <c:pt idx="12">
                  <c:v>3.0441512229554717</c:v>
                </c:pt>
                <c:pt idx="13">
                  <c:v>2.7560496272266004</c:v>
                </c:pt>
                <c:pt idx="14">
                  <c:v>6.0725886960063296</c:v>
                </c:pt>
                <c:pt idx="15">
                  <c:v>5.6907863317644933</c:v>
                </c:pt>
              </c:numCache>
            </c:numRef>
          </c:val>
          <c:smooth val="0"/>
          <c:extLst>
            <c:ext xmlns:c16="http://schemas.microsoft.com/office/drawing/2014/chart" uri="{C3380CC4-5D6E-409C-BE32-E72D297353CC}">
              <c16:uniqueId val="{00000004-6923-4FC6-A4CE-52DC40711DBE}"/>
            </c:ext>
          </c:extLst>
        </c:ser>
        <c:dLbls>
          <c:showLegendKey val="0"/>
          <c:showVal val="0"/>
          <c:showCatName val="0"/>
          <c:showSerName val="0"/>
          <c:showPercent val="0"/>
          <c:showBubbleSize val="0"/>
        </c:dLbls>
        <c:marker val="1"/>
        <c:smooth val="0"/>
        <c:axId val="313139296"/>
        <c:axId val="313141592"/>
      </c:lineChart>
      <c:catAx>
        <c:axId val="313139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141592"/>
        <c:crosses val="autoZero"/>
        <c:auto val="1"/>
        <c:lblAlgn val="ctr"/>
        <c:lblOffset val="100"/>
        <c:noMultiLvlLbl val="0"/>
      </c:catAx>
      <c:valAx>
        <c:axId val="3131415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139296"/>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strRef>
              <c:f>'Weekly Data (manual)'!$H$1</c:f>
              <c:strCache>
                <c:ptCount val="1"/>
                <c:pt idx="0">
                  <c:v>Linear Trend Value (T)</c:v>
                </c:pt>
              </c:strCache>
            </c:strRef>
          </c:tx>
          <c:spPr>
            <a:ln w="28575" cap="rnd">
              <a:solidFill>
                <a:schemeClr val="accent2"/>
              </a:solidFill>
              <a:round/>
            </a:ln>
            <a:effectLst/>
          </c:spPr>
          <c:marker>
            <c:symbol val="none"/>
          </c:marker>
          <c:cat>
            <c:multiLvlStrRef>
              <c:f>'Weekly Data (manual)'!$A$2:$B$21</c:f>
              <c:multiLvlStrCache>
                <c:ptCount val="20"/>
                <c:lvl>
                  <c:pt idx="0">
                    <c:v>Week 1</c:v>
                  </c:pt>
                  <c:pt idx="1">
                    <c:v>Week 2</c:v>
                  </c:pt>
                  <c:pt idx="2">
                    <c:v>Week 3</c:v>
                  </c:pt>
                  <c:pt idx="3">
                    <c:v>Week 4</c:v>
                  </c:pt>
                  <c:pt idx="4">
                    <c:v>Week 5</c:v>
                  </c:pt>
                  <c:pt idx="5">
                    <c:v>Week 1</c:v>
                  </c:pt>
                  <c:pt idx="6">
                    <c:v>Week 2</c:v>
                  </c:pt>
                  <c:pt idx="7">
                    <c:v>Week 3</c:v>
                  </c:pt>
                  <c:pt idx="8">
                    <c:v>Week 4</c:v>
                  </c:pt>
                  <c:pt idx="9">
                    <c:v>Week 5</c:v>
                  </c:pt>
                  <c:pt idx="10">
                    <c:v>Week 1</c:v>
                  </c:pt>
                  <c:pt idx="11">
                    <c:v>Week 2</c:v>
                  </c:pt>
                  <c:pt idx="12">
                    <c:v>Week 3</c:v>
                  </c:pt>
                  <c:pt idx="13">
                    <c:v>Week 4</c:v>
                  </c:pt>
                  <c:pt idx="14">
                    <c:v>Week 5</c:v>
                  </c:pt>
                  <c:pt idx="15">
                    <c:v>Week 1</c:v>
                  </c:pt>
                  <c:pt idx="16">
                    <c:v>Week 2</c:v>
                  </c:pt>
                  <c:pt idx="17">
                    <c:v>Week 3</c:v>
                  </c:pt>
                  <c:pt idx="18">
                    <c:v>Week 4</c:v>
                  </c:pt>
                  <c:pt idx="19">
                    <c:v>Week 5</c:v>
                  </c:pt>
                </c:lvl>
                <c:lvl>
                  <c:pt idx="0">
                    <c:v>Month 1</c:v>
                  </c:pt>
                  <c:pt idx="5">
                    <c:v>Month 2</c:v>
                  </c:pt>
                  <c:pt idx="10">
                    <c:v>Month 3</c:v>
                  </c:pt>
                  <c:pt idx="15">
                    <c:v>Month 4</c:v>
                  </c:pt>
                </c:lvl>
              </c:multiLvlStrCache>
            </c:multiLvlStrRef>
          </c:cat>
          <c:val>
            <c:numRef>
              <c:f>'Weekly Data (manual)'!$H$2:$H$21</c:f>
              <c:numCache>
                <c:formatCode>0.000</c:formatCode>
                <c:ptCount val="20"/>
                <c:pt idx="0">
                  <c:v>1.8961240310077521</c:v>
                </c:pt>
                <c:pt idx="1">
                  <c:v>2.0403100775193801</c:v>
                </c:pt>
                <c:pt idx="2">
                  <c:v>2.1844961240310079</c:v>
                </c:pt>
                <c:pt idx="3">
                  <c:v>2.3286821705426357</c:v>
                </c:pt>
                <c:pt idx="4">
                  <c:v>2.4728682170542635</c:v>
                </c:pt>
                <c:pt idx="5">
                  <c:v>2.6170542635658913</c:v>
                </c:pt>
                <c:pt idx="6">
                  <c:v>2.7612403100775196</c:v>
                </c:pt>
                <c:pt idx="7">
                  <c:v>2.9054263565891474</c:v>
                </c:pt>
                <c:pt idx="8">
                  <c:v>3.0496124031007752</c:v>
                </c:pt>
                <c:pt idx="9">
                  <c:v>3.1937984496124034</c:v>
                </c:pt>
                <c:pt idx="10">
                  <c:v>3.3379844961240313</c:v>
                </c:pt>
                <c:pt idx="11">
                  <c:v>3.4821705426356591</c:v>
                </c:pt>
                <c:pt idx="12">
                  <c:v>3.6263565891472869</c:v>
                </c:pt>
                <c:pt idx="13">
                  <c:v>3.7705426356589147</c:v>
                </c:pt>
                <c:pt idx="14">
                  <c:v>3.9147286821705425</c:v>
                </c:pt>
                <c:pt idx="15">
                  <c:v>4.0589147286821703</c:v>
                </c:pt>
                <c:pt idx="16">
                  <c:v>4.2031007751937981</c:v>
                </c:pt>
                <c:pt idx="17">
                  <c:v>4.3472868217054259</c:v>
                </c:pt>
                <c:pt idx="18">
                  <c:v>4.4914728682170546</c:v>
                </c:pt>
                <c:pt idx="19">
                  <c:v>4.6356589147286824</c:v>
                </c:pt>
              </c:numCache>
            </c:numRef>
          </c:val>
          <c:smooth val="0"/>
          <c:extLst>
            <c:ext xmlns:c16="http://schemas.microsoft.com/office/drawing/2014/chart" uri="{C3380CC4-5D6E-409C-BE32-E72D297353CC}">
              <c16:uniqueId val="{00000000-9D78-47D4-9A43-FE9AAEB035C5}"/>
            </c:ext>
          </c:extLst>
        </c:ser>
        <c:ser>
          <c:idx val="0"/>
          <c:order val="1"/>
          <c:tx>
            <c:strRef>
              <c:f>'Weekly Data (manual)'!$C$1</c:f>
              <c:strCache>
                <c:ptCount val="1"/>
                <c:pt idx="0">
                  <c:v>Value (mandatory)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'Weekly Data (manual)'!$A$2:$B$21</c:f>
              <c:multiLvlStrCache>
                <c:ptCount val="20"/>
                <c:lvl>
                  <c:pt idx="0">
                    <c:v>Week 1</c:v>
                  </c:pt>
                  <c:pt idx="1">
                    <c:v>Week 2</c:v>
                  </c:pt>
                  <c:pt idx="2">
                    <c:v>Week 3</c:v>
                  </c:pt>
                  <c:pt idx="3">
                    <c:v>Week 4</c:v>
                  </c:pt>
                  <c:pt idx="4">
                    <c:v>Week 5</c:v>
                  </c:pt>
                  <c:pt idx="5">
                    <c:v>Week 1</c:v>
                  </c:pt>
                  <c:pt idx="6">
                    <c:v>Week 2</c:v>
                  </c:pt>
                  <c:pt idx="7">
                    <c:v>Week 3</c:v>
                  </c:pt>
                  <c:pt idx="8">
                    <c:v>Week 4</c:v>
                  </c:pt>
                  <c:pt idx="9">
                    <c:v>Week 5</c:v>
                  </c:pt>
                  <c:pt idx="10">
                    <c:v>Week 1</c:v>
                  </c:pt>
                  <c:pt idx="11">
                    <c:v>Week 2</c:v>
                  </c:pt>
                  <c:pt idx="12">
                    <c:v>Week 3</c:v>
                  </c:pt>
                  <c:pt idx="13">
                    <c:v>Week 4</c:v>
                  </c:pt>
                  <c:pt idx="14">
                    <c:v>Week 5</c:v>
                  </c:pt>
                  <c:pt idx="15">
                    <c:v>Week 1</c:v>
                  </c:pt>
                  <c:pt idx="16">
                    <c:v>Week 2</c:v>
                  </c:pt>
                  <c:pt idx="17">
                    <c:v>Week 3</c:v>
                  </c:pt>
                  <c:pt idx="18">
                    <c:v>Week 4</c:v>
                  </c:pt>
                  <c:pt idx="19">
                    <c:v>Week 5</c:v>
                  </c:pt>
                </c:lvl>
                <c:lvl>
                  <c:pt idx="0">
                    <c:v>Month 1</c:v>
                  </c:pt>
                  <c:pt idx="5">
                    <c:v>Month 2</c:v>
                  </c:pt>
                  <c:pt idx="10">
                    <c:v>Month 3</c:v>
                  </c:pt>
                  <c:pt idx="15">
                    <c:v>Month 4</c:v>
                  </c:pt>
                </c:lvl>
              </c:multiLvlStrCache>
            </c:multiLvlStrRef>
          </c:cat>
          <c:val>
            <c:numRef>
              <c:f>'Weekly Data (manual)'!$C$2:$C$16</c:f>
              <c:numCache>
                <c:formatCode>General</c:formatCode>
                <c:ptCount val="15"/>
                <c:pt idx="0">
                  <c:v>1</c:v>
                </c:pt>
                <c:pt idx="1">
                  <c:v>2</c:v>
                </c:pt>
                <c:pt idx="2">
                  <c:v>3</c:v>
                </c:pt>
                <c:pt idx="3">
                  <c:v>4</c:v>
                </c:pt>
                <c:pt idx="5">
                  <c:v>2</c:v>
                </c:pt>
                <c:pt idx="6">
                  <c:v>1</c:v>
                </c:pt>
                <c:pt idx="7">
                  <c:v>4</c:v>
                </c:pt>
                <c:pt idx="8">
                  <c:v>3</c:v>
                </c:pt>
                <c:pt idx="10">
                  <c:v>3</c:v>
                </c:pt>
                <c:pt idx="11">
                  <c:v>2</c:v>
                </c:pt>
                <c:pt idx="12">
                  <c:v>5</c:v>
                </c:pt>
                <c:pt idx="13">
                  <c:v>4</c:v>
                </c:pt>
              </c:numCache>
            </c:numRef>
          </c:val>
          <c:smooth val="0"/>
          <c:extLst>
            <c:ext xmlns:c16="http://schemas.microsoft.com/office/drawing/2014/chart" uri="{C3380CC4-5D6E-409C-BE32-E72D297353CC}">
              <c16:uniqueId val="{00000001-9D78-47D4-9A43-FE9AAEB035C5}"/>
            </c:ext>
          </c:extLst>
        </c:ser>
        <c:ser>
          <c:idx val="2"/>
          <c:order val="2"/>
          <c:tx>
            <c:strRef>
              <c:f>'Weekly Data (manual)'!$E$1</c:f>
              <c:strCache>
                <c:ptCount val="1"/>
                <c:pt idx="0">
                  <c:v>Predicted Value</c:v>
                </c:pt>
              </c:strCache>
            </c:strRef>
          </c:tx>
          <c:spPr>
            <a:ln w="6350" cap="rnd">
              <a:solidFill>
                <a:schemeClr val="tx1"/>
              </a:solidFill>
              <a:prstDash val="dash"/>
              <a:round/>
            </a:ln>
            <a:effectLst/>
          </c:spPr>
          <c:marker>
            <c:symbol val="circle"/>
            <c:size val="5"/>
            <c:spPr>
              <a:solidFill>
                <a:schemeClr val="accent3"/>
              </a:solidFill>
              <a:ln w="9525">
                <a:solidFill>
                  <a:schemeClr val="accent3"/>
                </a:solidFill>
              </a:ln>
              <a:effectLst/>
            </c:spPr>
          </c:marker>
          <c:cat>
            <c:multiLvlStrRef>
              <c:f>'Weekly Data (manual)'!$A$2:$B$21</c:f>
              <c:multiLvlStrCache>
                <c:ptCount val="20"/>
                <c:lvl>
                  <c:pt idx="0">
                    <c:v>Week 1</c:v>
                  </c:pt>
                  <c:pt idx="1">
                    <c:v>Week 2</c:v>
                  </c:pt>
                  <c:pt idx="2">
                    <c:v>Week 3</c:v>
                  </c:pt>
                  <c:pt idx="3">
                    <c:v>Week 4</c:v>
                  </c:pt>
                  <c:pt idx="4">
                    <c:v>Week 5</c:v>
                  </c:pt>
                  <c:pt idx="5">
                    <c:v>Week 1</c:v>
                  </c:pt>
                  <c:pt idx="6">
                    <c:v>Week 2</c:v>
                  </c:pt>
                  <c:pt idx="7">
                    <c:v>Week 3</c:v>
                  </c:pt>
                  <c:pt idx="8">
                    <c:v>Week 4</c:v>
                  </c:pt>
                  <c:pt idx="9">
                    <c:v>Week 5</c:v>
                  </c:pt>
                  <c:pt idx="10">
                    <c:v>Week 1</c:v>
                  </c:pt>
                  <c:pt idx="11">
                    <c:v>Week 2</c:v>
                  </c:pt>
                  <c:pt idx="12">
                    <c:v>Week 3</c:v>
                  </c:pt>
                  <c:pt idx="13">
                    <c:v>Week 4</c:v>
                  </c:pt>
                  <c:pt idx="14">
                    <c:v>Week 5</c:v>
                  </c:pt>
                  <c:pt idx="15">
                    <c:v>Week 1</c:v>
                  </c:pt>
                  <c:pt idx="16">
                    <c:v>Week 2</c:v>
                  </c:pt>
                  <c:pt idx="17">
                    <c:v>Week 3</c:v>
                  </c:pt>
                  <c:pt idx="18">
                    <c:v>Week 4</c:v>
                  </c:pt>
                  <c:pt idx="19">
                    <c:v>Week 5</c:v>
                  </c:pt>
                </c:lvl>
                <c:lvl>
                  <c:pt idx="0">
                    <c:v>Month 1</c:v>
                  </c:pt>
                  <c:pt idx="5">
                    <c:v>Month 2</c:v>
                  </c:pt>
                  <c:pt idx="10">
                    <c:v>Month 3</c:v>
                  </c:pt>
                  <c:pt idx="15">
                    <c:v>Month 4</c:v>
                  </c:pt>
                </c:lvl>
              </c:multiLvlStrCache>
            </c:multiLvlStrRef>
          </c:cat>
          <c:val>
            <c:numRef>
              <c:f>'Weekly Data (manual)'!$E$2:$E$21</c:f>
              <c:numCache>
                <c:formatCode>0.000</c:formatCode>
                <c:ptCount val="20"/>
                <c:pt idx="0">
                  <c:v>1.3843952998461315</c:v>
                </c:pt>
                <c:pt idx="1">
                  <c:v>1.3035906035626543</c:v>
                </c:pt>
                <c:pt idx="2">
                  <c:v>3.0064805262535912</c:v>
                </c:pt>
                <c:pt idx="3">
                  <c:v>2.9203976355479444</c:v>
                </c:pt>
                <c:pt idx="4">
                  <c:v>0</c:v>
                </c:pt>
                <c:pt idx="5">
                  <c:v>1.9107598251351345</c:v>
                </c:pt>
                <c:pt idx="6">
                  <c:v>1.7642058244263581</c:v>
                </c:pt>
                <c:pt idx="7">
                  <c:v>3.9986831129873881</c:v>
                </c:pt>
                <c:pt idx="8">
                  <c:v>3.8245154121989393</c:v>
                </c:pt>
                <c:pt idx="9">
                  <c:v>0</c:v>
                </c:pt>
                <c:pt idx="10">
                  <c:v>2.437124350424138</c:v>
                </c:pt>
                <c:pt idx="11">
                  <c:v>2.2248210452900619</c:v>
                </c:pt>
                <c:pt idx="12">
                  <c:v>4.9908856997211846</c:v>
                </c:pt>
                <c:pt idx="13">
                  <c:v>4.7286331888499342</c:v>
                </c:pt>
                <c:pt idx="14">
                  <c:v>0</c:v>
                </c:pt>
                <c:pt idx="15">
                  <c:v>2.963488875713141</c:v>
                </c:pt>
                <c:pt idx="16">
                  <c:v>2.6854362661537654</c:v>
                </c:pt>
                <c:pt idx="17">
                  <c:v>5.983088286454981</c:v>
                </c:pt>
                <c:pt idx="18">
                  <c:v>5.6327509655009296</c:v>
                </c:pt>
                <c:pt idx="19">
                  <c:v>0</c:v>
                </c:pt>
              </c:numCache>
            </c:numRef>
          </c:val>
          <c:smooth val="0"/>
          <c:extLst>
            <c:ext xmlns:c16="http://schemas.microsoft.com/office/drawing/2014/chart" uri="{C3380CC4-5D6E-409C-BE32-E72D297353CC}">
              <c16:uniqueId val="{00000002-9D78-47D4-9A43-FE9AAEB035C5}"/>
            </c:ext>
          </c:extLst>
        </c:ser>
        <c:dLbls>
          <c:showLegendKey val="0"/>
          <c:showVal val="0"/>
          <c:showCatName val="0"/>
          <c:showSerName val="0"/>
          <c:showPercent val="0"/>
          <c:showBubbleSize val="0"/>
        </c:dLbls>
        <c:smooth val="0"/>
        <c:axId val="313139296"/>
        <c:axId val="313141592"/>
      </c:lineChart>
      <c:catAx>
        <c:axId val="313139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141592"/>
        <c:crosses val="autoZero"/>
        <c:auto val="1"/>
        <c:lblAlgn val="ctr"/>
        <c:lblOffset val="100"/>
        <c:noMultiLvlLbl val="0"/>
      </c:catAx>
      <c:valAx>
        <c:axId val="3131415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139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strRef>
              <c:f>'Daily Data (manual)'!$H$1</c:f>
              <c:strCache>
                <c:ptCount val="1"/>
                <c:pt idx="0">
                  <c:v>Linear Trend Value</c:v>
                </c:pt>
              </c:strCache>
            </c:strRef>
          </c:tx>
          <c:spPr>
            <a:ln w="28575" cap="rnd">
              <a:solidFill>
                <a:schemeClr val="accent2"/>
              </a:solidFill>
              <a:round/>
            </a:ln>
            <a:effectLst/>
          </c:spPr>
          <c:marker>
            <c:symbol val="none"/>
          </c:marker>
          <c:cat>
            <c:multiLvlStrRef>
              <c:f>'Daily Data (manual)'!$A$2:$B$21</c:f>
              <c:multiLvlStrCache>
                <c:ptCount val="20"/>
                <c:lvl>
                  <c:pt idx="0">
                    <c:v>Monday</c:v>
                  </c:pt>
                  <c:pt idx="1">
                    <c:v>Tuesday</c:v>
                  </c:pt>
                  <c:pt idx="2">
                    <c:v>Wednesday</c:v>
                  </c:pt>
                  <c:pt idx="3">
                    <c:v>Thursday</c:v>
                  </c:pt>
                  <c:pt idx="4">
                    <c:v>Friday</c:v>
                  </c:pt>
                  <c:pt idx="5">
                    <c:v>Monday</c:v>
                  </c:pt>
                  <c:pt idx="6">
                    <c:v>Tuesday</c:v>
                  </c:pt>
                  <c:pt idx="7">
                    <c:v>Wednesday</c:v>
                  </c:pt>
                  <c:pt idx="8">
                    <c:v>Thursday</c:v>
                  </c:pt>
                  <c:pt idx="9">
                    <c:v>Friday</c:v>
                  </c:pt>
                  <c:pt idx="10">
                    <c:v>Monday</c:v>
                  </c:pt>
                  <c:pt idx="11">
                    <c:v>Tuesday</c:v>
                  </c:pt>
                  <c:pt idx="12">
                    <c:v>Wednesday</c:v>
                  </c:pt>
                  <c:pt idx="13">
                    <c:v>Thursday</c:v>
                  </c:pt>
                  <c:pt idx="14">
                    <c:v>Friday</c:v>
                  </c:pt>
                  <c:pt idx="15">
                    <c:v>Monday</c:v>
                  </c:pt>
                  <c:pt idx="16">
                    <c:v>Tuesday</c:v>
                  </c:pt>
                  <c:pt idx="17">
                    <c:v>Wednesday</c:v>
                  </c:pt>
                  <c:pt idx="18">
                    <c:v>Thursday</c:v>
                  </c:pt>
                  <c:pt idx="19">
                    <c:v>Friday</c:v>
                  </c:pt>
                </c:lvl>
                <c:lvl>
                  <c:pt idx="0">
                    <c:v>Week 1</c:v>
                  </c:pt>
                  <c:pt idx="5">
                    <c:v>Week 2</c:v>
                  </c:pt>
                  <c:pt idx="10">
                    <c:v>Week 3</c:v>
                  </c:pt>
                  <c:pt idx="15">
                    <c:v>Week 4</c:v>
                  </c:pt>
                </c:lvl>
              </c:multiLvlStrCache>
            </c:multiLvlStrRef>
          </c:cat>
          <c:val>
            <c:numRef>
              <c:f>'Daily Data (manual)'!$H$2:$H$21</c:f>
              <c:numCache>
                <c:formatCode>0.00</c:formatCode>
                <c:ptCount val="20"/>
                <c:pt idx="0">
                  <c:v>1.9749999999999999</c:v>
                </c:pt>
                <c:pt idx="1">
                  <c:v>2.1214285714285714</c:v>
                </c:pt>
                <c:pt idx="2">
                  <c:v>2.2678571428571428</c:v>
                </c:pt>
                <c:pt idx="3">
                  <c:v>2.4142857142857141</c:v>
                </c:pt>
                <c:pt idx="4">
                  <c:v>2.5607142857142859</c:v>
                </c:pt>
                <c:pt idx="5">
                  <c:v>2.7071428571428573</c:v>
                </c:pt>
                <c:pt idx="6">
                  <c:v>2.8535714285714286</c:v>
                </c:pt>
                <c:pt idx="7">
                  <c:v>3</c:v>
                </c:pt>
                <c:pt idx="8">
                  <c:v>3.1464285714285714</c:v>
                </c:pt>
                <c:pt idx="9">
                  <c:v>3.2928571428571427</c:v>
                </c:pt>
                <c:pt idx="10">
                  <c:v>3.4392857142857141</c:v>
                </c:pt>
                <c:pt idx="11">
                  <c:v>3.5857142857142854</c:v>
                </c:pt>
                <c:pt idx="12">
                  <c:v>3.7321428571428572</c:v>
                </c:pt>
                <c:pt idx="13">
                  <c:v>3.878571428571429</c:v>
                </c:pt>
                <c:pt idx="14">
                  <c:v>4.0250000000000004</c:v>
                </c:pt>
                <c:pt idx="15">
                  <c:v>4.1714285714285717</c:v>
                </c:pt>
                <c:pt idx="16">
                  <c:v>4.3178571428571431</c:v>
                </c:pt>
                <c:pt idx="17">
                  <c:v>4.4642857142857144</c:v>
                </c:pt>
                <c:pt idx="18">
                  <c:v>4.6107142857142858</c:v>
                </c:pt>
                <c:pt idx="19">
                  <c:v>4.7571428571428571</c:v>
                </c:pt>
              </c:numCache>
            </c:numRef>
          </c:val>
          <c:smooth val="0"/>
          <c:extLst>
            <c:ext xmlns:c16="http://schemas.microsoft.com/office/drawing/2014/chart" uri="{C3380CC4-5D6E-409C-BE32-E72D297353CC}">
              <c16:uniqueId val="{00000000-9932-47DF-BF4B-9404615E1C61}"/>
            </c:ext>
          </c:extLst>
        </c:ser>
        <c:ser>
          <c:idx val="0"/>
          <c:order val="1"/>
          <c:tx>
            <c:strRef>
              <c:f>'Daily Data (manual)'!$C$1</c:f>
              <c:strCache>
                <c:ptCount val="1"/>
                <c:pt idx="0">
                  <c:v>Actual Value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'Daily Data (manual)'!$A$2:$B$21</c:f>
              <c:multiLvlStrCache>
                <c:ptCount val="20"/>
                <c:lvl>
                  <c:pt idx="0">
                    <c:v>Monday</c:v>
                  </c:pt>
                  <c:pt idx="1">
                    <c:v>Tuesday</c:v>
                  </c:pt>
                  <c:pt idx="2">
                    <c:v>Wednesday</c:v>
                  </c:pt>
                  <c:pt idx="3">
                    <c:v>Thursday</c:v>
                  </c:pt>
                  <c:pt idx="4">
                    <c:v>Friday</c:v>
                  </c:pt>
                  <c:pt idx="5">
                    <c:v>Monday</c:v>
                  </c:pt>
                  <c:pt idx="6">
                    <c:v>Tuesday</c:v>
                  </c:pt>
                  <c:pt idx="7">
                    <c:v>Wednesday</c:v>
                  </c:pt>
                  <c:pt idx="8">
                    <c:v>Thursday</c:v>
                  </c:pt>
                  <c:pt idx="9">
                    <c:v>Friday</c:v>
                  </c:pt>
                  <c:pt idx="10">
                    <c:v>Monday</c:v>
                  </c:pt>
                  <c:pt idx="11">
                    <c:v>Tuesday</c:v>
                  </c:pt>
                  <c:pt idx="12">
                    <c:v>Wednesday</c:v>
                  </c:pt>
                  <c:pt idx="13">
                    <c:v>Thursday</c:v>
                  </c:pt>
                  <c:pt idx="14">
                    <c:v>Friday</c:v>
                  </c:pt>
                  <c:pt idx="15">
                    <c:v>Monday</c:v>
                  </c:pt>
                  <c:pt idx="16">
                    <c:v>Tuesday</c:v>
                  </c:pt>
                  <c:pt idx="17">
                    <c:v>Wednesday</c:v>
                  </c:pt>
                  <c:pt idx="18">
                    <c:v>Thursday</c:v>
                  </c:pt>
                  <c:pt idx="19">
                    <c:v>Friday</c:v>
                  </c:pt>
                </c:lvl>
                <c:lvl>
                  <c:pt idx="0">
                    <c:v>Week 1</c:v>
                  </c:pt>
                  <c:pt idx="5">
                    <c:v>Week 2</c:v>
                  </c:pt>
                  <c:pt idx="10">
                    <c:v>Week 3</c:v>
                  </c:pt>
                  <c:pt idx="15">
                    <c:v>Week 4</c:v>
                  </c:pt>
                </c:lvl>
              </c:multiLvlStrCache>
            </c:multiLvlStrRef>
          </c:cat>
          <c:val>
            <c:numRef>
              <c:f>'Daily Data (manual)'!$C$2:$C$16</c:f>
              <c:numCache>
                <c:formatCode>General</c:formatCode>
                <c:ptCount val="15"/>
                <c:pt idx="0">
                  <c:v>1</c:v>
                </c:pt>
                <c:pt idx="1">
                  <c:v>2</c:v>
                </c:pt>
                <c:pt idx="2">
                  <c:v>3</c:v>
                </c:pt>
                <c:pt idx="3">
                  <c:v>4</c:v>
                </c:pt>
                <c:pt idx="4">
                  <c:v>3</c:v>
                </c:pt>
                <c:pt idx="5">
                  <c:v>2</c:v>
                </c:pt>
                <c:pt idx="6">
                  <c:v>1</c:v>
                </c:pt>
                <c:pt idx="7">
                  <c:v>4</c:v>
                </c:pt>
                <c:pt idx="8">
                  <c:v>3</c:v>
                </c:pt>
                <c:pt idx="9">
                  <c:v>4</c:v>
                </c:pt>
                <c:pt idx="10">
                  <c:v>3</c:v>
                </c:pt>
                <c:pt idx="11">
                  <c:v>2</c:v>
                </c:pt>
                <c:pt idx="12">
                  <c:v>5</c:v>
                </c:pt>
                <c:pt idx="13">
                  <c:v>4</c:v>
                </c:pt>
                <c:pt idx="14">
                  <c:v>4</c:v>
                </c:pt>
              </c:numCache>
            </c:numRef>
          </c:val>
          <c:smooth val="0"/>
          <c:extLst>
            <c:ext xmlns:c16="http://schemas.microsoft.com/office/drawing/2014/chart" uri="{C3380CC4-5D6E-409C-BE32-E72D297353CC}">
              <c16:uniqueId val="{00000001-9932-47DF-BF4B-9404615E1C61}"/>
            </c:ext>
          </c:extLst>
        </c:ser>
        <c:ser>
          <c:idx val="2"/>
          <c:order val="2"/>
          <c:tx>
            <c:strRef>
              <c:f>'Daily Data (manual)'!$E$1</c:f>
              <c:strCache>
                <c:ptCount val="1"/>
                <c:pt idx="0">
                  <c:v>Predicted Value</c:v>
                </c:pt>
              </c:strCache>
            </c:strRef>
          </c:tx>
          <c:spPr>
            <a:ln w="6350" cap="rnd">
              <a:solidFill>
                <a:schemeClr val="tx1"/>
              </a:solidFill>
              <a:prstDash val="dash"/>
              <a:round/>
            </a:ln>
            <a:effectLst/>
          </c:spPr>
          <c:marker>
            <c:symbol val="circle"/>
            <c:size val="5"/>
            <c:spPr>
              <a:solidFill>
                <a:schemeClr val="accent3"/>
              </a:solidFill>
              <a:ln w="9525">
                <a:solidFill>
                  <a:schemeClr val="accent3"/>
                </a:solidFill>
              </a:ln>
              <a:effectLst/>
            </c:spPr>
          </c:marker>
          <c:cat>
            <c:multiLvlStrRef>
              <c:f>'Daily Data (manual)'!$A$2:$B$21</c:f>
              <c:multiLvlStrCache>
                <c:ptCount val="20"/>
                <c:lvl>
                  <c:pt idx="0">
                    <c:v>Monday</c:v>
                  </c:pt>
                  <c:pt idx="1">
                    <c:v>Tuesday</c:v>
                  </c:pt>
                  <c:pt idx="2">
                    <c:v>Wednesday</c:v>
                  </c:pt>
                  <c:pt idx="3">
                    <c:v>Thursday</c:v>
                  </c:pt>
                  <c:pt idx="4">
                    <c:v>Friday</c:v>
                  </c:pt>
                  <c:pt idx="5">
                    <c:v>Monday</c:v>
                  </c:pt>
                  <c:pt idx="6">
                    <c:v>Tuesday</c:v>
                  </c:pt>
                  <c:pt idx="7">
                    <c:v>Wednesday</c:v>
                  </c:pt>
                  <c:pt idx="8">
                    <c:v>Thursday</c:v>
                  </c:pt>
                  <c:pt idx="9">
                    <c:v>Friday</c:v>
                  </c:pt>
                  <c:pt idx="10">
                    <c:v>Monday</c:v>
                  </c:pt>
                  <c:pt idx="11">
                    <c:v>Tuesday</c:v>
                  </c:pt>
                  <c:pt idx="12">
                    <c:v>Wednesday</c:v>
                  </c:pt>
                  <c:pt idx="13">
                    <c:v>Thursday</c:v>
                  </c:pt>
                  <c:pt idx="14">
                    <c:v>Friday</c:v>
                  </c:pt>
                  <c:pt idx="15">
                    <c:v>Monday</c:v>
                  </c:pt>
                  <c:pt idx="16">
                    <c:v>Tuesday</c:v>
                  </c:pt>
                  <c:pt idx="17">
                    <c:v>Wednesday</c:v>
                  </c:pt>
                  <c:pt idx="18">
                    <c:v>Thursday</c:v>
                  </c:pt>
                  <c:pt idx="19">
                    <c:v>Friday</c:v>
                  </c:pt>
                </c:lvl>
                <c:lvl>
                  <c:pt idx="0">
                    <c:v>Week 1</c:v>
                  </c:pt>
                  <c:pt idx="5">
                    <c:v>Week 2</c:v>
                  </c:pt>
                  <c:pt idx="10">
                    <c:v>Week 3</c:v>
                  </c:pt>
                  <c:pt idx="15">
                    <c:v>Week 4</c:v>
                  </c:pt>
                </c:lvl>
              </c:multiLvlStrCache>
            </c:multiLvlStrRef>
          </c:cat>
          <c:val>
            <c:numRef>
              <c:f>'Daily Data (manual)'!$E$2:$E$21</c:f>
              <c:numCache>
                <c:formatCode>0.00</c:formatCode>
                <c:ptCount val="20"/>
                <c:pt idx="0">
                  <c:v>1.3939481117988255</c:v>
                </c:pt>
                <c:pt idx="1">
                  <c:v>1.3088987396263922</c:v>
                </c:pt>
                <c:pt idx="2">
                  <c:v>3.0206956785904153</c:v>
                </c:pt>
                <c:pt idx="3">
                  <c:v>2.9306002373272739</c:v>
                </c:pt>
                <c:pt idx="4">
                  <c:v>3.0553145336225596</c:v>
                </c:pt>
                <c:pt idx="5">
                  <c:v>1.9106919868779564</c:v>
                </c:pt>
                <c:pt idx="6">
                  <c:v>1.7606230521237161</c:v>
                </c:pt>
                <c:pt idx="7">
                  <c:v>3.9958808976629117</c:v>
                </c:pt>
                <c:pt idx="8">
                  <c:v>3.8193177649191248</c:v>
                </c:pt>
                <c:pt idx="9">
                  <c:v>3.9288702928870287</c:v>
                </c:pt>
                <c:pt idx="10">
                  <c:v>2.4274358619570866</c:v>
                </c:pt>
                <c:pt idx="11">
                  <c:v>2.2123473646210399</c:v>
                </c:pt>
                <c:pt idx="12">
                  <c:v>4.9710661167354075</c:v>
                </c:pt>
                <c:pt idx="13">
                  <c:v>4.7080352925109761</c:v>
                </c:pt>
                <c:pt idx="14">
                  <c:v>4.8024260521514988</c:v>
                </c:pt>
                <c:pt idx="15">
                  <c:v>2.9441797370362179</c:v>
                </c:pt>
                <c:pt idx="16">
                  <c:v>2.6640716771183639</c:v>
                </c:pt>
                <c:pt idx="17">
                  <c:v>5.9462513358079043</c:v>
                </c:pt>
                <c:pt idx="18">
                  <c:v>5.596752820102826</c:v>
                </c:pt>
                <c:pt idx="19">
                  <c:v>5.6759818114159675</c:v>
                </c:pt>
              </c:numCache>
            </c:numRef>
          </c:val>
          <c:smooth val="0"/>
          <c:extLst>
            <c:ext xmlns:c16="http://schemas.microsoft.com/office/drawing/2014/chart" uri="{C3380CC4-5D6E-409C-BE32-E72D297353CC}">
              <c16:uniqueId val="{00000002-9932-47DF-BF4B-9404615E1C61}"/>
            </c:ext>
          </c:extLst>
        </c:ser>
        <c:dLbls>
          <c:showLegendKey val="0"/>
          <c:showVal val="0"/>
          <c:showCatName val="0"/>
          <c:showSerName val="0"/>
          <c:showPercent val="0"/>
          <c:showBubbleSize val="0"/>
        </c:dLbls>
        <c:smooth val="0"/>
        <c:axId val="313139296"/>
        <c:axId val="313141592"/>
      </c:lineChart>
      <c:catAx>
        <c:axId val="313139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141592"/>
        <c:crosses val="autoZero"/>
        <c:auto val="1"/>
        <c:lblAlgn val="ctr"/>
        <c:lblOffset val="100"/>
        <c:noMultiLvlLbl val="0"/>
      </c:catAx>
      <c:valAx>
        <c:axId val="3131415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139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19050</xdr:colOff>
      <xdr:row>16</xdr:row>
      <xdr:rowOff>104774</xdr:rowOff>
    </xdr:from>
    <xdr:to>
      <xdr:col>10</xdr:col>
      <xdr:colOff>523875</xdr:colOff>
      <xdr:row>35</xdr:row>
      <xdr:rowOff>133349</xdr:rowOff>
    </xdr:to>
    <xdr:sp macro="" textlink="">
      <xdr:nvSpPr>
        <xdr:cNvPr id="2" name="TextBox 1">
          <a:extLst>
            <a:ext uri="{FF2B5EF4-FFF2-40B4-BE49-F238E27FC236}">
              <a16:creationId xmlns:a16="http://schemas.microsoft.com/office/drawing/2014/main" id="{C85C8CE9-9ADA-4D13-8D88-6643A7152086}"/>
            </a:ext>
          </a:extLst>
        </xdr:cNvPr>
        <xdr:cNvSpPr txBox="1"/>
      </xdr:nvSpPr>
      <xdr:spPr>
        <a:xfrm>
          <a:off x="19050" y="3152774"/>
          <a:ext cx="6600825" cy="3648075"/>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i="0" u="none" strike="noStrike">
              <a:solidFill>
                <a:schemeClr val="dk1"/>
              </a:solidFill>
              <a:effectLst/>
              <a:latin typeface="+mn-lt"/>
              <a:ea typeface="+mn-ea"/>
              <a:cs typeface="+mn-cs"/>
            </a:rPr>
            <a:t>About me….</a:t>
          </a:r>
          <a:r>
            <a:rPr lang="en-US" sz="1800" b="1"/>
            <a:t> </a:t>
          </a: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I develop and teach how to use data in software development and operations teams</a:t>
          </a:r>
          <a:r>
            <a:rPr lang="en-US" sz="1100" b="0" i="0" u="none" strike="noStrike" baseline="0">
              <a:solidFill>
                <a:schemeClr val="dk1"/>
              </a:solidFill>
              <a:effectLst/>
              <a:latin typeface="+mn-lt"/>
              <a:ea typeface="+mn-ea"/>
              <a:cs typeface="+mn-cs"/>
            </a:rPr>
            <a:t> for coaching or forecasting.</a:t>
          </a:r>
          <a:endParaRPr lang="en-US" sz="1100" b="0" i="0" u="none" strike="noStrike">
            <a:solidFill>
              <a:schemeClr val="dk1"/>
            </a:solidFill>
            <a:effectLst/>
            <a:latin typeface="+mn-lt"/>
            <a:ea typeface="+mn-ea"/>
            <a:cs typeface="+mn-cs"/>
          </a:endParaRPr>
        </a:p>
        <a:p>
          <a:endParaRPr lang="en-US" sz="1100" b="0" i="0" u="none" strike="noStrike">
            <a:solidFill>
              <a:schemeClr val="dk1"/>
            </a:solidFill>
            <a:effectLst/>
            <a:latin typeface="+mn-lt"/>
            <a:ea typeface="+mn-ea"/>
            <a:cs typeface="+mn-cs"/>
          </a:endParaRPr>
        </a:p>
        <a:p>
          <a:pPr lvl="0"/>
          <a:r>
            <a:rPr lang="en-US" sz="1100" b="0" i="0" u="none" strike="noStrike">
              <a:solidFill>
                <a:schemeClr val="dk1"/>
              </a:solidFill>
              <a:effectLst/>
              <a:latin typeface="+mn-lt"/>
              <a:ea typeface="+mn-ea"/>
              <a:cs typeface="+mn-cs"/>
            </a:rPr>
            <a:t>- </a:t>
          </a:r>
          <a:r>
            <a:rPr lang="en-US" sz="1100" b="1" i="0" u="none" strike="noStrike">
              <a:solidFill>
                <a:schemeClr val="dk1"/>
              </a:solidFill>
              <a:effectLst/>
              <a:latin typeface="+mn-lt"/>
              <a:ea typeface="+mn-ea"/>
              <a:cs typeface="+mn-cs"/>
            </a:rPr>
            <a:t>Forecasting using Data </a:t>
          </a:r>
          <a:r>
            <a:rPr lang="en-US" sz="1100" b="0" i="0" u="none" strike="noStrike">
              <a:solidFill>
                <a:schemeClr val="dk1"/>
              </a:solidFill>
              <a:effectLst/>
              <a:latin typeface="+mn-lt"/>
              <a:ea typeface="+mn-ea"/>
              <a:cs typeface="+mn-cs"/>
            </a:rPr>
            <a:t>workshop. Teach how to use these spreadsheets with practical hands-on examples</a:t>
          </a:r>
          <a:r>
            <a:rPr lang="en-US" sz="1100" b="0" i="0" u="none" strike="noStrike" baseline="0">
              <a:solidFill>
                <a:schemeClr val="dk1"/>
              </a:solidFill>
              <a:effectLst/>
              <a:latin typeface="+mn-lt"/>
              <a:ea typeface="+mn-ea"/>
              <a:cs typeface="+mn-cs"/>
            </a:rPr>
            <a:t> based on your (and my) specific examples. Often run internally, sometimes publically.</a:t>
          </a:r>
        </a:p>
        <a:p>
          <a:pPr lvl="0"/>
          <a:endParaRPr lang="en-US"/>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a:solidFill>
                <a:schemeClr val="dk1"/>
              </a:solidFill>
              <a:effectLst/>
              <a:latin typeface="+mn-lt"/>
              <a:ea typeface="+mn-ea"/>
              <a:cs typeface="+mn-cs"/>
            </a:rPr>
            <a:t>- </a:t>
          </a:r>
          <a:r>
            <a:rPr lang="en-US" sz="1100" b="1" i="0" u="none" strike="noStrike">
              <a:solidFill>
                <a:schemeClr val="dk1"/>
              </a:solidFill>
              <a:effectLst/>
              <a:latin typeface="+mn-lt"/>
              <a:ea typeface="+mn-ea"/>
              <a:cs typeface="+mn-cs"/>
            </a:rPr>
            <a:t>Data Driven Coaching </a:t>
          </a:r>
          <a:r>
            <a:rPr lang="en-US" sz="1100" b="0" i="0" u="none" strike="noStrike">
              <a:solidFill>
                <a:schemeClr val="dk1"/>
              </a:solidFill>
              <a:effectLst/>
              <a:latin typeface="+mn-lt"/>
              <a:ea typeface="+mn-ea"/>
              <a:cs typeface="+mn-cs"/>
            </a:rPr>
            <a:t>workshop. Teach how to develop data driven approaches to improvement based on balancing multiple competing metrics. </a:t>
          </a:r>
          <a:r>
            <a:rPr lang="en-US"/>
            <a:t> </a:t>
          </a:r>
          <a:r>
            <a:rPr lang="en-US" sz="1100" b="0" i="0" baseline="0">
              <a:solidFill>
                <a:schemeClr val="dk1"/>
              </a:solidFill>
              <a:effectLst/>
              <a:latin typeface="+mn-lt"/>
              <a:ea typeface="+mn-ea"/>
              <a:cs typeface="+mn-cs"/>
            </a:rPr>
            <a:t>Often run internally, sometimes publically.</a:t>
          </a:r>
          <a:endParaRPr lang="en-US"/>
        </a:p>
        <a:p>
          <a:pPr lvl="0"/>
          <a:endParaRPr lang="en-US" sz="1100" b="0" i="0" u="none" strike="noStrike">
            <a:solidFill>
              <a:schemeClr val="dk1"/>
            </a:solidFill>
            <a:effectLst/>
            <a:latin typeface="+mn-lt"/>
            <a:ea typeface="+mn-ea"/>
            <a:cs typeface="+mn-cs"/>
          </a:endParaRPr>
        </a:p>
        <a:p>
          <a:pPr lvl="0"/>
          <a:r>
            <a:rPr lang="en-US" sz="1100" b="0" i="0" u="none" strike="noStrike">
              <a:solidFill>
                <a:schemeClr val="dk1"/>
              </a:solidFill>
              <a:effectLst/>
              <a:latin typeface="+mn-lt"/>
              <a:ea typeface="+mn-ea"/>
              <a:cs typeface="+mn-cs"/>
            </a:rPr>
            <a:t>- </a:t>
          </a:r>
          <a:r>
            <a:rPr lang="en-US" sz="1100" b="1" i="0" u="none" strike="noStrike">
              <a:solidFill>
                <a:schemeClr val="dk1"/>
              </a:solidFill>
              <a:effectLst/>
              <a:latin typeface="+mn-lt"/>
              <a:ea typeface="+mn-ea"/>
              <a:cs typeface="+mn-cs"/>
            </a:rPr>
            <a:t> Custom Dashboards </a:t>
          </a:r>
          <a:r>
            <a:rPr lang="en-US" sz="1100" b="0" i="0" u="none" strike="noStrike">
              <a:solidFill>
                <a:schemeClr val="dk1"/>
              </a:solidFill>
              <a:effectLst/>
              <a:latin typeface="+mn-lt"/>
              <a:ea typeface="+mn-ea"/>
              <a:cs typeface="+mn-cs"/>
            </a:rPr>
            <a:t>or giving advice on your current dashboards.</a:t>
          </a:r>
          <a:r>
            <a:rPr lang="en-US" sz="1100" b="0" i="0" u="none" strike="noStrike" baseline="0">
              <a:solidFill>
                <a:schemeClr val="dk1"/>
              </a:solidFill>
              <a:effectLst/>
              <a:latin typeface="+mn-lt"/>
              <a:ea typeface="+mn-ea"/>
              <a:cs typeface="+mn-cs"/>
            </a:rPr>
            <a:t> Take the next step in customizing our spreadsheets or deploying more advanced versions in Tableau or Power BI.</a:t>
          </a:r>
          <a:endParaRPr lang="en-US"/>
        </a:p>
        <a:p>
          <a:pPr lvl="0"/>
          <a:endParaRPr lang="en-US" sz="1100" b="0" i="0" u="none" strike="noStrike">
            <a:solidFill>
              <a:schemeClr val="dk1"/>
            </a:solidFill>
            <a:effectLst/>
            <a:latin typeface="+mn-lt"/>
            <a:ea typeface="+mn-ea"/>
            <a:cs typeface="+mn-cs"/>
          </a:endParaRPr>
        </a:p>
        <a:p>
          <a:pPr lvl="0"/>
          <a:r>
            <a:rPr lang="en-US" sz="1100" b="0" i="0" u="none" strike="noStrike">
              <a:solidFill>
                <a:schemeClr val="dk1"/>
              </a:solidFill>
              <a:effectLst/>
              <a:latin typeface="+mn-lt"/>
              <a:ea typeface="+mn-ea"/>
              <a:cs typeface="+mn-cs"/>
            </a:rPr>
            <a:t>- </a:t>
          </a:r>
          <a:r>
            <a:rPr lang="en-US" sz="1100" b="1" i="0" u="none" strike="noStrike">
              <a:solidFill>
                <a:schemeClr val="dk1"/>
              </a:solidFill>
              <a:effectLst/>
              <a:latin typeface="+mn-lt"/>
              <a:ea typeface="+mn-ea"/>
              <a:cs typeface="+mn-cs"/>
            </a:rPr>
            <a:t>Quantitative consulting or advice </a:t>
          </a:r>
          <a:r>
            <a:rPr lang="en-US" sz="1100" b="0" i="0" u="none" strike="noStrike">
              <a:solidFill>
                <a:schemeClr val="dk1"/>
              </a:solidFill>
              <a:effectLst/>
              <a:latin typeface="+mn-lt"/>
              <a:ea typeface="+mn-ea"/>
              <a:cs typeface="+mn-cs"/>
            </a:rPr>
            <a:t>- give me a chance to answer something you need to know. I'll work with your teams in designing a prediction system or delivering a compelling visual demonstrting the issues.</a:t>
          </a:r>
          <a:r>
            <a:rPr lang="en-US"/>
            <a:t> </a:t>
          </a:r>
        </a:p>
        <a:p>
          <a:endParaRPr lang="en-US" sz="1200" b="0" i="0" u="none" strike="noStrike">
            <a:solidFill>
              <a:schemeClr val="dk1"/>
            </a:solidFill>
            <a:effectLst/>
            <a:latin typeface="+mn-lt"/>
            <a:ea typeface="+mn-ea"/>
            <a:cs typeface="+mn-cs"/>
          </a:endParaRPr>
        </a:p>
        <a:p>
          <a:r>
            <a:rPr lang="en-US" sz="1400" b="1" i="0" u="none" strike="noStrike">
              <a:solidFill>
                <a:schemeClr val="dk1"/>
              </a:solidFill>
              <a:effectLst/>
              <a:latin typeface="+mn-lt"/>
              <a:ea typeface="+mn-ea"/>
              <a:cs typeface="+mn-cs"/>
            </a:rPr>
            <a:t>Interested in chatting? </a:t>
          </a:r>
          <a:r>
            <a:rPr lang="en-US" sz="1400" b="0" i="0" u="none" strike="noStrike">
              <a:solidFill>
                <a:schemeClr val="dk1"/>
              </a:solidFill>
              <a:effectLst/>
              <a:latin typeface="+mn-lt"/>
              <a:ea typeface="+mn-ea"/>
              <a:cs typeface="+mn-cs"/>
            </a:rPr>
            <a:t>Email me at </a:t>
          </a:r>
          <a:r>
            <a:rPr lang="en-US" sz="1400" b="1" i="0" u="none" strike="noStrike">
              <a:solidFill>
                <a:schemeClr val="dk1"/>
              </a:solidFill>
              <a:effectLst/>
              <a:latin typeface="+mn-lt"/>
              <a:ea typeface="+mn-ea"/>
              <a:cs typeface="+mn-cs"/>
            </a:rPr>
            <a:t>troy.magennis@focusedobjective.com </a:t>
          </a:r>
        </a:p>
        <a:p>
          <a:r>
            <a:rPr lang="en-US" sz="1400" b="1" i="0" u="none" strike="noStrike">
              <a:solidFill>
                <a:schemeClr val="dk1"/>
              </a:solidFill>
              <a:effectLst/>
              <a:latin typeface="+mn-lt"/>
              <a:ea typeface="+mn-ea"/>
              <a:cs typeface="+mn-cs"/>
            </a:rPr>
            <a:t>Interested in stalking? </a:t>
          </a:r>
          <a:r>
            <a:rPr lang="en-US" sz="1400" b="0" i="0" u="none" strike="noStrike">
              <a:solidFill>
                <a:schemeClr val="dk1"/>
              </a:solidFill>
              <a:effectLst/>
              <a:latin typeface="+mn-lt"/>
              <a:ea typeface="+mn-ea"/>
              <a:cs typeface="+mn-cs"/>
            </a:rPr>
            <a:t>Follow me on twitter</a:t>
          </a:r>
          <a:r>
            <a:rPr lang="en-US" sz="1400" b="1" i="0" u="none" strike="noStrike">
              <a:solidFill>
                <a:schemeClr val="dk1"/>
              </a:solidFill>
              <a:effectLst/>
              <a:latin typeface="+mn-lt"/>
              <a:ea typeface="+mn-ea"/>
              <a:cs typeface="+mn-cs"/>
            </a:rPr>
            <a:t> @t_magennis</a:t>
          </a:r>
          <a:r>
            <a:rPr lang="en-US" sz="1400" b="1"/>
            <a:t> </a:t>
          </a:r>
        </a:p>
        <a:p>
          <a:r>
            <a:rPr lang="en-US" sz="1200" b="0"/>
            <a:t>(best way to hear about new and improved spreadsheets like this)</a:t>
          </a:r>
          <a:endParaRPr lang="en-US" sz="1400" b="0"/>
        </a:p>
      </xdr:txBody>
    </xdr:sp>
    <xdr:clientData/>
  </xdr:twoCellAnchor>
  <xdr:twoCellAnchor>
    <xdr:from>
      <xdr:col>0</xdr:col>
      <xdr:colOff>0</xdr:colOff>
      <xdr:row>0</xdr:row>
      <xdr:rowOff>0</xdr:rowOff>
    </xdr:from>
    <xdr:to>
      <xdr:col>10</xdr:col>
      <xdr:colOff>504825</xdr:colOff>
      <xdr:row>15</xdr:row>
      <xdr:rowOff>76200</xdr:rowOff>
    </xdr:to>
    <xdr:sp macro="" textlink="">
      <xdr:nvSpPr>
        <xdr:cNvPr id="3" name="TextBox 2">
          <a:extLst>
            <a:ext uri="{FF2B5EF4-FFF2-40B4-BE49-F238E27FC236}">
              <a16:creationId xmlns:a16="http://schemas.microsoft.com/office/drawing/2014/main" id="{439EE41A-DE07-44E9-8EDA-01CD5456C70F}"/>
            </a:ext>
          </a:extLst>
        </xdr:cNvPr>
        <xdr:cNvSpPr txBox="1"/>
      </xdr:nvSpPr>
      <xdr:spPr>
        <a:xfrm>
          <a:off x="0" y="0"/>
          <a:ext cx="6600825" cy="2933700"/>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i="0" u="none" strike="noStrike">
              <a:solidFill>
                <a:schemeClr val="dk1"/>
              </a:solidFill>
              <a:effectLst/>
              <a:latin typeface="+mn-lt"/>
              <a:ea typeface="+mn-ea"/>
              <a:cs typeface="+mn-cs"/>
            </a:rPr>
            <a:t>About this spreadsheet….</a:t>
          </a:r>
          <a:r>
            <a:rPr lang="en-US" sz="1800" b="1"/>
            <a:t> </a:t>
          </a:r>
        </a:p>
        <a:p>
          <a:endParaRPr lang="en-US" sz="1100" b="0" i="0" u="none" strike="noStrike">
            <a:solidFill>
              <a:schemeClr val="dk1"/>
            </a:solidFill>
            <a:effectLst/>
            <a:latin typeface="+mn-lt"/>
            <a:ea typeface="+mn-ea"/>
            <a:cs typeface="+mn-cs"/>
          </a:endParaRPr>
        </a:p>
        <a:p>
          <a:r>
            <a:rPr lang="en-US" sz="1100" b="1" i="0" u="none" strike="noStrike">
              <a:solidFill>
                <a:schemeClr val="dk1"/>
              </a:solidFill>
              <a:effectLst/>
              <a:latin typeface="+mn-lt"/>
              <a:ea typeface="+mn-ea"/>
              <a:cs typeface="+mn-cs"/>
            </a:rPr>
            <a:t>Why</a:t>
          </a:r>
          <a:r>
            <a:rPr lang="en-US" sz="1100" b="0" i="0" u="none" strike="noStrike">
              <a:solidFill>
                <a:schemeClr val="dk1"/>
              </a:solidFill>
              <a:effectLst/>
              <a:latin typeface="+mn-lt"/>
              <a:ea typeface="+mn-ea"/>
              <a:cs typeface="+mn-cs"/>
            </a:rPr>
            <a:t>: After years</a:t>
          </a:r>
          <a:r>
            <a:rPr lang="en-US" sz="1100" b="0" i="0" u="none" strike="noStrike" baseline="0">
              <a:solidFill>
                <a:schemeClr val="dk1"/>
              </a:solidFill>
              <a:effectLst/>
              <a:latin typeface="+mn-lt"/>
              <a:ea typeface="+mn-ea"/>
              <a:cs typeface="+mn-cs"/>
            </a:rPr>
            <a:t> of having to put together and teach time series forecasting, i thought it about time i make it easier to get started. This isn't the most advanced method of forecasting seasonality and trend cycles, but its pretty rugged.</a:t>
          </a:r>
        </a:p>
        <a:p>
          <a:endParaRPr lang="en-US" sz="1100" b="0" i="0" u="none" strike="noStrike" baseline="0">
            <a:solidFill>
              <a:schemeClr val="dk1"/>
            </a:solidFill>
            <a:effectLst/>
            <a:latin typeface="+mn-lt"/>
            <a:ea typeface="+mn-ea"/>
            <a:cs typeface="+mn-cs"/>
          </a:endParaRPr>
        </a:p>
        <a:p>
          <a:r>
            <a:rPr lang="en-US" sz="1100" b="1" i="0" u="none" strike="noStrike" baseline="0">
              <a:solidFill>
                <a:schemeClr val="dk1"/>
              </a:solidFill>
              <a:effectLst/>
              <a:latin typeface="+mn-lt"/>
              <a:ea typeface="+mn-ea"/>
              <a:cs typeface="+mn-cs"/>
            </a:rPr>
            <a:t>How: </a:t>
          </a:r>
          <a:r>
            <a:rPr lang="en-US" sz="1100" b="0" i="0" u="none" strike="noStrike" baseline="0">
              <a:solidFill>
                <a:schemeClr val="dk1"/>
              </a:solidFill>
              <a:effectLst/>
              <a:latin typeface="+mn-lt"/>
              <a:ea typeface="+mn-ea"/>
              <a:cs typeface="+mn-cs"/>
            </a:rPr>
            <a:t>Decide what granularity you capture time series data to forecast. Quarterly, weekly or daily. Choose the worksheet and add your data. Although you might have ore data, use the most recent three cycles of data that you have. If you have less than three cycles, try and get at least one cycle and understand your ability to forecast is limited. Always check the chart and "see" how well the model forecast the historical data. If it "fits" then believe the forecast going out.</a:t>
          </a:r>
        </a:p>
        <a:p>
          <a:endParaRPr lang="en-US" sz="1100" b="0" i="0" u="none" strike="noStrike" baseline="0">
            <a:solidFill>
              <a:schemeClr val="dk1"/>
            </a:solidFill>
            <a:effectLst/>
            <a:latin typeface="+mn-lt"/>
            <a:ea typeface="+mn-ea"/>
            <a:cs typeface="+mn-cs"/>
          </a:endParaRPr>
        </a:p>
        <a:p>
          <a:r>
            <a:rPr lang="en-US" sz="1100" b="1" i="0" u="none" strike="noStrike" baseline="0">
              <a:solidFill>
                <a:schemeClr val="dk1"/>
              </a:solidFill>
              <a:effectLst/>
              <a:latin typeface="+mn-lt"/>
              <a:ea typeface="+mn-ea"/>
              <a:cs typeface="+mn-cs"/>
            </a:rPr>
            <a:t>Can I change and share this spreadsheet</a:t>
          </a:r>
          <a:r>
            <a:rPr lang="en-US" sz="1100" b="0" i="0" u="none" strike="noStrike" baseline="0">
              <a:solidFill>
                <a:schemeClr val="dk1"/>
              </a:solidFill>
              <a:effectLst/>
              <a:latin typeface="+mn-lt"/>
              <a:ea typeface="+mn-ea"/>
              <a:cs typeface="+mn-cs"/>
            </a:rPr>
            <a:t>: Yes. It is yours to hack and improve. Only restriction is you cannot sell it alone. You can use, coach and even teach using it, you can't sell this spreadsheet. When sharing, all I ask is that you leave this credit in place somewhere so people know the original source.</a:t>
          </a:r>
        </a:p>
        <a:p>
          <a:endParaRPr lang="en-US" sz="1100" b="0" i="0" u="none" strike="noStrike" baseline="0">
            <a:solidFill>
              <a:schemeClr val="dk1"/>
            </a:solidFill>
            <a:effectLst/>
            <a:latin typeface="+mn-lt"/>
            <a:ea typeface="+mn-ea"/>
            <a:cs typeface="+mn-cs"/>
          </a:endParaRPr>
        </a:p>
        <a:p>
          <a:endParaRPr lang="en-US" sz="1100" b="0" i="0" u="none" strike="noStrike" baseline="0">
            <a:solidFill>
              <a:schemeClr val="dk1"/>
            </a:solidFill>
            <a:effectLst/>
            <a:latin typeface="+mn-lt"/>
            <a:ea typeface="+mn-ea"/>
            <a:cs typeface="+mn-cs"/>
          </a:endParaRPr>
        </a:p>
        <a:p>
          <a:endParaRPr lang="en-US" sz="1100" b="0" i="0" u="none" strike="noStrike" baseline="0">
            <a:solidFill>
              <a:schemeClr val="dk1"/>
            </a:solidFill>
            <a:effectLst/>
            <a:latin typeface="+mn-lt"/>
            <a:ea typeface="+mn-ea"/>
            <a:cs typeface="+mn-cs"/>
          </a:endParaRPr>
        </a:p>
        <a:p>
          <a:endParaRPr lang="en-US" sz="1100" b="0" i="0" u="none" strike="noStrike" baseline="0">
            <a:solidFill>
              <a:schemeClr val="dk1"/>
            </a:solidFill>
            <a:effectLst/>
            <a:latin typeface="+mn-lt"/>
            <a:ea typeface="+mn-ea"/>
            <a:cs typeface="+mn-cs"/>
          </a:endParaRPr>
        </a:p>
        <a:p>
          <a:endParaRPr lang="en-US" sz="1100" b="0" i="0" u="none" strike="noStrike" baseline="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581024</xdr:colOff>
      <xdr:row>0</xdr:row>
      <xdr:rowOff>190499</xdr:rowOff>
    </xdr:from>
    <xdr:to>
      <xdr:col>16</xdr:col>
      <xdr:colOff>600074</xdr:colOff>
      <xdr:row>31</xdr:row>
      <xdr:rowOff>66674</xdr:rowOff>
    </xdr:to>
    <xdr:graphicFrame macro="">
      <xdr:nvGraphicFramePr>
        <xdr:cNvPr id="2" name="Chart 1">
          <a:extLst>
            <a:ext uri="{FF2B5EF4-FFF2-40B4-BE49-F238E27FC236}">
              <a16:creationId xmlns:a16="http://schemas.microsoft.com/office/drawing/2014/main" id="{91DE1462-DE95-4A3C-83D2-9A7337119B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34</xdr:row>
      <xdr:rowOff>0</xdr:rowOff>
    </xdr:from>
    <xdr:to>
      <xdr:col>17</xdr:col>
      <xdr:colOff>19050</xdr:colOff>
      <xdr:row>64</xdr:row>
      <xdr:rowOff>66675</xdr:rowOff>
    </xdr:to>
    <xdr:graphicFrame macro="">
      <xdr:nvGraphicFramePr>
        <xdr:cNvPr id="3" name="Chart 2">
          <a:extLst>
            <a:ext uri="{FF2B5EF4-FFF2-40B4-BE49-F238E27FC236}">
              <a16:creationId xmlns:a16="http://schemas.microsoft.com/office/drawing/2014/main" id="{8D427035-141E-42C8-B7FC-791CF9A375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57150</xdr:colOff>
      <xdr:row>18</xdr:row>
      <xdr:rowOff>38101</xdr:rowOff>
    </xdr:from>
    <xdr:to>
      <xdr:col>3</xdr:col>
      <xdr:colOff>76200</xdr:colOff>
      <xdr:row>24</xdr:row>
      <xdr:rowOff>47625</xdr:rowOff>
    </xdr:to>
    <xdr:sp macro="" textlink="">
      <xdr:nvSpPr>
        <xdr:cNvPr id="3" name="TextBox 2">
          <a:extLst>
            <a:ext uri="{FF2B5EF4-FFF2-40B4-BE49-F238E27FC236}">
              <a16:creationId xmlns:a16="http://schemas.microsoft.com/office/drawing/2014/main" id="{CD006C13-E056-4F41-896B-3522E01B307D}"/>
            </a:ext>
          </a:extLst>
        </xdr:cNvPr>
        <xdr:cNvSpPr txBox="1"/>
      </xdr:nvSpPr>
      <xdr:spPr>
        <a:xfrm>
          <a:off x="57150" y="4076701"/>
          <a:ext cx="2819400" cy="1362074"/>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Need to NOT start or end at</a:t>
          </a:r>
          <a:r>
            <a:rPr lang="en-US" sz="1100" b="1" baseline="0"/>
            <a:t> Q1?</a:t>
          </a:r>
        </a:p>
        <a:p>
          <a:r>
            <a:rPr lang="en-US" sz="1100" baseline="0"/>
            <a:t>Easy.  Make Row 12 the most recent sample, enter its quarter value and then fill in each quarter above that. You need the same quater name to correctly match. You will need AT least one sample for Q1, Q2, Q3 and Q4; ideally three samples of each.</a:t>
          </a:r>
          <a:endParaRPr lang="en-US" sz="1100"/>
        </a:p>
      </xdr:txBody>
    </xdr:sp>
    <xdr:clientData/>
  </xdr:twoCellAnchor>
  <xdr:twoCellAnchor>
    <xdr:from>
      <xdr:col>10</xdr:col>
      <xdr:colOff>219075</xdr:colOff>
      <xdr:row>1</xdr:row>
      <xdr:rowOff>28573</xdr:rowOff>
    </xdr:from>
    <xdr:to>
      <xdr:col>21</xdr:col>
      <xdr:colOff>7437</xdr:colOff>
      <xdr:row>19</xdr:row>
      <xdr:rowOff>142874</xdr:rowOff>
    </xdr:to>
    <xdr:graphicFrame macro="">
      <xdr:nvGraphicFramePr>
        <xdr:cNvPr id="4" name="Chart 3">
          <a:extLst>
            <a:ext uri="{FF2B5EF4-FFF2-40B4-BE49-F238E27FC236}">
              <a16:creationId xmlns:a16="http://schemas.microsoft.com/office/drawing/2014/main" id="{AF375F55-3CDB-49CC-972E-A6856E5AEA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323850</xdr:colOff>
      <xdr:row>1</xdr:row>
      <xdr:rowOff>28574</xdr:rowOff>
    </xdr:from>
    <xdr:to>
      <xdr:col>20</xdr:col>
      <xdr:colOff>13080</xdr:colOff>
      <xdr:row>21</xdr:row>
      <xdr:rowOff>133350</xdr:rowOff>
    </xdr:to>
    <xdr:graphicFrame macro="">
      <xdr:nvGraphicFramePr>
        <xdr:cNvPr id="3" name="Chart 2">
          <a:extLst>
            <a:ext uri="{FF2B5EF4-FFF2-40B4-BE49-F238E27FC236}">
              <a16:creationId xmlns:a16="http://schemas.microsoft.com/office/drawing/2014/main" id="{9D7861B9-0BBA-467E-AE84-0C13D67596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323850</xdr:colOff>
      <xdr:row>1</xdr:row>
      <xdr:rowOff>28574</xdr:rowOff>
    </xdr:from>
    <xdr:to>
      <xdr:col>20</xdr:col>
      <xdr:colOff>13080</xdr:colOff>
      <xdr:row>21</xdr:row>
      <xdr:rowOff>133350</xdr:rowOff>
    </xdr:to>
    <xdr:graphicFrame macro="">
      <xdr:nvGraphicFramePr>
        <xdr:cNvPr id="2" name="Chart 1">
          <a:extLst>
            <a:ext uri="{FF2B5EF4-FFF2-40B4-BE49-F238E27FC236}">
              <a16:creationId xmlns:a16="http://schemas.microsoft.com/office/drawing/2014/main" id="{FD35930C-3DF5-4110-8883-08F71DEFB3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6" workbookViewId="0">
      <selection activeCell="L22" sqref="L22"/>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501"/>
  <sheetViews>
    <sheetView tabSelected="1" workbookViewId="0">
      <selection activeCell="A2" sqref="A2"/>
    </sheetView>
  </sheetViews>
  <sheetFormatPr defaultRowHeight="15" x14ac:dyDescent="0.25"/>
  <cols>
    <col min="1" max="1" width="31" style="14" customWidth="1"/>
    <col min="3" max="3" width="8.28515625" customWidth="1"/>
    <col min="18" max="18" width="3.7109375" customWidth="1"/>
    <col min="19" max="19" width="13.28515625" customWidth="1"/>
  </cols>
  <sheetData>
    <row r="1" spans="1:22" x14ac:dyDescent="0.25">
      <c r="A1" s="13" t="s">
        <v>49</v>
      </c>
    </row>
    <row r="2" spans="1:22" x14ac:dyDescent="0.25">
      <c r="A2" s="16">
        <v>42738.425162037034</v>
      </c>
    </row>
    <row r="3" spans="1:22" x14ac:dyDescent="0.25">
      <c r="A3" s="16">
        <v>42739.658680555556</v>
      </c>
      <c r="S3" s="3" t="s">
        <v>68</v>
      </c>
    </row>
    <row r="4" spans="1:22" x14ac:dyDescent="0.25">
      <c r="A4" s="16">
        <v>42740.414386574077</v>
      </c>
    </row>
    <row r="5" spans="1:22" x14ac:dyDescent="0.25">
      <c r="A5" s="16">
        <v>42744.577337962961</v>
      </c>
      <c r="S5" s="3" t="s">
        <v>82</v>
      </c>
    </row>
    <row r="6" spans="1:22" x14ac:dyDescent="0.25">
      <c r="A6" s="16">
        <v>42744.605694444443</v>
      </c>
    </row>
    <row r="7" spans="1:22" x14ac:dyDescent="0.25">
      <c r="A7" s="16">
        <v>42744.661273148151</v>
      </c>
      <c r="S7" t="s">
        <v>69</v>
      </c>
    </row>
    <row r="8" spans="1:22" x14ac:dyDescent="0.25">
      <c r="A8" s="16">
        <v>42744.754780092589</v>
      </c>
      <c r="S8" s="1">
        <v>6</v>
      </c>
    </row>
    <row r="9" spans="1:22" x14ac:dyDescent="0.25">
      <c r="A9" s="16">
        <v>42745.548993055556</v>
      </c>
    </row>
    <row r="10" spans="1:22" x14ac:dyDescent="0.25">
      <c r="A10" s="16">
        <v>42745.559155092589</v>
      </c>
      <c r="S10" t="s">
        <v>52</v>
      </c>
    </row>
    <row r="11" spans="1:22" x14ac:dyDescent="0.25">
      <c r="A11" s="16">
        <v>42745.612303240741</v>
      </c>
      <c r="S11" s="1">
        <v>3</v>
      </c>
    </row>
    <row r="12" spans="1:22" x14ac:dyDescent="0.25">
      <c r="A12" s="16">
        <v>42746.240381944444</v>
      </c>
    </row>
    <row r="13" spans="1:22" x14ac:dyDescent="0.25">
      <c r="A13" s="16">
        <v>42746.24454861111</v>
      </c>
      <c r="S13" t="s">
        <v>67</v>
      </c>
      <c r="U13" t="s">
        <v>55</v>
      </c>
    </row>
    <row r="14" spans="1:22" x14ac:dyDescent="0.25">
      <c r="A14" s="16">
        <v>42746.245740740742</v>
      </c>
      <c r="S14" s="1" t="s">
        <v>74</v>
      </c>
      <c r="U14" s="1" t="s">
        <v>71</v>
      </c>
      <c r="V14" t="s">
        <v>72</v>
      </c>
    </row>
    <row r="15" spans="1:22" x14ac:dyDescent="0.25">
      <c r="A15" s="16">
        <v>42746.246747685182</v>
      </c>
    </row>
    <row r="16" spans="1:22" x14ac:dyDescent="0.25">
      <c r="A16" s="16">
        <v>42746.249247685184</v>
      </c>
    </row>
    <row r="17" spans="1:19" x14ac:dyDescent="0.25">
      <c r="A17" s="16">
        <v>42746.250219907408</v>
      </c>
    </row>
    <row r="18" spans="1:19" x14ac:dyDescent="0.25">
      <c r="A18" s="16">
        <v>42746.252083333333</v>
      </c>
    </row>
    <row r="19" spans="1:19" x14ac:dyDescent="0.25">
      <c r="A19" s="16">
        <v>42746.25377314815</v>
      </c>
    </row>
    <row r="20" spans="1:19" x14ac:dyDescent="0.25">
      <c r="A20" s="16">
        <v>42746.255543981482</v>
      </c>
    </row>
    <row r="21" spans="1:19" x14ac:dyDescent="0.25">
      <c r="A21" s="16">
        <v>42746.256724537037</v>
      </c>
      <c r="S21" s="3" t="s">
        <v>84</v>
      </c>
    </row>
    <row r="22" spans="1:19" x14ac:dyDescent="0.25">
      <c r="A22" s="16">
        <v>42746.260821759257</v>
      </c>
    </row>
    <row r="23" spans="1:19" x14ac:dyDescent="0.25">
      <c r="A23" s="16">
        <v>42746.26185185185</v>
      </c>
      <c r="S23" s="20" t="s">
        <v>70</v>
      </c>
    </row>
    <row r="24" spans="1:19" x14ac:dyDescent="0.25">
      <c r="A24" s="16">
        <v>42746.263391203705</v>
      </c>
      <c r="S24" s="1">
        <v>2</v>
      </c>
    </row>
    <row r="25" spans="1:19" x14ac:dyDescent="0.25">
      <c r="A25" s="16">
        <v>42746.264201388891</v>
      </c>
    </row>
    <row r="26" spans="1:19" x14ac:dyDescent="0.25">
      <c r="A26" s="16">
        <v>42746.264999999999</v>
      </c>
      <c r="S26" t="s">
        <v>73</v>
      </c>
    </row>
    <row r="27" spans="1:19" x14ac:dyDescent="0.25">
      <c r="A27" s="16">
        <v>42746.265682870369</v>
      </c>
      <c r="S27" s="1">
        <v>1.5</v>
      </c>
    </row>
    <row r="28" spans="1:19" x14ac:dyDescent="0.25">
      <c r="A28" s="16">
        <v>42746.26630787037</v>
      </c>
    </row>
    <row r="29" spans="1:19" x14ac:dyDescent="0.25">
      <c r="A29" s="16">
        <v>42746.268217592595</v>
      </c>
    </row>
    <row r="30" spans="1:19" x14ac:dyDescent="0.25">
      <c r="A30" s="16">
        <v>42746.269201388888</v>
      </c>
    </row>
    <row r="31" spans="1:19" x14ac:dyDescent="0.25">
      <c r="A31" s="16">
        <v>42746.269814814812</v>
      </c>
    </row>
    <row r="32" spans="1:19" x14ac:dyDescent="0.25">
      <c r="A32" s="16">
        <v>42746.270567129628</v>
      </c>
    </row>
    <row r="33" spans="1:19" x14ac:dyDescent="0.25">
      <c r="A33" s="16">
        <v>42746.271585648145</v>
      </c>
    </row>
    <row r="34" spans="1:19" x14ac:dyDescent="0.25">
      <c r="A34" s="16">
        <v>42746.272407407407</v>
      </c>
    </row>
    <row r="35" spans="1:19" x14ac:dyDescent="0.25">
      <c r="A35" s="16">
        <v>42746.27783564815</v>
      </c>
      <c r="S35" s="3" t="s">
        <v>83</v>
      </c>
    </row>
    <row r="36" spans="1:19" x14ac:dyDescent="0.25">
      <c r="A36" s="16">
        <v>42746.279386574075</v>
      </c>
    </row>
    <row r="37" spans="1:19" x14ac:dyDescent="0.25">
      <c r="A37" s="16">
        <v>42746.280347222222</v>
      </c>
      <c r="S37" t="s">
        <v>80</v>
      </c>
    </row>
    <row r="38" spans="1:19" x14ac:dyDescent="0.25">
      <c r="A38" s="16">
        <v>42746.282731481479</v>
      </c>
      <c r="S38" s="1">
        <v>6</v>
      </c>
    </row>
    <row r="39" spans="1:19" x14ac:dyDescent="0.25">
      <c r="A39" s="16">
        <v>42746.283252314817</v>
      </c>
    </row>
    <row r="40" spans="1:19" x14ac:dyDescent="0.25">
      <c r="A40" s="16">
        <v>42746.283900462964</v>
      </c>
      <c r="S40" t="s">
        <v>81</v>
      </c>
    </row>
    <row r="41" spans="1:19" x14ac:dyDescent="0.25">
      <c r="A41" s="16">
        <v>42746.284560185188</v>
      </c>
      <c r="S41" s="1">
        <v>3</v>
      </c>
    </row>
    <row r="42" spans="1:19" x14ac:dyDescent="0.25">
      <c r="A42" s="16">
        <v>42746.285254629627</v>
      </c>
    </row>
    <row r="43" spans="1:19" x14ac:dyDescent="0.25">
      <c r="A43" s="16">
        <v>42746.285868055558</v>
      </c>
    </row>
    <row r="44" spans="1:19" x14ac:dyDescent="0.25">
      <c r="A44" s="16">
        <v>42746.287175925929</v>
      </c>
    </row>
    <row r="45" spans="1:19" x14ac:dyDescent="0.25">
      <c r="A45" s="16">
        <v>42746.287743055553</v>
      </c>
    </row>
    <row r="46" spans="1:19" x14ac:dyDescent="0.25">
      <c r="A46" s="16">
        <v>42748.336192129631</v>
      </c>
    </row>
    <row r="47" spans="1:19" x14ac:dyDescent="0.25">
      <c r="A47" s="16">
        <v>42748.337592592594</v>
      </c>
    </row>
    <row r="48" spans="1:19" x14ac:dyDescent="0.25">
      <c r="A48" s="16">
        <v>42748.338194444441</v>
      </c>
    </row>
    <row r="49" spans="1:1" x14ac:dyDescent="0.25">
      <c r="A49" s="16">
        <v>42748.340624999997</v>
      </c>
    </row>
    <row r="50" spans="1:1" x14ac:dyDescent="0.25">
      <c r="A50" s="16">
        <v>42748.341666666667</v>
      </c>
    </row>
    <row r="51" spans="1:1" x14ac:dyDescent="0.25">
      <c r="A51" s="16">
        <v>42748.342175925929</v>
      </c>
    </row>
    <row r="52" spans="1:1" x14ac:dyDescent="0.25">
      <c r="A52" s="16">
        <v>42748.343124999999</v>
      </c>
    </row>
    <row r="53" spans="1:1" x14ac:dyDescent="0.25">
      <c r="A53" s="16">
        <v>42748.3440162037</v>
      </c>
    </row>
    <row r="54" spans="1:1" x14ac:dyDescent="0.25">
      <c r="A54" s="16">
        <v>42748.345335648148</v>
      </c>
    </row>
    <row r="55" spans="1:1" x14ac:dyDescent="0.25">
      <c r="A55" s="16">
        <v>42748.346041666664</v>
      </c>
    </row>
    <row r="56" spans="1:1" x14ac:dyDescent="0.25">
      <c r="A56" s="16">
        <v>42748.436527777776</v>
      </c>
    </row>
    <row r="57" spans="1:1" x14ac:dyDescent="0.25">
      <c r="A57" s="16">
        <v>42748.502372685187</v>
      </c>
    </row>
    <row r="58" spans="1:1" x14ac:dyDescent="0.25">
      <c r="A58" s="16">
        <v>42748.503298611111</v>
      </c>
    </row>
    <row r="59" spans="1:1" x14ac:dyDescent="0.25">
      <c r="A59" s="16">
        <v>42748.506296296298</v>
      </c>
    </row>
    <row r="60" spans="1:1" x14ac:dyDescent="0.25">
      <c r="A60" s="16">
        <v>42748.507372685184</v>
      </c>
    </row>
    <row r="61" spans="1:1" x14ac:dyDescent="0.25">
      <c r="A61" s="16">
        <v>42748.508888888886</v>
      </c>
    </row>
    <row r="62" spans="1:1" x14ac:dyDescent="0.25">
      <c r="A62" s="16">
        <v>42748.510127314818</v>
      </c>
    </row>
    <row r="63" spans="1:1" x14ac:dyDescent="0.25">
      <c r="A63" s="16">
        <v>42748.511122685188</v>
      </c>
    </row>
    <row r="64" spans="1:1" x14ac:dyDescent="0.25">
      <c r="A64" s="16">
        <v>42748.511863425927</v>
      </c>
    </row>
    <row r="65" spans="1:1" x14ac:dyDescent="0.25">
      <c r="A65" s="16">
        <v>42748.512974537036</v>
      </c>
    </row>
    <row r="66" spans="1:1" x14ac:dyDescent="0.25">
      <c r="A66" s="16">
        <v>42748.580509259256</v>
      </c>
    </row>
    <row r="67" spans="1:1" x14ac:dyDescent="0.25">
      <c r="A67" s="16">
        <v>42748.581261574072</v>
      </c>
    </row>
    <row r="68" spans="1:1" x14ac:dyDescent="0.25">
      <c r="A68" s="16">
        <v>42748.615520833337</v>
      </c>
    </row>
    <row r="69" spans="1:1" x14ac:dyDescent="0.25">
      <c r="A69" s="16">
        <v>42748.61619212963</v>
      </c>
    </row>
    <row r="70" spans="1:1" x14ac:dyDescent="0.25">
      <c r="A70" s="16">
        <v>42748.616701388892</v>
      </c>
    </row>
    <row r="71" spans="1:1" x14ac:dyDescent="0.25">
      <c r="A71" s="16">
        <v>42748.617118055554</v>
      </c>
    </row>
    <row r="72" spans="1:1" x14ac:dyDescent="0.25">
      <c r="A72" s="16">
        <v>42748.6175</v>
      </c>
    </row>
    <row r="73" spans="1:1" x14ac:dyDescent="0.25">
      <c r="A73" s="16">
        <v>42748.666898148149</v>
      </c>
    </row>
    <row r="74" spans="1:1" x14ac:dyDescent="0.25">
      <c r="A74" s="16">
        <v>42751.464675925927</v>
      </c>
    </row>
    <row r="75" spans="1:1" x14ac:dyDescent="0.25">
      <c r="A75" s="16">
        <v>42751.544606481482</v>
      </c>
    </row>
    <row r="76" spans="1:1" x14ac:dyDescent="0.25">
      <c r="A76" s="16">
        <v>42751.722858796296</v>
      </c>
    </row>
    <row r="77" spans="1:1" x14ac:dyDescent="0.25">
      <c r="A77" s="16">
        <v>42751.741655092592</v>
      </c>
    </row>
    <row r="78" spans="1:1" x14ac:dyDescent="0.25">
      <c r="A78" s="16">
        <v>42751.744710648149</v>
      </c>
    </row>
    <row r="79" spans="1:1" x14ac:dyDescent="0.25">
      <c r="A79" s="16">
        <v>42752.302905092591</v>
      </c>
    </row>
    <row r="80" spans="1:1" x14ac:dyDescent="0.25">
      <c r="A80" s="16">
        <v>42752.304282407407</v>
      </c>
    </row>
    <row r="81" spans="1:1" x14ac:dyDescent="0.25">
      <c r="A81" s="16">
        <v>42752.305671296293</v>
      </c>
    </row>
    <row r="82" spans="1:1" x14ac:dyDescent="0.25">
      <c r="A82" s="16">
        <v>42753.540729166663</v>
      </c>
    </row>
    <row r="83" spans="1:1" x14ac:dyDescent="0.25">
      <c r="A83" s="16">
        <v>42753.541550925926</v>
      </c>
    </row>
    <row r="84" spans="1:1" x14ac:dyDescent="0.25">
      <c r="A84" s="16">
        <v>42753.542303240742</v>
      </c>
    </row>
    <row r="85" spans="1:1" x14ac:dyDescent="0.25">
      <c r="A85" s="16">
        <v>42753.543124999997</v>
      </c>
    </row>
    <row r="86" spans="1:1" x14ac:dyDescent="0.25">
      <c r="A86" s="16">
        <v>42753.671666666669</v>
      </c>
    </row>
    <row r="87" spans="1:1" x14ac:dyDescent="0.25">
      <c r="A87" s="16">
        <v>42754.409236111111</v>
      </c>
    </row>
    <row r="88" spans="1:1" x14ac:dyDescent="0.25">
      <c r="A88" s="16">
        <v>42754.446006944447</v>
      </c>
    </row>
    <row r="89" spans="1:1" x14ac:dyDescent="0.25">
      <c r="A89" s="16">
        <v>42754.456967592596</v>
      </c>
    </row>
    <row r="90" spans="1:1" x14ac:dyDescent="0.25">
      <c r="A90" s="16">
        <v>42754.458680555559</v>
      </c>
    </row>
    <row r="91" spans="1:1" x14ac:dyDescent="0.25">
      <c r="A91" s="16">
        <v>42754.459618055553</v>
      </c>
    </row>
    <row r="92" spans="1:1" x14ac:dyDescent="0.25">
      <c r="A92" s="16">
        <v>42754.46025462963</v>
      </c>
    </row>
    <row r="93" spans="1:1" x14ac:dyDescent="0.25">
      <c r="A93" s="16">
        <v>42754.460682870369</v>
      </c>
    </row>
    <row r="94" spans="1:1" x14ac:dyDescent="0.25">
      <c r="A94" s="16">
        <v>42754.461030092592</v>
      </c>
    </row>
    <row r="95" spans="1:1" x14ac:dyDescent="0.25">
      <c r="A95" s="16">
        <v>42754.461458333331</v>
      </c>
    </row>
    <row r="96" spans="1:1" x14ac:dyDescent="0.25">
      <c r="A96" s="16">
        <v>42754.462094907409</v>
      </c>
    </row>
    <row r="97" spans="1:1" x14ac:dyDescent="0.25">
      <c r="A97" s="16">
        <v>42754.462581018517</v>
      </c>
    </row>
    <row r="98" spans="1:1" x14ac:dyDescent="0.25">
      <c r="A98" s="16">
        <v>42754.462997685187</v>
      </c>
    </row>
    <row r="99" spans="1:1" x14ac:dyDescent="0.25">
      <c r="A99" s="16">
        <v>42754.463414351849</v>
      </c>
    </row>
    <row r="100" spans="1:1" x14ac:dyDescent="0.25">
      <c r="A100" s="16">
        <v>42754.463831018518</v>
      </c>
    </row>
    <row r="101" spans="1:1" x14ac:dyDescent="0.25">
      <c r="A101" s="16">
        <v>42754.499641203707</v>
      </c>
    </row>
    <row r="102" spans="1:1" x14ac:dyDescent="0.25">
      <c r="A102" s="16">
        <v>42754.629467592589</v>
      </c>
    </row>
    <row r="103" spans="1:1" x14ac:dyDescent="0.25">
      <c r="A103" s="16">
        <v>42754.630543981482</v>
      </c>
    </row>
    <row r="104" spans="1:1" x14ac:dyDescent="0.25">
      <c r="A104" s="16">
        <v>42754.632118055553</v>
      </c>
    </row>
    <row r="105" spans="1:1" x14ac:dyDescent="0.25">
      <c r="A105" s="16">
        <v>42754.633321759262</v>
      </c>
    </row>
    <row r="106" spans="1:1" x14ac:dyDescent="0.25">
      <c r="A106" s="16">
        <v>42755.449571759258</v>
      </c>
    </row>
    <row r="107" spans="1:1" x14ac:dyDescent="0.25">
      <c r="A107" s="16">
        <v>42755.564814814818</v>
      </c>
    </row>
    <row r="108" spans="1:1" x14ac:dyDescent="0.25">
      <c r="A108" s="16">
        <v>42755.573993055557</v>
      </c>
    </row>
    <row r="109" spans="1:1" x14ac:dyDescent="0.25">
      <c r="A109" s="16">
        <v>42755.581828703704</v>
      </c>
    </row>
    <row r="110" spans="1:1" x14ac:dyDescent="0.25">
      <c r="A110" s="16">
        <v>42755.587256944447</v>
      </c>
    </row>
    <row r="111" spans="1:1" x14ac:dyDescent="0.25">
      <c r="A111" s="16">
        <v>42755.672905092593</v>
      </c>
    </row>
    <row r="112" spans="1:1" x14ac:dyDescent="0.25">
      <c r="A112" s="16">
        <v>42758.538368055553</v>
      </c>
    </row>
    <row r="113" spans="1:1" x14ac:dyDescent="0.25">
      <c r="A113" s="16">
        <v>42758.724780092591</v>
      </c>
    </row>
    <row r="114" spans="1:1" x14ac:dyDescent="0.25">
      <c r="A114" s="16">
        <v>42758.726331018515</v>
      </c>
    </row>
    <row r="115" spans="1:1" x14ac:dyDescent="0.25">
      <c r="A115" s="16">
        <v>42759.476863425924</v>
      </c>
    </row>
    <row r="116" spans="1:1" x14ac:dyDescent="0.25">
      <c r="A116" s="16">
        <v>42759.665011574078</v>
      </c>
    </row>
    <row r="117" spans="1:1" x14ac:dyDescent="0.25">
      <c r="A117" s="16">
        <v>42760.321712962963</v>
      </c>
    </row>
    <row r="118" spans="1:1" x14ac:dyDescent="0.25">
      <c r="A118" s="16">
        <v>42760.322546296295</v>
      </c>
    </row>
    <row r="119" spans="1:1" x14ac:dyDescent="0.25">
      <c r="A119" s="16">
        <v>42760.412256944444</v>
      </c>
    </row>
    <row r="120" spans="1:1" x14ac:dyDescent="0.25">
      <c r="A120" s="16">
        <v>42760.417858796296</v>
      </c>
    </row>
    <row r="121" spans="1:1" x14ac:dyDescent="0.25">
      <c r="A121" s="16">
        <v>42760.464178240742</v>
      </c>
    </row>
    <row r="122" spans="1:1" x14ac:dyDescent="0.25">
      <c r="A122" s="16">
        <v>42761.393958333334</v>
      </c>
    </row>
    <row r="123" spans="1:1" x14ac:dyDescent="0.25">
      <c r="A123" s="16">
        <v>42761.394641203704</v>
      </c>
    </row>
    <row r="124" spans="1:1" x14ac:dyDescent="0.25">
      <c r="A124" s="16">
        <v>42761.541724537034</v>
      </c>
    </row>
    <row r="125" spans="1:1" x14ac:dyDescent="0.25">
      <c r="A125" s="16">
        <v>42761.544861111113</v>
      </c>
    </row>
    <row r="126" spans="1:1" x14ac:dyDescent="0.25">
      <c r="A126" s="16">
        <v>42761.617361111108</v>
      </c>
    </row>
    <row r="127" spans="1:1" x14ac:dyDescent="0.25">
      <c r="A127" s="16">
        <v>42761.643726851849</v>
      </c>
    </row>
    <row r="128" spans="1:1" x14ac:dyDescent="0.25">
      <c r="A128" s="16">
        <v>42761.645011574074</v>
      </c>
    </row>
    <row r="129" spans="1:1" x14ac:dyDescent="0.25">
      <c r="A129" s="16">
        <v>42761.663634259261</v>
      </c>
    </row>
    <row r="130" spans="1:1" x14ac:dyDescent="0.25">
      <c r="A130" s="16">
        <v>42761.753194444442</v>
      </c>
    </row>
    <row r="131" spans="1:1" x14ac:dyDescent="0.25">
      <c r="A131" s="16">
        <v>42761.754201388889</v>
      </c>
    </row>
    <row r="132" spans="1:1" x14ac:dyDescent="0.25">
      <c r="A132" s="16">
        <v>42761.755335648151</v>
      </c>
    </row>
    <row r="133" spans="1:1" x14ac:dyDescent="0.25">
      <c r="A133" s="16">
        <v>42761.756354166668</v>
      </c>
    </row>
    <row r="134" spans="1:1" x14ac:dyDescent="0.25">
      <c r="A134" s="16">
        <v>42761.757905092592</v>
      </c>
    </row>
    <row r="135" spans="1:1" x14ac:dyDescent="0.25">
      <c r="A135" s="16">
        <v>42762.424178240741</v>
      </c>
    </row>
    <row r="136" spans="1:1" x14ac:dyDescent="0.25">
      <c r="A136" s="16">
        <v>42762.488854166666</v>
      </c>
    </row>
    <row r="137" spans="1:1" x14ac:dyDescent="0.25">
      <c r="A137" s="16">
        <v>42762.532986111109</v>
      </c>
    </row>
    <row r="138" spans="1:1" x14ac:dyDescent="0.25">
      <c r="A138" s="16">
        <v>42765.615219907406</v>
      </c>
    </row>
    <row r="139" spans="1:1" x14ac:dyDescent="0.25">
      <c r="A139" s="16">
        <v>42765.701666666668</v>
      </c>
    </row>
    <row r="140" spans="1:1" x14ac:dyDescent="0.25">
      <c r="A140" s="16">
        <v>42765.703506944446</v>
      </c>
    </row>
    <row r="141" spans="1:1" x14ac:dyDescent="0.25">
      <c r="A141" s="16">
        <v>42765.704340277778</v>
      </c>
    </row>
    <row r="142" spans="1:1" x14ac:dyDescent="0.25">
      <c r="A142" s="16">
        <v>42765.705787037034</v>
      </c>
    </row>
    <row r="143" spans="1:1" x14ac:dyDescent="0.25">
      <c r="A143" s="16">
        <v>42765.707499999997</v>
      </c>
    </row>
    <row r="144" spans="1:1" x14ac:dyDescent="0.25">
      <c r="A144" s="16">
        <v>42765.708379629628</v>
      </c>
    </row>
    <row r="145" spans="1:1" x14ac:dyDescent="0.25">
      <c r="A145" s="16">
        <v>42765.708969907406</v>
      </c>
    </row>
    <row r="146" spans="1:1" x14ac:dyDescent="0.25">
      <c r="A146" s="16">
        <v>42765.70988425926</v>
      </c>
    </row>
    <row r="147" spans="1:1" x14ac:dyDescent="0.25">
      <c r="A147" s="16">
        <v>42765.7109375</v>
      </c>
    </row>
    <row r="148" spans="1:1" x14ac:dyDescent="0.25">
      <c r="A148" s="16">
        <v>42765.712314814817</v>
      </c>
    </row>
    <row r="149" spans="1:1" x14ac:dyDescent="0.25">
      <c r="A149" s="16">
        <v>42766.367083333331</v>
      </c>
    </row>
    <row r="150" spans="1:1" x14ac:dyDescent="0.25">
      <c r="A150" s="16">
        <v>42766.469606481478</v>
      </c>
    </row>
    <row r="151" spans="1:1" x14ac:dyDescent="0.25">
      <c r="A151" s="16">
        <v>42766.500405092593</v>
      </c>
    </row>
    <row r="152" spans="1:1" x14ac:dyDescent="0.25">
      <c r="A152" s="16">
        <v>42767.33693287037</v>
      </c>
    </row>
    <row r="153" spans="1:1" x14ac:dyDescent="0.25">
      <c r="A153" s="16">
        <v>42767.337638888886</v>
      </c>
    </row>
    <row r="154" spans="1:1" x14ac:dyDescent="0.25">
      <c r="A154" s="16">
        <v>42767.338599537034</v>
      </c>
    </row>
    <row r="155" spans="1:1" x14ac:dyDescent="0.25">
      <c r="A155" s="16">
        <v>42767.339745370373</v>
      </c>
    </row>
    <row r="156" spans="1:1" x14ac:dyDescent="0.25">
      <c r="A156" s="16">
        <v>42767.340567129628</v>
      </c>
    </row>
    <row r="157" spans="1:1" x14ac:dyDescent="0.25">
      <c r="A157" s="16">
        <v>42767.341851851852</v>
      </c>
    </row>
    <row r="158" spans="1:1" x14ac:dyDescent="0.25">
      <c r="A158" s="16">
        <v>42767.425462962965</v>
      </c>
    </row>
    <row r="159" spans="1:1" x14ac:dyDescent="0.25">
      <c r="A159" s="16">
        <v>42767.429224537038</v>
      </c>
    </row>
    <row r="160" spans="1:1" x14ac:dyDescent="0.25">
      <c r="A160" s="16">
        <v>42767.431423611109</v>
      </c>
    </row>
    <row r="161" spans="1:1" x14ac:dyDescent="0.25">
      <c r="A161" s="16">
        <v>42767.435543981483</v>
      </c>
    </row>
    <row r="162" spans="1:1" x14ac:dyDescent="0.25">
      <c r="A162" s="16">
        <v>42767.445648148147</v>
      </c>
    </row>
    <row r="163" spans="1:1" x14ac:dyDescent="0.25">
      <c r="A163" s="16">
        <v>42767.534780092596</v>
      </c>
    </row>
    <row r="164" spans="1:1" x14ac:dyDescent="0.25">
      <c r="A164" s="16">
        <v>42767.540543981479</v>
      </c>
    </row>
    <row r="165" spans="1:1" x14ac:dyDescent="0.25">
      <c r="A165" s="16">
        <v>42767.544166666667</v>
      </c>
    </row>
    <row r="166" spans="1:1" x14ac:dyDescent="0.25">
      <c r="A166" s="16">
        <v>42767.608553240738</v>
      </c>
    </row>
    <row r="167" spans="1:1" x14ac:dyDescent="0.25">
      <c r="A167" s="16">
        <v>42768.518171296295</v>
      </c>
    </row>
    <row r="168" spans="1:1" x14ac:dyDescent="0.25">
      <c r="A168" s="16">
        <v>42769.427245370367</v>
      </c>
    </row>
    <row r="169" spans="1:1" x14ac:dyDescent="0.25">
      <c r="A169" s="16">
        <v>42769.585509259261</v>
      </c>
    </row>
    <row r="170" spans="1:1" x14ac:dyDescent="0.25">
      <c r="A170" s="16">
        <v>42769.595277777778</v>
      </c>
    </row>
    <row r="171" spans="1:1" x14ac:dyDescent="0.25">
      <c r="A171" s="16">
        <v>42769.620763888888</v>
      </c>
    </row>
    <row r="172" spans="1:1" x14ac:dyDescent="0.25">
      <c r="A172" s="16">
        <v>42769.674826388888</v>
      </c>
    </row>
    <row r="173" spans="1:1" x14ac:dyDescent="0.25">
      <c r="A173" s="16">
        <v>42771.818472222221</v>
      </c>
    </row>
    <row r="174" spans="1:1" x14ac:dyDescent="0.25">
      <c r="A174" s="16">
        <v>42771.828368055554</v>
      </c>
    </row>
    <row r="175" spans="1:1" x14ac:dyDescent="0.25">
      <c r="A175" s="16">
        <v>42772.339571759258</v>
      </c>
    </row>
    <row r="176" spans="1:1" x14ac:dyDescent="0.25">
      <c r="A176" s="16">
        <v>42772.340243055558</v>
      </c>
    </row>
    <row r="177" spans="1:1" x14ac:dyDescent="0.25">
      <c r="A177" s="16">
        <v>42772.34101851852</v>
      </c>
    </row>
    <row r="178" spans="1:1" x14ac:dyDescent="0.25">
      <c r="A178" s="16">
        <v>42772.342013888891</v>
      </c>
    </row>
    <row r="179" spans="1:1" x14ac:dyDescent="0.25">
      <c r="A179" s="16">
        <v>42772.343773148146</v>
      </c>
    </row>
    <row r="180" spans="1:1" x14ac:dyDescent="0.25">
      <c r="A180" s="16">
        <v>42772.344351851854</v>
      </c>
    </row>
    <row r="181" spans="1:1" x14ac:dyDescent="0.25">
      <c r="A181" s="16">
        <v>42772.344988425924</v>
      </c>
    </row>
    <row r="182" spans="1:1" x14ac:dyDescent="0.25">
      <c r="A182" s="16">
        <v>42772.345127314817</v>
      </c>
    </row>
    <row r="183" spans="1:1" x14ac:dyDescent="0.25">
      <c r="A183" s="16">
        <v>42772.47760416667</v>
      </c>
    </row>
    <row r="184" spans="1:1" x14ac:dyDescent="0.25">
      <c r="A184" s="16">
        <v>42773.360949074071</v>
      </c>
    </row>
    <row r="185" spans="1:1" x14ac:dyDescent="0.25">
      <c r="A185" s="16">
        <v>42773.455428240741</v>
      </c>
    </row>
    <row r="186" spans="1:1" x14ac:dyDescent="0.25">
      <c r="A186" s="16">
        <v>42773.737372685187</v>
      </c>
    </row>
    <row r="187" spans="1:1" x14ac:dyDescent="0.25">
      <c r="A187" s="16">
        <v>42774.418749999997</v>
      </c>
    </row>
    <row r="188" spans="1:1" x14ac:dyDescent="0.25">
      <c r="A188" s="16">
        <v>42774.41988425926</v>
      </c>
    </row>
    <row r="189" spans="1:1" x14ac:dyDescent="0.25">
      <c r="A189" s="16">
        <v>42774.531747685185</v>
      </c>
    </row>
    <row r="190" spans="1:1" x14ac:dyDescent="0.25">
      <c r="A190" s="16">
        <v>42774.536539351851</v>
      </c>
    </row>
    <row r="191" spans="1:1" x14ac:dyDescent="0.25">
      <c r="A191" s="16">
        <v>42774.543263888889</v>
      </c>
    </row>
    <row r="192" spans="1:1" x14ac:dyDescent="0.25">
      <c r="A192" s="16">
        <v>42774.596168981479</v>
      </c>
    </row>
    <row r="193" spans="1:1" x14ac:dyDescent="0.25">
      <c r="A193" s="16">
        <v>42774.608090277776</v>
      </c>
    </row>
    <row r="194" spans="1:1" x14ac:dyDescent="0.25">
      <c r="A194" s="16">
        <v>42774.614861111113</v>
      </c>
    </row>
    <row r="195" spans="1:1" x14ac:dyDescent="0.25">
      <c r="A195" s="16">
        <v>42774.615995370368</v>
      </c>
    </row>
    <row r="196" spans="1:1" x14ac:dyDescent="0.25">
      <c r="A196" s="16">
        <v>42774.625937500001</v>
      </c>
    </row>
    <row r="197" spans="1:1" x14ac:dyDescent="0.25">
      <c r="A197" s="16">
        <v>42774.635636574072</v>
      </c>
    </row>
    <row r="198" spans="1:1" x14ac:dyDescent="0.25">
      <c r="A198" s="16">
        <v>42774.638148148151</v>
      </c>
    </row>
    <row r="199" spans="1:1" x14ac:dyDescent="0.25">
      <c r="A199" s="16">
        <v>42774.643206018518</v>
      </c>
    </row>
    <row r="200" spans="1:1" x14ac:dyDescent="0.25">
      <c r="A200" s="16">
        <v>42774.658541666664</v>
      </c>
    </row>
    <row r="201" spans="1:1" x14ac:dyDescent="0.25">
      <c r="A201" s="16">
        <v>42775.325162037036</v>
      </c>
    </row>
    <row r="202" spans="1:1" x14ac:dyDescent="0.25">
      <c r="A202" s="16">
        <v>42775.37027777778</v>
      </c>
    </row>
    <row r="203" spans="1:1" x14ac:dyDescent="0.25">
      <c r="A203" s="16">
        <v>42775.405532407407</v>
      </c>
    </row>
    <row r="204" spans="1:1" x14ac:dyDescent="0.25">
      <c r="A204" s="16">
        <v>42775.420405092591</v>
      </c>
    </row>
    <row r="205" spans="1:1" x14ac:dyDescent="0.25">
      <c r="A205" s="16">
        <v>42775.431041666663</v>
      </c>
    </row>
    <row r="206" spans="1:1" x14ac:dyDescent="0.25">
      <c r="A206" s="16">
        <v>42775.435706018521</v>
      </c>
    </row>
    <row r="207" spans="1:1" x14ac:dyDescent="0.25">
      <c r="A207" s="16">
        <v>42775.474386574075</v>
      </c>
    </row>
    <row r="208" spans="1:1" x14ac:dyDescent="0.25">
      <c r="A208" s="16">
        <v>42775.488356481481</v>
      </c>
    </row>
    <row r="209" spans="1:1" x14ac:dyDescent="0.25">
      <c r="A209" s="16">
        <v>42775.492928240739</v>
      </c>
    </row>
    <row r="210" spans="1:1" x14ac:dyDescent="0.25">
      <c r="A210" s="16">
        <v>42776.554108796299</v>
      </c>
    </row>
    <row r="211" spans="1:1" x14ac:dyDescent="0.25">
      <c r="A211" s="16">
        <v>42776.582592592589</v>
      </c>
    </row>
    <row r="212" spans="1:1" x14ac:dyDescent="0.25">
      <c r="A212" s="16">
        <v>42776.607546296298</v>
      </c>
    </row>
    <row r="213" spans="1:1" x14ac:dyDescent="0.25">
      <c r="A213" s="16">
        <v>42779.505601851852</v>
      </c>
    </row>
    <row r="214" spans="1:1" x14ac:dyDescent="0.25">
      <c r="A214" s="16">
        <v>42779.519201388888</v>
      </c>
    </row>
    <row r="215" spans="1:1" x14ac:dyDescent="0.25">
      <c r="A215" s="16">
        <v>42779.564432870371</v>
      </c>
    </row>
    <row r="216" spans="1:1" x14ac:dyDescent="0.25">
      <c r="A216" s="16">
        <v>42779.603900462964</v>
      </c>
    </row>
    <row r="217" spans="1:1" x14ac:dyDescent="0.25">
      <c r="A217" s="16">
        <v>42779.611064814817</v>
      </c>
    </row>
    <row r="218" spans="1:1" x14ac:dyDescent="0.25">
      <c r="A218" s="16">
        <v>42779.671226851853</v>
      </c>
    </row>
    <row r="219" spans="1:1" x14ac:dyDescent="0.25">
      <c r="A219" s="16">
        <v>42779.715868055559</v>
      </c>
    </row>
    <row r="220" spans="1:1" x14ac:dyDescent="0.25">
      <c r="A220" s="16">
        <v>42780.429363425923</v>
      </c>
    </row>
    <row r="221" spans="1:1" x14ac:dyDescent="0.25">
      <c r="A221" s="16">
        <v>42780.450439814813</v>
      </c>
    </row>
    <row r="222" spans="1:1" x14ac:dyDescent="0.25">
      <c r="A222" s="16">
        <v>42780.451527777775</v>
      </c>
    </row>
    <row r="223" spans="1:1" x14ac:dyDescent="0.25">
      <c r="A223" s="16">
        <v>42780.50172453704</v>
      </c>
    </row>
    <row r="224" spans="1:1" x14ac:dyDescent="0.25">
      <c r="A224" s="16">
        <v>42780.51390046296</v>
      </c>
    </row>
    <row r="225" spans="1:1" x14ac:dyDescent="0.25">
      <c r="A225" s="16">
        <v>42780.519652777781</v>
      </c>
    </row>
    <row r="226" spans="1:1" x14ac:dyDescent="0.25">
      <c r="A226" s="16">
        <v>42780.534849537034</v>
      </c>
    </row>
    <row r="227" spans="1:1" x14ac:dyDescent="0.25">
      <c r="A227" s="16">
        <v>42780.561666666668</v>
      </c>
    </row>
    <row r="228" spans="1:1" x14ac:dyDescent="0.25">
      <c r="A228" s="16">
        <v>42780.582916666666</v>
      </c>
    </row>
    <row r="229" spans="1:1" x14ac:dyDescent="0.25">
      <c r="A229" s="16">
        <v>42780.737141203703</v>
      </c>
    </row>
    <row r="230" spans="1:1" x14ac:dyDescent="0.25">
      <c r="A230" s="16">
        <v>42781.355787037035</v>
      </c>
    </row>
    <row r="231" spans="1:1" x14ac:dyDescent="0.25">
      <c r="A231" s="16">
        <v>42781.356481481482</v>
      </c>
    </row>
    <row r="232" spans="1:1" x14ac:dyDescent="0.25">
      <c r="A232" s="16">
        <v>42781.573344907411</v>
      </c>
    </row>
    <row r="233" spans="1:1" x14ac:dyDescent="0.25">
      <c r="A233" s="16">
        <v>42781.60224537037</v>
      </c>
    </row>
    <row r="234" spans="1:1" x14ac:dyDescent="0.25">
      <c r="A234" s="16">
        <v>42781.615983796299</v>
      </c>
    </row>
    <row r="235" spans="1:1" x14ac:dyDescent="0.25">
      <c r="A235" s="16">
        <v>42781.620092592595</v>
      </c>
    </row>
    <row r="236" spans="1:1" x14ac:dyDescent="0.25">
      <c r="A236" s="16">
        <v>42781.622210648151</v>
      </c>
    </row>
    <row r="237" spans="1:1" x14ac:dyDescent="0.25">
      <c r="A237" s="16">
        <v>42782.340787037036</v>
      </c>
    </row>
    <row r="238" spans="1:1" x14ac:dyDescent="0.25">
      <c r="A238" s="16">
        <v>42782.354375000003</v>
      </c>
    </row>
    <row r="239" spans="1:1" x14ac:dyDescent="0.25">
      <c r="A239" s="16">
        <v>42782.374571759261</v>
      </c>
    </row>
    <row r="240" spans="1:1" x14ac:dyDescent="0.25">
      <c r="A240" s="16">
        <v>42782.375069444446</v>
      </c>
    </row>
    <row r="241" spans="1:1" x14ac:dyDescent="0.25">
      <c r="A241" s="16">
        <v>42782.378275462965</v>
      </c>
    </row>
    <row r="242" spans="1:1" x14ac:dyDescent="0.25">
      <c r="A242" s="16">
        <v>42782.385833333334</v>
      </c>
    </row>
    <row r="243" spans="1:1" x14ac:dyDescent="0.25">
      <c r="A243" s="16">
        <v>42782.391296296293</v>
      </c>
    </row>
    <row r="244" spans="1:1" x14ac:dyDescent="0.25">
      <c r="A244" s="16">
        <v>42782.394479166665</v>
      </c>
    </row>
    <row r="245" spans="1:1" x14ac:dyDescent="0.25">
      <c r="A245" s="16">
        <v>42782.462395833332</v>
      </c>
    </row>
    <row r="246" spans="1:1" x14ac:dyDescent="0.25">
      <c r="A246" s="16">
        <v>42782.645613425928</v>
      </c>
    </row>
    <row r="247" spans="1:1" x14ac:dyDescent="0.25">
      <c r="A247" s="16">
        <v>42783.267627314817</v>
      </c>
    </row>
    <row r="248" spans="1:1" x14ac:dyDescent="0.25">
      <c r="A248" s="16">
        <v>42783.268321759257</v>
      </c>
    </row>
    <row r="249" spans="1:1" x14ac:dyDescent="0.25">
      <c r="A249" s="16">
        <v>42786.479212962964</v>
      </c>
    </row>
    <row r="250" spans="1:1" x14ac:dyDescent="0.25">
      <c r="A250" s="16">
        <v>42786.540219907409</v>
      </c>
    </row>
    <row r="251" spans="1:1" x14ac:dyDescent="0.25">
      <c r="A251" s="16">
        <v>42786.71634259259</v>
      </c>
    </row>
    <row r="252" spans="1:1" x14ac:dyDescent="0.25">
      <c r="A252" s="16">
        <v>42787.349212962959</v>
      </c>
    </row>
    <row r="253" spans="1:1" x14ac:dyDescent="0.25">
      <c r="A253" s="16">
        <v>42787.66034722222</v>
      </c>
    </row>
    <row r="254" spans="1:1" x14ac:dyDescent="0.25">
      <c r="A254" s="16">
        <v>42788.358888888892</v>
      </c>
    </row>
    <row r="255" spans="1:1" x14ac:dyDescent="0.25">
      <c r="A255" s="16">
        <v>42788.54010416667</v>
      </c>
    </row>
    <row r="256" spans="1:1" x14ac:dyDescent="0.25">
      <c r="A256" s="16">
        <v>42788.555636574078</v>
      </c>
    </row>
    <row r="257" spans="1:1" x14ac:dyDescent="0.25">
      <c r="A257" s="16">
        <v>42789.338009259256</v>
      </c>
    </row>
    <row r="258" spans="1:1" x14ac:dyDescent="0.25">
      <c r="A258" s="16">
        <v>42789.488738425927</v>
      </c>
    </row>
    <row r="259" spans="1:1" x14ac:dyDescent="0.25">
      <c r="A259" s="16">
        <v>42789.571481481478</v>
      </c>
    </row>
    <row r="260" spans="1:1" x14ac:dyDescent="0.25">
      <c r="A260" s="16">
        <v>42789.576238425929</v>
      </c>
    </row>
    <row r="261" spans="1:1" x14ac:dyDescent="0.25">
      <c r="A261" s="16">
        <v>42789.595439814817</v>
      </c>
    </row>
    <row r="262" spans="1:1" x14ac:dyDescent="0.25">
      <c r="A262" s="16">
        <v>42789.597824074073</v>
      </c>
    </row>
    <row r="263" spans="1:1" x14ac:dyDescent="0.25">
      <c r="A263" s="16">
        <v>42789.604004629633</v>
      </c>
    </row>
    <row r="264" spans="1:1" x14ac:dyDescent="0.25">
      <c r="A264" s="16">
        <v>42789.61377314815</v>
      </c>
    </row>
    <row r="265" spans="1:1" x14ac:dyDescent="0.25">
      <c r="A265" s="16">
        <v>42789.614756944444</v>
      </c>
    </row>
    <row r="266" spans="1:1" x14ac:dyDescent="0.25">
      <c r="A266" s="16">
        <v>42789.629745370374</v>
      </c>
    </row>
    <row r="267" spans="1:1" x14ac:dyDescent="0.25">
      <c r="A267" s="16">
        <v>42789.630601851852</v>
      </c>
    </row>
    <row r="268" spans="1:1" x14ac:dyDescent="0.25">
      <c r="A268" s="16">
        <v>42789.633113425924</v>
      </c>
    </row>
    <row r="269" spans="1:1" x14ac:dyDescent="0.25">
      <c r="A269" s="16">
        <v>42790.388136574074</v>
      </c>
    </row>
    <row r="270" spans="1:1" x14ac:dyDescent="0.25">
      <c r="A270" s="16">
        <v>42790.425370370373</v>
      </c>
    </row>
    <row r="271" spans="1:1" x14ac:dyDescent="0.25">
      <c r="A271" s="16">
        <v>42793.477731481478</v>
      </c>
    </row>
    <row r="272" spans="1:1" x14ac:dyDescent="0.25">
      <c r="A272" s="16">
        <v>42793.695590277777</v>
      </c>
    </row>
    <row r="273" spans="1:1" x14ac:dyDescent="0.25">
      <c r="A273" s="16">
        <v>42793.721678240741</v>
      </c>
    </row>
    <row r="274" spans="1:1" x14ac:dyDescent="0.25">
      <c r="A274" s="16">
        <v>42793.726539351854</v>
      </c>
    </row>
    <row r="275" spans="1:1" x14ac:dyDescent="0.25">
      <c r="A275" s="16">
        <v>42794.387800925928</v>
      </c>
    </row>
    <row r="276" spans="1:1" x14ac:dyDescent="0.25">
      <c r="A276" s="16">
        <v>42794.461562500001</v>
      </c>
    </row>
    <row r="277" spans="1:1" x14ac:dyDescent="0.25">
      <c r="A277" s="16">
        <v>42794.732233796298</v>
      </c>
    </row>
    <row r="278" spans="1:1" x14ac:dyDescent="0.25">
      <c r="A278" s="16">
        <v>42794.734143518515</v>
      </c>
    </row>
    <row r="279" spans="1:1" x14ac:dyDescent="0.25">
      <c r="A279" s="16">
        <v>42794.734965277778</v>
      </c>
    </row>
    <row r="280" spans="1:1" x14ac:dyDescent="0.25">
      <c r="A280" s="16">
        <v>42794.738599537035</v>
      </c>
    </row>
    <row r="281" spans="1:1" x14ac:dyDescent="0.25">
      <c r="A281" s="16">
        <v>42794.739282407405</v>
      </c>
    </row>
    <row r="282" spans="1:1" x14ac:dyDescent="0.25">
      <c r="A282" s="16">
        <v>42794.742569444446</v>
      </c>
    </row>
    <row r="283" spans="1:1" x14ac:dyDescent="0.25">
      <c r="A283" s="16">
        <v>42794.74422453704</v>
      </c>
    </row>
    <row r="284" spans="1:1" x14ac:dyDescent="0.25">
      <c r="A284" s="16">
        <v>42794.746168981481</v>
      </c>
    </row>
    <row r="285" spans="1:1" x14ac:dyDescent="0.25">
      <c r="A285" s="16">
        <v>42794.748379629629</v>
      </c>
    </row>
    <row r="286" spans="1:1" x14ac:dyDescent="0.25">
      <c r="A286" s="16">
        <v>42795.384583333333</v>
      </c>
    </row>
    <row r="287" spans="1:1" x14ac:dyDescent="0.25">
      <c r="A287" s="16">
        <v>42795.3909375</v>
      </c>
    </row>
    <row r="288" spans="1:1" x14ac:dyDescent="0.25">
      <c r="A288" s="16">
        <v>42795.489560185182</v>
      </c>
    </row>
    <row r="289" spans="1:1" x14ac:dyDescent="0.25">
      <c r="A289" s="16">
        <v>42795.491226851853</v>
      </c>
    </row>
    <row r="290" spans="1:1" x14ac:dyDescent="0.25">
      <c r="A290" s="16">
        <v>42795.510520833333</v>
      </c>
    </row>
    <row r="291" spans="1:1" x14ac:dyDescent="0.25">
      <c r="A291" s="16">
        <v>42795.548645833333</v>
      </c>
    </row>
    <row r="292" spans="1:1" x14ac:dyDescent="0.25">
      <c r="A292" s="16">
        <v>42795.550439814811</v>
      </c>
    </row>
    <row r="293" spans="1:1" x14ac:dyDescent="0.25">
      <c r="A293" s="16">
        <v>42795.551446759258</v>
      </c>
    </row>
    <row r="294" spans="1:1" x14ac:dyDescent="0.25">
      <c r="A294" s="16">
        <v>42795.554675925923</v>
      </c>
    </row>
    <row r="295" spans="1:1" x14ac:dyDescent="0.25">
      <c r="A295" s="16">
        <v>42795.563437500001</v>
      </c>
    </row>
    <row r="296" spans="1:1" x14ac:dyDescent="0.25">
      <c r="A296" s="16">
        <v>42795.64335648148</v>
      </c>
    </row>
    <row r="297" spans="1:1" x14ac:dyDescent="0.25">
      <c r="A297" s="16">
        <v>42795.708414351851</v>
      </c>
    </row>
    <row r="298" spans="1:1" x14ac:dyDescent="0.25">
      <c r="A298" s="16">
        <v>42795.827673611115</v>
      </c>
    </row>
    <row r="299" spans="1:1" x14ac:dyDescent="0.25">
      <c r="A299" s="16">
        <v>42796.349259259259</v>
      </c>
    </row>
    <row r="300" spans="1:1" x14ac:dyDescent="0.25">
      <c r="A300" s="16">
        <v>42797.376574074071</v>
      </c>
    </row>
    <row r="301" spans="1:1" x14ac:dyDescent="0.25">
      <c r="A301" s="16">
        <v>42797.400706018518</v>
      </c>
    </row>
    <row r="302" spans="1:1" x14ac:dyDescent="0.25">
      <c r="A302" s="16">
        <v>42797.74962962963</v>
      </c>
    </row>
    <row r="303" spans="1:1" x14ac:dyDescent="0.25">
      <c r="A303" s="16">
        <v>42800.403321759259</v>
      </c>
    </row>
    <row r="304" spans="1:1" x14ac:dyDescent="0.25">
      <c r="A304" s="16">
        <v>42800.565879629627</v>
      </c>
    </row>
    <row r="305" spans="1:1" x14ac:dyDescent="0.25">
      <c r="A305" s="16">
        <v>42800.684652777774</v>
      </c>
    </row>
    <row r="306" spans="1:1" x14ac:dyDescent="0.25">
      <c r="A306" s="16">
        <v>42801.366550925923</v>
      </c>
    </row>
    <row r="307" spans="1:1" x14ac:dyDescent="0.25">
      <c r="A307" s="16">
        <v>42801.552060185182</v>
      </c>
    </row>
    <row r="308" spans="1:1" x14ac:dyDescent="0.25">
      <c r="A308" s="16">
        <v>42802.367951388886</v>
      </c>
    </row>
    <row r="309" spans="1:1" x14ac:dyDescent="0.25">
      <c r="A309" s="16">
        <v>42802.369606481479</v>
      </c>
    </row>
    <row r="310" spans="1:1" x14ac:dyDescent="0.25">
      <c r="A310" s="16">
        <v>42802.371157407404</v>
      </c>
    </row>
    <row r="311" spans="1:1" x14ac:dyDescent="0.25">
      <c r="A311" s="16">
        <v>42802.377453703702</v>
      </c>
    </row>
    <row r="312" spans="1:1" x14ac:dyDescent="0.25">
      <c r="A312" s="16">
        <v>42803.478298611109</v>
      </c>
    </row>
    <row r="313" spans="1:1" x14ac:dyDescent="0.25">
      <c r="A313" s="16">
        <v>42803.63385416667</v>
      </c>
    </row>
    <row r="314" spans="1:1" x14ac:dyDescent="0.25">
      <c r="A314" s="16">
        <v>42803.635081018518</v>
      </c>
    </row>
    <row r="315" spans="1:1" x14ac:dyDescent="0.25">
      <c r="A315" s="16">
        <v>42803.701122685183</v>
      </c>
    </row>
    <row r="316" spans="1:1" x14ac:dyDescent="0.25">
      <c r="A316" s="16">
        <v>42804.632314814815</v>
      </c>
    </row>
    <row r="317" spans="1:1" x14ac:dyDescent="0.25">
      <c r="A317" s="16">
        <v>42807.385613425926</v>
      </c>
    </row>
    <row r="318" spans="1:1" x14ac:dyDescent="0.25">
      <c r="A318" s="16">
        <v>42807.442372685182</v>
      </c>
    </row>
    <row r="319" spans="1:1" x14ac:dyDescent="0.25">
      <c r="A319" s="16">
        <v>42807.443657407406</v>
      </c>
    </row>
    <row r="320" spans="1:1" x14ac:dyDescent="0.25">
      <c r="A320" s="16">
        <v>42807.627349537041</v>
      </c>
    </row>
    <row r="321" spans="1:1" x14ac:dyDescent="0.25">
      <c r="A321" s="16">
        <v>42807.681562500002</v>
      </c>
    </row>
    <row r="322" spans="1:1" x14ac:dyDescent="0.25">
      <c r="A322" s="16">
        <v>42808.394618055558</v>
      </c>
    </row>
    <row r="323" spans="1:1" x14ac:dyDescent="0.25">
      <c r="A323" s="16">
        <v>42808.398541666669</v>
      </c>
    </row>
    <row r="324" spans="1:1" x14ac:dyDescent="0.25">
      <c r="A324" s="16">
        <v>42808.690208333333</v>
      </c>
    </row>
    <row r="325" spans="1:1" x14ac:dyDescent="0.25">
      <c r="A325" s="16">
        <v>42809.432916666665</v>
      </c>
    </row>
    <row r="326" spans="1:1" x14ac:dyDescent="0.25">
      <c r="A326" s="16">
        <v>42809.449340277781</v>
      </c>
    </row>
    <row r="327" spans="1:1" x14ac:dyDescent="0.25">
      <c r="A327" s="16">
        <v>42810.500439814816</v>
      </c>
    </row>
    <row r="328" spans="1:1" x14ac:dyDescent="0.25">
      <c r="A328" s="16">
        <v>42810.503587962965</v>
      </c>
    </row>
    <row r="329" spans="1:1" x14ac:dyDescent="0.25">
      <c r="A329" s="16">
        <v>42811.496770833335</v>
      </c>
    </row>
    <row r="330" spans="1:1" x14ac:dyDescent="0.25">
      <c r="A330" s="16">
        <v>42811.497152777774</v>
      </c>
    </row>
    <row r="331" spans="1:1" x14ac:dyDescent="0.25">
      <c r="A331" s="16">
        <v>42811.497488425928</v>
      </c>
    </row>
    <row r="332" spans="1:1" x14ac:dyDescent="0.25">
      <c r="A332" s="16">
        <v>42811.497719907406</v>
      </c>
    </row>
    <row r="333" spans="1:1" x14ac:dyDescent="0.25">
      <c r="A333" s="16">
        <v>42811.49800925926</v>
      </c>
    </row>
    <row r="334" spans="1:1" x14ac:dyDescent="0.25">
      <c r="A334" s="16">
        <v>42811.498159722221</v>
      </c>
    </row>
    <row r="335" spans="1:1" x14ac:dyDescent="0.25">
      <c r="A335" s="16">
        <v>42811.498310185183</v>
      </c>
    </row>
    <row r="336" spans="1:1" x14ac:dyDescent="0.25">
      <c r="A336" s="16">
        <v>42811.498472222222</v>
      </c>
    </row>
    <row r="337" spans="1:1" x14ac:dyDescent="0.25">
      <c r="A337" s="16">
        <v>42814.475972222222</v>
      </c>
    </row>
    <row r="338" spans="1:1" x14ac:dyDescent="0.25">
      <c r="A338" s="16">
        <v>42814.507418981484</v>
      </c>
    </row>
    <row r="339" spans="1:1" x14ac:dyDescent="0.25">
      <c r="A339" s="16">
        <v>42814.543923611112</v>
      </c>
    </row>
    <row r="340" spans="1:1" x14ac:dyDescent="0.25">
      <c r="A340" s="16">
        <v>42814.544594907406</v>
      </c>
    </row>
    <row r="341" spans="1:1" x14ac:dyDescent="0.25">
      <c r="A341" s="16">
        <v>42814.544814814813</v>
      </c>
    </row>
    <row r="342" spans="1:1" x14ac:dyDescent="0.25">
      <c r="A342" s="16">
        <v>42814.544999999998</v>
      </c>
    </row>
    <row r="343" spans="1:1" x14ac:dyDescent="0.25">
      <c r="A343" s="16">
        <v>42814.546655092592</v>
      </c>
    </row>
    <row r="344" spans="1:1" x14ac:dyDescent="0.25">
      <c r="A344" s="16">
        <v>42814.572650462964</v>
      </c>
    </row>
    <row r="345" spans="1:1" x14ac:dyDescent="0.25">
      <c r="A345" s="16">
        <v>42814.57503472222</v>
      </c>
    </row>
    <row r="346" spans="1:1" x14ac:dyDescent="0.25">
      <c r="A346" s="16">
        <v>42814.58384259259</v>
      </c>
    </row>
    <row r="347" spans="1:1" x14ac:dyDescent="0.25">
      <c r="A347" s="16">
        <v>42814.591805555552</v>
      </c>
    </row>
    <row r="348" spans="1:1" x14ac:dyDescent="0.25">
      <c r="A348" s="16">
        <v>42814.592604166668</v>
      </c>
    </row>
    <row r="349" spans="1:1" x14ac:dyDescent="0.25">
      <c r="A349" s="16">
        <v>42814.593449074076</v>
      </c>
    </row>
    <row r="350" spans="1:1" x14ac:dyDescent="0.25">
      <c r="A350" s="16">
        <v>42814.597708333335</v>
      </c>
    </row>
    <row r="351" spans="1:1" x14ac:dyDescent="0.25">
      <c r="A351" s="16">
        <v>42814.598495370374</v>
      </c>
    </row>
    <row r="352" spans="1:1" x14ac:dyDescent="0.25">
      <c r="A352" s="16">
        <v>42814.599039351851</v>
      </c>
    </row>
    <row r="353" spans="1:1" x14ac:dyDescent="0.25">
      <c r="A353" s="16">
        <v>42814.621817129628</v>
      </c>
    </row>
    <row r="354" spans="1:1" x14ac:dyDescent="0.25">
      <c r="A354" s="16">
        <v>42814.622395833336</v>
      </c>
    </row>
    <row r="355" spans="1:1" x14ac:dyDescent="0.25">
      <c r="A355" s="16">
        <v>42814.63181712963</v>
      </c>
    </row>
    <row r="356" spans="1:1" x14ac:dyDescent="0.25">
      <c r="A356" s="16">
        <v>42814.632407407407</v>
      </c>
    </row>
    <row r="357" spans="1:1" x14ac:dyDescent="0.25">
      <c r="A357" s="16">
        <v>42814.632962962962</v>
      </c>
    </row>
    <row r="358" spans="1:1" x14ac:dyDescent="0.25">
      <c r="A358" s="16">
        <v>42814.633472222224</v>
      </c>
    </row>
    <row r="359" spans="1:1" x14ac:dyDescent="0.25">
      <c r="A359" s="16">
        <v>42814.634236111109</v>
      </c>
    </row>
    <row r="360" spans="1:1" x14ac:dyDescent="0.25">
      <c r="A360" s="16">
        <v>42814.634837962964</v>
      </c>
    </row>
    <row r="361" spans="1:1" x14ac:dyDescent="0.25">
      <c r="A361" s="16">
        <v>42814.637337962966</v>
      </c>
    </row>
    <row r="362" spans="1:1" x14ac:dyDescent="0.25">
      <c r="A362" s="16">
        <v>42814.637928240743</v>
      </c>
    </row>
    <row r="363" spans="1:1" x14ac:dyDescent="0.25">
      <c r="A363" s="16">
        <v>42814.63857638889</v>
      </c>
    </row>
    <row r="364" spans="1:1" x14ac:dyDescent="0.25">
      <c r="A364" s="16">
        <v>42814.639074074075</v>
      </c>
    </row>
    <row r="365" spans="1:1" x14ac:dyDescent="0.25">
      <c r="A365" s="16">
        <v>42814.639733796299</v>
      </c>
    </row>
    <row r="366" spans="1:1" x14ac:dyDescent="0.25">
      <c r="A366" s="16">
        <v>42814.640347222223</v>
      </c>
    </row>
    <row r="367" spans="1:1" x14ac:dyDescent="0.25">
      <c r="A367" s="16">
        <v>42814.641435185185</v>
      </c>
    </row>
    <row r="368" spans="1:1" x14ac:dyDescent="0.25">
      <c r="A368" s="16">
        <v>42814.642141203702</v>
      </c>
    </row>
    <row r="369" spans="1:1" x14ac:dyDescent="0.25">
      <c r="A369" s="16">
        <v>42814.64267361111</v>
      </c>
    </row>
    <row r="370" spans="1:1" x14ac:dyDescent="0.25">
      <c r="A370" s="16">
        <v>42814.645381944443</v>
      </c>
    </row>
    <row r="371" spans="1:1" x14ac:dyDescent="0.25">
      <c r="A371" s="16">
        <v>42814.646041666667</v>
      </c>
    </row>
    <row r="372" spans="1:1" x14ac:dyDescent="0.25">
      <c r="A372" s="16">
        <v>42814.646701388891</v>
      </c>
    </row>
    <row r="373" spans="1:1" x14ac:dyDescent="0.25">
      <c r="A373" s="16">
        <v>42814.659178240741</v>
      </c>
    </row>
    <row r="374" spans="1:1" x14ac:dyDescent="0.25">
      <c r="A374" s="16">
        <v>42814.664525462962</v>
      </c>
    </row>
    <row r="375" spans="1:1" x14ac:dyDescent="0.25">
      <c r="A375" s="16">
        <v>42814.705763888887</v>
      </c>
    </row>
    <row r="376" spans="1:1" x14ac:dyDescent="0.25">
      <c r="A376" s="16">
        <v>42814.883506944447</v>
      </c>
    </row>
    <row r="377" spans="1:1" x14ac:dyDescent="0.25">
      <c r="A377" s="16">
        <v>42814.889386574076</v>
      </c>
    </row>
    <row r="378" spans="1:1" x14ac:dyDescent="0.25">
      <c r="A378" s="16">
        <v>42815.578449074077</v>
      </c>
    </row>
    <row r="379" spans="1:1" x14ac:dyDescent="0.25">
      <c r="A379" s="16">
        <v>42815.674074074072</v>
      </c>
    </row>
    <row r="380" spans="1:1" x14ac:dyDescent="0.25">
      <c r="A380" s="16">
        <v>42815.677002314813</v>
      </c>
    </row>
    <row r="381" spans="1:1" x14ac:dyDescent="0.25">
      <c r="A381" s="16">
        <v>42815.677164351851</v>
      </c>
    </row>
    <row r="382" spans="1:1" x14ac:dyDescent="0.25">
      <c r="A382" s="16">
        <v>42815.677372685182</v>
      </c>
    </row>
    <row r="383" spans="1:1" x14ac:dyDescent="0.25">
      <c r="A383" s="16">
        <v>42815.677523148152</v>
      </c>
    </row>
    <row r="384" spans="1:1" x14ac:dyDescent="0.25">
      <c r="A384" s="16">
        <v>42815.677673611113</v>
      </c>
    </row>
    <row r="385" spans="1:1" x14ac:dyDescent="0.25">
      <c r="A385" s="16">
        <v>42815.677812499998</v>
      </c>
    </row>
    <row r="386" spans="1:1" x14ac:dyDescent="0.25">
      <c r="A386" s="16">
        <v>42815.715289351851</v>
      </c>
    </row>
    <row r="387" spans="1:1" x14ac:dyDescent="0.25">
      <c r="A387" s="16">
        <v>42815.715462962966</v>
      </c>
    </row>
    <row r="388" spans="1:1" x14ac:dyDescent="0.25">
      <c r="A388" s="16">
        <v>42815.715578703705</v>
      </c>
    </row>
    <row r="389" spans="1:1" x14ac:dyDescent="0.25">
      <c r="A389" s="16">
        <v>42815.738113425927</v>
      </c>
    </row>
    <row r="390" spans="1:1" x14ac:dyDescent="0.25">
      <c r="A390" s="16">
        <v>42815.742106481484</v>
      </c>
    </row>
    <row r="391" spans="1:1" x14ac:dyDescent="0.25">
      <c r="A391" s="16">
        <v>42816.558692129627</v>
      </c>
    </row>
    <row r="392" spans="1:1" x14ac:dyDescent="0.25">
      <c r="A392" s="16">
        <v>42817.39371527778</v>
      </c>
    </row>
    <row r="393" spans="1:1" x14ac:dyDescent="0.25">
      <c r="A393" s="16">
        <v>42817.393935185188</v>
      </c>
    </row>
    <row r="394" spans="1:1" x14ac:dyDescent="0.25">
      <c r="A394" s="16">
        <v>42817.694803240738</v>
      </c>
    </row>
    <row r="395" spans="1:1" x14ac:dyDescent="0.25">
      <c r="A395" s="16">
        <v>42818.343321759261</v>
      </c>
    </row>
    <row r="396" spans="1:1" x14ac:dyDescent="0.25">
      <c r="A396" s="16">
        <v>42818.347326388888</v>
      </c>
    </row>
    <row r="397" spans="1:1" x14ac:dyDescent="0.25">
      <c r="A397" s="16">
        <v>42818.379120370373</v>
      </c>
    </row>
    <row r="398" spans="1:1" x14ac:dyDescent="0.25">
      <c r="A398" s="16">
        <v>42818.385277777779</v>
      </c>
    </row>
    <row r="399" spans="1:1" x14ac:dyDescent="0.25">
      <c r="A399" s="16">
        <v>42818.388240740744</v>
      </c>
    </row>
    <row r="400" spans="1:1" x14ac:dyDescent="0.25">
      <c r="A400" s="16">
        <v>42818.417523148149</v>
      </c>
    </row>
    <row r="401" spans="1:1" x14ac:dyDescent="0.25">
      <c r="A401" s="16">
        <v>42818.437013888892</v>
      </c>
    </row>
    <row r="402" spans="1:1" x14ac:dyDescent="0.25">
      <c r="A402" s="16">
        <v>42818.66028935185</v>
      </c>
    </row>
    <row r="403" spans="1:1" x14ac:dyDescent="0.25">
      <c r="A403" s="16">
        <v>42818.681145833332</v>
      </c>
    </row>
    <row r="404" spans="1:1" x14ac:dyDescent="0.25">
      <c r="A404" s="16">
        <v>42821.608263888891</v>
      </c>
    </row>
    <row r="405" spans="1:1" x14ac:dyDescent="0.25">
      <c r="A405" s="16">
        <v>42821.624178240738</v>
      </c>
    </row>
    <row r="406" spans="1:1" x14ac:dyDescent="0.25">
      <c r="A406" s="16">
        <v>42821.628472222219</v>
      </c>
    </row>
    <row r="407" spans="1:1" x14ac:dyDescent="0.25">
      <c r="A407" s="16">
        <v>42821.66909722222</v>
      </c>
    </row>
    <row r="408" spans="1:1" x14ac:dyDescent="0.25">
      <c r="A408" s="16">
        <v>42821.677499999998</v>
      </c>
    </row>
    <row r="409" spans="1:1" x14ac:dyDescent="0.25">
      <c r="A409" s="16">
        <v>42821.6950462963</v>
      </c>
    </row>
    <row r="410" spans="1:1" x14ac:dyDescent="0.25">
      <c r="A410" s="16">
        <v>42821.704965277779</v>
      </c>
    </row>
    <row r="411" spans="1:1" x14ac:dyDescent="0.25">
      <c r="A411" s="16">
        <v>42822.33902777778</v>
      </c>
    </row>
    <row r="412" spans="1:1" x14ac:dyDescent="0.25">
      <c r="A412" s="16">
        <v>42822.347314814811</v>
      </c>
    </row>
    <row r="413" spans="1:1" x14ac:dyDescent="0.25">
      <c r="A413" s="16">
        <v>42822.347673611112</v>
      </c>
    </row>
    <row r="414" spans="1:1" x14ac:dyDescent="0.25">
      <c r="A414" s="16">
        <v>42822.348124999997</v>
      </c>
    </row>
    <row r="415" spans="1:1" x14ac:dyDescent="0.25">
      <c r="A415" s="16">
        <v>42822.34847222222</v>
      </c>
    </row>
    <row r="416" spans="1:1" x14ac:dyDescent="0.25">
      <c r="A416" s="16">
        <v>42822.348819444444</v>
      </c>
    </row>
    <row r="417" spans="1:1" x14ac:dyDescent="0.25">
      <c r="A417" s="16">
        <v>42822.349120370367</v>
      </c>
    </row>
    <row r="418" spans="1:1" x14ac:dyDescent="0.25">
      <c r="A418" s="16">
        <v>42822.350300925929</v>
      </c>
    </row>
    <row r="419" spans="1:1" x14ac:dyDescent="0.25">
      <c r="A419" s="16">
        <v>42822.35083333333</v>
      </c>
    </row>
    <row r="420" spans="1:1" x14ac:dyDescent="0.25">
      <c r="A420" s="16">
        <v>42822.352013888885</v>
      </c>
    </row>
    <row r="421" spans="1:1" x14ac:dyDescent="0.25">
      <c r="A421" s="16">
        <v>42822.352500000001</v>
      </c>
    </row>
    <row r="422" spans="1:1" x14ac:dyDescent="0.25">
      <c r="A422" s="16">
        <v>42822.352916666663</v>
      </c>
    </row>
    <row r="423" spans="1:1" x14ac:dyDescent="0.25">
      <c r="A423" s="16">
        <v>42822.353344907409</v>
      </c>
    </row>
    <row r="424" spans="1:1" x14ac:dyDescent="0.25">
      <c r="A424" s="16">
        <v>42822.473460648151</v>
      </c>
    </row>
    <row r="425" spans="1:1" x14ac:dyDescent="0.25">
      <c r="A425" s="16">
        <v>42822.592719907407</v>
      </c>
    </row>
    <row r="426" spans="1:1" x14ac:dyDescent="0.25">
      <c r="A426" s="16">
        <v>42822.618773148148</v>
      </c>
    </row>
    <row r="427" spans="1:1" x14ac:dyDescent="0.25">
      <c r="A427" s="16">
        <v>42823.372696759259</v>
      </c>
    </row>
    <row r="428" spans="1:1" x14ac:dyDescent="0.25">
      <c r="A428" s="16">
        <v>42823.373842592591</v>
      </c>
    </row>
    <row r="429" spans="1:1" x14ac:dyDescent="0.25">
      <c r="A429" s="16">
        <v>42825.356377314813</v>
      </c>
    </row>
    <row r="430" spans="1:1" x14ac:dyDescent="0.25">
      <c r="A430" s="16">
        <v>42825.489062499997</v>
      </c>
    </row>
    <row r="431" spans="1:1" x14ac:dyDescent="0.25">
      <c r="A431" s="16">
        <v>42825.489699074074</v>
      </c>
    </row>
    <row r="432" spans="1:1" x14ac:dyDescent="0.25">
      <c r="A432" s="16">
        <v>42825.551550925928</v>
      </c>
    </row>
    <row r="433" spans="1:1" x14ac:dyDescent="0.25">
      <c r="A433" s="16">
        <v>42825.677511574075</v>
      </c>
    </row>
    <row r="434" spans="1:1" x14ac:dyDescent="0.25">
      <c r="A434" s="16">
        <v>42825.713912037034</v>
      </c>
    </row>
    <row r="435" spans="1:1" x14ac:dyDescent="0.25">
      <c r="A435" s="16">
        <v>42825.767951388887</v>
      </c>
    </row>
    <row r="436" spans="1:1" x14ac:dyDescent="0.25">
      <c r="A436" s="16">
        <v>42827.325335648151</v>
      </c>
    </row>
    <row r="437" spans="1:1" x14ac:dyDescent="0.25">
      <c r="A437" s="16">
        <v>42827.325810185182</v>
      </c>
    </row>
    <row r="438" spans="1:1" x14ac:dyDescent="0.25">
      <c r="A438" s="16">
        <v>42827.356979166667</v>
      </c>
    </row>
    <row r="439" spans="1:1" x14ac:dyDescent="0.25">
      <c r="A439" s="16">
        <v>42828.450937499998</v>
      </c>
    </row>
    <row r="440" spans="1:1" x14ac:dyDescent="0.25">
      <c r="A440" s="16">
        <v>42828.489432870374</v>
      </c>
    </row>
    <row r="441" spans="1:1" x14ac:dyDescent="0.25">
      <c r="A441" s="16">
        <v>42828.554965277777</v>
      </c>
    </row>
    <row r="442" spans="1:1" x14ac:dyDescent="0.25">
      <c r="A442" s="16">
        <v>42828.556354166663</v>
      </c>
    </row>
    <row r="443" spans="1:1" x14ac:dyDescent="0.25">
      <c r="A443" s="16">
        <v>42828.557916666665</v>
      </c>
    </row>
    <row r="444" spans="1:1" x14ac:dyDescent="0.25">
      <c r="A444" s="16">
        <v>42828.559675925928</v>
      </c>
    </row>
    <row r="445" spans="1:1" x14ac:dyDescent="0.25">
      <c r="A445" s="16">
        <v>42828.562511574077</v>
      </c>
    </row>
    <row r="446" spans="1:1" x14ac:dyDescent="0.25">
      <c r="A446" s="16">
        <v>42828.563738425924</v>
      </c>
    </row>
    <row r="447" spans="1:1" x14ac:dyDescent="0.25">
      <c r="A447" s="16">
        <v>42828.564976851849</v>
      </c>
    </row>
    <row r="448" spans="1:1" x14ac:dyDescent="0.25">
      <c r="A448" s="16">
        <v>42828.566388888888</v>
      </c>
    </row>
    <row r="449" spans="1:1" x14ac:dyDescent="0.25">
      <c r="A449" s="16">
        <v>42828.567789351851</v>
      </c>
    </row>
    <row r="450" spans="1:1" x14ac:dyDescent="0.25">
      <c r="A450" s="16">
        <v>42828.570405092592</v>
      </c>
    </row>
    <row r="451" spans="1:1" x14ac:dyDescent="0.25">
      <c r="A451" s="16">
        <v>42828.571886574071</v>
      </c>
    </row>
    <row r="452" spans="1:1" x14ac:dyDescent="0.25">
      <c r="A452" s="16">
        <v>42828.574062500003</v>
      </c>
    </row>
    <row r="453" spans="1:1" x14ac:dyDescent="0.25">
      <c r="A453" s="16">
        <v>42828.577303240738</v>
      </c>
    </row>
    <row r="454" spans="1:1" x14ac:dyDescent="0.25">
      <c r="A454" s="16">
        <v>42828.579791666663</v>
      </c>
    </row>
    <row r="455" spans="1:1" x14ac:dyDescent="0.25">
      <c r="A455" s="16">
        <v>42828.582314814812</v>
      </c>
    </row>
    <row r="456" spans="1:1" x14ac:dyDescent="0.25">
      <c r="A456" s="16">
        <v>42828.59648148148</v>
      </c>
    </row>
    <row r="457" spans="1:1" x14ac:dyDescent="0.25">
      <c r="A457" s="16">
        <v>42828.598993055559</v>
      </c>
    </row>
    <row r="458" spans="1:1" x14ac:dyDescent="0.25">
      <c r="A458" s="16">
        <v>42828.600821759261</v>
      </c>
    </row>
    <row r="459" spans="1:1" x14ac:dyDescent="0.25">
      <c r="A459" s="16">
        <v>42828.602187500001</v>
      </c>
    </row>
    <row r="460" spans="1:1" x14ac:dyDescent="0.25">
      <c r="A460" s="16">
        <v>42828.604733796295</v>
      </c>
    </row>
    <row r="461" spans="1:1" x14ac:dyDescent="0.25">
      <c r="A461" s="16">
        <v>42828.605775462966</v>
      </c>
    </row>
    <row r="462" spans="1:1" x14ac:dyDescent="0.25">
      <c r="A462" s="16">
        <v>42828.607372685183</v>
      </c>
    </row>
    <row r="463" spans="1:1" x14ac:dyDescent="0.25">
      <c r="A463" s="16">
        <v>42828.608923611115</v>
      </c>
    </row>
    <row r="464" spans="1:1" x14ac:dyDescent="0.25">
      <c r="A464" s="16">
        <v>42828.610775462963</v>
      </c>
    </row>
    <row r="465" spans="1:1" x14ac:dyDescent="0.25">
      <c r="A465" s="16">
        <v>42828.614756944444</v>
      </c>
    </row>
    <row r="466" spans="1:1" x14ac:dyDescent="0.25">
      <c r="A466" s="16">
        <v>42828.616608796299</v>
      </c>
    </row>
    <row r="467" spans="1:1" x14ac:dyDescent="0.25">
      <c r="A467" s="16">
        <v>42828.879421296297</v>
      </c>
    </row>
    <row r="468" spans="1:1" x14ac:dyDescent="0.25">
      <c r="A468" s="16">
        <v>42828.881643518522</v>
      </c>
    </row>
    <row r="469" spans="1:1" x14ac:dyDescent="0.25">
      <c r="A469" s="16">
        <v>42828.884872685187</v>
      </c>
    </row>
    <row r="470" spans="1:1" x14ac:dyDescent="0.25">
      <c r="A470" s="16">
        <v>42828.886701388888</v>
      </c>
    </row>
    <row r="471" spans="1:1" x14ac:dyDescent="0.25">
      <c r="A471" s="16">
        <v>42828.892141203702</v>
      </c>
    </row>
    <row r="472" spans="1:1" x14ac:dyDescent="0.25">
      <c r="A472" s="16">
        <v>42828.89875</v>
      </c>
    </row>
    <row r="473" spans="1:1" x14ac:dyDescent="0.25">
      <c r="A473" s="16">
        <v>42828.902303240742</v>
      </c>
    </row>
    <row r="474" spans="1:1" x14ac:dyDescent="0.25">
      <c r="A474" s="16">
        <v>42828.907754629632</v>
      </c>
    </row>
    <row r="475" spans="1:1" x14ac:dyDescent="0.25">
      <c r="A475" s="16">
        <v>42828.911064814813</v>
      </c>
    </row>
    <row r="476" spans="1:1" x14ac:dyDescent="0.25">
      <c r="A476" s="16">
        <v>42828.913321759261</v>
      </c>
    </row>
    <row r="477" spans="1:1" x14ac:dyDescent="0.25">
      <c r="A477" s="16">
        <v>42828.914606481485</v>
      </c>
    </row>
    <row r="478" spans="1:1" x14ac:dyDescent="0.25">
      <c r="A478" s="16">
        <v>42828.916597222225</v>
      </c>
    </row>
    <row r="479" spans="1:1" x14ac:dyDescent="0.25">
      <c r="A479" s="16">
        <v>42828.919016203705</v>
      </c>
    </row>
    <row r="480" spans="1:1" x14ac:dyDescent="0.25">
      <c r="A480" s="16">
        <v>42828.922546296293</v>
      </c>
    </row>
    <row r="481" spans="1:1" x14ac:dyDescent="0.25">
      <c r="A481" s="16">
        <v>42828.925011574072</v>
      </c>
    </row>
    <row r="482" spans="1:1" x14ac:dyDescent="0.25">
      <c r="A482" s="16">
        <v>42828.927210648151</v>
      </c>
    </row>
    <row r="483" spans="1:1" x14ac:dyDescent="0.25">
      <c r="A483" s="16">
        <v>42828.930775462963</v>
      </c>
    </row>
    <row r="484" spans="1:1" x14ac:dyDescent="0.25">
      <c r="A484" s="16">
        <v>42828.933634259258</v>
      </c>
    </row>
    <row r="485" spans="1:1" x14ac:dyDescent="0.25">
      <c r="A485" s="16">
        <v>42828.936099537037</v>
      </c>
    </row>
    <row r="486" spans="1:1" x14ac:dyDescent="0.25">
      <c r="A486" s="16">
        <v>42828.938344907408</v>
      </c>
    </row>
    <row r="487" spans="1:1" x14ac:dyDescent="0.25">
      <c r="A487" s="16">
        <v>42828.941655092596</v>
      </c>
    </row>
    <row r="488" spans="1:1" x14ac:dyDescent="0.25">
      <c r="A488" s="16">
        <v>42828.943553240744</v>
      </c>
    </row>
    <row r="489" spans="1:1" x14ac:dyDescent="0.25">
      <c r="A489" s="16">
        <v>42828.947060185186</v>
      </c>
    </row>
    <row r="490" spans="1:1" x14ac:dyDescent="0.25">
      <c r="A490" s="16">
        <v>42828.95034722222</v>
      </c>
    </row>
    <row r="491" spans="1:1" x14ac:dyDescent="0.25">
      <c r="A491" s="16">
        <v>42829.272083333337</v>
      </c>
    </row>
    <row r="492" spans="1:1" x14ac:dyDescent="0.25">
      <c r="A492" s="16">
        <v>42829.274687500001</v>
      </c>
    </row>
    <row r="493" spans="1:1" x14ac:dyDescent="0.25">
      <c r="A493" s="16">
        <v>42829.289988425924</v>
      </c>
    </row>
    <row r="494" spans="1:1" x14ac:dyDescent="0.25">
      <c r="A494" s="16">
        <v>42829.420115740744</v>
      </c>
    </row>
    <row r="495" spans="1:1" x14ac:dyDescent="0.25">
      <c r="A495" s="16">
        <v>42829.526875000003</v>
      </c>
    </row>
    <row r="496" spans="1:1" x14ac:dyDescent="0.25">
      <c r="A496" s="16">
        <v>42829.552731481483</v>
      </c>
    </row>
    <row r="497" spans="1:1" x14ac:dyDescent="0.25">
      <c r="A497" s="16">
        <v>42829.624432870369</v>
      </c>
    </row>
    <row r="498" spans="1:1" x14ac:dyDescent="0.25">
      <c r="A498" s="16">
        <v>42829.642233796294</v>
      </c>
    </row>
    <row r="499" spans="1:1" x14ac:dyDescent="0.25">
      <c r="A499" s="16">
        <v>42829.676932870374</v>
      </c>
    </row>
    <row r="500" spans="1:1" x14ac:dyDescent="0.25">
      <c r="A500" s="16">
        <v>42829.681122685186</v>
      </c>
    </row>
    <row r="501" spans="1:1" x14ac:dyDescent="0.25">
      <c r="A501" s="16">
        <v>42829.686863425923</v>
      </c>
    </row>
    <row r="502" spans="1:1" x14ac:dyDescent="0.25">
      <c r="A502" s="16">
        <v>42829.689097222225</v>
      </c>
    </row>
    <row r="503" spans="1:1" x14ac:dyDescent="0.25">
      <c r="A503" s="16">
        <v>42829.690196759257</v>
      </c>
    </row>
    <row r="504" spans="1:1" x14ac:dyDescent="0.25">
      <c r="A504" s="16">
        <v>42829.693067129629</v>
      </c>
    </row>
    <row r="505" spans="1:1" x14ac:dyDescent="0.25">
      <c r="A505" s="16">
        <v>42830.401273148149</v>
      </c>
    </row>
    <row r="506" spans="1:1" x14ac:dyDescent="0.25">
      <c r="A506" s="16">
        <v>42830.42454861111</v>
      </c>
    </row>
    <row r="507" spans="1:1" x14ac:dyDescent="0.25">
      <c r="A507" s="16">
        <v>42830.427870370368</v>
      </c>
    </row>
    <row r="508" spans="1:1" x14ac:dyDescent="0.25">
      <c r="A508" s="16">
        <v>42830.435115740744</v>
      </c>
    </row>
    <row r="509" spans="1:1" x14ac:dyDescent="0.25">
      <c r="A509" s="16">
        <v>42830.440682870372</v>
      </c>
    </row>
    <row r="510" spans="1:1" x14ac:dyDescent="0.25">
      <c r="A510" s="16">
        <v>42830.704467592594</v>
      </c>
    </row>
    <row r="511" spans="1:1" x14ac:dyDescent="0.25">
      <c r="A511" s="16">
        <v>42831.436041666668</v>
      </c>
    </row>
    <row r="512" spans="1:1" x14ac:dyDescent="0.25">
      <c r="A512" s="16">
        <v>42831.529189814813</v>
      </c>
    </row>
    <row r="513" spans="1:1" x14ac:dyDescent="0.25">
      <c r="A513" s="16">
        <v>42831.643900462965</v>
      </c>
    </row>
    <row r="514" spans="1:1" x14ac:dyDescent="0.25">
      <c r="A514" s="16">
        <v>42831.645520833335</v>
      </c>
    </row>
    <row r="515" spans="1:1" x14ac:dyDescent="0.25">
      <c r="A515" s="16">
        <v>42832.463692129626</v>
      </c>
    </row>
    <row r="516" spans="1:1" x14ac:dyDescent="0.25">
      <c r="A516" s="16">
        <v>42832.598923611113</v>
      </c>
    </row>
    <row r="517" spans="1:1" x14ac:dyDescent="0.25">
      <c r="A517" s="16">
        <v>42835.559155092589</v>
      </c>
    </row>
    <row r="518" spans="1:1" x14ac:dyDescent="0.25">
      <c r="A518" s="16">
        <v>42835.70721064815</v>
      </c>
    </row>
    <row r="519" spans="1:1" x14ac:dyDescent="0.25">
      <c r="A519" s="16">
        <v>42835.71234953704</v>
      </c>
    </row>
    <row r="520" spans="1:1" x14ac:dyDescent="0.25">
      <c r="A520" s="16">
        <v>42835.716400462959</v>
      </c>
    </row>
    <row r="521" spans="1:1" x14ac:dyDescent="0.25">
      <c r="A521" s="16">
        <v>42835.718900462962</v>
      </c>
    </row>
    <row r="522" spans="1:1" x14ac:dyDescent="0.25">
      <c r="A522" s="16">
        <v>42835.721307870372</v>
      </c>
    </row>
    <row r="523" spans="1:1" x14ac:dyDescent="0.25">
      <c r="A523" s="16">
        <v>42835.725023148145</v>
      </c>
    </row>
    <row r="524" spans="1:1" x14ac:dyDescent="0.25">
      <c r="A524" s="16">
        <v>42835.727638888886</v>
      </c>
    </row>
    <row r="525" spans="1:1" x14ac:dyDescent="0.25">
      <c r="A525" s="16">
        <v>42835.736296296294</v>
      </c>
    </row>
    <row r="526" spans="1:1" x14ac:dyDescent="0.25">
      <c r="A526" s="16">
        <v>42835.741736111115</v>
      </c>
    </row>
    <row r="527" spans="1:1" x14ac:dyDescent="0.25">
      <c r="A527" s="16">
        <v>42835.743969907409</v>
      </c>
    </row>
    <row r="528" spans="1:1" x14ac:dyDescent="0.25">
      <c r="A528" s="16">
        <v>42835.746064814812</v>
      </c>
    </row>
    <row r="529" spans="1:1" x14ac:dyDescent="0.25">
      <c r="A529" s="16">
        <v>42835.748402777775</v>
      </c>
    </row>
    <row r="530" spans="1:1" x14ac:dyDescent="0.25">
      <c r="A530" s="16">
        <v>42835.755324074074</v>
      </c>
    </row>
    <row r="531" spans="1:1" x14ac:dyDescent="0.25">
      <c r="A531" s="16">
        <v>42835.756458333337</v>
      </c>
    </row>
    <row r="532" spans="1:1" x14ac:dyDescent="0.25">
      <c r="A532" s="16">
        <v>42835.759351851855</v>
      </c>
    </row>
    <row r="533" spans="1:1" x14ac:dyDescent="0.25">
      <c r="A533" s="16">
        <v>42835.76363425926</v>
      </c>
    </row>
    <row r="534" spans="1:1" x14ac:dyDescent="0.25">
      <c r="A534" s="16">
        <v>42835.767222222225</v>
      </c>
    </row>
    <row r="535" spans="1:1" x14ac:dyDescent="0.25">
      <c r="A535" s="16">
        <v>42835.769930555558</v>
      </c>
    </row>
    <row r="536" spans="1:1" x14ac:dyDescent="0.25">
      <c r="A536" s="16">
        <v>42835.771504629629</v>
      </c>
    </row>
    <row r="537" spans="1:1" x14ac:dyDescent="0.25">
      <c r="A537" s="16">
        <v>42835.773078703707</v>
      </c>
    </row>
    <row r="538" spans="1:1" x14ac:dyDescent="0.25">
      <c r="A538" s="16">
        <v>42835.775173611109</v>
      </c>
    </row>
    <row r="539" spans="1:1" x14ac:dyDescent="0.25">
      <c r="A539" s="16">
        <v>42835.776574074072</v>
      </c>
    </row>
    <row r="540" spans="1:1" x14ac:dyDescent="0.25">
      <c r="A540" s="16">
        <v>42835.778032407405</v>
      </c>
    </row>
    <row r="541" spans="1:1" x14ac:dyDescent="0.25">
      <c r="A541" s="16">
        <v>42835.779490740744</v>
      </c>
    </row>
    <row r="542" spans="1:1" x14ac:dyDescent="0.25">
      <c r="A542" s="16">
        <v>42835.782916666663</v>
      </c>
    </row>
    <row r="543" spans="1:1" x14ac:dyDescent="0.25">
      <c r="A543" s="16">
        <v>42835.785474537035</v>
      </c>
    </row>
    <row r="544" spans="1:1" x14ac:dyDescent="0.25">
      <c r="A544" s="16">
        <v>42835.789444444446</v>
      </c>
    </row>
    <row r="545" spans="1:1" x14ac:dyDescent="0.25">
      <c r="A545" s="16">
        <v>42835.792245370372</v>
      </c>
    </row>
    <row r="546" spans="1:1" x14ac:dyDescent="0.25">
      <c r="A546" s="16">
        <v>42836.319594907407</v>
      </c>
    </row>
    <row r="547" spans="1:1" x14ac:dyDescent="0.25">
      <c r="A547" s="16">
        <v>42836.353645833333</v>
      </c>
    </row>
    <row r="548" spans="1:1" x14ac:dyDescent="0.25">
      <c r="A548" s="16">
        <v>42836.454571759263</v>
      </c>
    </row>
    <row r="549" spans="1:1" x14ac:dyDescent="0.25">
      <c r="A549" s="16">
        <v>42836.455590277779</v>
      </c>
    </row>
    <row r="550" spans="1:1" x14ac:dyDescent="0.25">
      <c r="A550" s="16">
        <v>42836.458692129629</v>
      </c>
    </row>
    <row r="551" spans="1:1" x14ac:dyDescent="0.25">
      <c r="A551" s="16">
        <v>42836.464537037034</v>
      </c>
    </row>
    <row r="552" spans="1:1" x14ac:dyDescent="0.25">
      <c r="A552" s="16">
        <v>42837.350937499999</v>
      </c>
    </row>
    <row r="553" spans="1:1" x14ac:dyDescent="0.25">
      <c r="A553" s="16">
        <v>42837.453657407408</v>
      </c>
    </row>
    <row r="554" spans="1:1" x14ac:dyDescent="0.25">
      <c r="A554" s="16">
        <v>42837.489618055559</v>
      </c>
    </row>
    <row r="555" spans="1:1" x14ac:dyDescent="0.25">
      <c r="A555" s="16">
        <v>42838.400011574071</v>
      </c>
    </row>
    <row r="556" spans="1:1" x14ac:dyDescent="0.25">
      <c r="A556" s="16">
        <v>42838.474629629629</v>
      </c>
    </row>
    <row r="557" spans="1:1" x14ac:dyDescent="0.25">
      <c r="A557" s="16">
        <v>42843.59270833333</v>
      </c>
    </row>
    <row r="558" spans="1:1" x14ac:dyDescent="0.25">
      <c r="A558" s="16">
        <v>42843.645798611113</v>
      </c>
    </row>
    <row r="559" spans="1:1" x14ac:dyDescent="0.25">
      <c r="A559" s="16">
        <v>42843.649756944447</v>
      </c>
    </row>
    <row r="560" spans="1:1" x14ac:dyDescent="0.25">
      <c r="A560" s="16">
        <v>42843.660150462965</v>
      </c>
    </row>
    <row r="561" spans="1:1" x14ac:dyDescent="0.25">
      <c r="A561" s="16">
        <v>42843.67087962963</v>
      </c>
    </row>
    <row r="562" spans="1:1" x14ac:dyDescent="0.25">
      <c r="A562" s="16">
        <v>42844.424537037034</v>
      </c>
    </row>
    <row r="563" spans="1:1" x14ac:dyDescent="0.25">
      <c r="A563" s="16">
        <v>42844.460196759261</v>
      </c>
    </row>
    <row r="564" spans="1:1" x14ac:dyDescent="0.25">
      <c r="A564" s="16">
        <v>42844.608506944445</v>
      </c>
    </row>
    <row r="565" spans="1:1" x14ac:dyDescent="0.25">
      <c r="A565" s="16">
        <v>42844.619629629633</v>
      </c>
    </row>
    <row r="566" spans="1:1" x14ac:dyDescent="0.25">
      <c r="A566" s="16">
        <v>42845.453981481478</v>
      </c>
    </row>
    <row r="567" spans="1:1" x14ac:dyDescent="0.25">
      <c r="A567" s="16">
        <v>42845.605208333334</v>
      </c>
    </row>
    <row r="568" spans="1:1" x14ac:dyDescent="0.25">
      <c r="A568" s="16">
        <v>42845.715254629627</v>
      </c>
    </row>
    <row r="569" spans="1:1" x14ac:dyDescent="0.25">
      <c r="A569" s="16">
        <v>42845.739652777775</v>
      </c>
    </row>
    <row r="570" spans="1:1" x14ac:dyDescent="0.25">
      <c r="A570" s="16">
        <v>42845.757708333331</v>
      </c>
    </row>
    <row r="571" spans="1:1" x14ac:dyDescent="0.25">
      <c r="A571" s="16">
        <v>42850.354826388888</v>
      </c>
    </row>
    <row r="572" spans="1:1" x14ac:dyDescent="0.25">
      <c r="A572" s="16">
        <v>42850.650578703702</v>
      </c>
    </row>
    <row r="573" spans="1:1" x14ac:dyDescent="0.25">
      <c r="A573" s="16">
        <v>42850.660949074074</v>
      </c>
    </row>
    <row r="574" spans="1:1" x14ac:dyDescent="0.25">
      <c r="A574" s="16">
        <v>42851.33289351852</v>
      </c>
    </row>
    <row r="575" spans="1:1" x14ac:dyDescent="0.25">
      <c r="A575" s="16">
        <v>42851.763310185182</v>
      </c>
    </row>
    <row r="576" spans="1:1" x14ac:dyDescent="0.25">
      <c r="A576" s="16">
        <v>42852.632719907408</v>
      </c>
    </row>
    <row r="577" spans="1:1" x14ac:dyDescent="0.25">
      <c r="A577" s="16">
        <v>42857.694224537037</v>
      </c>
    </row>
    <row r="578" spans="1:1" x14ac:dyDescent="0.25">
      <c r="A578" s="16">
        <v>42858.366307870368</v>
      </c>
    </row>
    <row r="579" spans="1:1" x14ac:dyDescent="0.25">
      <c r="A579" s="16">
        <v>42858.415196759262</v>
      </c>
    </row>
    <row r="580" spans="1:1" x14ac:dyDescent="0.25">
      <c r="A580" s="16">
        <v>42858.490127314813</v>
      </c>
    </row>
    <row r="581" spans="1:1" x14ac:dyDescent="0.25">
      <c r="A581" s="16">
        <v>42858.551435185182</v>
      </c>
    </row>
    <row r="582" spans="1:1" x14ac:dyDescent="0.25">
      <c r="A582" s="16">
        <v>42860.667592592596</v>
      </c>
    </row>
    <row r="583" spans="1:1" x14ac:dyDescent="0.25">
      <c r="A583" s="16">
        <v>42860.669652777775</v>
      </c>
    </row>
    <row r="584" spans="1:1" x14ac:dyDescent="0.25">
      <c r="A584" s="16">
        <v>42860.675219907411</v>
      </c>
    </row>
    <row r="585" spans="1:1" x14ac:dyDescent="0.25">
      <c r="A585" s="16">
        <v>42860.677546296298</v>
      </c>
    </row>
    <row r="586" spans="1:1" x14ac:dyDescent="0.25">
      <c r="A586" s="16">
        <v>42863.490312499998</v>
      </c>
    </row>
    <row r="587" spans="1:1" x14ac:dyDescent="0.25">
      <c r="A587" s="16">
        <v>42863.503449074073</v>
      </c>
    </row>
    <row r="588" spans="1:1" x14ac:dyDescent="0.25">
      <c r="A588" s="16">
        <v>42863.505752314813</v>
      </c>
    </row>
    <row r="589" spans="1:1" x14ac:dyDescent="0.25">
      <c r="A589" s="16">
        <v>42863.55327546296</v>
      </c>
    </row>
    <row r="590" spans="1:1" x14ac:dyDescent="0.25">
      <c r="A590" s="16">
        <v>42863.575601851851</v>
      </c>
    </row>
    <row r="591" spans="1:1" x14ac:dyDescent="0.25">
      <c r="A591" s="16">
        <v>42863.637546296297</v>
      </c>
    </row>
    <row r="592" spans="1:1" x14ac:dyDescent="0.25">
      <c r="A592" s="16">
        <v>42863.640243055554</v>
      </c>
    </row>
    <row r="593" spans="1:1" x14ac:dyDescent="0.25">
      <c r="A593" s="16">
        <v>42863.64234953704</v>
      </c>
    </row>
    <row r="594" spans="1:1" x14ac:dyDescent="0.25">
      <c r="A594" s="16">
        <v>42863.644166666665</v>
      </c>
    </row>
    <row r="595" spans="1:1" x14ac:dyDescent="0.25">
      <c r="A595" s="16">
        <v>42863.645729166667</v>
      </c>
    </row>
    <row r="596" spans="1:1" x14ac:dyDescent="0.25">
      <c r="A596" s="16">
        <v>42863.647546296299</v>
      </c>
    </row>
    <row r="597" spans="1:1" x14ac:dyDescent="0.25">
      <c r="A597" s="16">
        <v>42864.458287037036</v>
      </c>
    </row>
    <row r="598" spans="1:1" x14ac:dyDescent="0.25">
      <c r="A598" s="16">
        <v>42865.31722222222</v>
      </c>
    </row>
    <row r="599" spans="1:1" x14ac:dyDescent="0.25">
      <c r="A599" s="16">
        <v>42865.563263888886</v>
      </c>
    </row>
    <row r="600" spans="1:1" x14ac:dyDescent="0.25">
      <c r="A600" s="16">
        <v>42865.566643518519</v>
      </c>
    </row>
    <row r="601" spans="1:1" x14ac:dyDescent="0.25">
      <c r="A601" s="16">
        <v>42865.628310185188</v>
      </c>
    </row>
    <row r="602" spans="1:1" x14ac:dyDescent="0.25">
      <c r="A602" s="16">
        <v>42865.70584490741</v>
      </c>
    </row>
    <row r="603" spans="1:1" x14ac:dyDescent="0.25">
      <c r="A603" s="16">
        <v>42865.727384259262</v>
      </c>
    </row>
    <row r="604" spans="1:1" x14ac:dyDescent="0.25">
      <c r="A604" s="16">
        <v>42865.740358796298</v>
      </c>
    </row>
    <row r="605" spans="1:1" x14ac:dyDescent="0.25">
      <c r="A605" s="16">
        <v>42865.742361111108</v>
      </c>
    </row>
    <row r="606" spans="1:1" x14ac:dyDescent="0.25">
      <c r="A606" s="16">
        <v>42865.743530092594</v>
      </c>
    </row>
    <row r="607" spans="1:1" x14ac:dyDescent="0.25">
      <c r="A607" s="16">
        <v>42865.745729166665</v>
      </c>
    </row>
    <row r="608" spans="1:1" x14ac:dyDescent="0.25">
      <c r="A608" s="16">
        <v>42865.747337962966</v>
      </c>
    </row>
    <row r="609" spans="1:1" x14ac:dyDescent="0.25">
      <c r="A609" s="16">
        <v>42865.74858796296</v>
      </c>
    </row>
    <row r="610" spans="1:1" x14ac:dyDescent="0.25">
      <c r="A610" s="16">
        <v>42865.749201388891</v>
      </c>
    </row>
    <row r="611" spans="1:1" x14ac:dyDescent="0.25">
      <c r="A611" s="16">
        <v>42865.756053240744</v>
      </c>
    </row>
    <row r="612" spans="1:1" x14ac:dyDescent="0.25">
      <c r="A612" s="16">
        <v>42866.348715277774</v>
      </c>
    </row>
    <row r="613" spans="1:1" x14ac:dyDescent="0.25">
      <c r="A613" s="16">
        <v>42866.595046296294</v>
      </c>
    </row>
    <row r="614" spans="1:1" x14ac:dyDescent="0.25">
      <c r="A614" s="16">
        <v>42866.704745370371</v>
      </c>
    </row>
    <row r="615" spans="1:1" x14ac:dyDescent="0.25">
      <c r="A615" s="16">
        <v>42867.409814814811</v>
      </c>
    </row>
    <row r="616" spans="1:1" x14ac:dyDescent="0.25">
      <c r="A616" s="16">
        <v>42870.411631944444</v>
      </c>
    </row>
    <row r="617" spans="1:1" x14ac:dyDescent="0.25">
      <c r="A617" s="16">
        <v>42870.418229166666</v>
      </c>
    </row>
    <row r="618" spans="1:1" x14ac:dyDescent="0.25">
      <c r="A618" s="16">
        <v>42870.432453703703</v>
      </c>
    </row>
    <row r="619" spans="1:1" x14ac:dyDescent="0.25">
      <c r="A619" s="16">
        <v>42870.449479166666</v>
      </c>
    </row>
    <row r="620" spans="1:1" x14ac:dyDescent="0.25">
      <c r="A620" s="16">
        <v>42870.459236111114</v>
      </c>
    </row>
    <row r="621" spans="1:1" x14ac:dyDescent="0.25">
      <c r="A621" s="16">
        <v>42870.486388888887</v>
      </c>
    </row>
    <row r="622" spans="1:1" x14ac:dyDescent="0.25">
      <c r="A622" s="16">
        <v>42870.501898148148</v>
      </c>
    </row>
    <row r="623" spans="1:1" x14ac:dyDescent="0.25">
      <c r="A623" s="16">
        <v>42870.504571759258</v>
      </c>
    </row>
    <row r="624" spans="1:1" x14ac:dyDescent="0.25">
      <c r="A624" s="16">
        <v>42870.61136574074</v>
      </c>
    </row>
    <row r="625" spans="1:1" x14ac:dyDescent="0.25">
      <c r="A625" s="16">
        <v>42870.619108796294</v>
      </c>
    </row>
    <row r="626" spans="1:1" x14ac:dyDescent="0.25">
      <c r="A626" s="16">
        <v>42870.620740740742</v>
      </c>
    </row>
    <row r="627" spans="1:1" x14ac:dyDescent="0.25">
      <c r="A627" s="16">
        <v>42870.631111111114</v>
      </c>
    </row>
    <row r="628" spans="1:1" x14ac:dyDescent="0.25">
      <c r="A628" s="16">
        <v>42870.647268518522</v>
      </c>
    </row>
    <row r="629" spans="1:1" x14ac:dyDescent="0.25">
      <c r="A629" s="16">
        <v>42870.655960648146</v>
      </c>
    </row>
    <row r="630" spans="1:1" x14ac:dyDescent="0.25">
      <c r="A630" s="16">
        <v>42870.664097222223</v>
      </c>
    </row>
    <row r="631" spans="1:1" x14ac:dyDescent="0.25">
      <c r="A631" s="16">
        <v>42870.665462962963</v>
      </c>
    </row>
    <row r="632" spans="1:1" x14ac:dyDescent="0.25">
      <c r="A632" s="16">
        <v>42870.684270833335</v>
      </c>
    </row>
    <row r="633" spans="1:1" x14ac:dyDescent="0.25">
      <c r="A633" s="16">
        <v>42870.692395833335</v>
      </c>
    </row>
    <row r="634" spans="1:1" x14ac:dyDescent="0.25">
      <c r="A634" s="16">
        <v>42870.705231481479</v>
      </c>
    </row>
    <row r="635" spans="1:1" x14ac:dyDescent="0.25">
      <c r="A635" s="16">
        <v>42870.7265625</v>
      </c>
    </row>
    <row r="636" spans="1:1" x14ac:dyDescent="0.25">
      <c r="A636" s="16">
        <v>42870.729317129626</v>
      </c>
    </row>
    <row r="637" spans="1:1" x14ac:dyDescent="0.25">
      <c r="A637" s="16">
        <v>42870.730682870373</v>
      </c>
    </row>
    <row r="638" spans="1:1" x14ac:dyDescent="0.25">
      <c r="A638" s="16">
        <v>42870.733541666668</v>
      </c>
    </row>
    <row r="639" spans="1:1" x14ac:dyDescent="0.25">
      <c r="A639" s="16">
        <v>42870.73646990741</v>
      </c>
    </row>
    <row r="640" spans="1:1" x14ac:dyDescent="0.25">
      <c r="A640" s="16">
        <v>42870.739479166667</v>
      </c>
    </row>
    <row r="641" spans="1:1" x14ac:dyDescent="0.25">
      <c r="A641" s="16">
        <v>42870.741481481484</v>
      </c>
    </row>
    <row r="642" spans="1:1" x14ac:dyDescent="0.25">
      <c r="A642" s="16">
        <v>42870.742488425924</v>
      </c>
    </row>
    <row r="643" spans="1:1" x14ac:dyDescent="0.25">
      <c r="A643" s="16">
        <v>42870.745393518519</v>
      </c>
    </row>
    <row r="644" spans="1:1" x14ac:dyDescent="0.25">
      <c r="A644" s="16">
        <v>42870.75953703704</v>
      </c>
    </row>
    <row r="645" spans="1:1" x14ac:dyDescent="0.25">
      <c r="A645" s="16">
        <v>42870.761180555557</v>
      </c>
    </row>
    <row r="646" spans="1:1" x14ac:dyDescent="0.25">
      <c r="A646" s="16">
        <v>42870.764224537037</v>
      </c>
    </row>
    <row r="647" spans="1:1" x14ac:dyDescent="0.25">
      <c r="A647" s="16">
        <v>42870.765405092592</v>
      </c>
    </row>
    <row r="648" spans="1:1" x14ac:dyDescent="0.25">
      <c r="A648" s="16">
        <v>42870.767025462963</v>
      </c>
    </row>
    <row r="649" spans="1:1" x14ac:dyDescent="0.25">
      <c r="A649" s="16">
        <v>42871.476851851854</v>
      </c>
    </row>
    <row r="650" spans="1:1" x14ac:dyDescent="0.25">
      <c r="A650" s="16">
        <v>42871.493206018517</v>
      </c>
    </row>
    <row r="651" spans="1:1" x14ac:dyDescent="0.25">
      <c r="A651" s="16">
        <v>42871.493958333333</v>
      </c>
    </row>
    <row r="652" spans="1:1" x14ac:dyDescent="0.25">
      <c r="A652" s="16">
        <v>42871.50854166667</v>
      </c>
    </row>
    <row r="653" spans="1:1" x14ac:dyDescent="0.25">
      <c r="A653" s="16">
        <v>42871.561249999999</v>
      </c>
    </row>
    <row r="654" spans="1:1" x14ac:dyDescent="0.25">
      <c r="A654" s="16">
        <v>42871.589629629627</v>
      </c>
    </row>
    <row r="655" spans="1:1" x14ac:dyDescent="0.25">
      <c r="A655" s="16">
        <v>42871.601006944446</v>
      </c>
    </row>
    <row r="656" spans="1:1" x14ac:dyDescent="0.25">
      <c r="A656" s="16">
        <v>42871.617303240739</v>
      </c>
    </row>
    <row r="657" spans="1:1" x14ac:dyDescent="0.25">
      <c r="A657" s="16">
        <v>42871.649305555555</v>
      </c>
    </row>
    <row r="658" spans="1:1" x14ac:dyDescent="0.25">
      <c r="A658" s="16">
        <v>42872.416689814818</v>
      </c>
    </row>
    <row r="659" spans="1:1" x14ac:dyDescent="0.25">
      <c r="A659" s="16">
        <v>42872.436018518521</v>
      </c>
    </row>
    <row r="660" spans="1:1" x14ac:dyDescent="0.25">
      <c r="A660" s="16">
        <v>42872.437835648147</v>
      </c>
    </row>
    <row r="661" spans="1:1" x14ac:dyDescent="0.25">
      <c r="A661" s="16">
        <v>42872.438460648147</v>
      </c>
    </row>
    <row r="662" spans="1:1" x14ac:dyDescent="0.25">
      <c r="A662" s="16">
        <v>42872.492905092593</v>
      </c>
    </row>
    <row r="663" spans="1:1" x14ac:dyDescent="0.25">
      <c r="A663" s="16">
        <v>42872.493726851855</v>
      </c>
    </row>
    <row r="664" spans="1:1" x14ac:dyDescent="0.25">
      <c r="A664" s="16">
        <v>42872.49459490741</v>
      </c>
    </row>
    <row r="665" spans="1:1" x14ac:dyDescent="0.25">
      <c r="A665" s="16">
        <v>42872.496099537035</v>
      </c>
    </row>
    <row r="666" spans="1:1" x14ac:dyDescent="0.25">
      <c r="A666" s="16">
        <v>42872.497407407405</v>
      </c>
    </row>
    <row r="667" spans="1:1" x14ac:dyDescent="0.25">
      <c r="A667" s="16">
        <v>42872.587696759256</v>
      </c>
    </row>
    <row r="668" spans="1:1" x14ac:dyDescent="0.25">
      <c r="A668" s="16">
        <v>42872.601157407407</v>
      </c>
    </row>
    <row r="669" spans="1:1" x14ac:dyDescent="0.25">
      <c r="A669" s="16">
        <v>42872.614641203705</v>
      </c>
    </row>
    <row r="670" spans="1:1" x14ac:dyDescent="0.25">
      <c r="A670" s="16">
        <v>42872.631307870368</v>
      </c>
    </row>
    <row r="671" spans="1:1" x14ac:dyDescent="0.25">
      <c r="A671" s="16">
        <v>42872.65315972222</v>
      </c>
    </row>
    <row r="672" spans="1:1" x14ac:dyDescent="0.25">
      <c r="A672" s="16">
        <v>42872.698240740741</v>
      </c>
    </row>
    <row r="673" spans="1:1" x14ac:dyDescent="0.25">
      <c r="A673" s="16">
        <v>42873.410868055558</v>
      </c>
    </row>
    <row r="674" spans="1:1" x14ac:dyDescent="0.25">
      <c r="A674" s="16">
        <v>42873.471666666665</v>
      </c>
    </row>
    <row r="675" spans="1:1" x14ac:dyDescent="0.25">
      <c r="A675" s="16">
        <v>42873.490011574075</v>
      </c>
    </row>
    <row r="676" spans="1:1" x14ac:dyDescent="0.25">
      <c r="A676" s="16">
        <v>42873.492326388892</v>
      </c>
    </row>
    <row r="677" spans="1:1" x14ac:dyDescent="0.25">
      <c r="A677" s="16">
        <v>42873.571712962963</v>
      </c>
    </row>
    <row r="678" spans="1:1" x14ac:dyDescent="0.25">
      <c r="A678" s="16">
        <v>42873.604583333334</v>
      </c>
    </row>
    <row r="679" spans="1:1" x14ac:dyDescent="0.25">
      <c r="A679" s="16">
        <v>42873.650023148148</v>
      </c>
    </row>
    <row r="680" spans="1:1" x14ac:dyDescent="0.25">
      <c r="A680" s="16">
        <v>42873.692418981482</v>
      </c>
    </row>
    <row r="681" spans="1:1" x14ac:dyDescent="0.25">
      <c r="A681" s="16">
        <v>42873.713009259256</v>
      </c>
    </row>
    <row r="682" spans="1:1" x14ac:dyDescent="0.25">
      <c r="A682" s="16">
        <v>42874.443032407406</v>
      </c>
    </row>
    <row r="683" spans="1:1" x14ac:dyDescent="0.25">
      <c r="A683" s="16">
        <v>42874.456435185188</v>
      </c>
    </row>
    <row r="684" spans="1:1" x14ac:dyDescent="0.25">
      <c r="A684" s="16">
        <v>42874.459629629629</v>
      </c>
    </row>
    <row r="685" spans="1:1" x14ac:dyDescent="0.25">
      <c r="A685" s="16">
        <v>42874.464016203703</v>
      </c>
    </row>
    <row r="686" spans="1:1" x14ac:dyDescent="0.25">
      <c r="A686" s="16">
        <v>42874.507164351853</v>
      </c>
    </row>
    <row r="687" spans="1:1" x14ac:dyDescent="0.25">
      <c r="A687" s="16">
        <v>42874.510185185187</v>
      </c>
    </row>
    <row r="688" spans="1:1" x14ac:dyDescent="0.25">
      <c r="A688" s="16">
        <v>42874.511238425926</v>
      </c>
    </row>
    <row r="689" spans="1:1" x14ac:dyDescent="0.25">
      <c r="A689" s="16">
        <v>42874.512673611112</v>
      </c>
    </row>
    <row r="690" spans="1:1" x14ac:dyDescent="0.25">
      <c r="A690" s="16">
        <v>42874.514699074076</v>
      </c>
    </row>
    <row r="691" spans="1:1" x14ac:dyDescent="0.25">
      <c r="A691" s="16">
        <v>42874.515590277777</v>
      </c>
    </row>
    <row r="692" spans="1:1" x14ac:dyDescent="0.25">
      <c r="A692" s="16">
        <v>42874.663865740738</v>
      </c>
    </row>
    <row r="693" spans="1:1" x14ac:dyDescent="0.25">
      <c r="A693" s="16">
        <v>42874.665081018517</v>
      </c>
    </row>
    <row r="694" spans="1:1" x14ac:dyDescent="0.25">
      <c r="A694" s="16">
        <v>42875.434120370373</v>
      </c>
    </row>
    <row r="695" spans="1:1" x14ac:dyDescent="0.25">
      <c r="A695" s="16">
        <v>42875.438680555555</v>
      </c>
    </row>
    <row r="696" spans="1:1" x14ac:dyDescent="0.25">
      <c r="A696" s="16">
        <v>42877.459282407406</v>
      </c>
    </row>
    <row r="697" spans="1:1" x14ac:dyDescent="0.25">
      <c r="A697" s="16">
        <v>42877.648888888885</v>
      </c>
    </row>
    <row r="698" spans="1:1" x14ac:dyDescent="0.25">
      <c r="A698" s="16">
        <v>42877.704351851855</v>
      </c>
    </row>
    <row r="699" spans="1:1" x14ac:dyDescent="0.25">
      <c r="A699" s="16">
        <v>42878.470821759256</v>
      </c>
    </row>
    <row r="700" spans="1:1" x14ac:dyDescent="0.25">
      <c r="A700" s="16">
        <v>42878.473726851851</v>
      </c>
    </row>
    <row r="701" spans="1:1" x14ac:dyDescent="0.25">
      <c r="A701" s="16">
        <v>42878.526712962965</v>
      </c>
    </row>
    <row r="702" spans="1:1" x14ac:dyDescent="0.25">
      <c r="A702" s="16">
        <v>42878.666979166665</v>
      </c>
    </row>
    <row r="703" spans="1:1" x14ac:dyDescent="0.25">
      <c r="A703" s="16">
        <v>42878.689930555556</v>
      </c>
    </row>
    <row r="704" spans="1:1" x14ac:dyDescent="0.25">
      <c r="A704" s="16">
        <v>42878.69736111111</v>
      </c>
    </row>
    <row r="705" spans="1:1" x14ac:dyDescent="0.25">
      <c r="A705" s="16">
        <v>42878.964837962965</v>
      </c>
    </row>
    <row r="706" spans="1:1" x14ac:dyDescent="0.25">
      <c r="A706" s="16">
        <v>42878.967152777775</v>
      </c>
    </row>
    <row r="707" spans="1:1" x14ac:dyDescent="0.25">
      <c r="A707" s="16">
        <v>42879.369085648148</v>
      </c>
    </row>
    <row r="708" spans="1:1" x14ac:dyDescent="0.25">
      <c r="A708" s="16">
        <v>42879.387708333335</v>
      </c>
    </row>
    <row r="709" spans="1:1" x14ac:dyDescent="0.25">
      <c r="A709" s="16">
        <v>42879.466689814813</v>
      </c>
    </row>
    <row r="710" spans="1:1" x14ac:dyDescent="0.25">
      <c r="A710" s="16">
        <v>42879.468078703707</v>
      </c>
    </row>
    <row r="711" spans="1:1" x14ac:dyDescent="0.25">
      <c r="A711" s="16">
        <v>42879.471284722225</v>
      </c>
    </row>
    <row r="712" spans="1:1" x14ac:dyDescent="0.25">
      <c r="A712" s="16">
        <v>42879.473136574074</v>
      </c>
    </row>
    <row r="713" spans="1:1" x14ac:dyDescent="0.25">
      <c r="A713" s="16">
        <v>42879.479849537034</v>
      </c>
    </row>
    <row r="714" spans="1:1" x14ac:dyDescent="0.25">
      <c r="A714" s="16">
        <v>42879.481354166666</v>
      </c>
    </row>
    <row r="715" spans="1:1" x14ac:dyDescent="0.25">
      <c r="A715" s="16">
        <v>42879.485439814816</v>
      </c>
    </row>
    <row r="716" spans="1:1" x14ac:dyDescent="0.25">
      <c r="A716" s="16">
        <v>42879.486458333333</v>
      </c>
    </row>
    <row r="717" spans="1:1" x14ac:dyDescent="0.25">
      <c r="A717" s="16">
        <v>42879.48715277778</v>
      </c>
    </row>
    <row r="718" spans="1:1" x14ac:dyDescent="0.25">
      <c r="A718" s="16">
        <v>42879.487696759257</v>
      </c>
    </row>
    <row r="719" spans="1:1" x14ac:dyDescent="0.25">
      <c r="A719" s="16">
        <v>42879.489166666666</v>
      </c>
    </row>
    <row r="720" spans="1:1" x14ac:dyDescent="0.25">
      <c r="A720" s="16">
        <v>42879.490416666667</v>
      </c>
    </row>
    <row r="721" spans="1:1" x14ac:dyDescent="0.25">
      <c r="A721" s="16">
        <v>42879.492581018516</v>
      </c>
    </row>
    <row r="722" spans="1:1" x14ac:dyDescent="0.25">
      <c r="A722" s="16">
        <v>42879.492708333331</v>
      </c>
    </row>
    <row r="723" spans="1:1" x14ac:dyDescent="0.25">
      <c r="A723" s="16">
        <v>42879.494652777779</v>
      </c>
    </row>
    <row r="724" spans="1:1" x14ac:dyDescent="0.25">
      <c r="A724" s="16">
        <v>42879.495439814818</v>
      </c>
    </row>
    <row r="725" spans="1:1" x14ac:dyDescent="0.25">
      <c r="A725" s="16">
        <v>42879.496087962965</v>
      </c>
    </row>
    <row r="726" spans="1:1" x14ac:dyDescent="0.25">
      <c r="A726" s="16">
        <v>42879.498715277776</v>
      </c>
    </row>
    <row r="727" spans="1:1" x14ac:dyDescent="0.25">
      <c r="A727" s="16">
        <v>42879.500300925924</v>
      </c>
    </row>
    <row r="728" spans="1:1" x14ac:dyDescent="0.25">
      <c r="A728" s="16">
        <v>42879.502222222225</v>
      </c>
    </row>
    <row r="729" spans="1:1" x14ac:dyDescent="0.25">
      <c r="A729" s="16">
        <v>42879.50409722222</v>
      </c>
    </row>
    <row r="730" spans="1:1" x14ac:dyDescent="0.25">
      <c r="A730" s="16">
        <v>42879.507430555554</v>
      </c>
    </row>
    <row r="731" spans="1:1" x14ac:dyDescent="0.25">
      <c r="A731" s="16">
        <v>42879.513958333337</v>
      </c>
    </row>
    <row r="732" spans="1:1" x14ac:dyDescent="0.25">
      <c r="A732" s="16">
        <v>42879.515625</v>
      </c>
    </row>
    <row r="733" spans="1:1" x14ac:dyDescent="0.25">
      <c r="A733" s="16">
        <v>42879.52002314815</v>
      </c>
    </row>
    <row r="734" spans="1:1" x14ac:dyDescent="0.25">
      <c r="A734" s="16">
        <v>42879.522650462961</v>
      </c>
    </row>
    <row r="735" spans="1:1" x14ac:dyDescent="0.25">
      <c r="A735" s="16">
        <v>42879.523472222223</v>
      </c>
    </row>
    <row r="736" spans="1:1" x14ac:dyDescent="0.25">
      <c r="A736" s="16">
        <v>42879.580046296294</v>
      </c>
    </row>
    <row r="737" spans="1:1" x14ac:dyDescent="0.25">
      <c r="A737" s="16">
        <v>42879.641365740739</v>
      </c>
    </row>
    <row r="738" spans="1:1" x14ac:dyDescent="0.25">
      <c r="A738" s="16">
        <v>42879.79</v>
      </c>
    </row>
    <row r="739" spans="1:1" x14ac:dyDescent="0.25">
      <c r="A739" s="16">
        <v>42879.805451388886</v>
      </c>
    </row>
    <row r="740" spans="1:1" x14ac:dyDescent="0.25">
      <c r="A740" s="16">
        <v>42879.810289351852</v>
      </c>
    </row>
    <row r="741" spans="1:1" x14ac:dyDescent="0.25">
      <c r="A741" s="16">
        <v>42879.813958333332</v>
      </c>
    </row>
    <row r="742" spans="1:1" x14ac:dyDescent="0.25">
      <c r="A742" s="16">
        <v>42879.81554398148</v>
      </c>
    </row>
    <row r="743" spans="1:1" x14ac:dyDescent="0.25">
      <c r="A743" s="16">
        <v>42880.393842592595</v>
      </c>
    </row>
    <row r="744" spans="1:1" x14ac:dyDescent="0.25">
      <c r="A744" s="16">
        <v>42881.449594907404</v>
      </c>
    </row>
    <row r="745" spans="1:1" x14ac:dyDescent="0.25">
      <c r="A745" s="16">
        <v>42881.544328703705</v>
      </c>
    </row>
    <row r="746" spans="1:1" x14ac:dyDescent="0.25">
      <c r="A746" s="16">
        <v>42881.54791666667</v>
      </c>
    </row>
    <row r="747" spans="1:1" x14ac:dyDescent="0.25">
      <c r="A747" s="16">
        <v>42881.554664351854</v>
      </c>
    </row>
    <row r="748" spans="1:1" x14ac:dyDescent="0.25">
      <c r="A748" s="16">
        <v>42881.6950462963</v>
      </c>
    </row>
    <row r="749" spans="1:1" x14ac:dyDescent="0.25">
      <c r="A749" s="16">
        <v>42883.767789351848</v>
      </c>
    </row>
    <row r="750" spans="1:1" x14ac:dyDescent="0.25">
      <c r="A750" s="16">
        <v>42884.378159722219</v>
      </c>
    </row>
    <row r="751" spans="1:1" x14ac:dyDescent="0.25">
      <c r="A751" s="16">
        <v>42884.378807870373</v>
      </c>
    </row>
    <row r="752" spans="1:1" x14ac:dyDescent="0.25">
      <c r="A752" s="16">
        <v>42884.412615740737</v>
      </c>
    </row>
    <row r="753" spans="1:1" x14ac:dyDescent="0.25">
      <c r="A753" s="16">
        <v>42884.446527777778</v>
      </c>
    </row>
    <row r="754" spans="1:1" x14ac:dyDescent="0.25">
      <c r="A754" s="16">
        <v>42884.44908564815</v>
      </c>
    </row>
    <row r="755" spans="1:1" x14ac:dyDescent="0.25">
      <c r="A755" s="16">
        <v>42884.452905092592</v>
      </c>
    </row>
    <row r="756" spans="1:1" x14ac:dyDescent="0.25">
      <c r="A756" s="16">
        <v>42884.5315625</v>
      </c>
    </row>
    <row r="757" spans="1:1" x14ac:dyDescent="0.25">
      <c r="A757" s="16">
        <v>42884.630324074074</v>
      </c>
    </row>
    <row r="758" spans="1:1" x14ac:dyDescent="0.25">
      <c r="A758" s="16">
        <v>42884.64471064815</v>
      </c>
    </row>
    <row r="759" spans="1:1" x14ac:dyDescent="0.25">
      <c r="A759" s="16">
        <v>42884.651608796295</v>
      </c>
    </row>
    <row r="760" spans="1:1" x14ac:dyDescent="0.25">
      <c r="A760" s="16">
        <v>42884.670138888891</v>
      </c>
    </row>
    <row r="761" spans="1:1" x14ac:dyDescent="0.25">
      <c r="A761" s="16">
        <v>42884.672372685185</v>
      </c>
    </row>
    <row r="762" spans="1:1" x14ac:dyDescent="0.25">
      <c r="A762" s="16">
        <v>42885.254999999997</v>
      </c>
    </row>
    <row r="763" spans="1:1" x14ac:dyDescent="0.25">
      <c r="A763" s="16">
        <v>42885.39403935185</v>
      </c>
    </row>
    <row r="764" spans="1:1" x14ac:dyDescent="0.25">
      <c r="A764" s="16">
        <v>42885.3981712963</v>
      </c>
    </row>
    <row r="765" spans="1:1" x14ac:dyDescent="0.25">
      <c r="A765" s="16">
        <v>42885.415138888886</v>
      </c>
    </row>
    <row r="766" spans="1:1" x14ac:dyDescent="0.25">
      <c r="A766" s="16">
        <v>42885.426365740743</v>
      </c>
    </row>
    <row r="767" spans="1:1" x14ac:dyDescent="0.25">
      <c r="A767" s="16">
        <v>42885.44190972222</v>
      </c>
    </row>
    <row r="768" spans="1:1" x14ac:dyDescent="0.25">
      <c r="A768" s="16">
        <v>42885.443124999998</v>
      </c>
    </row>
    <row r="769" spans="1:1" x14ac:dyDescent="0.25">
      <c r="A769" s="16">
        <v>42885.453148148146</v>
      </c>
    </row>
    <row r="770" spans="1:1" x14ac:dyDescent="0.25">
      <c r="A770" s="16">
        <v>42885.489131944443</v>
      </c>
    </row>
    <row r="771" spans="1:1" x14ac:dyDescent="0.25">
      <c r="A771" s="16">
        <v>42885.490231481483</v>
      </c>
    </row>
    <row r="772" spans="1:1" x14ac:dyDescent="0.25">
      <c r="A772" s="16">
        <v>42885.491516203707</v>
      </c>
    </row>
    <row r="773" spans="1:1" x14ac:dyDescent="0.25">
      <c r="A773" s="16">
        <v>42885.500833333332</v>
      </c>
    </row>
    <row r="774" spans="1:1" x14ac:dyDescent="0.25">
      <c r="A774" s="16">
        <v>42885.510416666664</v>
      </c>
    </row>
    <row r="775" spans="1:1" x14ac:dyDescent="0.25">
      <c r="A775" s="16">
        <v>42885.511874999997</v>
      </c>
    </row>
    <row r="776" spans="1:1" x14ac:dyDescent="0.25">
      <c r="A776" s="16">
        <v>42885.521423611113</v>
      </c>
    </row>
    <row r="777" spans="1:1" x14ac:dyDescent="0.25">
      <c r="A777" s="16">
        <v>42885.532430555555</v>
      </c>
    </row>
    <row r="778" spans="1:1" x14ac:dyDescent="0.25">
      <c r="A778" s="16">
        <v>42885.533391203702</v>
      </c>
    </row>
    <row r="779" spans="1:1" x14ac:dyDescent="0.25">
      <c r="A779" s="16">
        <v>42885.534849537034</v>
      </c>
    </row>
    <row r="780" spans="1:1" x14ac:dyDescent="0.25">
      <c r="A780" s="16">
        <v>42885.556192129632</v>
      </c>
    </row>
    <row r="781" spans="1:1" x14ac:dyDescent="0.25">
      <c r="A781" s="16">
        <v>42885.570196759261</v>
      </c>
    </row>
    <row r="782" spans="1:1" x14ac:dyDescent="0.25">
      <c r="A782" s="16">
        <v>42885.649942129632</v>
      </c>
    </row>
    <row r="783" spans="1:1" x14ac:dyDescent="0.25">
      <c r="A783" s="16">
        <v>42885.684502314813</v>
      </c>
    </row>
    <row r="784" spans="1:1" x14ac:dyDescent="0.25">
      <c r="A784" s="16">
        <v>42885.731666666667</v>
      </c>
    </row>
    <row r="785" spans="1:1" x14ac:dyDescent="0.25">
      <c r="A785" s="16">
        <v>42885.736666666664</v>
      </c>
    </row>
    <row r="786" spans="1:1" x14ac:dyDescent="0.25">
      <c r="A786" s="16">
        <v>42885.737824074073</v>
      </c>
    </row>
    <row r="787" spans="1:1" x14ac:dyDescent="0.25">
      <c r="A787" s="16">
        <v>42885.745034722226</v>
      </c>
    </row>
    <row r="788" spans="1:1" x14ac:dyDescent="0.25">
      <c r="A788" s="16">
        <v>42885.749641203707</v>
      </c>
    </row>
    <row r="789" spans="1:1" x14ac:dyDescent="0.25">
      <c r="A789" s="16">
        <v>42885.75340277778</v>
      </c>
    </row>
    <row r="790" spans="1:1" x14ac:dyDescent="0.25">
      <c r="A790" s="16">
        <v>42885.756747685184</v>
      </c>
    </row>
    <row r="791" spans="1:1" x14ac:dyDescent="0.25">
      <c r="A791" s="16">
        <v>42885.759432870371</v>
      </c>
    </row>
    <row r="792" spans="1:1" x14ac:dyDescent="0.25">
      <c r="A792" s="16">
        <v>42885.770381944443</v>
      </c>
    </row>
    <row r="793" spans="1:1" x14ac:dyDescent="0.25">
      <c r="A793" s="16">
        <v>42885.837222222224</v>
      </c>
    </row>
    <row r="794" spans="1:1" x14ac:dyDescent="0.25">
      <c r="A794" s="16">
        <v>42886.355868055558</v>
      </c>
    </row>
    <row r="795" spans="1:1" x14ac:dyDescent="0.25">
      <c r="A795" s="16">
        <v>42886.5078587963</v>
      </c>
    </row>
    <row r="796" spans="1:1" x14ac:dyDescent="0.25">
      <c r="A796" s="16">
        <v>42886.590879629628</v>
      </c>
    </row>
    <row r="797" spans="1:1" x14ac:dyDescent="0.25">
      <c r="A797" s="16">
        <v>42886.592395833337</v>
      </c>
    </row>
    <row r="798" spans="1:1" x14ac:dyDescent="0.25">
      <c r="A798" s="16">
        <v>42886.592407407406</v>
      </c>
    </row>
    <row r="799" spans="1:1" x14ac:dyDescent="0.25">
      <c r="A799" s="16">
        <v>42886.620648148149</v>
      </c>
    </row>
    <row r="800" spans="1:1" x14ac:dyDescent="0.25">
      <c r="A800" s="16">
        <v>42886.634930555556</v>
      </c>
    </row>
    <row r="801" spans="1:1" x14ac:dyDescent="0.25">
      <c r="A801" s="16">
        <v>42886.666990740741</v>
      </c>
    </row>
    <row r="802" spans="1:1" x14ac:dyDescent="0.25">
      <c r="A802" s="16">
        <v>42886.702569444446</v>
      </c>
    </row>
    <row r="803" spans="1:1" x14ac:dyDescent="0.25">
      <c r="A803" s="16">
        <v>42887.488564814812</v>
      </c>
    </row>
    <row r="804" spans="1:1" x14ac:dyDescent="0.25">
      <c r="A804" s="16">
        <v>42887.564756944441</v>
      </c>
    </row>
    <row r="805" spans="1:1" x14ac:dyDescent="0.25">
      <c r="A805" s="16">
        <v>42887.649363425924</v>
      </c>
    </row>
    <row r="806" spans="1:1" x14ac:dyDescent="0.25">
      <c r="A806" s="16">
        <v>42887.680810185186</v>
      </c>
    </row>
    <row r="807" spans="1:1" x14ac:dyDescent="0.25">
      <c r="A807" s="16">
        <v>42888.399421296293</v>
      </c>
    </row>
    <row r="808" spans="1:1" x14ac:dyDescent="0.25">
      <c r="A808" s="16">
        <v>42888.428842592592</v>
      </c>
    </row>
    <row r="809" spans="1:1" x14ac:dyDescent="0.25">
      <c r="A809" s="16">
        <v>42888.432673611111</v>
      </c>
    </row>
    <row r="810" spans="1:1" x14ac:dyDescent="0.25">
      <c r="A810" s="16">
        <v>42888.502199074072</v>
      </c>
    </row>
    <row r="811" spans="1:1" x14ac:dyDescent="0.25">
      <c r="A811" s="16">
        <v>42888.559710648151</v>
      </c>
    </row>
    <row r="812" spans="1:1" x14ac:dyDescent="0.25">
      <c r="A812" s="16">
        <v>42888.574293981481</v>
      </c>
    </row>
    <row r="813" spans="1:1" x14ac:dyDescent="0.25">
      <c r="A813" s="16">
        <v>42888.616898148146</v>
      </c>
    </row>
    <row r="814" spans="1:1" x14ac:dyDescent="0.25">
      <c r="A814" s="16">
        <v>42888.646574074075</v>
      </c>
    </row>
    <row r="815" spans="1:1" x14ac:dyDescent="0.25">
      <c r="A815" s="16">
        <v>42888.754872685182</v>
      </c>
    </row>
    <row r="816" spans="1:1" x14ac:dyDescent="0.25">
      <c r="A816" s="16">
        <v>42892.337777777779</v>
      </c>
    </row>
    <row r="817" spans="1:1" x14ac:dyDescent="0.25">
      <c r="A817" s="16">
        <v>42892.344618055555</v>
      </c>
    </row>
    <row r="818" spans="1:1" x14ac:dyDescent="0.25">
      <c r="A818" s="16">
        <v>42892.346400462964</v>
      </c>
    </row>
    <row r="819" spans="1:1" x14ac:dyDescent="0.25">
      <c r="A819" s="16">
        <v>42892.365497685183</v>
      </c>
    </row>
    <row r="820" spans="1:1" x14ac:dyDescent="0.25">
      <c r="A820" s="16">
        <v>42892.37159722222</v>
      </c>
    </row>
    <row r="821" spans="1:1" x14ac:dyDescent="0.25">
      <c r="A821" s="16">
        <v>42892.381006944444</v>
      </c>
    </row>
    <row r="822" spans="1:1" x14ac:dyDescent="0.25">
      <c r="A822" s="16">
        <v>42892.606145833335</v>
      </c>
    </row>
    <row r="823" spans="1:1" x14ac:dyDescent="0.25">
      <c r="A823" s="16">
        <v>42892.681481481479</v>
      </c>
    </row>
    <row r="824" spans="1:1" x14ac:dyDescent="0.25">
      <c r="A824" s="16">
        <v>42892.68440972222</v>
      </c>
    </row>
    <row r="825" spans="1:1" x14ac:dyDescent="0.25">
      <c r="A825" s="16">
        <v>42892.686053240737</v>
      </c>
    </row>
    <row r="826" spans="1:1" x14ac:dyDescent="0.25">
      <c r="A826" s="16">
        <v>42892.687013888892</v>
      </c>
    </row>
    <row r="827" spans="1:1" x14ac:dyDescent="0.25">
      <c r="A827" s="16">
        <v>42892.687997685185</v>
      </c>
    </row>
    <row r="828" spans="1:1" x14ac:dyDescent="0.25">
      <c r="A828" s="16">
        <v>42893.363819444443</v>
      </c>
    </row>
    <row r="829" spans="1:1" x14ac:dyDescent="0.25">
      <c r="A829" s="16">
        <v>42893.390520833331</v>
      </c>
    </row>
    <row r="830" spans="1:1" x14ac:dyDescent="0.25">
      <c r="A830" s="16">
        <v>42893.643784722219</v>
      </c>
    </row>
    <row r="831" spans="1:1" x14ac:dyDescent="0.25">
      <c r="A831" s="16">
        <v>42893.647291666668</v>
      </c>
    </row>
    <row r="832" spans="1:1" x14ac:dyDescent="0.25">
      <c r="A832" s="16">
        <v>42894.657210648147</v>
      </c>
    </row>
    <row r="833" spans="1:1" x14ac:dyDescent="0.25">
      <c r="A833" s="16">
        <v>42895.463217592594</v>
      </c>
    </row>
    <row r="834" spans="1:1" x14ac:dyDescent="0.25">
      <c r="A834" s="16">
        <v>42895.59584490741</v>
      </c>
    </row>
    <row r="835" spans="1:1" x14ac:dyDescent="0.25">
      <c r="A835" s="16">
        <v>42895.651886574073</v>
      </c>
    </row>
    <row r="836" spans="1:1" x14ac:dyDescent="0.25">
      <c r="A836" s="16">
        <v>42895.711076388892</v>
      </c>
    </row>
    <row r="837" spans="1:1" x14ac:dyDescent="0.25">
      <c r="A837" s="16">
        <v>42898.392106481479</v>
      </c>
    </row>
    <row r="838" spans="1:1" x14ac:dyDescent="0.25">
      <c r="A838" s="16">
        <v>42898.392974537041</v>
      </c>
    </row>
    <row r="839" spans="1:1" x14ac:dyDescent="0.25">
      <c r="A839" s="16">
        <v>42898.394016203703</v>
      </c>
    </row>
    <row r="840" spans="1:1" x14ac:dyDescent="0.25">
      <c r="A840" s="16">
        <v>42898.675162037034</v>
      </c>
    </row>
    <row r="841" spans="1:1" x14ac:dyDescent="0.25">
      <c r="A841" s="16">
        <v>42898.719606481478</v>
      </c>
    </row>
    <row r="842" spans="1:1" x14ac:dyDescent="0.25">
      <c r="A842" s="16">
        <v>42899.382997685185</v>
      </c>
    </row>
    <row r="843" spans="1:1" x14ac:dyDescent="0.25">
      <c r="A843" s="16">
        <v>42899.56925925926</v>
      </c>
    </row>
    <row r="844" spans="1:1" x14ac:dyDescent="0.25">
      <c r="A844" s="16">
        <v>42899.693819444445</v>
      </c>
    </row>
    <row r="845" spans="1:1" x14ac:dyDescent="0.25">
      <c r="A845" s="16">
        <v>42899.71607638889</v>
      </c>
    </row>
    <row r="846" spans="1:1" x14ac:dyDescent="0.25">
      <c r="A846" s="16">
        <v>42899.815763888888</v>
      </c>
    </row>
    <row r="847" spans="1:1" x14ac:dyDescent="0.25">
      <c r="A847" s="16">
        <v>42899.836516203701</v>
      </c>
    </row>
    <row r="848" spans="1:1" x14ac:dyDescent="0.25">
      <c r="A848" s="16">
        <v>42899.838101851848</v>
      </c>
    </row>
    <row r="849" spans="1:1" x14ac:dyDescent="0.25">
      <c r="A849" s="16">
        <v>42899.840624999997</v>
      </c>
    </row>
    <row r="850" spans="1:1" x14ac:dyDescent="0.25">
      <c r="A850" s="16">
        <v>42900.466539351852</v>
      </c>
    </row>
    <row r="851" spans="1:1" x14ac:dyDescent="0.25">
      <c r="A851" s="16">
        <v>42901.399363425924</v>
      </c>
    </row>
    <row r="852" spans="1:1" x14ac:dyDescent="0.25">
      <c r="A852" s="16">
        <v>42901.408564814818</v>
      </c>
    </row>
    <row r="853" spans="1:1" x14ac:dyDescent="0.25">
      <c r="A853" s="16">
        <v>42901.419212962966</v>
      </c>
    </row>
    <row r="854" spans="1:1" x14ac:dyDescent="0.25">
      <c r="A854" s="16">
        <v>42901.427557870367</v>
      </c>
    </row>
    <row r="855" spans="1:1" x14ac:dyDescent="0.25">
      <c r="A855" s="16">
        <v>42901.643321759257</v>
      </c>
    </row>
    <row r="856" spans="1:1" x14ac:dyDescent="0.25">
      <c r="A856" s="16">
        <v>42901.656030092592</v>
      </c>
    </row>
    <row r="857" spans="1:1" x14ac:dyDescent="0.25">
      <c r="A857" s="16">
        <v>42902.297789351855</v>
      </c>
    </row>
    <row r="858" spans="1:1" x14ac:dyDescent="0.25">
      <c r="A858" s="16">
        <v>42902.440497685187</v>
      </c>
    </row>
    <row r="859" spans="1:1" x14ac:dyDescent="0.25">
      <c r="A859" s="16">
        <v>42902.442847222221</v>
      </c>
    </row>
    <row r="860" spans="1:1" x14ac:dyDescent="0.25">
      <c r="A860" s="16">
        <v>42902.448854166665</v>
      </c>
    </row>
    <row r="861" spans="1:1" x14ac:dyDescent="0.25">
      <c r="A861" s="16">
        <v>42902.469976851855</v>
      </c>
    </row>
    <row r="862" spans="1:1" x14ac:dyDescent="0.25">
      <c r="A862" s="16">
        <v>42902.646643518521</v>
      </c>
    </row>
    <row r="863" spans="1:1" x14ac:dyDescent="0.25">
      <c r="A863" s="16">
        <v>42903.398009259261</v>
      </c>
    </row>
    <row r="864" spans="1:1" x14ac:dyDescent="0.25">
      <c r="A864" s="16">
        <v>42905.374988425923</v>
      </c>
    </row>
    <row r="865" spans="1:1" x14ac:dyDescent="0.25">
      <c r="A865" s="16">
        <v>42905.382592592592</v>
      </c>
    </row>
    <row r="866" spans="1:1" x14ac:dyDescent="0.25">
      <c r="A866" s="16">
        <v>42905.608298611114</v>
      </c>
    </row>
    <row r="867" spans="1:1" x14ac:dyDescent="0.25">
      <c r="A867" s="16">
        <v>42906.650902777779</v>
      </c>
    </row>
    <row r="868" spans="1:1" x14ac:dyDescent="0.25">
      <c r="A868" s="16">
        <v>42906.675335648149</v>
      </c>
    </row>
    <row r="869" spans="1:1" x14ac:dyDescent="0.25">
      <c r="A869" s="16">
        <v>42907.415775462963</v>
      </c>
    </row>
    <row r="870" spans="1:1" x14ac:dyDescent="0.25">
      <c r="A870" s="16">
        <v>42907.419988425929</v>
      </c>
    </row>
    <row r="871" spans="1:1" x14ac:dyDescent="0.25">
      <c r="A871" s="16">
        <v>42907.426111111112</v>
      </c>
    </row>
    <row r="872" spans="1:1" x14ac:dyDescent="0.25">
      <c r="A872" s="16">
        <v>42907.429629629631</v>
      </c>
    </row>
    <row r="873" spans="1:1" x14ac:dyDescent="0.25">
      <c r="A873" s="16">
        <v>42907.43613425926</v>
      </c>
    </row>
    <row r="874" spans="1:1" x14ac:dyDescent="0.25">
      <c r="A874" s="16">
        <v>42907.469097222223</v>
      </c>
    </row>
    <row r="875" spans="1:1" x14ac:dyDescent="0.25">
      <c r="A875" s="16">
        <v>42907.500648148147</v>
      </c>
    </row>
    <row r="876" spans="1:1" x14ac:dyDescent="0.25">
      <c r="A876" s="16">
        <v>42907.600208333337</v>
      </c>
    </row>
    <row r="877" spans="1:1" x14ac:dyDescent="0.25">
      <c r="A877" s="16">
        <v>42907.602384259262</v>
      </c>
    </row>
    <row r="878" spans="1:1" x14ac:dyDescent="0.25">
      <c r="A878" s="16">
        <v>42907.61204861111</v>
      </c>
    </row>
    <row r="879" spans="1:1" x14ac:dyDescent="0.25">
      <c r="A879" s="16">
        <v>42907.613900462966</v>
      </c>
    </row>
    <row r="880" spans="1:1" x14ac:dyDescent="0.25">
      <c r="A880" s="16">
        <v>42907.620439814818</v>
      </c>
    </row>
    <row r="881" spans="1:1" x14ac:dyDescent="0.25">
      <c r="A881" s="16">
        <v>42907.631655092591</v>
      </c>
    </row>
    <row r="882" spans="1:1" x14ac:dyDescent="0.25">
      <c r="A882" s="16">
        <v>42907.633912037039</v>
      </c>
    </row>
    <row r="883" spans="1:1" x14ac:dyDescent="0.25">
      <c r="A883" s="16">
        <v>42907.639652777776</v>
      </c>
    </row>
    <row r="884" spans="1:1" x14ac:dyDescent="0.25">
      <c r="A884" s="16">
        <v>42907.64634259259</v>
      </c>
    </row>
    <row r="885" spans="1:1" x14ac:dyDescent="0.25">
      <c r="A885" s="16">
        <v>42907.648229166669</v>
      </c>
    </row>
    <row r="886" spans="1:1" x14ac:dyDescent="0.25">
      <c r="A886" s="16">
        <v>42907.648796296293</v>
      </c>
    </row>
    <row r="887" spans="1:1" x14ac:dyDescent="0.25">
      <c r="A887" s="16">
        <v>42907.649155092593</v>
      </c>
    </row>
    <row r="888" spans="1:1" x14ac:dyDescent="0.25">
      <c r="A888" s="16">
        <v>42907.649560185186</v>
      </c>
    </row>
    <row r="889" spans="1:1" x14ac:dyDescent="0.25">
      <c r="A889" s="16">
        <v>42907.649988425925</v>
      </c>
    </row>
    <row r="890" spans="1:1" x14ac:dyDescent="0.25">
      <c r="A890" s="16">
        <v>42907.65079861111</v>
      </c>
    </row>
    <row r="891" spans="1:1" x14ac:dyDescent="0.25">
      <c r="A891" s="16">
        <v>42907.651331018518</v>
      </c>
    </row>
    <row r="892" spans="1:1" x14ac:dyDescent="0.25">
      <c r="A892" s="16">
        <v>42907.652013888888</v>
      </c>
    </row>
    <row r="893" spans="1:1" x14ac:dyDescent="0.25">
      <c r="A893" s="16">
        <v>42907.652141203704</v>
      </c>
    </row>
    <row r="894" spans="1:1" x14ac:dyDescent="0.25">
      <c r="A894" s="16">
        <v>42907.652708333335</v>
      </c>
    </row>
    <row r="895" spans="1:1" x14ac:dyDescent="0.25">
      <c r="A895" s="16">
        <v>42907.653136574074</v>
      </c>
    </row>
    <row r="896" spans="1:1" x14ac:dyDescent="0.25">
      <c r="A896" s="16">
        <v>42907.65351851852</v>
      </c>
    </row>
    <row r="897" spans="1:1" x14ac:dyDescent="0.25">
      <c r="A897" s="16">
        <v>42907.655543981484</v>
      </c>
    </row>
    <row r="898" spans="1:1" x14ac:dyDescent="0.25">
      <c r="A898" s="16">
        <v>42907.659247685187</v>
      </c>
    </row>
    <row r="899" spans="1:1" x14ac:dyDescent="0.25">
      <c r="A899" s="16">
        <v>42907.795659722222</v>
      </c>
    </row>
    <row r="900" spans="1:1" x14ac:dyDescent="0.25">
      <c r="A900" s="16">
        <v>42907.801435185182</v>
      </c>
    </row>
    <row r="901" spans="1:1" x14ac:dyDescent="0.25">
      <c r="A901" s="16">
        <v>42907.820798611108</v>
      </c>
    </row>
    <row r="902" spans="1:1" x14ac:dyDescent="0.25">
      <c r="A902" s="16">
        <v>42908.56144675926</v>
      </c>
    </row>
    <row r="903" spans="1:1" x14ac:dyDescent="0.25">
      <c r="A903" s="16">
        <v>42909.479085648149</v>
      </c>
    </row>
    <row r="904" spans="1:1" x14ac:dyDescent="0.25">
      <c r="A904" s="16">
        <v>42909.647604166668</v>
      </c>
    </row>
    <row r="905" spans="1:1" x14ac:dyDescent="0.25">
      <c r="A905" s="16">
        <v>42909.65320601852</v>
      </c>
    </row>
    <row r="906" spans="1:1" x14ac:dyDescent="0.25">
      <c r="A906" s="16">
        <v>42909.753935185188</v>
      </c>
    </row>
    <row r="907" spans="1:1" x14ac:dyDescent="0.25">
      <c r="A907" s="16">
        <v>42909.756111111114</v>
      </c>
    </row>
    <row r="908" spans="1:1" x14ac:dyDescent="0.25">
      <c r="A908" s="16">
        <v>42909.758136574077</v>
      </c>
    </row>
    <row r="909" spans="1:1" x14ac:dyDescent="0.25">
      <c r="A909" s="16">
        <v>42909.759872685187</v>
      </c>
    </row>
    <row r="910" spans="1:1" x14ac:dyDescent="0.25">
      <c r="A910" s="16">
        <v>42909.761342592596</v>
      </c>
    </row>
    <row r="911" spans="1:1" x14ac:dyDescent="0.25">
      <c r="A911" s="16">
        <v>42909.762812499997</v>
      </c>
    </row>
    <row r="912" spans="1:1" x14ac:dyDescent="0.25">
      <c r="A912" s="16">
        <v>42909.764143518521</v>
      </c>
    </row>
    <row r="913" spans="1:1" x14ac:dyDescent="0.25">
      <c r="A913" s="16">
        <v>42909.84275462963</v>
      </c>
    </row>
    <row r="914" spans="1:1" x14ac:dyDescent="0.25">
      <c r="A914" s="16">
        <v>42909.910833333335</v>
      </c>
    </row>
    <row r="915" spans="1:1" x14ac:dyDescent="0.25">
      <c r="A915" s="16">
        <v>42909.912326388891</v>
      </c>
    </row>
    <row r="916" spans="1:1" x14ac:dyDescent="0.25">
      <c r="A916" s="16">
        <v>42909.914918981478</v>
      </c>
    </row>
    <row r="917" spans="1:1" x14ac:dyDescent="0.25">
      <c r="A917" s="16">
        <v>42909.920752314814</v>
      </c>
    </row>
    <row r="918" spans="1:1" x14ac:dyDescent="0.25">
      <c r="A918" s="16">
        <v>42909.921817129631</v>
      </c>
    </row>
    <row r="919" spans="1:1" x14ac:dyDescent="0.25">
      <c r="A919" s="16">
        <v>42909.924317129633</v>
      </c>
    </row>
    <row r="920" spans="1:1" x14ac:dyDescent="0.25">
      <c r="A920" s="16">
        <v>42910.341111111113</v>
      </c>
    </row>
    <row r="921" spans="1:1" x14ac:dyDescent="0.25">
      <c r="A921" s="16">
        <v>42910.483842592592</v>
      </c>
    </row>
    <row r="922" spans="1:1" x14ac:dyDescent="0.25">
      <c r="A922" s="16">
        <v>42911.370150462964</v>
      </c>
    </row>
    <row r="923" spans="1:1" x14ac:dyDescent="0.25">
      <c r="A923" s="16">
        <v>42911.375763888886</v>
      </c>
    </row>
    <row r="924" spans="1:1" x14ac:dyDescent="0.25">
      <c r="A924" s="16">
        <v>42912.372256944444</v>
      </c>
    </row>
    <row r="925" spans="1:1" x14ac:dyDescent="0.25">
      <c r="A925" s="16">
        <v>42912.379814814813</v>
      </c>
    </row>
    <row r="926" spans="1:1" x14ac:dyDescent="0.25">
      <c r="A926" s="16">
        <v>42912.581458333334</v>
      </c>
    </row>
    <row r="927" spans="1:1" x14ac:dyDescent="0.25">
      <c r="A927" s="16">
        <v>42912.669166666667</v>
      </c>
    </row>
    <row r="928" spans="1:1" x14ac:dyDescent="0.25">
      <c r="A928" s="16">
        <v>42912.66951388889</v>
      </c>
    </row>
    <row r="929" spans="1:1" x14ac:dyDescent="0.25">
      <c r="A929" s="16">
        <v>42912.670543981483</v>
      </c>
    </row>
    <row r="930" spans="1:1" x14ac:dyDescent="0.25">
      <c r="A930" s="16">
        <v>42913.304849537039</v>
      </c>
    </row>
    <row r="931" spans="1:1" x14ac:dyDescent="0.25">
      <c r="A931" s="16">
        <v>42913.430925925924</v>
      </c>
    </row>
    <row r="932" spans="1:1" x14ac:dyDescent="0.25">
      <c r="A932" s="16">
        <v>42913.43141203704</v>
      </c>
    </row>
    <row r="933" spans="1:1" x14ac:dyDescent="0.25">
      <c r="A933" s="16">
        <v>42913.448958333334</v>
      </c>
    </row>
    <row r="934" spans="1:1" x14ac:dyDescent="0.25">
      <c r="A934" s="16">
        <v>42913.469027777777</v>
      </c>
    </row>
    <row r="935" spans="1:1" x14ac:dyDescent="0.25">
      <c r="A935" s="16">
        <v>42913.482442129629</v>
      </c>
    </row>
    <row r="936" spans="1:1" x14ac:dyDescent="0.25">
      <c r="A936" s="16">
        <v>42913.547395833331</v>
      </c>
    </row>
    <row r="937" spans="1:1" x14ac:dyDescent="0.25">
      <c r="A937" s="16">
        <v>42913.569143518522</v>
      </c>
    </row>
    <row r="938" spans="1:1" x14ac:dyDescent="0.25">
      <c r="A938" s="16">
        <v>42913.603043981479</v>
      </c>
    </row>
    <row r="939" spans="1:1" x14ac:dyDescent="0.25">
      <c r="A939" s="16">
        <v>42914.341909722221</v>
      </c>
    </row>
    <row r="940" spans="1:1" x14ac:dyDescent="0.25">
      <c r="A940" s="16">
        <v>42914.505416666667</v>
      </c>
    </row>
    <row r="941" spans="1:1" x14ac:dyDescent="0.25">
      <c r="A941" s="16">
        <v>42914.505879629629</v>
      </c>
    </row>
    <row r="942" spans="1:1" x14ac:dyDescent="0.25">
      <c r="A942" s="16">
        <v>42914.52516203704</v>
      </c>
    </row>
    <row r="943" spans="1:1" x14ac:dyDescent="0.25">
      <c r="A943" s="16">
        <v>42914.529143518521</v>
      </c>
    </row>
    <row r="944" spans="1:1" x14ac:dyDescent="0.25">
      <c r="A944" s="16">
        <v>42914.543009259258</v>
      </c>
    </row>
    <row r="945" spans="1:1" x14ac:dyDescent="0.25">
      <c r="A945" s="16">
        <v>42914.669814814813</v>
      </c>
    </row>
    <row r="946" spans="1:1" x14ac:dyDescent="0.25">
      <c r="A946" s="16">
        <v>42914.726990740739</v>
      </c>
    </row>
    <row r="947" spans="1:1" x14ac:dyDescent="0.25">
      <c r="A947" s="16">
        <v>42914.77851851852</v>
      </c>
    </row>
    <row r="948" spans="1:1" x14ac:dyDescent="0.25">
      <c r="A948" s="16">
        <v>42914.787060185183</v>
      </c>
    </row>
    <row r="949" spans="1:1" x14ac:dyDescent="0.25">
      <c r="A949" s="16">
        <v>42914.839942129627</v>
      </c>
    </row>
    <row r="950" spans="1:1" x14ac:dyDescent="0.25">
      <c r="A950" s="16">
        <v>42914.858124999999</v>
      </c>
    </row>
    <row r="951" spans="1:1" x14ac:dyDescent="0.25">
      <c r="A951" s="16">
        <v>42914.961122685185</v>
      </c>
    </row>
    <row r="952" spans="1:1" x14ac:dyDescent="0.25">
      <c r="A952" s="16">
        <v>42914.963506944441</v>
      </c>
    </row>
    <row r="953" spans="1:1" x14ac:dyDescent="0.25">
      <c r="A953" s="16">
        <v>42914.983738425923</v>
      </c>
    </row>
    <row r="954" spans="1:1" x14ac:dyDescent="0.25">
      <c r="A954" s="16">
        <v>42915.731041666666</v>
      </c>
    </row>
    <row r="955" spans="1:1" x14ac:dyDescent="0.25">
      <c r="A955" s="16">
        <v>42915.735844907409</v>
      </c>
    </row>
    <row r="956" spans="1:1" x14ac:dyDescent="0.25">
      <c r="A956" s="16">
        <v>42916.383125</v>
      </c>
    </row>
    <row r="957" spans="1:1" x14ac:dyDescent="0.25">
      <c r="A957" s="16">
        <v>42916.386770833335</v>
      </c>
    </row>
    <row r="958" spans="1:1" x14ac:dyDescent="0.25">
      <c r="A958" s="16">
        <v>42916.407488425924</v>
      </c>
    </row>
    <row r="959" spans="1:1" x14ac:dyDescent="0.25">
      <c r="A959" s="16">
        <v>42916.45722222222</v>
      </c>
    </row>
    <row r="960" spans="1:1" x14ac:dyDescent="0.25">
      <c r="A960" s="16">
        <v>42916.485960648148</v>
      </c>
    </row>
    <row r="961" spans="1:1" x14ac:dyDescent="0.25">
      <c r="A961" s="16">
        <v>42919.462280092594</v>
      </c>
    </row>
    <row r="962" spans="1:1" x14ac:dyDescent="0.25">
      <c r="A962" s="16">
        <v>42920.385763888888</v>
      </c>
    </row>
    <row r="963" spans="1:1" x14ac:dyDescent="0.25">
      <c r="A963" s="16">
        <v>42920.550069444442</v>
      </c>
    </row>
    <row r="964" spans="1:1" x14ac:dyDescent="0.25">
      <c r="A964" s="16">
        <v>42920.643391203703</v>
      </c>
    </row>
    <row r="965" spans="1:1" x14ac:dyDescent="0.25">
      <c r="A965" s="16">
        <v>42921.476782407408</v>
      </c>
    </row>
    <row r="966" spans="1:1" x14ac:dyDescent="0.25">
      <c r="A966" s="16">
        <v>42921.517395833333</v>
      </c>
    </row>
    <row r="967" spans="1:1" x14ac:dyDescent="0.25">
      <c r="A967" s="16">
        <v>42921.648460648146</v>
      </c>
    </row>
    <row r="968" spans="1:1" x14ac:dyDescent="0.25">
      <c r="A968" s="16">
        <v>42922.356932870367</v>
      </c>
    </row>
    <row r="969" spans="1:1" x14ac:dyDescent="0.25">
      <c r="A969" s="16">
        <v>42922.373078703706</v>
      </c>
    </row>
    <row r="970" spans="1:1" x14ac:dyDescent="0.25">
      <c r="A970" s="16">
        <v>42922.472650462965</v>
      </c>
    </row>
    <row r="971" spans="1:1" x14ac:dyDescent="0.25">
      <c r="A971" s="16">
        <v>42922.491967592592</v>
      </c>
    </row>
    <row r="972" spans="1:1" x14ac:dyDescent="0.25">
      <c r="A972" s="16">
        <v>42922.505752314813</v>
      </c>
    </row>
    <row r="973" spans="1:1" x14ac:dyDescent="0.25">
      <c r="A973" s="16">
        <v>42922.514525462961</v>
      </c>
    </row>
    <row r="974" spans="1:1" x14ac:dyDescent="0.25">
      <c r="A974" s="16">
        <v>42922.570729166669</v>
      </c>
    </row>
    <row r="975" spans="1:1" x14ac:dyDescent="0.25">
      <c r="A975" s="16">
        <v>42923.448101851849</v>
      </c>
    </row>
    <row r="976" spans="1:1" x14ac:dyDescent="0.25">
      <c r="A976" s="16">
        <v>42923.448229166665</v>
      </c>
    </row>
    <row r="977" spans="1:1" x14ac:dyDescent="0.25">
      <c r="A977" s="16">
        <v>42923.459976851853</v>
      </c>
    </row>
    <row r="978" spans="1:1" x14ac:dyDescent="0.25">
      <c r="A978" s="16">
        <v>42923.464837962965</v>
      </c>
    </row>
    <row r="979" spans="1:1" x14ac:dyDescent="0.25">
      <c r="A979" s="16">
        <v>42923.51221064815</v>
      </c>
    </row>
    <row r="980" spans="1:1" x14ac:dyDescent="0.25">
      <c r="A980" s="16">
        <v>42923.607175925928</v>
      </c>
    </row>
    <row r="981" spans="1:1" x14ac:dyDescent="0.25">
      <c r="A981" s="16">
        <v>42923.611875000002</v>
      </c>
    </row>
    <row r="982" spans="1:1" x14ac:dyDescent="0.25">
      <c r="A982" s="16">
        <v>42923.692060185182</v>
      </c>
    </row>
    <row r="983" spans="1:1" x14ac:dyDescent="0.25">
      <c r="A983" s="16">
        <v>42923.715497685182</v>
      </c>
    </row>
    <row r="984" spans="1:1" x14ac:dyDescent="0.25">
      <c r="A984" s="16">
        <v>42926.488182870373</v>
      </c>
    </row>
    <row r="985" spans="1:1" x14ac:dyDescent="0.25">
      <c r="A985" s="16">
        <v>42926.556597222225</v>
      </c>
    </row>
    <row r="986" spans="1:1" x14ac:dyDescent="0.25">
      <c r="A986" s="16">
        <v>42926.570428240739</v>
      </c>
    </row>
    <row r="987" spans="1:1" x14ac:dyDescent="0.25">
      <c r="A987" s="16">
        <v>42926.601770833331</v>
      </c>
    </row>
    <row r="988" spans="1:1" x14ac:dyDescent="0.25">
      <c r="A988" s="16">
        <v>42926.610231481478</v>
      </c>
    </row>
    <row r="989" spans="1:1" x14ac:dyDescent="0.25">
      <c r="A989" s="16">
        <v>42926.664490740739</v>
      </c>
    </row>
    <row r="990" spans="1:1" x14ac:dyDescent="0.25">
      <c r="A990" s="16">
        <v>42927.234594907408</v>
      </c>
    </row>
    <row r="991" spans="1:1" x14ac:dyDescent="0.25">
      <c r="A991" s="16">
        <v>42927.256307870368</v>
      </c>
    </row>
    <row r="992" spans="1:1" x14ac:dyDescent="0.25">
      <c r="A992" s="16">
        <v>42927.437013888892</v>
      </c>
    </row>
    <row r="993" spans="1:1" x14ac:dyDescent="0.25">
      <c r="A993" s="16">
        <v>42927.43818287037</v>
      </c>
    </row>
    <row r="994" spans="1:1" x14ac:dyDescent="0.25">
      <c r="A994" s="16">
        <v>42927.440115740741</v>
      </c>
    </row>
    <row r="995" spans="1:1" x14ac:dyDescent="0.25">
      <c r="A995" s="16">
        <v>42927.443159722221</v>
      </c>
    </row>
    <row r="996" spans="1:1" x14ac:dyDescent="0.25">
      <c r="A996" s="16">
        <v>42927.470983796295</v>
      </c>
    </row>
    <row r="997" spans="1:1" x14ac:dyDescent="0.25">
      <c r="A997" s="16">
        <v>42927.472291666665</v>
      </c>
    </row>
    <row r="998" spans="1:1" x14ac:dyDescent="0.25">
      <c r="A998" s="16">
        <v>42927.474178240744</v>
      </c>
    </row>
    <row r="999" spans="1:1" x14ac:dyDescent="0.25">
      <c r="A999" s="16">
        <v>42927.492361111108</v>
      </c>
    </row>
    <row r="1000" spans="1:1" x14ac:dyDescent="0.25">
      <c r="A1000" s="16">
        <v>42927.603148148148</v>
      </c>
    </row>
    <row r="1001" spans="1:1" x14ac:dyDescent="0.25">
      <c r="A1001" s="16">
        <v>42927.627650462964</v>
      </c>
    </row>
    <row r="1002" spans="1:1" x14ac:dyDescent="0.25">
      <c r="A1002" s="16">
        <v>42927.648831018516</v>
      </c>
    </row>
    <row r="1003" spans="1:1" x14ac:dyDescent="0.25">
      <c r="A1003" s="16">
        <v>42927.663298611114</v>
      </c>
    </row>
    <row r="1004" spans="1:1" x14ac:dyDescent="0.25">
      <c r="A1004" s="16">
        <v>42927.681469907409</v>
      </c>
    </row>
    <row r="1005" spans="1:1" x14ac:dyDescent="0.25">
      <c r="A1005" s="16">
        <v>42927.719768518517</v>
      </c>
    </row>
    <row r="1006" spans="1:1" x14ac:dyDescent="0.25">
      <c r="A1006" s="16">
        <v>42928.433831018519</v>
      </c>
    </row>
    <row r="1007" spans="1:1" x14ac:dyDescent="0.25">
      <c r="A1007" s="16">
        <v>42928.484965277778</v>
      </c>
    </row>
    <row r="1008" spans="1:1" x14ac:dyDescent="0.25">
      <c r="A1008" s="16">
        <v>42928.487638888888</v>
      </c>
    </row>
    <row r="1009" spans="1:1" x14ac:dyDescent="0.25">
      <c r="A1009" s="16">
        <v>42928.491701388892</v>
      </c>
    </row>
    <row r="1010" spans="1:1" x14ac:dyDescent="0.25">
      <c r="A1010" s="16">
        <v>42928.543356481481</v>
      </c>
    </row>
    <row r="1011" spans="1:1" x14ac:dyDescent="0.25">
      <c r="A1011" s="16">
        <v>42928.573391203703</v>
      </c>
    </row>
    <row r="1012" spans="1:1" x14ac:dyDescent="0.25">
      <c r="A1012" s="16">
        <v>42928.586087962962</v>
      </c>
    </row>
    <row r="1013" spans="1:1" x14ac:dyDescent="0.25">
      <c r="A1013" s="16">
        <v>42928.590555555558</v>
      </c>
    </row>
    <row r="1014" spans="1:1" x14ac:dyDescent="0.25">
      <c r="A1014" s="16">
        <v>42928.593148148146</v>
      </c>
    </row>
    <row r="1015" spans="1:1" x14ac:dyDescent="0.25">
      <c r="A1015" s="16">
        <v>42928.669421296298</v>
      </c>
    </row>
    <row r="1016" spans="1:1" x14ac:dyDescent="0.25">
      <c r="A1016" s="16">
        <v>42929.439560185187</v>
      </c>
    </row>
    <row r="1017" spans="1:1" x14ac:dyDescent="0.25">
      <c r="A1017" s="16">
        <v>42929.502453703702</v>
      </c>
    </row>
    <row r="1018" spans="1:1" x14ac:dyDescent="0.25">
      <c r="A1018" s="16">
        <v>42929.550949074073</v>
      </c>
    </row>
    <row r="1019" spans="1:1" x14ac:dyDescent="0.25">
      <c r="A1019" s="16">
        <v>42929.55568287037</v>
      </c>
    </row>
    <row r="1020" spans="1:1" x14ac:dyDescent="0.25">
      <c r="A1020" s="16">
        <v>42929.722800925927</v>
      </c>
    </row>
    <row r="1021" spans="1:1" x14ac:dyDescent="0.25">
      <c r="A1021" s="16">
        <v>42929.727060185185</v>
      </c>
    </row>
    <row r="1022" spans="1:1" x14ac:dyDescent="0.25">
      <c r="A1022" s="16">
        <v>42929.750567129631</v>
      </c>
    </row>
    <row r="1023" spans="1:1" x14ac:dyDescent="0.25">
      <c r="A1023" s="16">
        <v>42930.405914351853</v>
      </c>
    </row>
    <row r="1024" spans="1:1" x14ac:dyDescent="0.25">
      <c r="A1024" s="16">
        <v>42930.413217592592</v>
      </c>
    </row>
    <row r="1025" spans="1:1" x14ac:dyDescent="0.25">
      <c r="A1025" s="16">
        <v>42930.463599537034</v>
      </c>
    </row>
    <row r="1026" spans="1:1" x14ac:dyDescent="0.25">
      <c r="A1026" s="16">
        <v>42930.475648148145</v>
      </c>
    </row>
    <row r="1027" spans="1:1" x14ac:dyDescent="0.25">
      <c r="A1027" s="16">
        <v>42930.601446759261</v>
      </c>
    </row>
    <row r="1028" spans="1:1" x14ac:dyDescent="0.25">
      <c r="A1028" s="16">
        <v>42930.658854166664</v>
      </c>
    </row>
    <row r="1029" spans="1:1" x14ac:dyDescent="0.25">
      <c r="A1029" s="16">
        <v>42930.686886574076</v>
      </c>
    </row>
    <row r="1030" spans="1:1" x14ac:dyDescent="0.25">
      <c r="A1030" s="16">
        <v>42933.442650462966</v>
      </c>
    </row>
    <row r="1031" spans="1:1" x14ac:dyDescent="0.25">
      <c r="A1031" s="16">
        <v>42933.458495370367</v>
      </c>
    </row>
    <row r="1032" spans="1:1" x14ac:dyDescent="0.25">
      <c r="A1032" s="16">
        <v>42933.46130787037</v>
      </c>
    </row>
    <row r="1033" spans="1:1" x14ac:dyDescent="0.25">
      <c r="A1033" s="16">
        <v>42933.560555555552</v>
      </c>
    </row>
    <row r="1034" spans="1:1" x14ac:dyDescent="0.25">
      <c r="A1034" s="16">
        <v>42933.648356481484</v>
      </c>
    </row>
    <row r="1035" spans="1:1" x14ac:dyDescent="0.25">
      <c r="A1035" s="16">
        <v>42933.651331018518</v>
      </c>
    </row>
    <row r="1036" spans="1:1" x14ac:dyDescent="0.25">
      <c r="A1036" s="16">
        <v>42934.497858796298</v>
      </c>
    </row>
    <row r="1037" spans="1:1" x14ac:dyDescent="0.25">
      <c r="A1037" s="16">
        <v>42934.616597222222</v>
      </c>
    </row>
    <row r="1038" spans="1:1" x14ac:dyDescent="0.25">
      <c r="A1038" s="16">
        <v>42934.633946759262</v>
      </c>
    </row>
    <row r="1039" spans="1:1" x14ac:dyDescent="0.25">
      <c r="A1039" s="16">
        <v>42934.692002314812</v>
      </c>
    </row>
    <row r="1040" spans="1:1" x14ac:dyDescent="0.25">
      <c r="A1040" s="16">
        <v>42934.699421296296</v>
      </c>
    </row>
    <row r="1041" spans="1:1" x14ac:dyDescent="0.25">
      <c r="A1041" s="16">
        <v>42935.674166666664</v>
      </c>
    </row>
    <row r="1042" spans="1:1" x14ac:dyDescent="0.25">
      <c r="A1042" s="16">
        <v>42935.693831018521</v>
      </c>
    </row>
    <row r="1043" spans="1:1" x14ac:dyDescent="0.25">
      <c r="A1043" s="16">
        <v>42935.716585648152</v>
      </c>
    </row>
    <row r="1044" spans="1:1" x14ac:dyDescent="0.25">
      <c r="A1044" s="16">
        <v>42936.709340277775</v>
      </c>
    </row>
    <row r="1045" spans="1:1" x14ac:dyDescent="0.25">
      <c r="A1045" s="16">
        <v>42936.863668981481</v>
      </c>
    </row>
    <row r="1046" spans="1:1" x14ac:dyDescent="0.25">
      <c r="A1046" s="16">
        <v>42936.878495370373</v>
      </c>
    </row>
    <row r="1047" spans="1:1" x14ac:dyDescent="0.25">
      <c r="A1047" s="16">
        <v>42937.648263888892</v>
      </c>
    </row>
    <row r="1048" spans="1:1" x14ac:dyDescent="0.25">
      <c r="A1048" s="16">
        <v>42940.374849537038</v>
      </c>
    </row>
    <row r="1049" spans="1:1" x14ac:dyDescent="0.25">
      <c r="A1049" s="16">
        <v>42940.552465277775</v>
      </c>
    </row>
    <row r="1050" spans="1:1" x14ac:dyDescent="0.25">
      <c r="A1050" s="16">
        <v>42940.707141203704</v>
      </c>
    </row>
    <row r="1051" spans="1:1" x14ac:dyDescent="0.25">
      <c r="A1051" s="16">
        <v>42940.710289351853</v>
      </c>
    </row>
    <row r="1052" spans="1:1" x14ac:dyDescent="0.25">
      <c r="A1052" s="16">
        <v>42941.373344907406</v>
      </c>
    </row>
    <row r="1053" spans="1:1" x14ac:dyDescent="0.25">
      <c r="A1053" s="16">
        <v>42941.413807870369</v>
      </c>
    </row>
    <row r="1054" spans="1:1" x14ac:dyDescent="0.25">
      <c r="A1054" s="16">
        <v>42941.438472222224</v>
      </c>
    </row>
    <row r="1055" spans="1:1" x14ac:dyDescent="0.25">
      <c r="A1055" s="16">
        <v>42941.457569444443</v>
      </c>
    </row>
    <row r="1056" spans="1:1" x14ac:dyDescent="0.25">
      <c r="A1056" s="16">
        <v>42941.472581018519</v>
      </c>
    </row>
    <row r="1057" spans="1:1" x14ac:dyDescent="0.25">
      <c r="A1057" s="16">
        <v>42941.47996527778</v>
      </c>
    </row>
    <row r="1058" spans="1:1" x14ac:dyDescent="0.25">
      <c r="A1058" s="16">
        <v>42941.557199074072</v>
      </c>
    </row>
    <row r="1059" spans="1:1" x14ac:dyDescent="0.25">
      <c r="A1059" s="16">
        <v>42941.578009259261</v>
      </c>
    </row>
    <row r="1060" spans="1:1" x14ac:dyDescent="0.25">
      <c r="A1060" s="16">
        <v>42941.717546296299</v>
      </c>
    </row>
    <row r="1061" spans="1:1" x14ac:dyDescent="0.25">
      <c r="A1061" s="16">
        <v>42942.448194444441</v>
      </c>
    </row>
    <row r="1062" spans="1:1" x14ac:dyDescent="0.25">
      <c r="A1062" s="16">
        <v>42942.497337962966</v>
      </c>
    </row>
    <row r="1063" spans="1:1" x14ac:dyDescent="0.25">
      <c r="A1063" s="16">
        <v>42942.704930555556</v>
      </c>
    </row>
    <row r="1064" spans="1:1" x14ac:dyDescent="0.25">
      <c r="A1064" s="16">
        <v>42943.507337962961</v>
      </c>
    </row>
    <row r="1065" spans="1:1" x14ac:dyDescent="0.25">
      <c r="A1065" s="16">
        <v>42943.616215277776</v>
      </c>
    </row>
    <row r="1066" spans="1:1" x14ac:dyDescent="0.25">
      <c r="A1066" s="16">
        <v>42943.751111111109</v>
      </c>
    </row>
    <row r="1067" spans="1:1" x14ac:dyDescent="0.25">
      <c r="A1067" s="16">
        <v>42944.388749999998</v>
      </c>
    </row>
    <row r="1068" spans="1:1" x14ac:dyDescent="0.25">
      <c r="A1068" s="16">
        <v>42944.607557870368</v>
      </c>
    </row>
    <row r="1069" spans="1:1" x14ac:dyDescent="0.25">
      <c r="A1069" s="16">
        <v>42947.583969907406</v>
      </c>
    </row>
    <row r="1070" spans="1:1" x14ac:dyDescent="0.25">
      <c r="A1070" s="16">
        <v>42947.624189814815</v>
      </c>
    </row>
    <row r="1071" spans="1:1" x14ac:dyDescent="0.25">
      <c r="A1071" s="16">
        <v>42947.663912037038</v>
      </c>
    </row>
    <row r="1072" spans="1:1" x14ac:dyDescent="0.25">
      <c r="A1072" s="16">
        <v>42947.665891203702</v>
      </c>
    </row>
    <row r="1073" spans="1:1" x14ac:dyDescent="0.25">
      <c r="A1073" s="16">
        <v>42947.668657407405</v>
      </c>
    </row>
    <row r="1074" spans="1:1" x14ac:dyDescent="0.25">
      <c r="A1074" s="16">
        <v>42947.670763888891</v>
      </c>
    </row>
    <row r="1075" spans="1:1" x14ac:dyDescent="0.25">
      <c r="A1075" s="16">
        <v>42947.672812500001</v>
      </c>
    </row>
    <row r="1076" spans="1:1" x14ac:dyDescent="0.25">
      <c r="A1076" s="16">
        <v>42947.674710648149</v>
      </c>
    </row>
    <row r="1077" spans="1:1" x14ac:dyDescent="0.25">
      <c r="A1077" s="16">
        <v>42947.909328703703</v>
      </c>
    </row>
    <row r="1078" spans="1:1" x14ac:dyDescent="0.25">
      <c r="A1078" s="16">
        <v>42947.914583333331</v>
      </c>
    </row>
    <row r="1079" spans="1:1" x14ac:dyDescent="0.25">
      <c r="A1079" s="16">
        <v>42947.93818287037</v>
      </c>
    </row>
    <row r="1080" spans="1:1" x14ac:dyDescent="0.25">
      <c r="A1080" s="16">
        <v>42948.385208333333</v>
      </c>
    </row>
    <row r="1081" spans="1:1" x14ac:dyDescent="0.25">
      <c r="A1081" s="16">
        <v>42948.404907407406</v>
      </c>
    </row>
    <row r="1082" spans="1:1" x14ac:dyDescent="0.25">
      <c r="A1082" s="16">
        <v>42948.494837962964</v>
      </c>
    </row>
    <row r="1083" spans="1:1" x14ac:dyDescent="0.25">
      <c r="A1083" s="16">
        <v>42948.506527777776</v>
      </c>
    </row>
    <row r="1084" spans="1:1" x14ac:dyDescent="0.25">
      <c r="A1084" s="16">
        <v>42948.577291666668</v>
      </c>
    </row>
    <row r="1085" spans="1:1" x14ac:dyDescent="0.25">
      <c r="A1085" s="16">
        <v>42948.68277777778</v>
      </c>
    </row>
    <row r="1086" spans="1:1" x14ac:dyDescent="0.25">
      <c r="A1086" s="16">
        <v>42948.690532407411</v>
      </c>
    </row>
    <row r="1087" spans="1:1" x14ac:dyDescent="0.25">
      <c r="A1087" s="16">
        <v>42949.397766203707</v>
      </c>
    </row>
    <row r="1088" spans="1:1" x14ac:dyDescent="0.25">
      <c r="A1088" s="16">
        <v>42949.525717592594</v>
      </c>
    </row>
    <row r="1089" spans="1:1" x14ac:dyDescent="0.25">
      <c r="A1089" s="16">
        <v>42949.544270833336</v>
      </c>
    </row>
    <row r="1090" spans="1:1" x14ac:dyDescent="0.25">
      <c r="A1090" s="16">
        <v>42949.634247685186</v>
      </c>
    </row>
    <row r="1091" spans="1:1" x14ac:dyDescent="0.25">
      <c r="A1091" s="16">
        <v>42949.703599537039</v>
      </c>
    </row>
    <row r="1092" spans="1:1" x14ac:dyDescent="0.25">
      <c r="A1092" s="16">
        <v>42949.712858796294</v>
      </c>
    </row>
    <row r="1093" spans="1:1" x14ac:dyDescent="0.25">
      <c r="A1093" s="16">
        <v>42949.953148148146</v>
      </c>
    </row>
    <row r="1094" spans="1:1" x14ac:dyDescent="0.25">
      <c r="A1094" s="16">
        <v>42950.673356481479</v>
      </c>
    </row>
    <row r="1095" spans="1:1" x14ac:dyDescent="0.25">
      <c r="A1095" s="16">
        <v>42951.253101851849</v>
      </c>
    </row>
    <row r="1096" spans="1:1" x14ac:dyDescent="0.25">
      <c r="A1096" s="16">
        <v>42951.602395833332</v>
      </c>
    </row>
    <row r="1097" spans="1:1" x14ac:dyDescent="0.25">
      <c r="A1097" s="16">
        <v>42951.659155092595</v>
      </c>
    </row>
    <row r="1098" spans="1:1" x14ac:dyDescent="0.25">
      <c r="A1098" s="16">
        <v>42954.547615740739</v>
      </c>
    </row>
    <row r="1099" spans="1:1" x14ac:dyDescent="0.25">
      <c r="A1099" s="16">
        <v>42954.628391203703</v>
      </c>
    </row>
    <row r="1100" spans="1:1" x14ac:dyDescent="0.25">
      <c r="A1100" s="16">
        <v>42954.847916666666</v>
      </c>
    </row>
    <row r="1101" spans="1:1" x14ac:dyDescent="0.25">
      <c r="A1101" s="16">
        <v>42955.408182870371</v>
      </c>
    </row>
    <row r="1102" spans="1:1" x14ac:dyDescent="0.25">
      <c r="A1102" s="16">
        <v>42955.591539351852</v>
      </c>
    </row>
    <row r="1103" spans="1:1" x14ac:dyDescent="0.25">
      <c r="A1103" s="16">
        <v>42955.655416666668</v>
      </c>
    </row>
    <row r="1104" spans="1:1" x14ac:dyDescent="0.25">
      <c r="A1104" s="16">
        <v>42955.658101851855</v>
      </c>
    </row>
    <row r="1105" spans="1:1" x14ac:dyDescent="0.25">
      <c r="A1105" s="16">
        <v>42955.659884259258</v>
      </c>
    </row>
    <row r="1106" spans="1:1" x14ac:dyDescent="0.25">
      <c r="A1106" s="16">
        <v>42955.690104166664</v>
      </c>
    </row>
    <row r="1107" spans="1:1" x14ac:dyDescent="0.25">
      <c r="A1107" s="16">
        <v>42955.801041666666</v>
      </c>
    </row>
    <row r="1108" spans="1:1" x14ac:dyDescent="0.25">
      <c r="A1108" s="16">
        <v>42955.833078703705</v>
      </c>
    </row>
    <row r="1109" spans="1:1" x14ac:dyDescent="0.25">
      <c r="A1109" s="16">
        <v>42956.482951388891</v>
      </c>
    </row>
    <row r="1110" spans="1:1" x14ac:dyDescent="0.25">
      <c r="A1110" s="16">
        <v>42956.550347222219</v>
      </c>
    </row>
    <row r="1111" spans="1:1" x14ac:dyDescent="0.25">
      <c r="A1111" s="16">
        <v>42956.631990740738</v>
      </c>
    </row>
    <row r="1112" spans="1:1" x14ac:dyDescent="0.25">
      <c r="A1112" s="16">
        <v>42956.66878472222</v>
      </c>
    </row>
    <row r="1113" spans="1:1" x14ac:dyDescent="0.25">
      <c r="A1113" s="16">
        <v>42957.396354166667</v>
      </c>
    </row>
    <row r="1114" spans="1:1" x14ac:dyDescent="0.25">
      <c r="A1114" s="16">
        <v>42957.588460648149</v>
      </c>
    </row>
    <row r="1115" spans="1:1" x14ac:dyDescent="0.25">
      <c r="A1115" s="16">
        <v>42957.659560185188</v>
      </c>
    </row>
    <row r="1116" spans="1:1" x14ac:dyDescent="0.25">
      <c r="A1116" s="16">
        <v>42962.600312499999</v>
      </c>
    </row>
    <row r="1117" spans="1:1" x14ac:dyDescent="0.25">
      <c r="A1117" s="16">
        <v>42962.613495370373</v>
      </c>
    </row>
    <row r="1118" spans="1:1" x14ac:dyDescent="0.25">
      <c r="A1118" s="16">
        <v>42962.683310185188</v>
      </c>
    </row>
    <row r="1119" spans="1:1" x14ac:dyDescent="0.25">
      <c r="A1119" s="16">
        <v>42962.723599537036</v>
      </c>
    </row>
    <row r="1120" spans="1:1" x14ac:dyDescent="0.25">
      <c r="A1120" s="16">
        <v>42962.786249999997</v>
      </c>
    </row>
    <row r="1121" spans="1:1" x14ac:dyDescent="0.25">
      <c r="A1121" s="16">
        <v>42963.666446759256</v>
      </c>
    </row>
    <row r="1122" spans="1:1" x14ac:dyDescent="0.25">
      <c r="A1122" s="16">
        <v>42963.668761574074</v>
      </c>
    </row>
    <row r="1123" spans="1:1" x14ac:dyDescent="0.25">
      <c r="A1123" s="16">
        <v>42963.715613425928</v>
      </c>
    </row>
    <row r="1124" spans="1:1" x14ac:dyDescent="0.25">
      <c r="A1124" s="16">
        <v>42964.5940625</v>
      </c>
    </row>
    <row r="1125" spans="1:1" x14ac:dyDescent="0.25">
      <c r="A1125" s="16">
        <v>42965.502488425926</v>
      </c>
    </row>
    <row r="1126" spans="1:1" x14ac:dyDescent="0.25">
      <c r="A1126" s="16">
        <v>42965.633472222224</v>
      </c>
    </row>
    <row r="1127" spans="1:1" x14ac:dyDescent="0.25">
      <c r="A1127" s="16">
        <v>42965.64234953704</v>
      </c>
    </row>
    <row r="1128" spans="1:1" x14ac:dyDescent="0.25">
      <c r="A1128" s="16">
        <v>42965.65148148148</v>
      </c>
    </row>
    <row r="1129" spans="1:1" x14ac:dyDescent="0.25">
      <c r="A1129" s="16">
        <v>42965.67827546296</v>
      </c>
    </row>
    <row r="1130" spans="1:1" x14ac:dyDescent="0.25">
      <c r="A1130" s="16">
        <v>42965.68109953704</v>
      </c>
    </row>
    <row r="1131" spans="1:1" x14ac:dyDescent="0.25">
      <c r="A1131" s="16">
        <v>42968.357106481482</v>
      </c>
    </row>
    <row r="1132" spans="1:1" x14ac:dyDescent="0.25">
      <c r="A1132" s="16">
        <v>42968.477858796294</v>
      </c>
    </row>
    <row r="1133" spans="1:1" x14ac:dyDescent="0.25">
      <c r="A1133" s="16">
        <v>42968.480208333334</v>
      </c>
    </row>
    <row r="1134" spans="1:1" x14ac:dyDescent="0.25">
      <c r="A1134" s="16">
        <v>42968.496655092589</v>
      </c>
    </row>
    <row r="1135" spans="1:1" x14ac:dyDescent="0.25">
      <c r="A1135" s="16">
        <v>42968.516689814816</v>
      </c>
    </row>
    <row r="1136" spans="1:1" x14ac:dyDescent="0.25">
      <c r="A1136" s="16">
        <v>42968.51767361111</v>
      </c>
    </row>
    <row r="1137" spans="1:1" x14ac:dyDescent="0.25">
      <c r="A1137" s="16">
        <v>42968.519444444442</v>
      </c>
    </row>
    <row r="1138" spans="1:1" x14ac:dyDescent="0.25">
      <c r="A1138" s="16">
        <v>42968.520567129628</v>
      </c>
    </row>
    <row r="1139" spans="1:1" x14ac:dyDescent="0.25">
      <c r="A1139" s="16">
        <v>42968.521643518521</v>
      </c>
    </row>
    <row r="1140" spans="1:1" x14ac:dyDescent="0.25">
      <c r="A1140" s="16">
        <v>42968.528877314813</v>
      </c>
    </row>
    <row r="1141" spans="1:1" x14ac:dyDescent="0.25">
      <c r="A1141" s="16">
        <v>42968.531469907408</v>
      </c>
    </row>
    <row r="1142" spans="1:1" x14ac:dyDescent="0.25">
      <c r="A1142" s="16">
        <v>42968.532407407409</v>
      </c>
    </row>
    <row r="1143" spans="1:1" x14ac:dyDescent="0.25">
      <c r="A1143" s="16">
        <v>42968.533379629633</v>
      </c>
    </row>
    <row r="1144" spans="1:1" x14ac:dyDescent="0.25">
      <c r="A1144" s="16">
        <v>42968.534722222219</v>
      </c>
    </row>
    <row r="1145" spans="1:1" x14ac:dyDescent="0.25">
      <c r="A1145" s="16">
        <v>42968.537326388891</v>
      </c>
    </row>
    <row r="1146" spans="1:1" x14ac:dyDescent="0.25">
      <c r="A1146" s="16">
        <v>42968.53837962963</v>
      </c>
    </row>
    <row r="1147" spans="1:1" x14ac:dyDescent="0.25">
      <c r="A1147" s="16">
        <v>42968.539363425924</v>
      </c>
    </row>
    <row r="1148" spans="1:1" x14ac:dyDescent="0.25">
      <c r="A1148" s="16">
        <v>42968.540451388886</v>
      </c>
    </row>
    <row r="1149" spans="1:1" x14ac:dyDescent="0.25">
      <c r="A1149" s="16">
        <v>42968.541435185187</v>
      </c>
    </row>
    <row r="1150" spans="1:1" x14ac:dyDescent="0.25">
      <c r="A1150" s="16">
        <v>42968.670601851853</v>
      </c>
    </row>
    <row r="1151" spans="1:1" x14ac:dyDescent="0.25">
      <c r="A1151" s="16">
        <v>42969.556516203702</v>
      </c>
    </row>
    <row r="1152" spans="1:1" x14ac:dyDescent="0.25">
      <c r="A1152" s="16">
        <v>42970.27239583333</v>
      </c>
    </row>
    <row r="1153" spans="1:1" x14ac:dyDescent="0.25">
      <c r="A1153" s="16">
        <v>42970.466770833336</v>
      </c>
    </row>
    <row r="1154" spans="1:1" x14ac:dyDescent="0.25">
      <c r="A1154" s="16">
        <v>42970.637592592589</v>
      </c>
    </row>
    <row r="1155" spans="1:1" x14ac:dyDescent="0.25">
      <c r="A1155" s="16">
        <v>42970.641145833331</v>
      </c>
    </row>
    <row r="1156" spans="1:1" x14ac:dyDescent="0.25">
      <c r="A1156" s="16">
        <v>42970.645300925928</v>
      </c>
    </row>
    <row r="1157" spans="1:1" x14ac:dyDescent="0.25">
      <c r="A1157" s="16">
        <v>42970.727824074071</v>
      </c>
    </row>
    <row r="1158" spans="1:1" x14ac:dyDescent="0.25">
      <c r="A1158" s="16">
        <v>42970.732858796298</v>
      </c>
    </row>
    <row r="1159" spans="1:1" x14ac:dyDescent="0.25">
      <c r="A1159" s="16">
        <v>42971.497766203705</v>
      </c>
    </row>
    <row r="1160" spans="1:1" x14ac:dyDescent="0.25">
      <c r="A1160" s="16">
        <v>42971.642685185187</v>
      </c>
    </row>
    <row r="1161" spans="1:1" x14ac:dyDescent="0.25">
      <c r="A1161" s="16">
        <v>42971.701261574075</v>
      </c>
    </row>
    <row r="1162" spans="1:1" x14ac:dyDescent="0.25">
      <c r="A1162" s="16">
        <v>42972.588090277779</v>
      </c>
    </row>
    <row r="1163" spans="1:1" x14ac:dyDescent="0.25">
      <c r="A1163" s="16">
        <v>42972.593784722223</v>
      </c>
    </row>
    <row r="1164" spans="1:1" x14ac:dyDescent="0.25">
      <c r="A1164" s="16">
        <v>42972.617789351854</v>
      </c>
    </row>
    <row r="1165" spans="1:1" x14ac:dyDescent="0.25">
      <c r="A1165" s="16">
        <v>42975.478645833333</v>
      </c>
    </row>
    <row r="1166" spans="1:1" x14ac:dyDescent="0.25">
      <c r="A1166" s="16">
        <v>42975.496053240742</v>
      </c>
    </row>
    <row r="1167" spans="1:1" x14ac:dyDescent="0.25">
      <c r="A1167" s="16">
        <v>42975.66233796296</v>
      </c>
    </row>
    <row r="1168" spans="1:1" x14ac:dyDescent="0.25">
      <c r="A1168" s="16">
        <v>42976.599618055552</v>
      </c>
    </row>
    <row r="1169" spans="1:1" x14ac:dyDescent="0.25">
      <c r="A1169" s="16">
        <v>42977.462766203702</v>
      </c>
    </row>
    <row r="1170" spans="1:1" x14ac:dyDescent="0.25">
      <c r="A1170" s="16">
        <v>42977.477696759262</v>
      </c>
    </row>
    <row r="1171" spans="1:1" x14ac:dyDescent="0.25">
      <c r="A1171" s="16">
        <v>42977.49</v>
      </c>
    </row>
    <row r="1172" spans="1:1" x14ac:dyDescent="0.25">
      <c r="A1172" s="16">
        <v>42977.628298611111</v>
      </c>
    </row>
    <row r="1173" spans="1:1" x14ac:dyDescent="0.25">
      <c r="A1173" s="16">
        <v>42979.371516203704</v>
      </c>
    </row>
    <row r="1174" spans="1:1" x14ac:dyDescent="0.25">
      <c r="A1174" s="16">
        <v>42979.576469907406</v>
      </c>
    </row>
    <row r="1175" spans="1:1" x14ac:dyDescent="0.25">
      <c r="A1175" s="16">
        <v>42979.578877314816</v>
      </c>
    </row>
    <row r="1176" spans="1:1" x14ac:dyDescent="0.25">
      <c r="A1176" s="16">
        <v>42979.714143518519</v>
      </c>
    </row>
    <row r="1177" spans="1:1" x14ac:dyDescent="0.25">
      <c r="A1177" s="16">
        <v>42982.429872685185</v>
      </c>
    </row>
    <row r="1178" spans="1:1" x14ac:dyDescent="0.25">
      <c r="A1178" s="16">
        <v>42982.581157407411</v>
      </c>
    </row>
    <row r="1179" spans="1:1" x14ac:dyDescent="0.25">
      <c r="A1179" s="16">
        <v>42982.722604166665</v>
      </c>
    </row>
    <row r="1180" spans="1:1" x14ac:dyDescent="0.25">
      <c r="A1180" s="16">
        <v>42983.648217592592</v>
      </c>
    </row>
    <row r="1181" spans="1:1" x14ac:dyDescent="0.25">
      <c r="A1181" s="16">
        <v>42983.653773148151</v>
      </c>
    </row>
    <row r="1182" spans="1:1" x14ac:dyDescent="0.25">
      <c r="A1182" s="16">
        <v>42983.690763888888</v>
      </c>
    </row>
    <row r="1183" spans="1:1" x14ac:dyDescent="0.25">
      <c r="A1183" s="16">
        <v>42983.691192129627</v>
      </c>
    </row>
    <row r="1184" spans="1:1" x14ac:dyDescent="0.25">
      <c r="A1184" s="16">
        <v>42983.691678240742</v>
      </c>
    </row>
    <row r="1185" spans="1:1" x14ac:dyDescent="0.25">
      <c r="A1185" s="16">
        <v>42983.692002314812</v>
      </c>
    </row>
    <row r="1186" spans="1:1" x14ac:dyDescent="0.25">
      <c r="A1186" s="16">
        <v>42984.534467592595</v>
      </c>
    </row>
    <row r="1187" spans="1:1" x14ac:dyDescent="0.25">
      <c r="A1187" s="16"/>
    </row>
    <row r="1188" spans="1:1" x14ac:dyDescent="0.25">
      <c r="A1188" s="16"/>
    </row>
    <row r="1189" spans="1:1" x14ac:dyDescent="0.25">
      <c r="A1189" s="16"/>
    </row>
    <row r="1190" spans="1:1" x14ac:dyDescent="0.25">
      <c r="A1190" s="16"/>
    </row>
    <row r="1191" spans="1:1" x14ac:dyDescent="0.25">
      <c r="A1191" s="16"/>
    </row>
    <row r="1192" spans="1:1" x14ac:dyDescent="0.25">
      <c r="A1192" s="16"/>
    </row>
    <row r="1193" spans="1:1" x14ac:dyDescent="0.25">
      <c r="A1193" s="16"/>
    </row>
    <row r="1194" spans="1:1" x14ac:dyDescent="0.25">
      <c r="A1194" s="16"/>
    </row>
    <row r="1195" spans="1:1" x14ac:dyDescent="0.25">
      <c r="A1195" s="16"/>
    </row>
    <row r="1196" spans="1:1" x14ac:dyDescent="0.25">
      <c r="A1196" s="16"/>
    </row>
    <row r="1197" spans="1:1" x14ac:dyDescent="0.25">
      <c r="A1197" s="16"/>
    </row>
    <row r="1198" spans="1:1" x14ac:dyDescent="0.25">
      <c r="A1198" s="16"/>
    </row>
    <row r="1199" spans="1:1" x14ac:dyDescent="0.25">
      <c r="A1199" s="16"/>
    </row>
    <row r="1200" spans="1:1" x14ac:dyDescent="0.25">
      <c r="A1200" s="16"/>
    </row>
    <row r="1201" spans="1:1" x14ac:dyDescent="0.25">
      <c r="A1201" s="16"/>
    </row>
    <row r="1202" spans="1:1" x14ac:dyDescent="0.25">
      <c r="A1202" s="16"/>
    </row>
    <row r="1203" spans="1:1" x14ac:dyDescent="0.25">
      <c r="A1203" s="16"/>
    </row>
    <row r="1204" spans="1:1" x14ac:dyDescent="0.25">
      <c r="A1204" s="16"/>
    </row>
    <row r="1205" spans="1:1" x14ac:dyDescent="0.25">
      <c r="A1205" s="16"/>
    </row>
    <row r="1206" spans="1:1" x14ac:dyDescent="0.25">
      <c r="A1206" s="16"/>
    </row>
    <row r="1207" spans="1:1" x14ac:dyDescent="0.25">
      <c r="A1207" s="16"/>
    </row>
    <row r="1208" spans="1:1" x14ac:dyDescent="0.25">
      <c r="A1208" s="16"/>
    </row>
    <row r="1209" spans="1:1" x14ac:dyDescent="0.25">
      <c r="A1209" s="16"/>
    </row>
    <row r="1210" spans="1:1" x14ac:dyDescent="0.25">
      <c r="A1210" s="16"/>
    </row>
    <row r="1211" spans="1:1" x14ac:dyDescent="0.25">
      <c r="A1211" s="16"/>
    </row>
    <row r="1212" spans="1:1" x14ac:dyDescent="0.25">
      <c r="A1212" s="16"/>
    </row>
    <row r="1213" spans="1:1" x14ac:dyDescent="0.25">
      <c r="A1213" s="16"/>
    </row>
    <row r="1214" spans="1:1" x14ac:dyDescent="0.25">
      <c r="A1214" s="16"/>
    </row>
    <row r="1215" spans="1:1" x14ac:dyDescent="0.25">
      <c r="A1215" s="16"/>
    </row>
    <row r="1216" spans="1:1" x14ac:dyDescent="0.25">
      <c r="A1216" s="16"/>
    </row>
    <row r="1217" spans="1:1" x14ac:dyDescent="0.25">
      <c r="A1217" s="16"/>
    </row>
    <row r="1218" spans="1:1" x14ac:dyDescent="0.25">
      <c r="A1218" s="16"/>
    </row>
    <row r="1219" spans="1:1" x14ac:dyDescent="0.25">
      <c r="A1219" s="16"/>
    </row>
    <row r="1220" spans="1:1" x14ac:dyDescent="0.25">
      <c r="A1220" s="16"/>
    </row>
    <row r="1221" spans="1:1" x14ac:dyDescent="0.25">
      <c r="A1221" s="16"/>
    </row>
    <row r="1222" spans="1:1" x14ac:dyDescent="0.25">
      <c r="A1222" s="16"/>
    </row>
    <row r="1223" spans="1:1" x14ac:dyDescent="0.25">
      <c r="A1223" s="16"/>
    </row>
    <row r="1224" spans="1:1" x14ac:dyDescent="0.25">
      <c r="A1224" s="16"/>
    </row>
    <row r="1225" spans="1:1" x14ac:dyDescent="0.25">
      <c r="A1225" s="16"/>
    </row>
    <row r="1226" spans="1:1" x14ac:dyDescent="0.25">
      <c r="A1226" s="16"/>
    </row>
    <row r="1227" spans="1:1" x14ac:dyDescent="0.25">
      <c r="A1227" s="16"/>
    </row>
    <row r="1228" spans="1:1" x14ac:dyDescent="0.25">
      <c r="A1228" s="16"/>
    </row>
    <row r="1229" spans="1:1" x14ac:dyDescent="0.25">
      <c r="A1229" s="16"/>
    </row>
    <row r="1230" spans="1:1" x14ac:dyDescent="0.25">
      <c r="A1230" s="16"/>
    </row>
    <row r="1231" spans="1:1" x14ac:dyDescent="0.25">
      <c r="A1231" s="16"/>
    </row>
    <row r="1232" spans="1:1" x14ac:dyDescent="0.25">
      <c r="A1232" s="16"/>
    </row>
    <row r="1233" spans="1:1" x14ac:dyDescent="0.25">
      <c r="A1233" s="16"/>
    </row>
    <row r="1234" spans="1:1" x14ac:dyDescent="0.25">
      <c r="A1234" s="16"/>
    </row>
    <row r="1235" spans="1:1" x14ac:dyDescent="0.25">
      <c r="A1235" s="16"/>
    </row>
    <row r="1236" spans="1:1" x14ac:dyDescent="0.25">
      <c r="A1236" s="16"/>
    </row>
    <row r="1237" spans="1:1" x14ac:dyDescent="0.25">
      <c r="A1237" s="16"/>
    </row>
    <row r="1238" spans="1:1" x14ac:dyDescent="0.25">
      <c r="A1238" s="16"/>
    </row>
    <row r="1239" spans="1:1" x14ac:dyDescent="0.25">
      <c r="A1239" s="16"/>
    </row>
    <row r="1240" spans="1:1" x14ac:dyDescent="0.25">
      <c r="A1240" s="16"/>
    </row>
    <row r="1241" spans="1:1" x14ac:dyDescent="0.25">
      <c r="A1241" s="16"/>
    </row>
    <row r="1242" spans="1:1" x14ac:dyDescent="0.25">
      <c r="A1242" s="16"/>
    </row>
    <row r="1243" spans="1:1" x14ac:dyDescent="0.25">
      <c r="A1243" s="16"/>
    </row>
    <row r="1244" spans="1:1" x14ac:dyDescent="0.25">
      <c r="A1244" s="16"/>
    </row>
    <row r="1245" spans="1:1" x14ac:dyDescent="0.25">
      <c r="A1245" s="16"/>
    </row>
    <row r="1246" spans="1:1" x14ac:dyDescent="0.25">
      <c r="A1246" s="16"/>
    </row>
    <row r="1247" spans="1:1" x14ac:dyDescent="0.25">
      <c r="A1247" s="16"/>
    </row>
    <row r="1248" spans="1:1" x14ac:dyDescent="0.25">
      <c r="A1248" s="16"/>
    </row>
    <row r="1249" spans="1:1" x14ac:dyDescent="0.25">
      <c r="A1249" s="16"/>
    </row>
    <row r="1250" spans="1:1" x14ac:dyDescent="0.25">
      <c r="A1250" s="16"/>
    </row>
    <row r="1251" spans="1:1" x14ac:dyDescent="0.25">
      <c r="A1251" s="16"/>
    </row>
    <row r="1252" spans="1:1" x14ac:dyDescent="0.25">
      <c r="A1252" s="16"/>
    </row>
    <row r="1253" spans="1:1" x14ac:dyDescent="0.25">
      <c r="A1253" s="16"/>
    </row>
    <row r="1254" spans="1:1" x14ac:dyDescent="0.25">
      <c r="A1254" s="16"/>
    </row>
    <row r="1255" spans="1:1" x14ac:dyDescent="0.25">
      <c r="A1255" s="16"/>
    </row>
    <row r="1256" spans="1:1" x14ac:dyDescent="0.25">
      <c r="A1256" s="16"/>
    </row>
    <row r="1257" spans="1:1" x14ac:dyDescent="0.25">
      <c r="A1257" s="16"/>
    </row>
    <row r="1258" spans="1:1" x14ac:dyDescent="0.25">
      <c r="A1258" s="16"/>
    </row>
    <row r="1259" spans="1:1" x14ac:dyDescent="0.25">
      <c r="A1259" s="16"/>
    </row>
    <row r="1260" spans="1:1" x14ac:dyDescent="0.25">
      <c r="A1260" s="16"/>
    </row>
    <row r="1261" spans="1:1" x14ac:dyDescent="0.25">
      <c r="A1261" s="16"/>
    </row>
    <row r="1262" spans="1:1" x14ac:dyDescent="0.25">
      <c r="A1262" s="16"/>
    </row>
    <row r="1263" spans="1:1" x14ac:dyDescent="0.25">
      <c r="A1263" s="16"/>
    </row>
    <row r="1264" spans="1:1" x14ac:dyDescent="0.25">
      <c r="A1264" s="16"/>
    </row>
    <row r="1265" spans="1:1" x14ac:dyDescent="0.25">
      <c r="A1265" s="16"/>
    </row>
    <row r="1266" spans="1:1" x14ac:dyDescent="0.25">
      <c r="A1266" s="16"/>
    </row>
    <row r="1267" spans="1:1" x14ac:dyDescent="0.25">
      <c r="A1267" s="16"/>
    </row>
    <row r="1268" spans="1:1" x14ac:dyDescent="0.25">
      <c r="A1268" s="16"/>
    </row>
    <row r="1269" spans="1:1" x14ac:dyDescent="0.25">
      <c r="A1269" s="16"/>
    </row>
    <row r="1270" spans="1:1" x14ac:dyDescent="0.25">
      <c r="A1270" s="16"/>
    </row>
    <row r="1271" spans="1:1" x14ac:dyDescent="0.25">
      <c r="A1271" s="16"/>
    </row>
    <row r="1272" spans="1:1" x14ac:dyDescent="0.25">
      <c r="A1272" s="16"/>
    </row>
    <row r="1273" spans="1:1" x14ac:dyDescent="0.25">
      <c r="A1273" s="16"/>
    </row>
    <row r="1274" spans="1:1" x14ac:dyDescent="0.25">
      <c r="A1274" s="16"/>
    </row>
    <row r="1275" spans="1:1" x14ac:dyDescent="0.25">
      <c r="A1275" s="16"/>
    </row>
    <row r="1276" spans="1:1" x14ac:dyDescent="0.25">
      <c r="A1276" s="16"/>
    </row>
    <row r="1277" spans="1:1" x14ac:dyDescent="0.25">
      <c r="A1277" s="16"/>
    </row>
    <row r="1278" spans="1:1" x14ac:dyDescent="0.25">
      <c r="A1278" s="16"/>
    </row>
    <row r="1279" spans="1:1" x14ac:dyDescent="0.25">
      <c r="A1279" s="16"/>
    </row>
    <row r="1280" spans="1:1" x14ac:dyDescent="0.25">
      <c r="A1280" s="16"/>
    </row>
    <row r="1281" spans="1:1" x14ac:dyDescent="0.25">
      <c r="A1281" s="16"/>
    </row>
    <row r="1282" spans="1:1" x14ac:dyDescent="0.25">
      <c r="A1282" s="16"/>
    </row>
    <row r="1283" spans="1:1" x14ac:dyDescent="0.25">
      <c r="A1283" s="16"/>
    </row>
    <row r="1284" spans="1:1" x14ac:dyDescent="0.25">
      <c r="A1284" s="16"/>
    </row>
    <row r="1285" spans="1:1" x14ac:dyDescent="0.25">
      <c r="A1285" s="16"/>
    </row>
    <row r="1286" spans="1:1" x14ac:dyDescent="0.25">
      <c r="A1286" s="16"/>
    </row>
    <row r="1287" spans="1:1" x14ac:dyDescent="0.25">
      <c r="A1287" s="16"/>
    </row>
    <row r="1288" spans="1:1" x14ac:dyDescent="0.25">
      <c r="A1288" s="16"/>
    </row>
    <row r="1289" spans="1:1" x14ac:dyDescent="0.25">
      <c r="A1289" s="16"/>
    </row>
    <row r="1290" spans="1:1" x14ac:dyDescent="0.25">
      <c r="A1290" s="16"/>
    </row>
    <row r="1291" spans="1:1" x14ac:dyDescent="0.25">
      <c r="A1291" s="16"/>
    </row>
    <row r="1292" spans="1:1" x14ac:dyDescent="0.25">
      <c r="A1292" s="16"/>
    </row>
    <row r="1293" spans="1:1" x14ac:dyDescent="0.25">
      <c r="A1293" s="16"/>
    </row>
    <row r="1294" spans="1:1" x14ac:dyDescent="0.25">
      <c r="A1294" s="16"/>
    </row>
    <row r="1295" spans="1:1" x14ac:dyDescent="0.25">
      <c r="A1295" s="16"/>
    </row>
    <row r="1296" spans="1:1" x14ac:dyDescent="0.25">
      <c r="A1296" s="16"/>
    </row>
    <row r="1297" spans="1:1" x14ac:dyDescent="0.25">
      <c r="A1297" s="16"/>
    </row>
    <row r="1298" spans="1:1" x14ac:dyDescent="0.25">
      <c r="A1298" s="16"/>
    </row>
    <row r="1299" spans="1:1" x14ac:dyDescent="0.25">
      <c r="A1299" s="16"/>
    </row>
    <row r="1300" spans="1:1" x14ac:dyDescent="0.25">
      <c r="A1300" s="16"/>
    </row>
    <row r="1301" spans="1:1" x14ac:dyDescent="0.25">
      <c r="A1301" s="16"/>
    </row>
    <row r="1302" spans="1:1" x14ac:dyDescent="0.25">
      <c r="A1302" s="16"/>
    </row>
    <row r="1303" spans="1:1" x14ac:dyDescent="0.25">
      <c r="A1303" s="16"/>
    </row>
    <row r="1304" spans="1:1" x14ac:dyDescent="0.25">
      <c r="A1304" s="16"/>
    </row>
    <row r="1305" spans="1:1" x14ac:dyDescent="0.25">
      <c r="A1305" s="16"/>
    </row>
    <row r="1306" spans="1:1" x14ac:dyDescent="0.25">
      <c r="A1306" s="16"/>
    </row>
    <row r="1307" spans="1:1" x14ac:dyDescent="0.25">
      <c r="A1307" s="16"/>
    </row>
    <row r="1308" spans="1:1" x14ac:dyDescent="0.25">
      <c r="A1308" s="16"/>
    </row>
    <row r="1309" spans="1:1" x14ac:dyDescent="0.25">
      <c r="A1309" s="16"/>
    </row>
    <row r="1310" spans="1:1" x14ac:dyDescent="0.25">
      <c r="A1310" s="16"/>
    </row>
    <row r="1311" spans="1:1" x14ac:dyDescent="0.25">
      <c r="A1311" s="16"/>
    </row>
    <row r="1312" spans="1:1" x14ac:dyDescent="0.25">
      <c r="A1312" s="16"/>
    </row>
    <row r="1313" spans="1:1" x14ac:dyDescent="0.25">
      <c r="A1313" s="16"/>
    </row>
    <row r="1314" spans="1:1" x14ac:dyDescent="0.25">
      <c r="A1314" s="16"/>
    </row>
    <row r="1315" spans="1:1" x14ac:dyDescent="0.25">
      <c r="A1315" s="16"/>
    </row>
    <row r="1316" spans="1:1" x14ac:dyDescent="0.25">
      <c r="A1316" s="16"/>
    </row>
    <row r="1317" spans="1:1" x14ac:dyDescent="0.25">
      <c r="A1317" s="16"/>
    </row>
    <row r="1318" spans="1:1" x14ac:dyDescent="0.25">
      <c r="A1318" s="16"/>
    </row>
    <row r="1319" spans="1:1" x14ac:dyDescent="0.25">
      <c r="A1319" s="16"/>
    </row>
    <row r="1320" spans="1:1" x14ac:dyDescent="0.25">
      <c r="A1320" s="16"/>
    </row>
    <row r="1321" spans="1:1" x14ac:dyDescent="0.25">
      <c r="A1321" s="16"/>
    </row>
    <row r="1322" spans="1:1" x14ac:dyDescent="0.25">
      <c r="A1322" s="16"/>
    </row>
    <row r="1323" spans="1:1" x14ac:dyDescent="0.25">
      <c r="A1323" s="16"/>
    </row>
    <row r="1324" spans="1:1" x14ac:dyDescent="0.25">
      <c r="A1324" s="16"/>
    </row>
    <row r="1325" spans="1:1" x14ac:dyDescent="0.25">
      <c r="A1325" s="16"/>
    </row>
    <row r="1326" spans="1:1" x14ac:dyDescent="0.25">
      <c r="A1326" s="16"/>
    </row>
    <row r="1327" spans="1:1" x14ac:dyDescent="0.25">
      <c r="A1327" s="16"/>
    </row>
    <row r="1328" spans="1:1" x14ac:dyDescent="0.25">
      <c r="A1328" s="16"/>
    </row>
    <row r="1329" spans="1:1" x14ac:dyDescent="0.25">
      <c r="A1329" s="16"/>
    </row>
    <row r="1330" spans="1:1" x14ac:dyDescent="0.25">
      <c r="A1330" s="16"/>
    </row>
    <row r="1331" spans="1:1" x14ac:dyDescent="0.25">
      <c r="A1331" s="16"/>
    </row>
    <row r="1332" spans="1:1" x14ac:dyDescent="0.25">
      <c r="A1332" s="16"/>
    </row>
    <row r="1333" spans="1:1" x14ac:dyDescent="0.25">
      <c r="A1333" s="16"/>
    </row>
    <row r="1334" spans="1:1" x14ac:dyDescent="0.25">
      <c r="A1334" s="16"/>
    </row>
    <row r="1335" spans="1:1" x14ac:dyDescent="0.25">
      <c r="A1335" s="16"/>
    </row>
    <row r="1336" spans="1:1" x14ac:dyDescent="0.25">
      <c r="A1336" s="16"/>
    </row>
    <row r="1337" spans="1:1" x14ac:dyDescent="0.25">
      <c r="A1337" s="16"/>
    </row>
    <row r="1338" spans="1:1" x14ac:dyDescent="0.25">
      <c r="A1338" s="16"/>
    </row>
    <row r="1339" spans="1:1" x14ac:dyDescent="0.25">
      <c r="A1339" s="16"/>
    </row>
    <row r="1340" spans="1:1" x14ac:dyDescent="0.25">
      <c r="A1340" s="16"/>
    </row>
    <row r="1341" spans="1:1" x14ac:dyDescent="0.25">
      <c r="A1341" s="16"/>
    </row>
    <row r="1342" spans="1:1" x14ac:dyDescent="0.25">
      <c r="A1342" s="16"/>
    </row>
    <row r="1343" spans="1:1" x14ac:dyDescent="0.25">
      <c r="A1343" s="16"/>
    </row>
    <row r="1344" spans="1:1" x14ac:dyDescent="0.25">
      <c r="A1344" s="16"/>
    </row>
    <row r="1345" spans="1:1" x14ac:dyDescent="0.25">
      <c r="A1345" s="16"/>
    </row>
    <row r="1346" spans="1:1" x14ac:dyDescent="0.25">
      <c r="A1346" s="16"/>
    </row>
    <row r="1347" spans="1:1" x14ac:dyDescent="0.25">
      <c r="A1347" s="16"/>
    </row>
    <row r="1348" spans="1:1" x14ac:dyDescent="0.25">
      <c r="A1348" s="16"/>
    </row>
    <row r="1349" spans="1:1" x14ac:dyDescent="0.25">
      <c r="A1349" s="16"/>
    </row>
    <row r="1350" spans="1:1" x14ac:dyDescent="0.25">
      <c r="A1350" s="16"/>
    </row>
    <row r="1351" spans="1:1" x14ac:dyDescent="0.25">
      <c r="A1351" s="16"/>
    </row>
    <row r="1352" spans="1:1" x14ac:dyDescent="0.25">
      <c r="A1352" s="16"/>
    </row>
    <row r="1353" spans="1:1" x14ac:dyDescent="0.25">
      <c r="A1353" s="16"/>
    </row>
    <row r="1354" spans="1:1" x14ac:dyDescent="0.25">
      <c r="A1354" s="16"/>
    </row>
    <row r="1355" spans="1:1" x14ac:dyDescent="0.25">
      <c r="A1355" s="16"/>
    </row>
    <row r="1356" spans="1:1" x14ac:dyDescent="0.25">
      <c r="A1356" s="16"/>
    </row>
    <row r="1357" spans="1:1" x14ac:dyDescent="0.25">
      <c r="A1357" s="16"/>
    </row>
    <row r="1358" spans="1:1" x14ac:dyDescent="0.25">
      <c r="A1358" s="16"/>
    </row>
    <row r="1359" spans="1:1" x14ac:dyDescent="0.25">
      <c r="A1359" s="16"/>
    </row>
    <row r="1360" spans="1:1" x14ac:dyDescent="0.25">
      <c r="A1360" s="16"/>
    </row>
    <row r="1361" spans="1:1" x14ac:dyDescent="0.25">
      <c r="A1361" s="16"/>
    </row>
    <row r="1362" spans="1:1" x14ac:dyDescent="0.25">
      <c r="A1362" s="16"/>
    </row>
    <row r="1363" spans="1:1" x14ac:dyDescent="0.25">
      <c r="A1363" s="16"/>
    </row>
    <row r="1364" spans="1:1" x14ac:dyDescent="0.25">
      <c r="A1364" s="16"/>
    </row>
    <row r="1365" spans="1:1" x14ac:dyDescent="0.25">
      <c r="A1365" s="16"/>
    </row>
    <row r="1366" spans="1:1" x14ac:dyDescent="0.25">
      <c r="A1366" s="16"/>
    </row>
    <row r="1367" spans="1:1" x14ac:dyDescent="0.25">
      <c r="A1367" s="16"/>
    </row>
    <row r="1368" spans="1:1" x14ac:dyDescent="0.25">
      <c r="A1368" s="16"/>
    </row>
    <row r="1369" spans="1:1" x14ac:dyDescent="0.25">
      <c r="A1369" s="16"/>
    </row>
    <row r="1370" spans="1:1" x14ac:dyDescent="0.25">
      <c r="A1370" s="16"/>
    </row>
    <row r="1371" spans="1:1" x14ac:dyDescent="0.25">
      <c r="A1371" s="16"/>
    </row>
    <row r="1372" spans="1:1" x14ac:dyDescent="0.25">
      <c r="A1372" s="16"/>
    </row>
    <row r="1373" spans="1:1" x14ac:dyDescent="0.25">
      <c r="A1373" s="16"/>
    </row>
    <row r="1374" spans="1:1" x14ac:dyDescent="0.25">
      <c r="A1374" s="16"/>
    </row>
    <row r="1375" spans="1:1" x14ac:dyDescent="0.25">
      <c r="A1375" s="16"/>
    </row>
    <row r="1376" spans="1:1" x14ac:dyDescent="0.25">
      <c r="A1376" s="16"/>
    </row>
    <row r="1377" spans="1:1" x14ac:dyDescent="0.25">
      <c r="A1377" s="16"/>
    </row>
    <row r="1378" spans="1:1" x14ac:dyDescent="0.25">
      <c r="A1378" s="16"/>
    </row>
    <row r="1379" spans="1:1" x14ac:dyDescent="0.25">
      <c r="A1379" s="16"/>
    </row>
    <row r="1380" spans="1:1" x14ac:dyDescent="0.25">
      <c r="A1380" s="16"/>
    </row>
    <row r="1381" spans="1:1" x14ac:dyDescent="0.25">
      <c r="A1381" s="16"/>
    </row>
    <row r="1382" spans="1:1" x14ac:dyDescent="0.25">
      <c r="A1382" s="16"/>
    </row>
    <row r="1383" spans="1:1" x14ac:dyDescent="0.25">
      <c r="A1383" s="16"/>
    </row>
    <row r="1384" spans="1:1" x14ac:dyDescent="0.25">
      <c r="A1384" s="16"/>
    </row>
    <row r="1385" spans="1:1" x14ac:dyDescent="0.25">
      <c r="A1385" s="16"/>
    </row>
    <row r="1386" spans="1:1" x14ac:dyDescent="0.25">
      <c r="A1386" s="16"/>
    </row>
    <row r="1387" spans="1:1" x14ac:dyDescent="0.25">
      <c r="A1387" s="16"/>
    </row>
    <row r="1388" spans="1:1" x14ac:dyDescent="0.25">
      <c r="A1388" s="16"/>
    </row>
    <row r="1389" spans="1:1" x14ac:dyDescent="0.25">
      <c r="A1389" s="16"/>
    </row>
    <row r="1390" spans="1:1" x14ac:dyDescent="0.25">
      <c r="A1390" s="16"/>
    </row>
    <row r="1391" spans="1:1" x14ac:dyDescent="0.25">
      <c r="A1391" s="16"/>
    </row>
    <row r="1392" spans="1:1" x14ac:dyDescent="0.25">
      <c r="A1392" s="16"/>
    </row>
    <row r="1393" spans="1:1" x14ac:dyDescent="0.25">
      <c r="A1393" s="16"/>
    </row>
    <row r="1394" spans="1:1" x14ac:dyDescent="0.25">
      <c r="A1394" s="16"/>
    </row>
    <row r="1395" spans="1:1" x14ac:dyDescent="0.25">
      <c r="A1395" s="16"/>
    </row>
    <row r="1396" spans="1:1" x14ac:dyDescent="0.25">
      <c r="A1396" s="16"/>
    </row>
    <row r="1397" spans="1:1" x14ac:dyDescent="0.25">
      <c r="A1397" s="16"/>
    </row>
    <row r="1398" spans="1:1" x14ac:dyDescent="0.25">
      <c r="A1398" s="16"/>
    </row>
    <row r="1399" spans="1:1" x14ac:dyDescent="0.25">
      <c r="A1399" s="16"/>
    </row>
    <row r="1400" spans="1:1" x14ac:dyDescent="0.25">
      <c r="A1400" s="16"/>
    </row>
    <row r="1401" spans="1:1" x14ac:dyDescent="0.25">
      <c r="A1401" s="16"/>
    </row>
    <row r="1402" spans="1:1" x14ac:dyDescent="0.25">
      <c r="A1402" s="16"/>
    </row>
    <row r="1403" spans="1:1" x14ac:dyDescent="0.25">
      <c r="A1403" s="16"/>
    </row>
    <row r="1404" spans="1:1" x14ac:dyDescent="0.25">
      <c r="A1404" s="16"/>
    </row>
    <row r="1405" spans="1:1" x14ac:dyDescent="0.25">
      <c r="A1405" s="16"/>
    </row>
    <row r="1406" spans="1:1" x14ac:dyDescent="0.25">
      <c r="A1406" s="16"/>
    </row>
    <row r="1407" spans="1:1" x14ac:dyDescent="0.25">
      <c r="A1407" s="16"/>
    </row>
    <row r="1408" spans="1:1" x14ac:dyDescent="0.25">
      <c r="A1408" s="16"/>
    </row>
    <row r="1409" spans="1:1" x14ac:dyDescent="0.25">
      <c r="A1409" s="16"/>
    </row>
    <row r="1410" spans="1:1" x14ac:dyDescent="0.25">
      <c r="A1410" s="16"/>
    </row>
    <row r="1411" spans="1:1" x14ac:dyDescent="0.25">
      <c r="A1411" s="16"/>
    </row>
    <row r="1412" spans="1:1" x14ac:dyDescent="0.25">
      <c r="A1412" s="16"/>
    </row>
    <row r="1413" spans="1:1" x14ac:dyDescent="0.25">
      <c r="A1413" s="16"/>
    </row>
    <row r="1414" spans="1:1" x14ac:dyDescent="0.25">
      <c r="A1414" s="16"/>
    </row>
    <row r="1415" spans="1:1" x14ac:dyDescent="0.25">
      <c r="A1415" s="16"/>
    </row>
    <row r="1416" spans="1:1" x14ac:dyDescent="0.25">
      <c r="A1416" s="16"/>
    </row>
    <row r="1417" spans="1:1" x14ac:dyDescent="0.25">
      <c r="A1417" s="16"/>
    </row>
    <row r="1418" spans="1:1" x14ac:dyDescent="0.25">
      <c r="A1418" s="16"/>
    </row>
    <row r="1419" spans="1:1" x14ac:dyDescent="0.25">
      <c r="A1419" s="16"/>
    </row>
    <row r="1420" spans="1:1" x14ac:dyDescent="0.25">
      <c r="A1420" s="16"/>
    </row>
    <row r="1421" spans="1:1" x14ac:dyDescent="0.25">
      <c r="A1421" s="16"/>
    </row>
    <row r="1422" spans="1:1" x14ac:dyDescent="0.25">
      <c r="A1422" s="16"/>
    </row>
    <row r="1423" spans="1:1" x14ac:dyDescent="0.25">
      <c r="A1423" s="16"/>
    </row>
    <row r="1424" spans="1:1" x14ac:dyDescent="0.25">
      <c r="A1424" s="16"/>
    </row>
    <row r="1425" spans="1:1" x14ac:dyDescent="0.25">
      <c r="A1425" s="16"/>
    </row>
    <row r="1426" spans="1:1" x14ac:dyDescent="0.25">
      <c r="A1426" s="16"/>
    </row>
    <row r="1427" spans="1:1" x14ac:dyDescent="0.25">
      <c r="A1427" s="16"/>
    </row>
    <row r="1428" spans="1:1" x14ac:dyDescent="0.25">
      <c r="A1428" s="16"/>
    </row>
    <row r="1429" spans="1:1" x14ac:dyDescent="0.25">
      <c r="A1429" s="16"/>
    </row>
    <row r="1430" spans="1:1" x14ac:dyDescent="0.25">
      <c r="A1430" s="16"/>
    </row>
    <row r="1431" spans="1:1" x14ac:dyDescent="0.25">
      <c r="A1431" s="16"/>
    </row>
    <row r="1432" spans="1:1" x14ac:dyDescent="0.25">
      <c r="A1432" s="16"/>
    </row>
    <row r="1433" spans="1:1" x14ac:dyDescent="0.25">
      <c r="A1433" s="16"/>
    </row>
    <row r="1434" spans="1:1" x14ac:dyDescent="0.25">
      <c r="A1434" s="16"/>
    </row>
    <row r="1435" spans="1:1" x14ac:dyDescent="0.25">
      <c r="A1435" s="16"/>
    </row>
    <row r="1436" spans="1:1" x14ac:dyDescent="0.25">
      <c r="A1436" s="16"/>
    </row>
    <row r="1437" spans="1:1" x14ac:dyDescent="0.25">
      <c r="A1437" s="16"/>
    </row>
    <row r="1438" spans="1:1" x14ac:dyDescent="0.25">
      <c r="A1438" s="16"/>
    </row>
    <row r="1439" spans="1:1" x14ac:dyDescent="0.25">
      <c r="A1439" s="16"/>
    </row>
    <row r="1440" spans="1:1" x14ac:dyDescent="0.25">
      <c r="A1440" s="16"/>
    </row>
    <row r="1441" spans="1:1" x14ac:dyDescent="0.25">
      <c r="A1441" s="16"/>
    </row>
    <row r="1442" spans="1:1" x14ac:dyDescent="0.25">
      <c r="A1442" s="16"/>
    </row>
    <row r="1443" spans="1:1" x14ac:dyDescent="0.25">
      <c r="A1443" s="16"/>
    </row>
    <row r="1444" spans="1:1" x14ac:dyDescent="0.25">
      <c r="A1444" s="16"/>
    </row>
    <row r="1445" spans="1:1" x14ac:dyDescent="0.25">
      <c r="A1445" s="16"/>
    </row>
    <row r="1446" spans="1:1" x14ac:dyDescent="0.25">
      <c r="A1446" s="16"/>
    </row>
    <row r="1447" spans="1:1" x14ac:dyDescent="0.25">
      <c r="A1447" s="16"/>
    </row>
    <row r="1448" spans="1:1" x14ac:dyDescent="0.25">
      <c r="A1448" s="16"/>
    </row>
    <row r="1449" spans="1:1" x14ac:dyDescent="0.25">
      <c r="A1449" s="16"/>
    </row>
    <row r="1450" spans="1:1" x14ac:dyDescent="0.25">
      <c r="A1450" s="16"/>
    </row>
    <row r="1451" spans="1:1" x14ac:dyDescent="0.25">
      <c r="A1451" s="16"/>
    </row>
    <row r="1452" spans="1:1" x14ac:dyDescent="0.25">
      <c r="A1452" s="16"/>
    </row>
    <row r="1453" spans="1:1" x14ac:dyDescent="0.25">
      <c r="A1453" s="16"/>
    </row>
    <row r="1454" spans="1:1" x14ac:dyDescent="0.25">
      <c r="A1454" s="16"/>
    </row>
    <row r="1455" spans="1:1" x14ac:dyDescent="0.25">
      <c r="A1455" s="16"/>
    </row>
    <row r="1456" spans="1:1" x14ac:dyDescent="0.25">
      <c r="A1456" s="16"/>
    </row>
    <row r="1457" spans="1:1" x14ac:dyDescent="0.25">
      <c r="A1457" s="16"/>
    </row>
    <row r="1458" spans="1:1" x14ac:dyDescent="0.25">
      <c r="A1458" s="16"/>
    </row>
    <row r="1459" spans="1:1" x14ac:dyDescent="0.25">
      <c r="A1459" s="16"/>
    </row>
    <row r="1460" spans="1:1" x14ac:dyDescent="0.25">
      <c r="A1460" s="16"/>
    </row>
    <row r="1461" spans="1:1" x14ac:dyDescent="0.25">
      <c r="A1461" s="16"/>
    </row>
    <row r="1462" spans="1:1" x14ac:dyDescent="0.25">
      <c r="A1462" s="16"/>
    </row>
    <row r="1463" spans="1:1" x14ac:dyDescent="0.25">
      <c r="A1463" s="16"/>
    </row>
    <row r="1464" spans="1:1" x14ac:dyDescent="0.25">
      <c r="A1464" s="16"/>
    </row>
    <row r="1465" spans="1:1" x14ac:dyDescent="0.25">
      <c r="A1465" s="16"/>
    </row>
    <row r="1466" spans="1:1" x14ac:dyDescent="0.25">
      <c r="A1466" s="16"/>
    </row>
    <row r="1467" spans="1:1" x14ac:dyDescent="0.25">
      <c r="A1467" s="16"/>
    </row>
    <row r="1468" spans="1:1" x14ac:dyDescent="0.25">
      <c r="A1468" s="16"/>
    </row>
    <row r="1469" spans="1:1" x14ac:dyDescent="0.25">
      <c r="A1469" s="16"/>
    </row>
    <row r="1470" spans="1:1" x14ac:dyDescent="0.25">
      <c r="A1470" s="16"/>
    </row>
    <row r="1471" spans="1:1" x14ac:dyDescent="0.25">
      <c r="A1471" s="16"/>
    </row>
    <row r="1472" spans="1:1" x14ac:dyDescent="0.25">
      <c r="A1472" s="16"/>
    </row>
    <row r="1473" spans="1:1" x14ac:dyDescent="0.25">
      <c r="A1473" s="16"/>
    </row>
    <row r="1474" spans="1:1" x14ac:dyDescent="0.25">
      <c r="A1474" s="16"/>
    </row>
    <row r="1475" spans="1:1" x14ac:dyDescent="0.25">
      <c r="A1475" s="16"/>
    </row>
    <row r="1476" spans="1:1" x14ac:dyDescent="0.25">
      <c r="A1476" s="16"/>
    </row>
    <row r="1477" spans="1:1" x14ac:dyDescent="0.25">
      <c r="A1477" s="16"/>
    </row>
    <row r="1478" spans="1:1" x14ac:dyDescent="0.25">
      <c r="A1478" s="16"/>
    </row>
    <row r="1479" spans="1:1" x14ac:dyDescent="0.25">
      <c r="A1479" s="16"/>
    </row>
    <row r="1480" spans="1:1" x14ac:dyDescent="0.25">
      <c r="A1480" s="16"/>
    </row>
    <row r="1481" spans="1:1" x14ac:dyDescent="0.25">
      <c r="A1481" s="16"/>
    </row>
    <row r="1482" spans="1:1" x14ac:dyDescent="0.25">
      <c r="A1482" s="16"/>
    </row>
    <row r="1483" spans="1:1" x14ac:dyDescent="0.25">
      <c r="A1483" s="16"/>
    </row>
    <row r="1484" spans="1:1" x14ac:dyDescent="0.25">
      <c r="A1484" s="16"/>
    </row>
    <row r="1485" spans="1:1" x14ac:dyDescent="0.25">
      <c r="A1485" s="16"/>
    </row>
    <row r="1486" spans="1:1" x14ac:dyDescent="0.25">
      <c r="A1486" s="16"/>
    </row>
    <row r="1487" spans="1:1" x14ac:dyDescent="0.25">
      <c r="A1487" s="16"/>
    </row>
    <row r="1488" spans="1:1" x14ac:dyDescent="0.25">
      <c r="A1488" s="16"/>
    </row>
    <row r="1489" spans="1:1" x14ac:dyDescent="0.25">
      <c r="A1489" s="16"/>
    </row>
    <row r="1490" spans="1:1" x14ac:dyDescent="0.25">
      <c r="A1490" s="16"/>
    </row>
    <row r="1491" spans="1:1" x14ac:dyDescent="0.25">
      <c r="A1491" s="16"/>
    </row>
    <row r="1492" spans="1:1" x14ac:dyDescent="0.25">
      <c r="A1492" s="16"/>
    </row>
    <row r="1493" spans="1:1" x14ac:dyDescent="0.25">
      <c r="A1493" s="16"/>
    </row>
    <row r="1494" spans="1:1" x14ac:dyDescent="0.25">
      <c r="A1494" s="16"/>
    </row>
    <row r="1495" spans="1:1" x14ac:dyDescent="0.25">
      <c r="A1495" s="16"/>
    </row>
    <row r="1496" spans="1:1" x14ac:dyDescent="0.25">
      <c r="A1496" s="16"/>
    </row>
    <row r="1497" spans="1:1" x14ac:dyDescent="0.25">
      <c r="A1497" s="16"/>
    </row>
    <row r="1498" spans="1:1" x14ac:dyDescent="0.25">
      <c r="A1498" s="16"/>
    </row>
    <row r="1499" spans="1:1" x14ac:dyDescent="0.25">
      <c r="A1499" s="16"/>
    </row>
    <row r="1500" spans="1:1" x14ac:dyDescent="0.25">
      <c r="A1500" s="16"/>
    </row>
    <row r="1501" spans="1:1" x14ac:dyDescent="0.25">
      <c r="A1501" s="16"/>
    </row>
    <row r="1502" spans="1:1" x14ac:dyDescent="0.25">
      <c r="A1502" s="16"/>
    </row>
    <row r="1503" spans="1:1" x14ac:dyDescent="0.25">
      <c r="A1503" s="16"/>
    </row>
    <row r="1504" spans="1:1" x14ac:dyDescent="0.25">
      <c r="A1504" s="16"/>
    </row>
    <row r="1505" spans="1:1" x14ac:dyDescent="0.25">
      <c r="A1505" s="16"/>
    </row>
    <row r="1506" spans="1:1" x14ac:dyDescent="0.25">
      <c r="A1506" s="16"/>
    </row>
    <row r="1507" spans="1:1" x14ac:dyDescent="0.25">
      <c r="A1507" s="16"/>
    </row>
    <row r="1508" spans="1:1" x14ac:dyDescent="0.25">
      <c r="A1508" s="16"/>
    </row>
    <row r="1509" spans="1:1" x14ac:dyDescent="0.25">
      <c r="A1509" s="16"/>
    </row>
    <row r="1510" spans="1:1" x14ac:dyDescent="0.25">
      <c r="A1510" s="16"/>
    </row>
    <row r="1511" spans="1:1" x14ac:dyDescent="0.25">
      <c r="A1511" s="16"/>
    </row>
    <row r="1512" spans="1:1" x14ac:dyDescent="0.25">
      <c r="A1512" s="16"/>
    </row>
    <row r="1513" spans="1:1" x14ac:dyDescent="0.25">
      <c r="A1513" s="16"/>
    </row>
    <row r="1514" spans="1:1" x14ac:dyDescent="0.25">
      <c r="A1514" s="16"/>
    </row>
    <row r="1515" spans="1:1" x14ac:dyDescent="0.25">
      <c r="A1515" s="16"/>
    </row>
    <row r="1516" spans="1:1" x14ac:dyDescent="0.25">
      <c r="A1516" s="16"/>
    </row>
    <row r="1517" spans="1:1" x14ac:dyDescent="0.25">
      <c r="A1517" s="16"/>
    </row>
    <row r="1518" spans="1:1" x14ac:dyDescent="0.25">
      <c r="A1518" s="16"/>
    </row>
    <row r="1519" spans="1:1" x14ac:dyDescent="0.25">
      <c r="A1519" s="16"/>
    </row>
    <row r="1520" spans="1:1" x14ac:dyDescent="0.25">
      <c r="A1520" s="16"/>
    </row>
    <row r="1521" spans="1:1" x14ac:dyDescent="0.25">
      <c r="A1521" s="16"/>
    </row>
    <row r="1522" spans="1:1" x14ac:dyDescent="0.25">
      <c r="A1522" s="16"/>
    </row>
    <row r="1523" spans="1:1" x14ac:dyDescent="0.25">
      <c r="A1523" s="16"/>
    </row>
    <row r="1524" spans="1:1" x14ac:dyDescent="0.25">
      <c r="A1524" s="16"/>
    </row>
    <row r="1525" spans="1:1" x14ac:dyDescent="0.25">
      <c r="A1525" s="16"/>
    </row>
    <row r="1526" spans="1:1" x14ac:dyDescent="0.25">
      <c r="A1526" s="16"/>
    </row>
    <row r="1527" spans="1:1" x14ac:dyDescent="0.25">
      <c r="A1527" s="16"/>
    </row>
    <row r="1528" spans="1:1" x14ac:dyDescent="0.25">
      <c r="A1528" s="16"/>
    </row>
    <row r="1529" spans="1:1" x14ac:dyDescent="0.25">
      <c r="A1529" s="16"/>
    </row>
    <row r="1530" spans="1:1" x14ac:dyDescent="0.25">
      <c r="A1530" s="16"/>
    </row>
    <row r="1531" spans="1:1" x14ac:dyDescent="0.25">
      <c r="A1531" s="16"/>
    </row>
    <row r="1532" spans="1:1" x14ac:dyDescent="0.25">
      <c r="A1532" s="16"/>
    </row>
    <row r="1533" spans="1:1" x14ac:dyDescent="0.25">
      <c r="A1533" s="16"/>
    </row>
    <row r="1534" spans="1:1" x14ac:dyDescent="0.25">
      <c r="A1534" s="16"/>
    </row>
    <row r="1535" spans="1:1" x14ac:dyDescent="0.25">
      <c r="A1535" s="16"/>
    </row>
    <row r="1536" spans="1:1" x14ac:dyDescent="0.25">
      <c r="A1536" s="16"/>
    </row>
    <row r="1537" spans="1:1" x14ac:dyDescent="0.25">
      <c r="A1537" s="16"/>
    </row>
    <row r="1538" spans="1:1" x14ac:dyDescent="0.25">
      <c r="A1538" s="16"/>
    </row>
    <row r="1539" spans="1:1" x14ac:dyDescent="0.25">
      <c r="A1539" s="16"/>
    </row>
    <row r="1540" spans="1:1" x14ac:dyDescent="0.25">
      <c r="A1540" s="16"/>
    </row>
    <row r="1541" spans="1:1" x14ac:dyDescent="0.25">
      <c r="A1541" s="16"/>
    </row>
    <row r="1542" spans="1:1" x14ac:dyDescent="0.25">
      <c r="A1542" s="16"/>
    </row>
    <row r="1543" spans="1:1" x14ac:dyDescent="0.25">
      <c r="A1543" s="16"/>
    </row>
    <row r="1544" spans="1:1" x14ac:dyDescent="0.25">
      <c r="A1544" s="16"/>
    </row>
    <row r="1545" spans="1:1" x14ac:dyDescent="0.25">
      <c r="A1545" s="16"/>
    </row>
    <row r="1546" spans="1:1" x14ac:dyDescent="0.25">
      <c r="A1546" s="16"/>
    </row>
    <row r="1547" spans="1:1" x14ac:dyDescent="0.25">
      <c r="A1547" s="16"/>
    </row>
    <row r="1548" spans="1:1" x14ac:dyDescent="0.25">
      <c r="A1548" s="16"/>
    </row>
    <row r="1549" spans="1:1" x14ac:dyDescent="0.25">
      <c r="A1549" s="16"/>
    </row>
    <row r="1550" spans="1:1" x14ac:dyDescent="0.25">
      <c r="A1550" s="16"/>
    </row>
    <row r="1551" spans="1:1" x14ac:dyDescent="0.25">
      <c r="A1551" s="16"/>
    </row>
    <row r="1552" spans="1:1" x14ac:dyDescent="0.25">
      <c r="A1552" s="16"/>
    </row>
    <row r="1553" spans="1:1" x14ac:dyDescent="0.25">
      <c r="A1553" s="16"/>
    </row>
    <row r="1554" spans="1:1" x14ac:dyDescent="0.25">
      <c r="A1554" s="16"/>
    </row>
    <row r="1555" spans="1:1" x14ac:dyDescent="0.25">
      <c r="A1555" s="16"/>
    </row>
    <row r="1556" spans="1:1" x14ac:dyDescent="0.25">
      <c r="A1556" s="16"/>
    </row>
    <row r="1557" spans="1:1" x14ac:dyDescent="0.25">
      <c r="A1557" s="16"/>
    </row>
    <row r="1558" spans="1:1" x14ac:dyDescent="0.25">
      <c r="A1558" s="16"/>
    </row>
    <row r="1559" spans="1:1" x14ac:dyDescent="0.25">
      <c r="A1559" s="16"/>
    </row>
    <row r="1560" spans="1:1" x14ac:dyDescent="0.25">
      <c r="A1560" s="16"/>
    </row>
    <row r="1561" spans="1:1" x14ac:dyDescent="0.25">
      <c r="A1561" s="16"/>
    </row>
    <row r="1562" spans="1:1" x14ac:dyDescent="0.25">
      <c r="A1562" s="16"/>
    </row>
    <row r="1563" spans="1:1" x14ac:dyDescent="0.25">
      <c r="A1563" s="16"/>
    </row>
    <row r="1564" spans="1:1" x14ac:dyDescent="0.25">
      <c r="A1564" s="16"/>
    </row>
    <row r="1565" spans="1:1" x14ac:dyDescent="0.25">
      <c r="A1565" s="16"/>
    </row>
    <row r="1566" spans="1:1" x14ac:dyDescent="0.25">
      <c r="A1566" s="16"/>
    </row>
    <row r="1567" spans="1:1" x14ac:dyDescent="0.25">
      <c r="A1567" s="16"/>
    </row>
    <row r="1568" spans="1:1" x14ac:dyDescent="0.25">
      <c r="A1568" s="16"/>
    </row>
    <row r="1569" spans="1:1" x14ac:dyDescent="0.25">
      <c r="A1569" s="16"/>
    </row>
    <row r="1570" spans="1:1" x14ac:dyDescent="0.25">
      <c r="A1570" s="16"/>
    </row>
    <row r="1571" spans="1:1" x14ac:dyDescent="0.25">
      <c r="A1571" s="16"/>
    </row>
    <row r="1572" spans="1:1" x14ac:dyDescent="0.25">
      <c r="A1572" s="16"/>
    </row>
    <row r="1573" spans="1:1" x14ac:dyDescent="0.25">
      <c r="A1573" s="16"/>
    </row>
    <row r="1574" spans="1:1" x14ac:dyDescent="0.25">
      <c r="A1574" s="16"/>
    </row>
    <row r="1575" spans="1:1" x14ac:dyDescent="0.25">
      <c r="A1575" s="16"/>
    </row>
    <row r="1576" spans="1:1" x14ac:dyDescent="0.25">
      <c r="A1576" s="16"/>
    </row>
    <row r="1577" spans="1:1" x14ac:dyDescent="0.25">
      <c r="A1577" s="16"/>
    </row>
    <row r="1578" spans="1:1" x14ac:dyDescent="0.25">
      <c r="A1578" s="16"/>
    </row>
    <row r="1579" spans="1:1" x14ac:dyDescent="0.25">
      <c r="A1579" s="16"/>
    </row>
    <row r="1580" spans="1:1" x14ac:dyDescent="0.25">
      <c r="A1580" s="16"/>
    </row>
    <row r="1581" spans="1:1" x14ac:dyDescent="0.25">
      <c r="A1581" s="16"/>
    </row>
    <row r="1582" spans="1:1" x14ac:dyDescent="0.25">
      <c r="A1582" s="16"/>
    </row>
    <row r="1583" spans="1:1" x14ac:dyDescent="0.25">
      <c r="A1583" s="16"/>
    </row>
    <row r="1584" spans="1:1" x14ac:dyDescent="0.25">
      <c r="A1584" s="16"/>
    </row>
    <row r="1585" spans="1:1" x14ac:dyDescent="0.25">
      <c r="A1585" s="16"/>
    </row>
    <row r="1586" spans="1:1" x14ac:dyDescent="0.25">
      <c r="A1586" s="16"/>
    </row>
    <row r="1587" spans="1:1" x14ac:dyDescent="0.25">
      <c r="A1587" s="16"/>
    </row>
    <row r="1588" spans="1:1" x14ac:dyDescent="0.25">
      <c r="A1588" s="16"/>
    </row>
    <row r="1589" spans="1:1" x14ac:dyDescent="0.25">
      <c r="A1589" s="16"/>
    </row>
    <row r="1590" spans="1:1" x14ac:dyDescent="0.25">
      <c r="A1590" s="16"/>
    </row>
    <row r="1591" spans="1:1" x14ac:dyDescent="0.25">
      <c r="A1591" s="16"/>
    </row>
    <row r="1592" spans="1:1" x14ac:dyDescent="0.25">
      <c r="A1592" s="16"/>
    </row>
    <row r="1593" spans="1:1" x14ac:dyDescent="0.25">
      <c r="A1593" s="16"/>
    </row>
    <row r="1594" spans="1:1" x14ac:dyDescent="0.25">
      <c r="A1594" s="16"/>
    </row>
    <row r="1595" spans="1:1" x14ac:dyDescent="0.25">
      <c r="A1595" s="16"/>
    </row>
    <row r="1596" spans="1:1" x14ac:dyDescent="0.25">
      <c r="A1596" s="16"/>
    </row>
    <row r="1597" spans="1:1" x14ac:dyDescent="0.25">
      <c r="A1597" s="16"/>
    </row>
    <row r="1598" spans="1:1" x14ac:dyDescent="0.25">
      <c r="A1598" s="16"/>
    </row>
    <row r="1599" spans="1:1" x14ac:dyDescent="0.25">
      <c r="A1599" s="16"/>
    </row>
    <row r="1600" spans="1:1" x14ac:dyDescent="0.25">
      <c r="A1600" s="16"/>
    </row>
    <row r="1601" spans="1:1" x14ac:dyDescent="0.25">
      <c r="A1601" s="16"/>
    </row>
    <row r="1602" spans="1:1" x14ac:dyDescent="0.25">
      <c r="A1602" s="16"/>
    </row>
    <row r="1603" spans="1:1" x14ac:dyDescent="0.25">
      <c r="A1603" s="16"/>
    </row>
    <row r="1604" spans="1:1" x14ac:dyDescent="0.25">
      <c r="A1604" s="16"/>
    </row>
    <row r="1605" spans="1:1" x14ac:dyDescent="0.25">
      <c r="A1605" s="16"/>
    </row>
    <row r="1606" spans="1:1" x14ac:dyDescent="0.25">
      <c r="A1606" s="16"/>
    </row>
    <row r="1607" spans="1:1" x14ac:dyDescent="0.25">
      <c r="A1607" s="16"/>
    </row>
    <row r="1608" spans="1:1" x14ac:dyDescent="0.25">
      <c r="A1608" s="16"/>
    </row>
    <row r="1609" spans="1:1" x14ac:dyDescent="0.25">
      <c r="A1609" s="16"/>
    </row>
    <row r="1610" spans="1:1" x14ac:dyDescent="0.25">
      <c r="A1610" s="16"/>
    </row>
    <row r="1611" spans="1:1" x14ac:dyDescent="0.25">
      <c r="A1611" s="16"/>
    </row>
    <row r="1612" spans="1:1" x14ac:dyDescent="0.25">
      <c r="A1612" s="16"/>
    </row>
    <row r="1613" spans="1:1" x14ac:dyDescent="0.25">
      <c r="A1613" s="16"/>
    </row>
    <row r="1614" spans="1:1" x14ac:dyDescent="0.25">
      <c r="A1614" s="16"/>
    </row>
    <row r="1615" spans="1:1" x14ac:dyDescent="0.25">
      <c r="A1615" s="16"/>
    </row>
    <row r="1616" spans="1:1" x14ac:dyDescent="0.25">
      <c r="A1616" s="16"/>
    </row>
    <row r="1617" spans="1:1" x14ac:dyDescent="0.25">
      <c r="A1617" s="16"/>
    </row>
    <row r="1618" spans="1:1" x14ac:dyDescent="0.25">
      <c r="A1618" s="16"/>
    </row>
    <row r="1619" spans="1:1" x14ac:dyDescent="0.25">
      <c r="A1619" s="16"/>
    </row>
    <row r="1620" spans="1:1" x14ac:dyDescent="0.25">
      <c r="A1620" s="16"/>
    </row>
    <row r="1621" spans="1:1" x14ac:dyDescent="0.25">
      <c r="A1621" s="16"/>
    </row>
    <row r="1622" spans="1:1" x14ac:dyDescent="0.25">
      <c r="A1622" s="16"/>
    </row>
    <row r="1623" spans="1:1" x14ac:dyDescent="0.25">
      <c r="A1623" s="16"/>
    </row>
    <row r="1624" spans="1:1" x14ac:dyDescent="0.25">
      <c r="A1624" s="16"/>
    </row>
    <row r="1625" spans="1:1" x14ac:dyDescent="0.25">
      <c r="A1625" s="16"/>
    </row>
    <row r="1626" spans="1:1" x14ac:dyDescent="0.25">
      <c r="A1626" s="16"/>
    </row>
    <row r="1627" spans="1:1" x14ac:dyDescent="0.25">
      <c r="A1627" s="16"/>
    </row>
    <row r="1628" spans="1:1" x14ac:dyDescent="0.25">
      <c r="A1628" s="16"/>
    </row>
    <row r="1629" spans="1:1" x14ac:dyDescent="0.25">
      <c r="A1629" s="16"/>
    </row>
    <row r="1630" spans="1:1" x14ac:dyDescent="0.25">
      <c r="A1630" s="16"/>
    </row>
    <row r="1631" spans="1:1" x14ac:dyDescent="0.25">
      <c r="A1631" s="16"/>
    </row>
    <row r="1632" spans="1:1" x14ac:dyDescent="0.25">
      <c r="A1632" s="16"/>
    </row>
    <row r="1633" spans="1:1" x14ac:dyDescent="0.25">
      <c r="A1633" s="16"/>
    </row>
    <row r="1634" spans="1:1" x14ac:dyDescent="0.25">
      <c r="A1634" s="16"/>
    </row>
    <row r="1635" spans="1:1" x14ac:dyDescent="0.25">
      <c r="A1635" s="16"/>
    </row>
    <row r="1636" spans="1:1" x14ac:dyDescent="0.25">
      <c r="A1636" s="16"/>
    </row>
    <row r="1637" spans="1:1" x14ac:dyDescent="0.25">
      <c r="A1637" s="16"/>
    </row>
    <row r="1638" spans="1:1" x14ac:dyDescent="0.25">
      <c r="A1638" s="16"/>
    </row>
    <row r="1639" spans="1:1" x14ac:dyDescent="0.25">
      <c r="A1639" s="16"/>
    </row>
    <row r="1640" spans="1:1" x14ac:dyDescent="0.25">
      <c r="A1640" s="16"/>
    </row>
    <row r="1641" spans="1:1" x14ac:dyDescent="0.25">
      <c r="A1641" s="16"/>
    </row>
    <row r="1642" spans="1:1" x14ac:dyDescent="0.25">
      <c r="A1642" s="16"/>
    </row>
    <row r="1643" spans="1:1" x14ac:dyDescent="0.25">
      <c r="A1643" s="16"/>
    </row>
    <row r="1644" spans="1:1" x14ac:dyDescent="0.25">
      <c r="A1644" s="16"/>
    </row>
    <row r="1645" spans="1:1" x14ac:dyDescent="0.25">
      <c r="A1645" s="16"/>
    </row>
    <row r="1646" spans="1:1" x14ac:dyDescent="0.25">
      <c r="A1646" s="16"/>
    </row>
    <row r="1647" spans="1:1" x14ac:dyDescent="0.25">
      <c r="A1647" s="16"/>
    </row>
    <row r="1648" spans="1:1" x14ac:dyDescent="0.25">
      <c r="A1648" s="16"/>
    </row>
    <row r="1649" spans="1:1" x14ac:dyDescent="0.25">
      <c r="A1649" s="16"/>
    </row>
    <row r="1650" spans="1:1" x14ac:dyDescent="0.25">
      <c r="A1650" s="16"/>
    </row>
    <row r="1651" spans="1:1" x14ac:dyDescent="0.25">
      <c r="A1651" s="16"/>
    </row>
    <row r="1652" spans="1:1" x14ac:dyDescent="0.25">
      <c r="A1652" s="16"/>
    </row>
    <row r="1653" spans="1:1" x14ac:dyDescent="0.25">
      <c r="A1653" s="16"/>
    </row>
    <row r="1654" spans="1:1" x14ac:dyDescent="0.25">
      <c r="A1654" s="16"/>
    </row>
    <row r="1655" spans="1:1" x14ac:dyDescent="0.25">
      <c r="A1655" s="16"/>
    </row>
    <row r="1656" spans="1:1" x14ac:dyDescent="0.25">
      <c r="A1656" s="16"/>
    </row>
    <row r="1657" spans="1:1" x14ac:dyDescent="0.25">
      <c r="A1657" s="16"/>
    </row>
    <row r="1658" spans="1:1" x14ac:dyDescent="0.25">
      <c r="A1658" s="16"/>
    </row>
    <row r="1659" spans="1:1" x14ac:dyDescent="0.25">
      <c r="A1659" s="16"/>
    </row>
    <row r="1660" spans="1:1" x14ac:dyDescent="0.25">
      <c r="A1660" s="16"/>
    </row>
    <row r="1661" spans="1:1" x14ac:dyDescent="0.25">
      <c r="A1661" s="16"/>
    </row>
    <row r="1662" spans="1:1" x14ac:dyDescent="0.25">
      <c r="A1662" s="16"/>
    </row>
    <row r="1663" spans="1:1" x14ac:dyDescent="0.25">
      <c r="A1663" s="16"/>
    </row>
    <row r="1664" spans="1:1" x14ac:dyDescent="0.25">
      <c r="A1664" s="16"/>
    </row>
    <row r="1665" spans="1:1" x14ac:dyDescent="0.25">
      <c r="A1665" s="16"/>
    </row>
    <row r="1666" spans="1:1" x14ac:dyDescent="0.25">
      <c r="A1666" s="16"/>
    </row>
    <row r="1667" spans="1:1" x14ac:dyDescent="0.25">
      <c r="A1667" s="16"/>
    </row>
    <row r="1668" spans="1:1" x14ac:dyDescent="0.25">
      <c r="A1668" s="16"/>
    </row>
    <row r="1669" spans="1:1" x14ac:dyDescent="0.25">
      <c r="A1669" s="16"/>
    </row>
    <row r="1670" spans="1:1" x14ac:dyDescent="0.25">
      <c r="A1670" s="16"/>
    </row>
    <row r="1671" spans="1:1" x14ac:dyDescent="0.25">
      <c r="A1671" s="16"/>
    </row>
    <row r="1672" spans="1:1" x14ac:dyDescent="0.25">
      <c r="A1672" s="16"/>
    </row>
    <row r="1673" spans="1:1" x14ac:dyDescent="0.25">
      <c r="A1673" s="16"/>
    </row>
    <row r="1674" spans="1:1" x14ac:dyDescent="0.25">
      <c r="A1674" s="16"/>
    </row>
    <row r="1675" spans="1:1" x14ac:dyDescent="0.25">
      <c r="A1675" s="16"/>
    </row>
    <row r="1676" spans="1:1" x14ac:dyDescent="0.25">
      <c r="A1676" s="16"/>
    </row>
    <row r="1677" spans="1:1" x14ac:dyDescent="0.25">
      <c r="A1677" s="16"/>
    </row>
    <row r="1678" spans="1:1" x14ac:dyDescent="0.25">
      <c r="A1678" s="16"/>
    </row>
    <row r="1679" spans="1:1" x14ac:dyDescent="0.25">
      <c r="A1679" s="16"/>
    </row>
    <row r="1680" spans="1:1" x14ac:dyDescent="0.25">
      <c r="A1680" s="16"/>
    </row>
    <row r="1681" spans="1:1" x14ac:dyDescent="0.25">
      <c r="A1681" s="16"/>
    </row>
    <row r="1682" spans="1:1" x14ac:dyDescent="0.25">
      <c r="A1682" s="16"/>
    </row>
    <row r="1683" spans="1:1" x14ac:dyDescent="0.25">
      <c r="A1683" s="16"/>
    </row>
    <row r="1684" spans="1:1" x14ac:dyDescent="0.25">
      <c r="A1684" s="16"/>
    </row>
    <row r="1685" spans="1:1" x14ac:dyDescent="0.25">
      <c r="A1685" s="16"/>
    </row>
    <row r="1686" spans="1:1" x14ac:dyDescent="0.25">
      <c r="A1686" s="16"/>
    </row>
    <row r="1687" spans="1:1" x14ac:dyDescent="0.25">
      <c r="A1687" s="16"/>
    </row>
    <row r="1688" spans="1:1" x14ac:dyDescent="0.25">
      <c r="A1688" s="16"/>
    </row>
    <row r="1689" spans="1:1" x14ac:dyDescent="0.25">
      <c r="A1689" s="16"/>
    </row>
    <row r="1690" spans="1:1" x14ac:dyDescent="0.25">
      <c r="A1690" s="16"/>
    </row>
    <row r="1691" spans="1:1" x14ac:dyDescent="0.25">
      <c r="A1691" s="16"/>
    </row>
    <row r="1692" spans="1:1" x14ac:dyDescent="0.25">
      <c r="A1692" s="16"/>
    </row>
    <row r="1693" spans="1:1" x14ac:dyDescent="0.25">
      <c r="A1693" s="16"/>
    </row>
    <row r="1694" spans="1:1" x14ac:dyDescent="0.25">
      <c r="A1694" s="16"/>
    </row>
    <row r="1695" spans="1:1" x14ac:dyDescent="0.25">
      <c r="A1695" s="16"/>
    </row>
    <row r="1696" spans="1:1" x14ac:dyDescent="0.25">
      <c r="A1696" s="16"/>
    </row>
    <row r="1697" spans="1:1" x14ac:dyDescent="0.25">
      <c r="A1697" s="16"/>
    </row>
    <row r="1698" spans="1:1" x14ac:dyDescent="0.25">
      <c r="A1698" s="16"/>
    </row>
    <row r="1699" spans="1:1" x14ac:dyDescent="0.25">
      <c r="A1699" s="16"/>
    </row>
    <row r="1700" spans="1:1" x14ac:dyDescent="0.25">
      <c r="A1700" s="16"/>
    </row>
    <row r="1701" spans="1:1" x14ac:dyDescent="0.25">
      <c r="A1701" s="16"/>
    </row>
    <row r="1702" spans="1:1" x14ac:dyDescent="0.25">
      <c r="A1702" s="16"/>
    </row>
    <row r="1703" spans="1:1" x14ac:dyDescent="0.25">
      <c r="A1703" s="16"/>
    </row>
    <row r="1704" spans="1:1" x14ac:dyDescent="0.25">
      <c r="A1704" s="16"/>
    </row>
    <row r="1705" spans="1:1" x14ac:dyDescent="0.25">
      <c r="A1705" s="16"/>
    </row>
    <row r="1706" spans="1:1" x14ac:dyDescent="0.25">
      <c r="A1706" s="16"/>
    </row>
    <row r="1707" spans="1:1" x14ac:dyDescent="0.25">
      <c r="A1707" s="16"/>
    </row>
    <row r="1708" spans="1:1" x14ac:dyDescent="0.25">
      <c r="A1708" s="16"/>
    </row>
    <row r="1709" spans="1:1" x14ac:dyDescent="0.25">
      <c r="A1709" s="16"/>
    </row>
    <row r="1710" spans="1:1" x14ac:dyDescent="0.25">
      <c r="A1710" s="16"/>
    </row>
    <row r="1711" spans="1:1" x14ac:dyDescent="0.25">
      <c r="A1711" s="16"/>
    </row>
    <row r="1712" spans="1:1" x14ac:dyDescent="0.25">
      <c r="A1712" s="16"/>
    </row>
    <row r="1713" spans="1:1" x14ac:dyDescent="0.25">
      <c r="A1713" s="16"/>
    </row>
    <row r="1714" spans="1:1" x14ac:dyDescent="0.25">
      <c r="A1714" s="16"/>
    </row>
    <row r="1715" spans="1:1" x14ac:dyDescent="0.25">
      <c r="A1715" s="16"/>
    </row>
    <row r="1716" spans="1:1" x14ac:dyDescent="0.25">
      <c r="A1716" s="16"/>
    </row>
    <row r="1717" spans="1:1" x14ac:dyDescent="0.25">
      <c r="A1717" s="16"/>
    </row>
    <row r="1718" spans="1:1" x14ac:dyDescent="0.25">
      <c r="A1718" s="16"/>
    </row>
    <row r="1719" spans="1:1" x14ac:dyDescent="0.25">
      <c r="A1719" s="16"/>
    </row>
    <row r="1720" spans="1:1" x14ac:dyDescent="0.25">
      <c r="A1720" s="16"/>
    </row>
    <row r="1721" spans="1:1" x14ac:dyDescent="0.25">
      <c r="A1721" s="16"/>
    </row>
    <row r="1722" spans="1:1" x14ac:dyDescent="0.25">
      <c r="A1722" s="16"/>
    </row>
    <row r="1723" spans="1:1" x14ac:dyDescent="0.25">
      <c r="A1723" s="16"/>
    </row>
    <row r="1724" spans="1:1" x14ac:dyDescent="0.25">
      <c r="A1724" s="16"/>
    </row>
    <row r="1725" spans="1:1" x14ac:dyDescent="0.25">
      <c r="A1725" s="16"/>
    </row>
    <row r="1726" spans="1:1" x14ac:dyDescent="0.25">
      <c r="A1726" s="16"/>
    </row>
    <row r="1727" spans="1:1" x14ac:dyDescent="0.25">
      <c r="A1727" s="16"/>
    </row>
    <row r="1728" spans="1:1" x14ac:dyDescent="0.25">
      <c r="A1728" s="16"/>
    </row>
    <row r="1729" spans="1:1" x14ac:dyDescent="0.25">
      <c r="A1729" s="16"/>
    </row>
    <row r="1730" spans="1:1" x14ac:dyDescent="0.25">
      <c r="A1730" s="16"/>
    </row>
    <row r="1731" spans="1:1" x14ac:dyDescent="0.25">
      <c r="A1731" s="16"/>
    </row>
    <row r="1732" spans="1:1" x14ac:dyDescent="0.25">
      <c r="A1732" s="16"/>
    </row>
    <row r="1733" spans="1:1" x14ac:dyDescent="0.25">
      <c r="A1733" s="16"/>
    </row>
    <row r="1734" spans="1:1" x14ac:dyDescent="0.25">
      <c r="A1734" s="16"/>
    </row>
    <row r="1735" spans="1:1" x14ac:dyDescent="0.25">
      <c r="A1735" s="16"/>
    </row>
    <row r="1736" spans="1:1" x14ac:dyDescent="0.25">
      <c r="A1736" s="16"/>
    </row>
    <row r="1737" spans="1:1" x14ac:dyDescent="0.25">
      <c r="A1737" s="16"/>
    </row>
    <row r="1738" spans="1:1" x14ac:dyDescent="0.25">
      <c r="A1738" s="16"/>
    </row>
    <row r="1739" spans="1:1" x14ac:dyDescent="0.25">
      <c r="A1739" s="16"/>
    </row>
    <row r="1740" spans="1:1" x14ac:dyDescent="0.25">
      <c r="A1740" s="16"/>
    </row>
    <row r="1741" spans="1:1" x14ac:dyDescent="0.25">
      <c r="A1741" s="16"/>
    </row>
    <row r="1742" spans="1:1" x14ac:dyDescent="0.25">
      <c r="A1742" s="16"/>
    </row>
    <row r="1743" spans="1:1" x14ac:dyDescent="0.25">
      <c r="A1743" s="16"/>
    </row>
    <row r="1744" spans="1:1" x14ac:dyDescent="0.25">
      <c r="A1744" s="16"/>
    </row>
    <row r="1745" spans="1:1" x14ac:dyDescent="0.25">
      <c r="A1745" s="16"/>
    </row>
    <row r="1746" spans="1:1" x14ac:dyDescent="0.25">
      <c r="A1746" s="16"/>
    </row>
    <row r="1747" spans="1:1" x14ac:dyDescent="0.25">
      <c r="A1747" s="16"/>
    </row>
    <row r="1748" spans="1:1" x14ac:dyDescent="0.25">
      <c r="A1748" s="16"/>
    </row>
    <row r="1749" spans="1:1" x14ac:dyDescent="0.25">
      <c r="A1749" s="16"/>
    </row>
    <row r="1750" spans="1:1" x14ac:dyDescent="0.25">
      <c r="A1750" s="16"/>
    </row>
    <row r="1751" spans="1:1" x14ac:dyDescent="0.25">
      <c r="A1751" s="16"/>
    </row>
    <row r="1752" spans="1:1" x14ac:dyDescent="0.25">
      <c r="A1752" s="16"/>
    </row>
    <row r="1753" spans="1:1" x14ac:dyDescent="0.25">
      <c r="A1753" s="16"/>
    </row>
    <row r="1754" spans="1:1" x14ac:dyDescent="0.25">
      <c r="A1754" s="16"/>
    </row>
    <row r="1755" spans="1:1" x14ac:dyDescent="0.25">
      <c r="A1755" s="16"/>
    </row>
    <row r="1756" spans="1:1" x14ac:dyDescent="0.25">
      <c r="A1756" s="16"/>
    </row>
    <row r="1757" spans="1:1" x14ac:dyDescent="0.25">
      <c r="A1757" s="16"/>
    </row>
    <row r="1758" spans="1:1" x14ac:dyDescent="0.25">
      <c r="A1758" s="16"/>
    </row>
    <row r="1759" spans="1:1" x14ac:dyDescent="0.25">
      <c r="A1759" s="16"/>
    </row>
    <row r="1760" spans="1:1" x14ac:dyDescent="0.25">
      <c r="A1760" s="16"/>
    </row>
    <row r="1761" spans="1:1" x14ac:dyDescent="0.25">
      <c r="A1761" s="16"/>
    </row>
    <row r="1762" spans="1:1" x14ac:dyDescent="0.25">
      <c r="A1762" s="16"/>
    </row>
    <row r="1763" spans="1:1" x14ac:dyDescent="0.25">
      <c r="A1763" s="16"/>
    </row>
    <row r="1764" spans="1:1" x14ac:dyDescent="0.25">
      <c r="A1764" s="16"/>
    </row>
    <row r="1765" spans="1:1" x14ac:dyDescent="0.25">
      <c r="A1765" s="16"/>
    </row>
    <row r="1766" spans="1:1" x14ac:dyDescent="0.25">
      <c r="A1766" s="16"/>
    </row>
    <row r="1767" spans="1:1" x14ac:dyDescent="0.25">
      <c r="A1767" s="16"/>
    </row>
    <row r="1768" spans="1:1" x14ac:dyDescent="0.25">
      <c r="A1768" s="16"/>
    </row>
    <row r="1769" spans="1:1" x14ac:dyDescent="0.25">
      <c r="A1769" s="16"/>
    </row>
    <row r="1770" spans="1:1" x14ac:dyDescent="0.25">
      <c r="A1770" s="16"/>
    </row>
    <row r="1771" spans="1:1" x14ac:dyDescent="0.25">
      <c r="A1771" s="16"/>
    </row>
    <row r="1772" spans="1:1" x14ac:dyDescent="0.25">
      <c r="A1772" s="16"/>
    </row>
    <row r="1773" spans="1:1" x14ac:dyDescent="0.25">
      <c r="A1773" s="16"/>
    </row>
    <row r="1774" spans="1:1" x14ac:dyDescent="0.25">
      <c r="A1774" s="16"/>
    </row>
    <row r="1775" spans="1:1" x14ac:dyDescent="0.25">
      <c r="A1775" s="16"/>
    </row>
    <row r="1776" spans="1:1" x14ac:dyDescent="0.25">
      <c r="A1776" s="16"/>
    </row>
    <row r="1777" spans="1:1" x14ac:dyDescent="0.25">
      <c r="A1777" s="16"/>
    </row>
    <row r="1778" spans="1:1" x14ac:dyDescent="0.25">
      <c r="A1778" s="16"/>
    </row>
    <row r="1779" spans="1:1" x14ac:dyDescent="0.25">
      <c r="A1779" s="16"/>
    </row>
    <row r="1780" spans="1:1" x14ac:dyDescent="0.25">
      <c r="A1780" s="16"/>
    </row>
    <row r="1781" spans="1:1" x14ac:dyDescent="0.25">
      <c r="A1781" s="16"/>
    </row>
    <row r="1782" spans="1:1" x14ac:dyDescent="0.25">
      <c r="A1782" s="16"/>
    </row>
    <row r="1783" spans="1:1" x14ac:dyDescent="0.25">
      <c r="A1783" s="16"/>
    </row>
    <row r="1784" spans="1:1" x14ac:dyDescent="0.25">
      <c r="A1784" s="16"/>
    </row>
    <row r="1785" spans="1:1" x14ac:dyDescent="0.25">
      <c r="A1785" s="16"/>
    </row>
    <row r="1786" spans="1:1" x14ac:dyDescent="0.25">
      <c r="A1786" s="16"/>
    </row>
    <row r="1787" spans="1:1" x14ac:dyDescent="0.25">
      <c r="A1787" s="16"/>
    </row>
    <row r="1788" spans="1:1" x14ac:dyDescent="0.25">
      <c r="A1788" s="16"/>
    </row>
    <row r="1789" spans="1:1" x14ac:dyDescent="0.25">
      <c r="A1789" s="16"/>
    </row>
    <row r="1790" spans="1:1" x14ac:dyDescent="0.25">
      <c r="A1790" s="16"/>
    </row>
    <row r="1791" spans="1:1" x14ac:dyDescent="0.25">
      <c r="A1791" s="16"/>
    </row>
    <row r="1792" spans="1:1" x14ac:dyDescent="0.25">
      <c r="A1792" s="16"/>
    </row>
    <row r="1793" spans="1:1" x14ac:dyDescent="0.25">
      <c r="A1793" s="16"/>
    </row>
    <row r="1794" spans="1:1" x14ac:dyDescent="0.25">
      <c r="A1794" s="16"/>
    </row>
    <row r="1795" spans="1:1" x14ac:dyDescent="0.25">
      <c r="A1795" s="16"/>
    </row>
    <row r="1796" spans="1:1" x14ac:dyDescent="0.25">
      <c r="A1796" s="16"/>
    </row>
    <row r="1797" spans="1:1" x14ac:dyDescent="0.25">
      <c r="A1797" s="16"/>
    </row>
    <row r="1798" spans="1:1" x14ac:dyDescent="0.25">
      <c r="A1798" s="16"/>
    </row>
    <row r="1799" spans="1:1" x14ac:dyDescent="0.25">
      <c r="A1799" s="16"/>
    </row>
    <row r="1800" spans="1:1" x14ac:dyDescent="0.25">
      <c r="A1800" s="16"/>
    </row>
    <row r="1801" spans="1:1" x14ac:dyDescent="0.25">
      <c r="A1801" s="16"/>
    </row>
    <row r="1802" spans="1:1" x14ac:dyDescent="0.25">
      <c r="A1802" s="16"/>
    </row>
    <row r="1803" spans="1:1" x14ac:dyDescent="0.25">
      <c r="A1803" s="16"/>
    </row>
    <row r="1804" spans="1:1" x14ac:dyDescent="0.25">
      <c r="A1804" s="16"/>
    </row>
    <row r="1805" spans="1:1" x14ac:dyDescent="0.25">
      <c r="A1805" s="16"/>
    </row>
    <row r="1806" spans="1:1" x14ac:dyDescent="0.25">
      <c r="A1806" s="16"/>
    </row>
    <row r="1807" spans="1:1" x14ac:dyDescent="0.25">
      <c r="A1807" s="16"/>
    </row>
    <row r="1808" spans="1:1" x14ac:dyDescent="0.25">
      <c r="A1808" s="16"/>
    </row>
    <row r="1809" spans="1:1" x14ac:dyDescent="0.25">
      <c r="A1809" s="16"/>
    </row>
    <row r="1810" spans="1:1" x14ac:dyDescent="0.25">
      <c r="A1810" s="16"/>
    </row>
    <row r="1811" spans="1:1" x14ac:dyDescent="0.25">
      <c r="A1811" s="16"/>
    </row>
    <row r="1812" spans="1:1" x14ac:dyDescent="0.25">
      <c r="A1812" s="16"/>
    </row>
    <row r="1813" spans="1:1" x14ac:dyDescent="0.25">
      <c r="A1813" s="16"/>
    </row>
    <row r="1814" spans="1:1" x14ac:dyDescent="0.25">
      <c r="A1814" s="16"/>
    </row>
    <row r="1815" spans="1:1" x14ac:dyDescent="0.25">
      <c r="A1815" s="16"/>
    </row>
    <row r="1816" spans="1:1" x14ac:dyDescent="0.25">
      <c r="A1816" s="16"/>
    </row>
    <row r="1817" spans="1:1" x14ac:dyDescent="0.25">
      <c r="A1817" s="16"/>
    </row>
    <row r="1818" spans="1:1" x14ac:dyDescent="0.25">
      <c r="A1818" s="16"/>
    </row>
    <row r="1819" spans="1:1" x14ac:dyDescent="0.25">
      <c r="A1819" s="16"/>
    </row>
    <row r="1820" spans="1:1" x14ac:dyDescent="0.25">
      <c r="A1820" s="16"/>
    </row>
    <row r="1821" spans="1:1" x14ac:dyDescent="0.25">
      <c r="A1821" s="16"/>
    </row>
    <row r="1822" spans="1:1" x14ac:dyDescent="0.25">
      <c r="A1822" s="16"/>
    </row>
    <row r="1823" spans="1:1" x14ac:dyDescent="0.25">
      <c r="A1823" s="16"/>
    </row>
    <row r="1824" spans="1:1" x14ac:dyDescent="0.25">
      <c r="A1824" s="16"/>
    </row>
    <row r="1825" spans="1:1" x14ac:dyDescent="0.25">
      <c r="A1825" s="16"/>
    </row>
    <row r="1826" spans="1:1" x14ac:dyDescent="0.25">
      <c r="A1826" s="16"/>
    </row>
    <row r="1827" spans="1:1" x14ac:dyDescent="0.25">
      <c r="A1827" s="16"/>
    </row>
    <row r="1828" spans="1:1" x14ac:dyDescent="0.25">
      <c r="A1828" s="16"/>
    </row>
    <row r="1829" spans="1:1" x14ac:dyDescent="0.25">
      <c r="A1829" s="16"/>
    </row>
    <row r="1830" spans="1:1" x14ac:dyDescent="0.25">
      <c r="A1830" s="16"/>
    </row>
    <row r="1831" spans="1:1" x14ac:dyDescent="0.25">
      <c r="A1831" s="16"/>
    </row>
    <row r="1832" spans="1:1" x14ac:dyDescent="0.25">
      <c r="A1832" s="16"/>
    </row>
    <row r="1833" spans="1:1" x14ac:dyDescent="0.25">
      <c r="A1833" s="16"/>
    </row>
    <row r="1834" spans="1:1" x14ac:dyDescent="0.25">
      <c r="A1834" s="16"/>
    </row>
    <row r="1835" spans="1:1" x14ac:dyDescent="0.25">
      <c r="A1835" s="16"/>
    </row>
    <row r="1836" spans="1:1" x14ac:dyDescent="0.25">
      <c r="A1836" s="16"/>
    </row>
    <row r="1837" spans="1:1" x14ac:dyDescent="0.25">
      <c r="A1837" s="16"/>
    </row>
    <row r="1838" spans="1:1" x14ac:dyDescent="0.25">
      <c r="A1838" s="16"/>
    </row>
    <row r="1839" spans="1:1" x14ac:dyDescent="0.25">
      <c r="A1839" s="16"/>
    </row>
    <row r="1840" spans="1:1" x14ac:dyDescent="0.25">
      <c r="A1840" s="16"/>
    </row>
    <row r="1841" spans="1:1" x14ac:dyDescent="0.25">
      <c r="A1841" s="16"/>
    </row>
    <row r="1842" spans="1:1" x14ac:dyDescent="0.25">
      <c r="A1842" s="16"/>
    </row>
    <row r="1843" spans="1:1" x14ac:dyDescent="0.25">
      <c r="A1843" s="16"/>
    </row>
    <row r="1844" spans="1:1" x14ac:dyDescent="0.25">
      <c r="A1844" s="16"/>
    </row>
    <row r="1845" spans="1:1" x14ac:dyDescent="0.25">
      <c r="A1845" s="16"/>
    </row>
    <row r="1846" spans="1:1" x14ac:dyDescent="0.25">
      <c r="A1846" s="16"/>
    </row>
    <row r="1847" spans="1:1" x14ac:dyDescent="0.25">
      <c r="A1847" s="16"/>
    </row>
    <row r="1848" spans="1:1" x14ac:dyDescent="0.25">
      <c r="A1848" s="16"/>
    </row>
    <row r="1849" spans="1:1" x14ac:dyDescent="0.25">
      <c r="A1849" s="16"/>
    </row>
    <row r="1850" spans="1:1" x14ac:dyDescent="0.25">
      <c r="A1850" s="16"/>
    </row>
    <row r="1851" spans="1:1" x14ac:dyDescent="0.25">
      <c r="A1851" s="16"/>
    </row>
    <row r="1852" spans="1:1" x14ac:dyDescent="0.25">
      <c r="A1852" s="16"/>
    </row>
    <row r="1853" spans="1:1" x14ac:dyDescent="0.25">
      <c r="A1853" s="16"/>
    </row>
    <row r="1854" spans="1:1" x14ac:dyDescent="0.25">
      <c r="A1854" s="16"/>
    </row>
    <row r="1855" spans="1:1" x14ac:dyDescent="0.25">
      <c r="A1855" s="16"/>
    </row>
    <row r="1856" spans="1:1" x14ac:dyDescent="0.25">
      <c r="A1856" s="16"/>
    </row>
    <row r="1857" spans="1:1" x14ac:dyDescent="0.25">
      <c r="A1857" s="16"/>
    </row>
    <row r="1858" spans="1:1" x14ac:dyDescent="0.25">
      <c r="A1858" s="16"/>
    </row>
    <row r="1859" spans="1:1" x14ac:dyDescent="0.25">
      <c r="A1859" s="16"/>
    </row>
    <row r="1860" spans="1:1" x14ac:dyDescent="0.25">
      <c r="A1860" s="16"/>
    </row>
    <row r="1861" spans="1:1" x14ac:dyDescent="0.25">
      <c r="A1861" s="16"/>
    </row>
    <row r="1862" spans="1:1" x14ac:dyDescent="0.25">
      <c r="A1862" s="16"/>
    </row>
    <row r="1863" spans="1:1" x14ac:dyDescent="0.25">
      <c r="A1863" s="16"/>
    </row>
    <row r="1864" spans="1:1" x14ac:dyDescent="0.25">
      <c r="A1864" s="16"/>
    </row>
    <row r="1865" spans="1:1" x14ac:dyDescent="0.25">
      <c r="A1865" s="16"/>
    </row>
    <row r="1866" spans="1:1" x14ac:dyDescent="0.25">
      <c r="A1866" s="16"/>
    </row>
    <row r="1867" spans="1:1" x14ac:dyDescent="0.25">
      <c r="A1867" s="16"/>
    </row>
    <row r="1868" spans="1:1" x14ac:dyDescent="0.25">
      <c r="A1868" s="16"/>
    </row>
    <row r="1869" spans="1:1" x14ac:dyDescent="0.25">
      <c r="A1869" s="16"/>
    </row>
    <row r="1870" spans="1:1" x14ac:dyDescent="0.25">
      <c r="A1870" s="16"/>
    </row>
    <row r="1871" spans="1:1" x14ac:dyDescent="0.25">
      <c r="A1871" s="16"/>
    </row>
    <row r="1872" spans="1:1" x14ac:dyDescent="0.25">
      <c r="A1872" s="16"/>
    </row>
    <row r="1873" spans="1:1" x14ac:dyDescent="0.25">
      <c r="A1873" s="16"/>
    </row>
    <row r="1874" spans="1:1" x14ac:dyDescent="0.25">
      <c r="A1874" s="16"/>
    </row>
    <row r="1875" spans="1:1" x14ac:dyDescent="0.25">
      <c r="A1875" s="16"/>
    </row>
    <row r="1876" spans="1:1" x14ac:dyDescent="0.25">
      <c r="A1876" s="16"/>
    </row>
    <row r="1877" spans="1:1" x14ac:dyDescent="0.25">
      <c r="A1877" s="16"/>
    </row>
    <row r="1878" spans="1:1" x14ac:dyDescent="0.25">
      <c r="A1878" s="16"/>
    </row>
    <row r="1879" spans="1:1" x14ac:dyDescent="0.25">
      <c r="A1879" s="16"/>
    </row>
    <row r="1880" spans="1:1" x14ac:dyDescent="0.25">
      <c r="A1880" s="16"/>
    </row>
    <row r="1881" spans="1:1" x14ac:dyDescent="0.25">
      <c r="A1881" s="16"/>
    </row>
    <row r="1882" spans="1:1" x14ac:dyDescent="0.25">
      <c r="A1882" s="16"/>
    </row>
    <row r="1883" spans="1:1" x14ac:dyDescent="0.25">
      <c r="A1883" s="16"/>
    </row>
    <row r="1884" spans="1:1" x14ac:dyDescent="0.25">
      <c r="A1884" s="16"/>
    </row>
    <row r="1885" spans="1:1" x14ac:dyDescent="0.25">
      <c r="A1885" s="16"/>
    </row>
    <row r="1886" spans="1:1" x14ac:dyDescent="0.25">
      <c r="A1886" s="16"/>
    </row>
    <row r="1887" spans="1:1" x14ac:dyDescent="0.25">
      <c r="A1887" s="16"/>
    </row>
    <row r="1888" spans="1:1" x14ac:dyDescent="0.25">
      <c r="A1888" s="16"/>
    </row>
    <row r="1889" spans="1:1" x14ac:dyDescent="0.25">
      <c r="A1889" s="16"/>
    </row>
    <row r="1890" spans="1:1" x14ac:dyDescent="0.25">
      <c r="A1890" s="16"/>
    </row>
    <row r="1891" spans="1:1" x14ac:dyDescent="0.25">
      <c r="A1891" s="16"/>
    </row>
    <row r="1892" spans="1:1" x14ac:dyDescent="0.25">
      <c r="A1892" s="16"/>
    </row>
    <row r="1893" spans="1:1" x14ac:dyDescent="0.25">
      <c r="A1893" s="16"/>
    </row>
    <row r="1894" spans="1:1" x14ac:dyDescent="0.25">
      <c r="A1894" s="16"/>
    </row>
    <row r="1895" spans="1:1" x14ac:dyDescent="0.25">
      <c r="A1895" s="16"/>
    </row>
    <row r="1896" spans="1:1" x14ac:dyDescent="0.25">
      <c r="A1896" s="16"/>
    </row>
    <row r="1897" spans="1:1" x14ac:dyDescent="0.25">
      <c r="A1897" s="16"/>
    </row>
    <row r="1898" spans="1:1" x14ac:dyDescent="0.25">
      <c r="A1898" s="16"/>
    </row>
    <row r="1899" spans="1:1" x14ac:dyDescent="0.25">
      <c r="A1899" s="16"/>
    </row>
    <row r="1900" spans="1:1" x14ac:dyDescent="0.25">
      <c r="A1900" s="16"/>
    </row>
    <row r="1901" spans="1:1" x14ac:dyDescent="0.25">
      <c r="A1901" s="16"/>
    </row>
    <row r="1902" spans="1:1" x14ac:dyDescent="0.25">
      <c r="A1902" s="16"/>
    </row>
    <row r="1903" spans="1:1" x14ac:dyDescent="0.25">
      <c r="A1903" s="16"/>
    </row>
    <row r="1904" spans="1:1" x14ac:dyDescent="0.25">
      <c r="A1904" s="16"/>
    </row>
    <row r="1905" spans="1:1" x14ac:dyDescent="0.25">
      <c r="A1905" s="16"/>
    </row>
    <row r="1906" spans="1:1" x14ac:dyDescent="0.25">
      <c r="A1906" s="16"/>
    </row>
    <row r="1907" spans="1:1" x14ac:dyDescent="0.25">
      <c r="A1907" s="16"/>
    </row>
    <row r="1908" spans="1:1" x14ac:dyDescent="0.25">
      <c r="A1908" s="16"/>
    </row>
    <row r="1909" spans="1:1" x14ac:dyDescent="0.25">
      <c r="A1909" s="16"/>
    </row>
    <row r="1910" spans="1:1" x14ac:dyDescent="0.25">
      <c r="A1910" s="16"/>
    </row>
    <row r="1911" spans="1:1" x14ac:dyDescent="0.25">
      <c r="A1911" s="16"/>
    </row>
    <row r="1912" spans="1:1" x14ac:dyDescent="0.25">
      <c r="A1912" s="16"/>
    </row>
    <row r="1913" spans="1:1" x14ac:dyDescent="0.25">
      <c r="A1913" s="16"/>
    </row>
    <row r="1914" spans="1:1" x14ac:dyDescent="0.25">
      <c r="A1914" s="16"/>
    </row>
    <row r="1915" spans="1:1" x14ac:dyDescent="0.25">
      <c r="A1915" s="16"/>
    </row>
    <row r="1916" spans="1:1" x14ac:dyDescent="0.25">
      <c r="A1916" s="16"/>
    </row>
    <row r="1917" spans="1:1" x14ac:dyDescent="0.25">
      <c r="A1917" s="16"/>
    </row>
    <row r="1918" spans="1:1" x14ac:dyDescent="0.25">
      <c r="A1918" s="16"/>
    </row>
    <row r="1919" spans="1:1" x14ac:dyDescent="0.25">
      <c r="A1919" s="16"/>
    </row>
    <row r="1920" spans="1:1" x14ac:dyDescent="0.25">
      <c r="A1920" s="16"/>
    </row>
    <row r="1921" spans="1:1" x14ac:dyDescent="0.25">
      <c r="A1921" s="16"/>
    </row>
    <row r="1922" spans="1:1" x14ac:dyDescent="0.25">
      <c r="A1922" s="16"/>
    </row>
    <row r="1923" spans="1:1" x14ac:dyDescent="0.25">
      <c r="A1923" s="16"/>
    </row>
    <row r="1924" spans="1:1" x14ac:dyDescent="0.25">
      <c r="A1924" s="16"/>
    </row>
    <row r="1925" spans="1:1" x14ac:dyDescent="0.25">
      <c r="A1925" s="16"/>
    </row>
    <row r="1926" spans="1:1" x14ac:dyDescent="0.25">
      <c r="A1926" s="16"/>
    </row>
    <row r="1927" spans="1:1" x14ac:dyDescent="0.25">
      <c r="A1927" s="16"/>
    </row>
    <row r="1928" spans="1:1" x14ac:dyDescent="0.25">
      <c r="A1928" s="16"/>
    </row>
    <row r="1929" spans="1:1" x14ac:dyDescent="0.25">
      <c r="A1929" s="16"/>
    </row>
    <row r="1930" spans="1:1" x14ac:dyDescent="0.25">
      <c r="A1930" s="16"/>
    </row>
    <row r="1931" spans="1:1" x14ac:dyDescent="0.25">
      <c r="A1931" s="16"/>
    </row>
    <row r="1932" spans="1:1" x14ac:dyDescent="0.25">
      <c r="A1932" s="16"/>
    </row>
    <row r="1933" spans="1:1" x14ac:dyDescent="0.25">
      <c r="A1933" s="16"/>
    </row>
    <row r="1934" spans="1:1" x14ac:dyDescent="0.25">
      <c r="A1934" s="16"/>
    </row>
    <row r="1935" spans="1:1" x14ac:dyDescent="0.25">
      <c r="A1935" s="16"/>
    </row>
    <row r="1936" spans="1:1" x14ac:dyDescent="0.25">
      <c r="A1936" s="16"/>
    </row>
    <row r="1937" spans="1:1" x14ac:dyDescent="0.25">
      <c r="A1937" s="16"/>
    </row>
    <row r="1938" spans="1:1" x14ac:dyDescent="0.25">
      <c r="A1938" s="16"/>
    </row>
    <row r="1939" spans="1:1" x14ac:dyDescent="0.25">
      <c r="A1939" s="16"/>
    </row>
    <row r="1940" spans="1:1" x14ac:dyDescent="0.25">
      <c r="A1940" s="16"/>
    </row>
    <row r="1941" spans="1:1" x14ac:dyDescent="0.25">
      <c r="A1941" s="16"/>
    </row>
    <row r="1942" spans="1:1" x14ac:dyDescent="0.25">
      <c r="A1942" s="16"/>
    </row>
    <row r="1943" spans="1:1" x14ac:dyDescent="0.25">
      <c r="A1943" s="16"/>
    </row>
    <row r="1944" spans="1:1" x14ac:dyDescent="0.25">
      <c r="A1944" s="16"/>
    </row>
    <row r="1945" spans="1:1" x14ac:dyDescent="0.25">
      <c r="A1945" s="16"/>
    </row>
    <row r="1946" spans="1:1" x14ac:dyDescent="0.25">
      <c r="A1946" s="16"/>
    </row>
    <row r="1947" spans="1:1" x14ac:dyDescent="0.25">
      <c r="A1947" s="16"/>
    </row>
    <row r="1948" spans="1:1" x14ac:dyDescent="0.25">
      <c r="A1948" s="16"/>
    </row>
    <row r="1949" spans="1:1" x14ac:dyDescent="0.25">
      <c r="A1949" s="16"/>
    </row>
    <row r="1950" spans="1:1" x14ac:dyDescent="0.25">
      <c r="A1950" s="16"/>
    </row>
    <row r="1951" spans="1:1" x14ac:dyDescent="0.25">
      <c r="A1951" s="16"/>
    </row>
    <row r="1952" spans="1:1" x14ac:dyDescent="0.25">
      <c r="A1952" s="16"/>
    </row>
    <row r="1953" spans="1:1" x14ac:dyDescent="0.25">
      <c r="A1953" s="16"/>
    </row>
    <row r="1954" spans="1:1" x14ac:dyDescent="0.25">
      <c r="A1954" s="16"/>
    </row>
    <row r="1955" spans="1:1" x14ac:dyDescent="0.25">
      <c r="A1955" s="16"/>
    </row>
    <row r="1956" spans="1:1" x14ac:dyDescent="0.25">
      <c r="A1956" s="16"/>
    </row>
    <row r="1957" spans="1:1" x14ac:dyDescent="0.25">
      <c r="A1957" s="16"/>
    </row>
    <row r="1958" spans="1:1" x14ac:dyDescent="0.25">
      <c r="A1958" s="16"/>
    </row>
    <row r="1959" spans="1:1" x14ac:dyDescent="0.25">
      <c r="A1959" s="16"/>
    </row>
    <row r="1960" spans="1:1" x14ac:dyDescent="0.25">
      <c r="A1960" s="16"/>
    </row>
    <row r="1961" spans="1:1" x14ac:dyDescent="0.25">
      <c r="A1961" s="16"/>
    </row>
    <row r="1962" spans="1:1" x14ac:dyDescent="0.25">
      <c r="A1962" s="16"/>
    </row>
    <row r="1963" spans="1:1" x14ac:dyDescent="0.25">
      <c r="A1963" s="16"/>
    </row>
    <row r="1964" spans="1:1" x14ac:dyDescent="0.25">
      <c r="A1964" s="16"/>
    </row>
    <row r="1965" spans="1:1" x14ac:dyDescent="0.25">
      <c r="A1965" s="16"/>
    </row>
    <row r="1966" spans="1:1" x14ac:dyDescent="0.25">
      <c r="A1966" s="16"/>
    </row>
    <row r="1967" spans="1:1" x14ac:dyDescent="0.25">
      <c r="A1967" s="16"/>
    </row>
    <row r="1968" spans="1:1" x14ac:dyDescent="0.25">
      <c r="A1968" s="16"/>
    </row>
    <row r="1969" spans="1:1" x14ac:dyDescent="0.25">
      <c r="A1969" s="16"/>
    </row>
    <row r="1970" spans="1:1" x14ac:dyDescent="0.25">
      <c r="A1970" s="16"/>
    </row>
    <row r="1971" spans="1:1" x14ac:dyDescent="0.25">
      <c r="A1971" s="16"/>
    </row>
    <row r="1972" spans="1:1" x14ac:dyDescent="0.25">
      <c r="A1972" s="16"/>
    </row>
    <row r="1973" spans="1:1" x14ac:dyDescent="0.25">
      <c r="A1973" s="16"/>
    </row>
    <row r="1974" spans="1:1" x14ac:dyDescent="0.25">
      <c r="A1974" s="16"/>
    </row>
    <row r="1975" spans="1:1" x14ac:dyDescent="0.25">
      <c r="A1975" s="16"/>
    </row>
    <row r="1976" spans="1:1" x14ac:dyDescent="0.25">
      <c r="A1976" s="16"/>
    </row>
    <row r="1977" spans="1:1" x14ac:dyDescent="0.25">
      <c r="A1977" s="16"/>
    </row>
    <row r="1978" spans="1:1" x14ac:dyDescent="0.25">
      <c r="A1978" s="16"/>
    </row>
    <row r="1979" spans="1:1" x14ac:dyDescent="0.25">
      <c r="A1979" s="16"/>
    </row>
    <row r="1980" spans="1:1" x14ac:dyDescent="0.25">
      <c r="A1980" s="16"/>
    </row>
    <row r="1981" spans="1:1" x14ac:dyDescent="0.25">
      <c r="A1981" s="16"/>
    </row>
    <row r="1982" spans="1:1" x14ac:dyDescent="0.25">
      <c r="A1982" s="16"/>
    </row>
    <row r="1983" spans="1:1" x14ac:dyDescent="0.25">
      <c r="A1983" s="16"/>
    </row>
    <row r="1984" spans="1:1" x14ac:dyDescent="0.25">
      <c r="A1984" s="16"/>
    </row>
    <row r="1985" spans="1:1" x14ac:dyDescent="0.25">
      <c r="A1985" s="16"/>
    </row>
    <row r="1986" spans="1:1" x14ac:dyDescent="0.25">
      <c r="A1986" s="16"/>
    </row>
    <row r="1987" spans="1:1" x14ac:dyDescent="0.25">
      <c r="A1987" s="16"/>
    </row>
    <row r="1988" spans="1:1" x14ac:dyDescent="0.25">
      <c r="A1988" s="16"/>
    </row>
    <row r="1989" spans="1:1" x14ac:dyDescent="0.25">
      <c r="A1989" s="16"/>
    </row>
    <row r="1990" spans="1:1" x14ac:dyDescent="0.25">
      <c r="A1990" s="16"/>
    </row>
    <row r="1991" spans="1:1" x14ac:dyDescent="0.25">
      <c r="A1991" s="16"/>
    </row>
    <row r="1992" spans="1:1" x14ac:dyDescent="0.25">
      <c r="A1992" s="16"/>
    </row>
    <row r="1993" spans="1:1" x14ac:dyDescent="0.25">
      <c r="A1993" s="16"/>
    </row>
    <row r="1994" spans="1:1" x14ac:dyDescent="0.25">
      <c r="A1994" s="16"/>
    </row>
    <row r="1995" spans="1:1" x14ac:dyDescent="0.25">
      <c r="A1995" s="16"/>
    </row>
    <row r="1996" spans="1:1" x14ac:dyDescent="0.25">
      <c r="A1996" s="16"/>
    </row>
    <row r="1997" spans="1:1" x14ac:dyDescent="0.25">
      <c r="A1997" s="16"/>
    </row>
    <row r="1998" spans="1:1" x14ac:dyDescent="0.25">
      <c r="A1998" s="16"/>
    </row>
    <row r="1999" spans="1:1" x14ac:dyDescent="0.25">
      <c r="A1999" s="16"/>
    </row>
    <row r="2000" spans="1:1" x14ac:dyDescent="0.25">
      <c r="A2000" s="16"/>
    </row>
    <row r="2001" spans="1:1" x14ac:dyDescent="0.25">
      <c r="A2001" s="16"/>
    </row>
    <row r="2002" spans="1:1" x14ac:dyDescent="0.25">
      <c r="A2002" s="16"/>
    </row>
    <row r="2003" spans="1:1" x14ac:dyDescent="0.25">
      <c r="A2003" s="16"/>
    </row>
    <row r="2004" spans="1:1" x14ac:dyDescent="0.25">
      <c r="A2004" s="16"/>
    </row>
    <row r="2005" spans="1:1" x14ac:dyDescent="0.25">
      <c r="A2005" s="16"/>
    </row>
    <row r="2006" spans="1:1" x14ac:dyDescent="0.25">
      <c r="A2006" s="16"/>
    </row>
    <row r="2007" spans="1:1" x14ac:dyDescent="0.25">
      <c r="A2007" s="16"/>
    </row>
    <row r="2008" spans="1:1" x14ac:dyDescent="0.25">
      <c r="A2008" s="16"/>
    </row>
    <row r="2009" spans="1:1" x14ac:dyDescent="0.25">
      <c r="A2009" s="16"/>
    </row>
    <row r="2010" spans="1:1" x14ac:dyDescent="0.25">
      <c r="A2010" s="16"/>
    </row>
    <row r="2011" spans="1:1" x14ac:dyDescent="0.25">
      <c r="A2011" s="16"/>
    </row>
    <row r="2012" spans="1:1" x14ac:dyDescent="0.25">
      <c r="A2012" s="16"/>
    </row>
    <row r="2013" spans="1:1" x14ac:dyDescent="0.25">
      <c r="A2013" s="16"/>
    </row>
    <row r="2014" spans="1:1" x14ac:dyDescent="0.25">
      <c r="A2014" s="16"/>
    </row>
    <row r="2015" spans="1:1" x14ac:dyDescent="0.25">
      <c r="A2015" s="16"/>
    </row>
    <row r="2016" spans="1:1" x14ac:dyDescent="0.25">
      <c r="A2016" s="16"/>
    </row>
    <row r="2017" spans="1:1" x14ac:dyDescent="0.25">
      <c r="A2017" s="16"/>
    </row>
    <row r="2018" spans="1:1" x14ac:dyDescent="0.25">
      <c r="A2018" s="16"/>
    </row>
    <row r="2019" spans="1:1" x14ac:dyDescent="0.25">
      <c r="A2019" s="16"/>
    </row>
    <row r="2020" spans="1:1" x14ac:dyDescent="0.25">
      <c r="A2020" s="16"/>
    </row>
    <row r="2021" spans="1:1" x14ac:dyDescent="0.25">
      <c r="A2021" s="16"/>
    </row>
    <row r="2022" spans="1:1" x14ac:dyDescent="0.25">
      <c r="A2022" s="16"/>
    </row>
    <row r="2023" spans="1:1" x14ac:dyDescent="0.25">
      <c r="A2023" s="16"/>
    </row>
    <row r="2024" spans="1:1" x14ac:dyDescent="0.25">
      <c r="A2024" s="16"/>
    </row>
    <row r="2025" spans="1:1" x14ac:dyDescent="0.25">
      <c r="A2025" s="16"/>
    </row>
    <row r="2026" spans="1:1" x14ac:dyDescent="0.25">
      <c r="A2026" s="16"/>
    </row>
    <row r="2027" spans="1:1" x14ac:dyDescent="0.25">
      <c r="A2027" s="16"/>
    </row>
    <row r="2028" spans="1:1" x14ac:dyDescent="0.25">
      <c r="A2028" s="16"/>
    </row>
    <row r="2029" spans="1:1" x14ac:dyDescent="0.25">
      <c r="A2029" s="16"/>
    </row>
    <row r="2030" spans="1:1" x14ac:dyDescent="0.25">
      <c r="A2030" s="16"/>
    </row>
    <row r="2031" spans="1:1" x14ac:dyDescent="0.25">
      <c r="A2031" s="16"/>
    </row>
    <row r="2032" spans="1:1" x14ac:dyDescent="0.25">
      <c r="A2032" s="16"/>
    </row>
    <row r="2033" spans="1:1" x14ac:dyDescent="0.25">
      <c r="A2033" s="16"/>
    </row>
    <row r="2034" spans="1:1" x14ac:dyDescent="0.25">
      <c r="A2034" s="16"/>
    </row>
    <row r="2035" spans="1:1" x14ac:dyDescent="0.25">
      <c r="A2035" s="16"/>
    </row>
    <row r="2036" spans="1:1" x14ac:dyDescent="0.25">
      <c r="A2036" s="16"/>
    </row>
    <row r="2037" spans="1:1" x14ac:dyDescent="0.25">
      <c r="A2037" s="16"/>
    </row>
    <row r="2038" spans="1:1" x14ac:dyDescent="0.25">
      <c r="A2038" s="16"/>
    </row>
    <row r="2039" spans="1:1" x14ac:dyDescent="0.25">
      <c r="A2039" s="16"/>
    </row>
    <row r="2040" spans="1:1" x14ac:dyDescent="0.25">
      <c r="A2040" s="16"/>
    </row>
    <row r="2041" spans="1:1" x14ac:dyDescent="0.25">
      <c r="A2041" s="16"/>
    </row>
    <row r="2042" spans="1:1" x14ac:dyDescent="0.25">
      <c r="A2042" s="16"/>
    </row>
    <row r="2043" spans="1:1" x14ac:dyDescent="0.25">
      <c r="A2043" s="16"/>
    </row>
    <row r="2044" spans="1:1" x14ac:dyDescent="0.25">
      <c r="A2044" s="16"/>
    </row>
    <row r="2045" spans="1:1" x14ac:dyDescent="0.25">
      <c r="A2045" s="16"/>
    </row>
    <row r="2046" spans="1:1" x14ac:dyDescent="0.25">
      <c r="A2046" s="16"/>
    </row>
    <row r="2047" spans="1:1" x14ac:dyDescent="0.25">
      <c r="A2047" s="16"/>
    </row>
    <row r="2048" spans="1:1" x14ac:dyDescent="0.25">
      <c r="A2048" s="16"/>
    </row>
    <row r="2049" spans="1:1" x14ac:dyDescent="0.25">
      <c r="A2049" s="16"/>
    </row>
    <row r="2050" spans="1:1" x14ac:dyDescent="0.25">
      <c r="A2050" s="16"/>
    </row>
    <row r="2051" spans="1:1" x14ac:dyDescent="0.25">
      <c r="A2051" s="16"/>
    </row>
    <row r="2052" spans="1:1" x14ac:dyDescent="0.25">
      <c r="A2052" s="16"/>
    </row>
    <row r="2053" spans="1:1" x14ac:dyDescent="0.25">
      <c r="A2053" s="16"/>
    </row>
    <row r="2054" spans="1:1" x14ac:dyDescent="0.25">
      <c r="A2054" s="16"/>
    </row>
    <row r="2055" spans="1:1" x14ac:dyDescent="0.25">
      <c r="A2055" s="16"/>
    </row>
    <row r="2056" spans="1:1" x14ac:dyDescent="0.25">
      <c r="A2056" s="16"/>
    </row>
    <row r="2057" spans="1:1" x14ac:dyDescent="0.25">
      <c r="A2057" s="16"/>
    </row>
    <row r="2058" spans="1:1" x14ac:dyDescent="0.25">
      <c r="A2058" s="16"/>
    </row>
    <row r="2059" spans="1:1" x14ac:dyDescent="0.25">
      <c r="A2059" s="16"/>
    </row>
    <row r="2060" spans="1:1" x14ac:dyDescent="0.25">
      <c r="A2060" s="16"/>
    </row>
    <row r="2061" spans="1:1" x14ac:dyDescent="0.25">
      <c r="A2061" s="16"/>
    </row>
    <row r="2062" spans="1:1" x14ac:dyDescent="0.25">
      <c r="A2062" s="16"/>
    </row>
    <row r="2063" spans="1:1" x14ac:dyDescent="0.25">
      <c r="A2063" s="16"/>
    </row>
    <row r="2064" spans="1:1" x14ac:dyDescent="0.25">
      <c r="A2064" s="16"/>
    </row>
    <row r="2065" spans="1:1" x14ac:dyDescent="0.25">
      <c r="A2065" s="16"/>
    </row>
    <row r="2066" spans="1:1" x14ac:dyDescent="0.25">
      <c r="A2066" s="16"/>
    </row>
    <row r="2067" spans="1:1" x14ac:dyDescent="0.25">
      <c r="A2067" s="16"/>
    </row>
    <row r="2068" spans="1:1" x14ac:dyDescent="0.25">
      <c r="A2068" s="16"/>
    </row>
    <row r="2069" spans="1:1" x14ac:dyDescent="0.25">
      <c r="A2069" s="16"/>
    </row>
    <row r="2070" spans="1:1" x14ac:dyDescent="0.25">
      <c r="A2070" s="16"/>
    </row>
    <row r="2071" spans="1:1" x14ac:dyDescent="0.25">
      <c r="A2071" s="16"/>
    </row>
    <row r="2072" spans="1:1" x14ac:dyDescent="0.25">
      <c r="A2072" s="16"/>
    </row>
    <row r="2073" spans="1:1" x14ac:dyDescent="0.25">
      <c r="A2073" s="16"/>
    </row>
    <row r="2074" spans="1:1" x14ac:dyDescent="0.25">
      <c r="A2074" s="16"/>
    </row>
    <row r="2075" spans="1:1" x14ac:dyDescent="0.25">
      <c r="A2075" s="16"/>
    </row>
    <row r="2076" spans="1:1" x14ac:dyDescent="0.25">
      <c r="A2076" s="16"/>
    </row>
    <row r="2077" spans="1:1" x14ac:dyDescent="0.25">
      <c r="A2077" s="16"/>
    </row>
    <row r="2078" spans="1:1" x14ac:dyDescent="0.25">
      <c r="A2078" s="16"/>
    </row>
    <row r="2079" spans="1:1" x14ac:dyDescent="0.25">
      <c r="A2079" s="16"/>
    </row>
    <row r="2080" spans="1:1" x14ac:dyDescent="0.25">
      <c r="A2080" s="16"/>
    </row>
    <row r="2081" spans="1:1" x14ac:dyDescent="0.25">
      <c r="A2081" s="16"/>
    </row>
    <row r="2082" spans="1:1" x14ac:dyDescent="0.25">
      <c r="A2082" s="16"/>
    </row>
    <row r="2083" spans="1:1" x14ac:dyDescent="0.25">
      <c r="A2083" s="16"/>
    </row>
    <row r="2084" spans="1:1" x14ac:dyDescent="0.25">
      <c r="A2084" s="16"/>
    </row>
    <row r="2085" spans="1:1" x14ac:dyDescent="0.25">
      <c r="A2085" s="16"/>
    </row>
    <row r="2086" spans="1:1" x14ac:dyDescent="0.25">
      <c r="A2086" s="16"/>
    </row>
    <row r="2087" spans="1:1" x14ac:dyDescent="0.25">
      <c r="A2087" s="16"/>
    </row>
    <row r="2088" spans="1:1" x14ac:dyDescent="0.25">
      <c r="A2088" s="16"/>
    </row>
    <row r="2089" spans="1:1" x14ac:dyDescent="0.25">
      <c r="A2089" s="16"/>
    </row>
    <row r="2090" spans="1:1" x14ac:dyDescent="0.25">
      <c r="A2090" s="16"/>
    </row>
    <row r="2091" spans="1:1" x14ac:dyDescent="0.25">
      <c r="A2091" s="16"/>
    </row>
    <row r="2092" spans="1:1" x14ac:dyDescent="0.25">
      <c r="A2092" s="16"/>
    </row>
    <row r="2093" spans="1:1" x14ac:dyDescent="0.25">
      <c r="A2093" s="16"/>
    </row>
    <row r="2094" spans="1:1" x14ac:dyDescent="0.25">
      <c r="A2094" s="16"/>
    </row>
    <row r="2095" spans="1:1" x14ac:dyDescent="0.25">
      <c r="A2095" s="16"/>
    </row>
    <row r="2096" spans="1:1" x14ac:dyDescent="0.25">
      <c r="A2096" s="16"/>
    </row>
    <row r="2097" spans="1:1" x14ac:dyDescent="0.25">
      <c r="A2097" s="16"/>
    </row>
    <row r="2098" spans="1:1" x14ac:dyDescent="0.25">
      <c r="A2098" s="16"/>
    </row>
    <row r="2099" spans="1:1" x14ac:dyDescent="0.25">
      <c r="A2099" s="16"/>
    </row>
    <row r="2100" spans="1:1" x14ac:dyDescent="0.25">
      <c r="A2100" s="16"/>
    </row>
    <row r="2101" spans="1:1" x14ac:dyDescent="0.25">
      <c r="A2101" s="16"/>
    </row>
    <row r="2102" spans="1:1" x14ac:dyDescent="0.25">
      <c r="A2102" s="16"/>
    </row>
    <row r="2103" spans="1:1" x14ac:dyDescent="0.25">
      <c r="A2103" s="16"/>
    </row>
    <row r="2104" spans="1:1" x14ac:dyDescent="0.25">
      <c r="A2104" s="16"/>
    </row>
    <row r="2105" spans="1:1" x14ac:dyDescent="0.25">
      <c r="A2105" s="16"/>
    </row>
    <row r="2106" spans="1:1" x14ac:dyDescent="0.25">
      <c r="A2106" s="16"/>
    </row>
    <row r="2107" spans="1:1" x14ac:dyDescent="0.25">
      <c r="A2107" s="16"/>
    </row>
    <row r="2108" spans="1:1" x14ac:dyDescent="0.25">
      <c r="A2108" s="16"/>
    </row>
    <row r="2109" spans="1:1" x14ac:dyDescent="0.25">
      <c r="A2109" s="16"/>
    </row>
    <row r="2110" spans="1:1" x14ac:dyDescent="0.25">
      <c r="A2110" s="16"/>
    </row>
    <row r="2111" spans="1:1" x14ac:dyDescent="0.25">
      <c r="A2111" s="16"/>
    </row>
    <row r="2112" spans="1:1" x14ac:dyDescent="0.25">
      <c r="A2112" s="16"/>
    </row>
    <row r="2113" spans="1:1" x14ac:dyDescent="0.25">
      <c r="A2113" s="16"/>
    </row>
    <row r="2114" spans="1:1" x14ac:dyDescent="0.25">
      <c r="A2114" s="16"/>
    </row>
    <row r="2115" spans="1:1" x14ac:dyDescent="0.25">
      <c r="A2115" s="16"/>
    </row>
    <row r="2116" spans="1:1" x14ac:dyDescent="0.25">
      <c r="A2116" s="16"/>
    </row>
    <row r="2117" spans="1:1" x14ac:dyDescent="0.25">
      <c r="A2117" s="16"/>
    </row>
    <row r="2118" spans="1:1" x14ac:dyDescent="0.25">
      <c r="A2118" s="16"/>
    </row>
    <row r="2119" spans="1:1" x14ac:dyDescent="0.25">
      <c r="A2119" s="16"/>
    </row>
    <row r="2120" spans="1:1" x14ac:dyDescent="0.25">
      <c r="A2120" s="16"/>
    </row>
    <row r="2121" spans="1:1" x14ac:dyDescent="0.25">
      <c r="A2121" s="16"/>
    </row>
    <row r="2122" spans="1:1" x14ac:dyDescent="0.25">
      <c r="A2122" s="16"/>
    </row>
    <row r="2123" spans="1:1" x14ac:dyDescent="0.25">
      <c r="A2123" s="16"/>
    </row>
    <row r="2124" spans="1:1" x14ac:dyDescent="0.25">
      <c r="A2124" s="16"/>
    </row>
    <row r="2125" spans="1:1" x14ac:dyDescent="0.25">
      <c r="A2125" s="16"/>
    </row>
    <row r="2126" spans="1:1" x14ac:dyDescent="0.25">
      <c r="A2126" s="16"/>
    </row>
    <row r="2127" spans="1:1" x14ac:dyDescent="0.25">
      <c r="A2127" s="16"/>
    </row>
    <row r="2128" spans="1:1" x14ac:dyDescent="0.25">
      <c r="A2128" s="16"/>
    </row>
    <row r="2129" spans="1:1" x14ac:dyDescent="0.25">
      <c r="A2129" s="16"/>
    </row>
    <row r="2130" spans="1:1" x14ac:dyDescent="0.25">
      <c r="A2130" s="16"/>
    </row>
    <row r="2131" spans="1:1" x14ac:dyDescent="0.25">
      <c r="A2131" s="16"/>
    </row>
    <row r="2132" spans="1:1" x14ac:dyDescent="0.25">
      <c r="A2132" s="16"/>
    </row>
    <row r="2133" spans="1:1" x14ac:dyDescent="0.25">
      <c r="A2133" s="16"/>
    </row>
    <row r="2134" spans="1:1" x14ac:dyDescent="0.25">
      <c r="A2134" s="16"/>
    </row>
    <row r="2135" spans="1:1" x14ac:dyDescent="0.25">
      <c r="A2135" s="16"/>
    </row>
    <row r="2136" spans="1:1" x14ac:dyDescent="0.25">
      <c r="A2136" s="16"/>
    </row>
    <row r="2137" spans="1:1" x14ac:dyDescent="0.25">
      <c r="A2137" s="16"/>
    </row>
    <row r="2138" spans="1:1" x14ac:dyDescent="0.25">
      <c r="A2138" s="16"/>
    </row>
    <row r="2139" spans="1:1" x14ac:dyDescent="0.25">
      <c r="A2139" s="16"/>
    </row>
    <row r="2140" spans="1:1" x14ac:dyDescent="0.25">
      <c r="A2140" s="16"/>
    </row>
    <row r="2141" spans="1:1" x14ac:dyDescent="0.25">
      <c r="A2141" s="16"/>
    </row>
    <row r="2142" spans="1:1" x14ac:dyDescent="0.25">
      <c r="A2142" s="16"/>
    </row>
    <row r="2143" spans="1:1" x14ac:dyDescent="0.25">
      <c r="A2143" s="16"/>
    </row>
    <row r="2144" spans="1:1" x14ac:dyDescent="0.25">
      <c r="A2144" s="16"/>
    </row>
    <row r="2145" spans="1:1" x14ac:dyDescent="0.25">
      <c r="A2145" s="16"/>
    </row>
    <row r="2146" spans="1:1" x14ac:dyDescent="0.25">
      <c r="A2146" s="16"/>
    </row>
    <row r="2147" spans="1:1" x14ac:dyDescent="0.25">
      <c r="A2147" s="16"/>
    </row>
    <row r="2148" spans="1:1" x14ac:dyDescent="0.25">
      <c r="A2148" s="16"/>
    </row>
    <row r="2149" spans="1:1" x14ac:dyDescent="0.25">
      <c r="A2149" s="16"/>
    </row>
    <row r="2150" spans="1:1" x14ac:dyDescent="0.25">
      <c r="A2150" s="16"/>
    </row>
    <row r="2151" spans="1:1" x14ac:dyDescent="0.25">
      <c r="A2151" s="16"/>
    </row>
    <row r="2152" spans="1:1" x14ac:dyDescent="0.25">
      <c r="A2152" s="16"/>
    </row>
    <row r="2153" spans="1:1" x14ac:dyDescent="0.25">
      <c r="A2153" s="16"/>
    </row>
    <row r="2154" spans="1:1" x14ac:dyDescent="0.25">
      <c r="A2154" s="16"/>
    </row>
    <row r="2155" spans="1:1" x14ac:dyDescent="0.25">
      <c r="A2155" s="16"/>
    </row>
    <row r="2156" spans="1:1" x14ac:dyDescent="0.25">
      <c r="A2156" s="16"/>
    </row>
    <row r="2157" spans="1:1" x14ac:dyDescent="0.25">
      <c r="A2157" s="16"/>
    </row>
    <row r="2158" spans="1:1" x14ac:dyDescent="0.25">
      <c r="A2158" s="16"/>
    </row>
    <row r="2159" spans="1:1" x14ac:dyDescent="0.25">
      <c r="A2159" s="16"/>
    </row>
    <row r="2160" spans="1:1" x14ac:dyDescent="0.25">
      <c r="A2160" s="16"/>
    </row>
    <row r="2161" spans="1:1" x14ac:dyDescent="0.25">
      <c r="A2161" s="16"/>
    </row>
    <row r="2162" spans="1:1" x14ac:dyDescent="0.25">
      <c r="A2162" s="16"/>
    </row>
    <row r="2163" spans="1:1" x14ac:dyDescent="0.25">
      <c r="A2163" s="16"/>
    </row>
    <row r="2164" spans="1:1" x14ac:dyDescent="0.25">
      <c r="A2164" s="16"/>
    </row>
    <row r="2165" spans="1:1" x14ac:dyDescent="0.25">
      <c r="A2165" s="16"/>
    </row>
    <row r="2166" spans="1:1" x14ac:dyDescent="0.25">
      <c r="A2166" s="16"/>
    </row>
    <row r="2167" spans="1:1" x14ac:dyDescent="0.25">
      <c r="A2167" s="16"/>
    </row>
    <row r="2168" spans="1:1" x14ac:dyDescent="0.25">
      <c r="A2168" s="16"/>
    </row>
    <row r="2169" spans="1:1" x14ac:dyDescent="0.25">
      <c r="A2169" s="16"/>
    </row>
    <row r="2170" spans="1:1" x14ac:dyDescent="0.25">
      <c r="A2170" s="16"/>
    </row>
    <row r="2171" spans="1:1" x14ac:dyDescent="0.25">
      <c r="A2171" s="16"/>
    </row>
    <row r="2172" spans="1:1" x14ac:dyDescent="0.25">
      <c r="A2172" s="16"/>
    </row>
    <row r="2173" spans="1:1" x14ac:dyDescent="0.25">
      <c r="A2173" s="16"/>
    </row>
    <row r="2174" spans="1:1" x14ac:dyDescent="0.25">
      <c r="A2174" s="16"/>
    </row>
    <row r="2175" spans="1:1" x14ac:dyDescent="0.25">
      <c r="A2175" s="16"/>
    </row>
    <row r="2176" spans="1:1" x14ac:dyDescent="0.25">
      <c r="A2176" s="16"/>
    </row>
    <row r="2177" spans="1:1" x14ac:dyDescent="0.25">
      <c r="A2177" s="16"/>
    </row>
    <row r="2178" spans="1:1" x14ac:dyDescent="0.25">
      <c r="A2178" s="16"/>
    </row>
    <row r="2179" spans="1:1" x14ac:dyDescent="0.25">
      <c r="A2179" s="16"/>
    </row>
    <row r="2180" spans="1:1" x14ac:dyDescent="0.25">
      <c r="A2180" s="16"/>
    </row>
    <row r="2181" spans="1:1" x14ac:dyDescent="0.25">
      <c r="A2181" s="16"/>
    </row>
    <row r="2182" spans="1:1" x14ac:dyDescent="0.25">
      <c r="A2182" s="16"/>
    </row>
    <row r="2183" spans="1:1" x14ac:dyDescent="0.25">
      <c r="A2183" s="16"/>
    </row>
    <row r="2184" spans="1:1" x14ac:dyDescent="0.25">
      <c r="A2184" s="16"/>
    </row>
    <row r="2185" spans="1:1" x14ac:dyDescent="0.25">
      <c r="A2185" s="16"/>
    </row>
    <row r="2186" spans="1:1" x14ac:dyDescent="0.25">
      <c r="A2186" s="16"/>
    </row>
    <row r="2187" spans="1:1" x14ac:dyDescent="0.25">
      <c r="A2187" s="16"/>
    </row>
    <row r="2188" spans="1:1" x14ac:dyDescent="0.25">
      <c r="A2188" s="16"/>
    </row>
    <row r="2189" spans="1:1" x14ac:dyDescent="0.25">
      <c r="A2189" s="16"/>
    </row>
    <row r="2190" spans="1:1" x14ac:dyDescent="0.25">
      <c r="A2190" s="16"/>
    </row>
    <row r="2191" spans="1:1" x14ac:dyDescent="0.25">
      <c r="A2191" s="16"/>
    </row>
    <row r="2192" spans="1:1" x14ac:dyDescent="0.25">
      <c r="A2192" s="16"/>
    </row>
    <row r="2193" spans="1:1" x14ac:dyDescent="0.25">
      <c r="A2193" s="16"/>
    </row>
    <row r="2194" spans="1:1" x14ac:dyDescent="0.25">
      <c r="A2194" s="16"/>
    </row>
    <row r="2195" spans="1:1" x14ac:dyDescent="0.25">
      <c r="A2195" s="16"/>
    </row>
    <row r="2196" spans="1:1" x14ac:dyDescent="0.25">
      <c r="A2196" s="16"/>
    </row>
    <row r="2197" spans="1:1" x14ac:dyDescent="0.25">
      <c r="A2197" s="16"/>
    </row>
    <row r="2198" spans="1:1" x14ac:dyDescent="0.25">
      <c r="A2198" s="16"/>
    </row>
    <row r="2199" spans="1:1" x14ac:dyDescent="0.25">
      <c r="A2199" s="16"/>
    </row>
    <row r="2200" spans="1:1" x14ac:dyDescent="0.25">
      <c r="A2200" s="16"/>
    </row>
    <row r="2201" spans="1:1" x14ac:dyDescent="0.25">
      <c r="A2201" s="16"/>
    </row>
    <row r="2202" spans="1:1" x14ac:dyDescent="0.25">
      <c r="A2202" s="16"/>
    </row>
    <row r="2203" spans="1:1" x14ac:dyDescent="0.25">
      <c r="A2203" s="16"/>
    </row>
    <row r="2204" spans="1:1" x14ac:dyDescent="0.25">
      <c r="A2204" s="16"/>
    </row>
    <row r="2205" spans="1:1" x14ac:dyDescent="0.25">
      <c r="A2205" s="16"/>
    </row>
    <row r="2206" spans="1:1" x14ac:dyDescent="0.25">
      <c r="A2206" s="16"/>
    </row>
    <row r="2207" spans="1:1" x14ac:dyDescent="0.25">
      <c r="A2207" s="16"/>
    </row>
    <row r="2208" spans="1:1" x14ac:dyDescent="0.25">
      <c r="A2208" s="16"/>
    </row>
    <row r="2209" spans="1:1" x14ac:dyDescent="0.25">
      <c r="A2209" s="16"/>
    </row>
    <row r="2210" spans="1:1" x14ac:dyDescent="0.25">
      <c r="A2210" s="16"/>
    </row>
    <row r="2211" spans="1:1" x14ac:dyDescent="0.25">
      <c r="A2211" s="16"/>
    </row>
    <row r="2212" spans="1:1" x14ac:dyDescent="0.25">
      <c r="A2212" s="16"/>
    </row>
    <row r="2213" spans="1:1" x14ac:dyDescent="0.25">
      <c r="A2213" s="16"/>
    </row>
    <row r="2214" spans="1:1" x14ac:dyDescent="0.25">
      <c r="A2214" s="16"/>
    </row>
    <row r="2215" spans="1:1" x14ac:dyDescent="0.25">
      <c r="A2215" s="16"/>
    </row>
    <row r="2216" spans="1:1" x14ac:dyDescent="0.25">
      <c r="A2216" s="16"/>
    </row>
    <row r="2217" spans="1:1" x14ac:dyDescent="0.25">
      <c r="A2217" s="16"/>
    </row>
    <row r="2218" spans="1:1" x14ac:dyDescent="0.25">
      <c r="A2218" s="16"/>
    </row>
    <row r="2219" spans="1:1" x14ac:dyDescent="0.25">
      <c r="A2219" s="16"/>
    </row>
    <row r="2220" spans="1:1" x14ac:dyDescent="0.25">
      <c r="A2220" s="16"/>
    </row>
    <row r="2221" spans="1:1" x14ac:dyDescent="0.25">
      <c r="A2221" s="16"/>
    </row>
    <row r="2222" spans="1:1" x14ac:dyDescent="0.25">
      <c r="A2222" s="16"/>
    </row>
    <row r="2223" spans="1:1" x14ac:dyDescent="0.25">
      <c r="A2223" s="16"/>
    </row>
    <row r="2224" spans="1:1" x14ac:dyDescent="0.25">
      <c r="A2224" s="16"/>
    </row>
    <row r="2225" spans="1:1" x14ac:dyDescent="0.25">
      <c r="A2225" s="16"/>
    </row>
    <row r="2226" spans="1:1" x14ac:dyDescent="0.25">
      <c r="A2226" s="16"/>
    </row>
    <row r="2227" spans="1:1" x14ac:dyDescent="0.25">
      <c r="A2227" s="16"/>
    </row>
    <row r="2228" spans="1:1" x14ac:dyDescent="0.25">
      <c r="A2228" s="16"/>
    </row>
    <row r="2229" spans="1:1" x14ac:dyDescent="0.25">
      <c r="A2229" s="16"/>
    </row>
    <row r="2230" spans="1:1" x14ac:dyDescent="0.25">
      <c r="A2230" s="16"/>
    </row>
    <row r="2231" spans="1:1" x14ac:dyDescent="0.25">
      <c r="A2231" s="16"/>
    </row>
    <row r="2232" spans="1:1" x14ac:dyDescent="0.25">
      <c r="A2232" s="16"/>
    </row>
    <row r="2233" spans="1:1" x14ac:dyDescent="0.25">
      <c r="A2233" s="16"/>
    </row>
    <row r="2234" spans="1:1" x14ac:dyDescent="0.25">
      <c r="A2234" s="16"/>
    </row>
    <row r="2235" spans="1:1" x14ac:dyDescent="0.25">
      <c r="A2235" s="16"/>
    </row>
    <row r="2236" spans="1:1" x14ac:dyDescent="0.25">
      <c r="A2236" s="16"/>
    </row>
    <row r="2237" spans="1:1" x14ac:dyDescent="0.25">
      <c r="A2237" s="16"/>
    </row>
    <row r="2238" spans="1:1" x14ac:dyDescent="0.25">
      <c r="A2238" s="16"/>
    </row>
    <row r="2239" spans="1:1" x14ac:dyDescent="0.25">
      <c r="A2239" s="16"/>
    </row>
    <row r="2240" spans="1:1" x14ac:dyDescent="0.25">
      <c r="A2240" s="16"/>
    </row>
    <row r="2241" spans="1:1" x14ac:dyDescent="0.25">
      <c r="A2241" s="16"/>
    </row>
    <row r="2242" spans="1:1" x14ac:dyDescent="0.25">
      <c r="A2242" s="16"/>
    </row>
    <row r="2243" spans="1:1" x14ac:dyDescent="0.25">
      <c r="A2243" s="16"/>
    </row>
    <row r="2244" spans="1:1" x14ac:dyDescent="0.25">
      <c r="A2244" s="16"/>
    </row>
    <row r="2245" spans="1:1" x14ac:dyDescent="0.25">
      <c r="A2245" s="16"/>
    </row>
    <row r="2246" spans="1:1" x14ac:dyDescent="0.25">
      <c r="A2246" s="16"/>
    </row>
    <row r="2247" spans="1:1" x14ac:dyDescent="0.25">
      <c r="A2247" s="16"/>
    </row>
    <row r="2248" spans="1:1" x14ac:dyDescent="0.25">
      <c r="A2248" s="16"/>
    </row>
    <row r="2249" spans="1:1" x14ac:dyDescent="0.25">
      <c r="A2249" s="16"/>
    </row>
    <row r="2250" spans="1:1" x14ac:dyDescent="0.25">
      <c r="A2250" s="16"/>
    </row>
    <row r="2251" spans="1:1" x14ac:dyDescent="0.25">
      <c r="A2251" s="16"/>
    </row>
    <row r="2252" spans="1:1" x14ac:dyDescent="0.25">
      <c r="A2252" s="16"/>
    </row>
    <row r="2253" spans="1:1" x14ac:dyDescent="0.25">
      <c r="A2253" s="16"/>
    </row>
    <row r="2254" spans="1:1" x14ac:dyDescent="0.25">
      <c r="A2254" s="16"/>
    </row>
    <row r="2255" spans="1:1" x14ac:dyDescent="0.25">
      <c r="A2255" s="16"/>
    </row>
    <row r="2256" spans="1:1" x14ac:dyDescent="0.25">
      <c r="A2256" s="16"/>
    </row>
    <row r="2257" spans="1:1" x14ac:dyDescent="0.25">
      <c r="A2257" s="16"/>
    </row>
    <row r="2258" spans="1:1" x14ac:dyDescent="0.25">
      <c r="A2258" s="16"/>
    </row>
    <row r="2259" spans="1:1" x14ac:dyDescent="0.25">
      <c r="A2259" s="16"/>
    </row>
    <row r="2260" spans="1:1" x14ac:dyDescent="0.25">
      <c r="A2260" s="16"/>
    </row>
    <row r="2261" spans="1:1" x14ac:dyDescent="0.25">
      <c r="A2261" s="16"/>
    </row>
    <row r="2262" spans="1:1" x14ac:dyDescent="0.25">
      <c r="A2262" s="16"/>
    </row>
    <row r="2263" spans="1:1" x14ac:dyDescent="0.25">
      <c r="A2263" s="16"/>
    </row>
    <row r="2264" spans="1:1" x14ac:dyDescent="0.25">
      <c r="A2264" s="16"/>
    </row>
    <row r="2265" spans="1:1" x14ac:dyDescent="0.25">
      <c r="A2265" s="16"/>
    </row>
    <row r="2266" spans="1:1" x14ac:dyDescent="0.25">
      <c r="A2266" s="16"/>
    </row>
    <row r="2267" spans="1:1" x14ac:dyDescent="0.25">
      <c r="A2267" s="16"/>
    </row>
    <row r="2268" spans="1:1" x14ac:dyDescent="0.25">
      <c r="A2268" s="16"/>
    </row>
    <row r="2269" spans="1:1" x14ac:dyDescent="0.25">
      <c r="A2269" s="16"/>
    </row>
    <row r="2270" spans="1:1" x14ac:dyDescent="0.25">
      <c r="A2270" s="16"/>
    </row>
    <row r="2271" spans="1:1" x14ac:dyDescent="0.25">
      <c r="A2271" s="16"/>
    </row>
    <row r="2272" spans="1:1" x14ac:dyDescent="0.25">
      <c r="A2272" s="16"/>
    </row>
    <row r="2273" spans="1:1" x14ac:dyDescent="0.25">
      <c r="A2273" s="16"/>
    </row>
    <row r="2274" spans="1:1" x14ac:dyDescent="0.25">
      <c r="A2274" s="16"/>
    </row>
    <row r="2275" spans="1:1" x14ac:dyDescent="0.25">
      <c r="A2275" s="16"/>
    </row>
    <row r="2276" spans="1:1" x14ac:dyDescent="0.25">
      <c r="A2276" s="16"/>
    </row>
    <row r="2277" spans="1:1" x14ac:dyDescent="0.25">
      <c r="A2277" s="16"/>
    </row>
    <row r="2278" spans="1:1" x14ac:dyDescent="0.25">
      <c r="A2278" s="16"/>
    </row>
    <row r="2279" spans="1:1" x14ac:dyDescent="0.25">
      <c r="A2279" s="16"/>
    </row>
    <row r="2280" spans="1:1" x14ac:dyDescent="0.25">
      <c r="A2280" s="16"/>
    </row>
    <row r="2281" spans="1:1" x14ac:dyDescent="0.25">
      <c r="A2281" s="16"/>
    </row>
    <row r="2282" spans="1:1" x14ac:dyDescent="0.25">
      <c r="A2282" s="16"/>
    </row>
    <row r="2283" spans="1:1" x14ac:dyDescent="0.25">
      <c r="A2283" s="16"/>
    </row>
    <row r="2284" spans="1:1" x14ac:dyDescent="0.25">
      <c r="A2284" s="16"/>
    </row>
    <row r="2285" spans="1:1" x14ac:dyDescent="0.25">
      <c r="A2285" s="16"/>
    </row>
    <row r="2286" spans="1:1" x14ac:dyDescent="0.25">
      <c r="A2286" s="16"/>
    </row>
    <row r="2287" spans="1:1" x14ac:dyDescent="0.25">
      <c r="A2287" s="16"/>
    </row>
    <row r="2288" spans="1:1" x14ac:dyDescent="0.25">
      <c r="A2288" s="16"/>
    </row>
    <row r="2289" spans="1:1" x14ac:dyDescent="0.25">
      <c r="A2289" s="16"/>
    </row>
    <row r="2290" spans="1:1" x14ac:dyDescent="0.25">
      <c r="A2290" s="16"/>
    </row>
    <row r="2291" spans="1:1" x14ac:dyDescent="0.25">
      <c r="A2291" s="16"/>
    </row>
    <row r="2292" spans="1:1" x14ac:dyDescent="0.25">
      <c r="A2292" s="16"/>
    </row>
    <row r="2293" spans="1:1" x14ac:dyDescent="0.25">
      <c r="A2293" s="16"/>
    </row>
    <row r="2294" spans="1:1" x14ac:dyDescent="0.25">
      <c r="A2294" s="16"/>
    </row>
    <row r="2295" spans="1:1" x14ac:dyDescent="0.25">
      <c r="A2295" s="16"/>
    </row>
    <row r="2296" spans="1:1" x14ac:dyDescent="0.25">
      <c r="A2296" s="16"/>
    </row>
    <row r="2297" spans="1:1" x14ac:dyDescent="0.25">
      <c r="A2297" s="16"/>
    </row>
    <row r="2298" spans="1:1" x14ac:dyDescent="0.25">
      <c r="A2298" s="16"/>
    </row>
    <row r="2299" spans="1:1" x14ac:dyDescent="0.25">
      <c r="A2299" s="16"/>
    </row>
    <row r="2300" spans="1:1" x14ac:dyDescent="0.25">
      <c r="A2300" s="16"/>
    </row>
    <row r="2301" spans="1:1" x14ac:dyDescent="0.25">
      <c r="A2301" s="16"/>
    </row>
    <row r="2302" spans="1:1" x14ac:dyDescent="0.25">
      <c r="A2302" s="16"/>
    </row>
    <row r="2303" spans="1:1" x14ac:dyDescent="0.25">
      <c r="A2303" s="16"/>
    </row>
    <row r="2304" spans="1:1" x14ac:dyDescent="0.25">
      <c r="A2304" s="16"/>
    </row>
    <row r="2305" spans="1:1" x14ac:dyDescent="0.25">
      <c r="A2305" s="16"/>
    </row>
    <row r="2306" spans="1:1" x14ac:dyDescent="0.25">
      <c r="A2306" s="16"/>
    </row>
    <row r="2307" spans="1:1" x14ac:dyDescent="0.25">
      <c r="A2307" s="16"/>
    </row>
    <row r="2308" spans="1:1" x14ac:dyDescent="0.25">
      <c r="A2308" s="16"/>
    </row>
    <row r="2309" spans="1:1" x14ac:dyDescent="0.25">
      <c r="A2309" s="16"/>
    </row>
    <row r="2310" spans="1:1" x14ac:dyDescent="0.25">
      <c r="A2310" s="16"/>
    </row>
    <row r="2311" spans="1:1" x14ac:dyDescent="0.25">
      <c r="A2311" s="16"/>
    </row>
    <row r="2312" spans="1:1" x14ac:dyDescent="0.25">
      <c r="A2312" s="16"/>
    </row>
    <row r="2313" spans="1:1" x14ac:dyDescent="0.25">
      <c r="A2313" s="16"/>
    </row>
    <row r="2314" spans="1:1" x14ac:dyDescent="0.25">
      <c r="A2314" s="16"/>
    </row>
    <row r="2315" spans="1:1" x14ac:dyDescent="0.25">
      <c r="A2315" s="16"/>
    </row>
    <row r="2316" spans="1:1" x14ac:dyDescent="0.25">
      <c r="A2316" s="16"/>
    </row>
    <row r="2317" spans="1:1" x14ac:dyDescent="0.25">
      <c r="A2317" s="16"/>
    </row>
    <row r="2318" spans="1:1" x14ac:dyDescent="0.25">
      <c r="A2318" s="16"/>
    </row>
    <row r="2319" spans="1:1" x14ac:dyDescent="0.25">
      <c r="A2319" s="16"/>
    </row>
    <row r="2320" spans="1:1" x14ac:dyDescent="0.25">
      <c r="A2320" s="16"/>
    </row>
    <row r="2321" spans="1:1" x14ac:dyDescent="0.25">
      <c r="A2321" s="16"/>
    </row>
    <row r="2322" spans="1:1" x14ac:dyDescent="0.25">
      <c r="A2322" s="16"/>
    </row>
    <row r="2323" spans="1:1" x14ac:dyDescent="0.25">
      <c r="A2323" s="16"/>
    </row>
    <row r="2324" spans="1:1" x14ac:dyDescent="0.25">
      <c r="A2324" s="16"/>
    </row>
    <row r="2325" spans="1:1" x14ac:dyDescent="0.25">
      <c r="A2325" s="16"/>
    </row>
    <row r="2326" spans="1:1" x14ac:dyDescent="0.25">
      <c r="A2326" s="16"/>
    </row>
    <row r="2327" spans="1:1" x14ac:dyDescent="0.25">
      <c r="A2327" s="16"/>
    </row>
    <row r="2328" spans="1:1" x14ac:dyDescent="0.25">
      <c r="A2328" s="16"/>
    </row>
    <row r="2329" spans="1:1" x14ac:dyDescent="0.25">
      <c r="A2329" s="16"/>
    </row>
    <row r="2330" spans="1:1" x14ac:dyDescent="0.25">
      <c r="A2330" s="16"/>
    </row>
    <row r="2331" spans="1:1" x14ac:dyDescent="0.25">
      <c r="A2331" s="16"/>
    </row>
    <row r="2332" spans="1:1" x14ac:dyDescent="0.25">
      <c r="A2332" s="16"/>
    </row>
    <row r="2333" spans="1:1" x14ac:dyDescent="0.25">
      <c r="A2333" s="16"/>
    </row>
    <row r="2334" spans="1:1" x14ac:dyDescent="0.25">
      <c r="A2334" s="16"/>
    </row>
    <row r="2335" spans="1:1" x14ac:dyDescent="0.25">
      <c r="A2335" s="16"/>
    </row>
    <row r="2336" spans="1:1" x14ac:dyDescent="0.25">
      <c r="A2336" s="16"/>
    </row>
    <row r="2337" spans="1:1" x14ac:dyDescent="0.25">
      <c r="A2337" s="16"/>
    </row>
    <row r="2338" spans="1:1" x14ac:dyDescent="0.25">
      <c r="A2338" s="16"/>
    </row>
    <row r="2339" spans="1:1" x14ac:dyDescent="0.25">
      <c r="A2339" s="16"/>
    </row>
    <row r="2340" spans="1:1" x14ac:dyDescent="0.25">
      <c r="A2340" s="16"/>
    </row>
    <row r="2341" spans="1:1" x14ac:dyDescent="0.25">
      <c r="A2341" s="16"/>
    </row>
    <row r="2342" spans="1:1" x14ac:dyDescent="0.25">
      <c r="A2342" s="16"/>
    </row>
    <row r="2343" spans="1:1" x14ac:dyDescent="0.25">
      <c r="A2343" s="16"/>
    </row>
    <row r="2344" spans="1:1" x14ac:dyDescent="0.25">
      <c r="A2344" s="16"/>
    </row>
    <row r="2345" spans="1:1" x14ac:dyDescent="0.25">
      <c r="A2345" s="16"/>
    </row>
    <row r="2346" spans="1:1" x14ac:dyDescent="0.25">
      <c r="A2346" s="16"/>
    </row>
    <row r="2347" spans="1:1" x14ac:dyDescent="0.25">
      <c r="A2347" s="16"/>
    </row>
    <row r="2348" spans="1:1" x14ac:dyDescent="0.25">
      <c r="A2348" s="16"/>
    </row>
    <row r="2349" spans="1:1" x14ac:dyDescent="0.25">
      <c r="A2349" s="16"/>
    </row>
    <row r="2350" spans="1:1" x14ac:dyDescent="0.25">
      <c r="A2350" s="16"/>
    </row>
    <row r="2351" spans="1:1" x14ac:dyDescent="0.25">
      <c r="A2351" s="16"/>
    </row>
    <row r="2352" spans="1:1" x14ac:dyDescent="0.25">
      <c r="A2352" s="16"/>
    </row>
    <row r="2353" spans="1:1" x14ac:dyDescent="0.25">
      <c r="A2353" s="16"/>
    </row>
    <row r="2354" spans="1:1" x14ac:dyDescent="0.25">
      <c r="A2354" s="16"/>
    </row>
    <row r="2355" spans="1:1" x14ac:dyDescent="0.25">
      <c r="A2355" s="16"/>
    </row>
    <row r="2356" spans="1:1" x14ac:dyDescent="0.25">
      <c r="A2356" s="16"/>
    </row>
    <row r="2357" spans="1:1" x14ac:dyDescent="0.25">
      <c r="A2357" s="16"/>
    </row>
    <row r="2358" spans="1:1" x14ac:dyDescent="0.25">
      <c r="A2358" s="16"/>
    </row>
    <row r="2359" spans="1:1" x14ac:dyDescent="0.25">
      <c r="A2359" s="16"/>
    </row>
    <row r="2360" spans="1:1" x14ac:dyDescent="0.25">
      <c r="A2360" s="16"/>
    </row>
    <row r="2361" spans="1:1" x14ac:dyDescent="0.25">
      <c r="A2361" s="16"/>
    </row>
    <row r="2362" spans="1:1" x14ac:dyDescent="0.25">
      <c r="A2362" s="16"/>
    </row>
    <row r="2363" spans="1:1" x14ac:dyDescent="0.25">
      <c r="A2363" s="16"/>
    </row>
    <row r="2364" spans="1:1" x14ac:dyDescent="0.25">
      <c r="A2364" s="16"/>
    </row>
    <row r="2365" spans="1:1" x14ac:dyDescent="0.25">
      <c r="A2365" s="16"/>
    </row>
    <row r="2366" spans="1:1" x14ac:dyDescent="0.25">
      <c r="A2366" s="16"/>
    </row>
    <row r="2367" spans="1:1" x14ac:dyDescent="0.25">
      <c r="A2367" s="16"/>
    </row>
    <row r="2368" spans="1:1" x14ac:dyDescent="0.25">
      <c r="A2368" s="16"/>
    </row>
    <row r="2369" spans="1:1" x14ac:dyDescent="0.25">
      <c r="A2369" s="16"/>
    </row>
    <row r="2370" spans="1:1" x14ac:dyDescent="0.25">
      <c r="A2370" s="16"/>
    </row>
    <row r="2371" spans="1:1" x14ac:dyDescent="0.25">
      <c r="A2371" s="16"/>
    </row>
    <row r="2372" spans="1:1" x14ac:dyDescent="0.25">
      <c r="A2372" s="16"/>
    </row>
    <row r="2373" spans="1:1" x14ac:dyDescent="0.25">
      <c r="A2373" s="16"/>
    </row>
    <row r="2374" spans="1:1" x14ac:dyDescent="0.25">
      <c r="A2374" s="16"/>
    </row>
    <row r="2375" spans="1:1" x14ac:dyDescent="0.25">
      <c r="A2375" s="16"/>
    </row>
    <row r="2376" spans="1:1" x14ac:dyDescent="0.25">
      <c r="A2376" s="16"/>
    </row>
    <row r="2377" spans="1:1" x14ac:dyDescent="0.25">
      <c r="A2377" s="16"/>
    </row>
    <row r="2378" spans="1:1" x14ac:dyDescent="0.25">
      <c r="A2378" s="16"/>
    </row>
    <row r="2379" spans="1:1" x14ac:dyDescent="0.25">
      <c r="A2379" s="16"/>
    </row>
    <row r="2380" spans="1:1" x14ac:dyDescent="0.25">
      <c r="A2380" s="16"/>
    </row>
    <row r="2381" spans="1:1" x14ac:dyDescent="0.25">
      <c r="A2381" s="16"/>
    </row>
    <row r="2382" spans="1:1" x14ac:dyDescent="0.25">
      <c r="A2382" s="16"/>
    </row>
    <row r="2383" spans="1:1" x14ac:dyDescent="0.25">
      <c r="A2383" s="16"/>
    </row>
    <row r="2384" spans="1:1" x14ac:dyDescent="0.25">
      <c r="A2384" s="16"/>
    </row>
    <row r="2385" spans="1:1" x14ac:dyDescent="0.25">
      <c r="A2385" s="16"/>
    </row>
    <row r="2386" spans="1:1" x14ac:dyDescent="0.25">
      <c r="A2386" s="16"/>
    </row>
    <row r="2387" spans="1:1" x14ac:dyDescent="0.25">
      <c r="A2387" s="16"/>
    </row>
    <row r="2388" spans="1:1" x14ac:dyDescent="0.25">
      <c r="A2388" s="16"/>
    </row>
    <row r="2389" spans="1:1" x14ac:dyDescent="0.25">
      <c r="A2389" s="16"/>
    </row>
    <row r="2390" spans="1:1" x14ac:dyDescent="0.25">
      <c r="A2390" s="16"/>
    </row>
    <row r="2391" spans="1:1" x14ac:dyDescent="0.25">
      <c r="A2391" s="16"/>
    </row>
    <row r="2392" spans="1:1" x14ac:dyDescent="0.25">
      <c r="A2392" s="16"/>
    </row>
    <row r="2393" spans="1:1" x14ac:dyDescent="0.25">
      <c r="A2393" s="16"/>
    </row>
    <row r="2394" spans="1:1" x14ac:dyDescent="0.25">
      <c r="A2394" s="16"/>
    </row>
    <row r="2395" spans="1:1" x14ac:dyDescent="0.25">
      <c r="A2395" s="16"/>
    </row>
    <row r="2396" spans="1:1" x14ac:dyDescent="0.25">
      <c r="A2396" s="16"/>
    </row>
    <row r="2397" spans="1:1" x14ac:dyDescent="0.25">
      <c r="A2397" s="16"/>
    </row>
    <row r="2398" spans="1:1" x14ac:dyDescent="0.25">
      <c r="A2398" s="16"/>
    </row>
    <row r="2399" spans="1:1" x14ac:dyDescent="0.25">
      <c r="A2399" s="16"/>
    </row>
    <row r="2400" spans="1:1" x14ac:dyDescent="0.25">
      <c r="A2400" s="16"/>
    </row>
    <row r="2401" spans="1:1" x14ac:dyDescent="0.25">
      <c r="A2401" s="16"/>
    </row>
    <row r="2402" spans="1:1" x14ac:dyDescent="0.25">
      <c r="A2402" s="16"/>
    </row>
    <row r="2403" spans="1:1" x14ac:dyDescent="0.25">
      <c r="A2403" s="16"/>
    </row>
    <row r="2404" spans="1:1" x14ac:dyDescent="0.25">
      <c r="A2404" s="16"/>
    </row>
    <row r="2405" spans="1:1" x14ac:dyDescent="0.25">
      <c r="A2405" s="16"/>
    </row>
    <row r="2406" spans="1:1" x14ac:dyDescent="0.25">
      <c r="A2406" s="16"/>
    </row>
    <row r="2407" spans="1:1" x14ac:dyDescent="0.25">
      <c r="A2407" s="16"/>
    </row>
    <row r="2408" spans="1:1" x14ac:dyDescent="0.25">
      <c r="A2408" s="16"/>
    </row>
    <row r="2409" spans="1:1" x14ac:dyDescent="0.25">
      <c r="A2409" s="16"/>
    </row>
    <row r="2410" spans="1:1" x14ac:dyDescent="0.25">
      <c r="A2410" s="16"/>
    </row>
    <row r="2411" spans="1:1" x14ac:dyDescent="0.25">
      <c r="A2411" s="16"/>
    </row>
    <row r="2412" spans="1:1" x14ac:dyDescent="0.25">
      <c r="A2412" s="16"/>
    </row>
    <row r="2413" spans="1:1" x14ac:dyDescent="0.25">
      <c r="A2413" s="16"/>
    </row>
    <row r="2414" spans="1:1" x14ac:dyDescent="0.25">
      <c r="A2414" s="16"/>
    </row>
    <row r="2415" spans="1:1" x14ac:dyDescent="0.25">
      <c r="A2415" s="16"/>
    </row>
    <row r="2416" spans="1:1" x14ac:dyDescent="0.25">
      <c r="A2416" s="16"/>
    </row>
    <row r="2417" spans="1:1" x14ac:dyDescent="0.25">
      <c r="A2417" s="16"/>
    </row>
    <row r="2418" spans="1:1" x14ac:dyDescent="0.25">
      <c r="A2418" s="16"/>
    </row>
    <row r="2419" spans="1:1" x14ac:dyDescent="0.25">
      <c r="A2419" s="16"/>
    </row>
    <row r="2420" spans="1:1" x14ac:dyDescent="0.25">
      <c r="A2420" s="16"/>
    </row>
    <row r="2421" spans="1:1" x14ac:dyDescent="0.25">
      <c r="A2421" s="16"/>
    </row>
    <row r="2422" spans="1:1" x14ac:dyDescent="0.25">
      <c r="A2422" s="16"/>
    </row>
    <row r="2423" spans="1:1" x14ac:dyDescent="0.25">
      <c r="A2423" s="16"/>
    </row>
    <row r="2424" spans="1:1" x14ac:dyDescent="0.25">
      <c r="A2424" s="16"/>
    </row>
    <row r="2425" spans="1:1" x14ac:dyDescent="0.25">
      <c r="A2425" s="16"/>
    </row>
    <row r="2426" spans="1:1" x14ac:dyDescent="0.25">
      <c r="A2426" s="16"/>
    </row>
    <row r="2427" spans="1:1" x14ac:dyDescent="0.25">
      <c r="A2427" s="16"/>
    </row>
    <row r="2428" spans="1:1" x14ac:dyDescent="0.25">
      <c r="A2428" s="16"/>
    </row>
    <row r="2429" spans="1:1" x14ac:dyDescent="0.25">
      <c r="A2429" s="16"/>
    </row>
    <row r="2430" spans="1:1" x14ac:dyDescent="0.25">
      <c r="A2430" s="16"/>
    </row>
    <row r="2431" spans="1:1" x14ac:dyDescent="0.25">
      <c r="A2431" s="16"/>
    </row>
    <row r="2432" spans="1:1" x14ac:dyDescent="0.25">
      <c r="A2432" s="16"/>
    </row>
    <row r="2433" spans="1:1" x14ac:dyDescent="0.25">
      <c r="A2433" s="16"/>
    </row>
    <row r="2434" spans="1:1" x14ac:dyDescent="0.25">
      <c r="A2434" s="16"/>
    </row>
    <row r="2435" spans="1:1" x14ac:dyDescent="0.25">
      <c r="A2435" s="16"/>
    </row>
    <row r="2436" spans="1:1" x14ac:dyDescent="0.25">
      <c r="A2436" s="16"/>
    </row>
    <row r="2437" spans="1:1" x14ac:dyDescent="0.25">
      <c r="A2437" s="16"/>
    </row>
    <row r="2438" spans="1:1" x14ac:dyDescent="0.25">
      <c r="A2438" s="16"/>
    </row>
    <row r="2439" spans="1:1" x14ac:dyDescent="0.25">
      <c r="A2439" s="16"/>
    </row>
    <row r="2440" spans="1:1" x14ac:dyDescent="0.25">
      <c r="A2440" s="16"/>
    </row>
    <row r="2441" spans="1:1" x14ac:dyDescent="0.25">
      <c r="A2441" s="16"/>
    </row>
    <row r="2442" spans="1:1" x14ac:dyDescent="0.25">
      <c r="A2442" s="16"/>
    </row>
    <row r="2443" spans="1:1" x14ac:dyDescent="0.25">
      <c r="A2443" s="16"/>
    </row>
    <row r="2444" spans="1:1" x14ac:dyDescent="0.25">
      <c r="A2444" s="16"/>
    </row>
    <row r="2445" spans="1:1" x14ac:dyDescent="0.25">
      <c r="A2445" s="16"/>
    </row>
    <row r="2446" spans="1:1" x14ac:dyDescent="0.25">
      <c r="A2446" s="16"/>
    </row>
    <row r="2447" spans="1:1" x14ac:dyDescent="0.25">
      <c r="A2447" s="16"/>
    </row>
    <row r="2448" spans="1:1" x14ac:dyDescent="0.25">
      <c r="A2448" s="16"/>
    </row>
    <row r="2449" spans="1:1" x14ac:dyDescent="0.25">
      <c r="A2449" s="16"/>
    </row>
    <row r="2450" spans="1:1" x14ac:dyDescent="0.25">
      <c r="A2450" s="16"/>
    </row>
    <row r="2451" spans="1:1" x14ac:dyDescent="0.25">
      <c r="A2451" s="16"/>
    </row>
    <row r="2452" spans="1:1" x14ac:dyDescent="0.25">
      <c r="A2452" s="16"/>
    </row>
    <row r="2453" spans="1:1" x14ac:dyDescent="0.25">
      <c r="A2453" s="16"/>
    </row>
    <row r="2454" spans="1:1" x14ac:dyDescent="0.25">
      <c r="A2454" s="16"/>
    </row>
    <row r="2455" spans="1:1" x14ac:dyDescent="0.25">
      <c r="A2455" s="16"/>
    </row>
    <row r="2456" spans="1:1" x14ac:dyDescent="0.25">
      <c r="A2456" s="16"/>
    </row>
    <row r="2457" spans="1:1" x14ac:dyDescent="0.25">
      <c r="A2457" s="16"/>
    </row>
    <row r="2458" spans="1:1" x14ac:dyDescent="0.25">
      <c r="A2458" s="16"/>
    </row>
    <row r="2459" spans="1:1" x14ac:dyDescent="0.25">
      <c r="A2459" s="16"/>
    </row>
    <row r="2460" spans="1:1" x14ac:dyDescent="0.25">
      <c r="A2460" s="16"/>
    </row>
    <row r="2461" spans="1:1" x14ac:dyDescent="0.25">
      <c r="A2461" s="16"/>
    </row>
    <row r="2462" spans="1:1" x14ac:dyDescent="0.25">
      <c r="A2462" s="16"/>
    </row>
    <row r="2463" spans="1:1" x14ac:dyDescent="0.25">
      <c r="A2463" s="16"/>
    </row>
    <row r="2464" spans="1:1" x14ac:dyDescent="0.25">
      <c r="A2464" s="16"/>
    </row>
    <row r="2465" spans="1:1" x14ac:dyDescent="0.25">
      <c r="A2465" s="16"/>
    </row>
    <row r="2466" spans="1:1" x14ac:dyDescent="0.25">
      <c r="A2466" s="16"/>
    </row>
    <row r="2467" spans="1:1" x14ac:dyDescent="0.25">
      <c r="A2467" s="16"/>
    </row>
    <row r="2468" spans="1:1" x14ac:dyDescent="0.25">
      <c r="A2468" s="16"/>
    </row>
    <row r="2469" spans="1:1" x14ac:dyDescent="0.25">
      <c r="A2469" s="16"/>
    </row>
    <row r="2470" spans="1:1" x14ac:dyDescent="0.25">
      <c r="A2470" s="16"/>
    </row>
    <row r="2471" spans="1:1" x14ac:dyDescent="0.25">
      <c r="A2471" s="16"/>
    </row>
    <row r="2472" spans="1:1" x14ac:dyDescent="0.25">
      <c r="A2472" s="16"/>
    </row>
    <row r="2473" spans="1:1" x14ac:dyDescent="0.25">
      <c r="A2473" s="16"/>
    </row>
    <row r="2474" spans="1:1" x14ac:dyDescent="0.25">
      <c r="A2474" s="16"/>
    </row>
    <row r="2475" spans="1:1" x14ac:dyDescent="0.25">
      <c r="A2475" s="16"/>
    </row>
    <row r="2476" spans="1:1" x14ac:dyDescent="0.25">
      <c r="A2476" s="16"/>
    </row>
    <row r="2477" spans="1:1" x14ac:dyDescent="0.25">
      <c r="A2477" s="16"/>
    </row>
    <row r="2478" spans="1:1" x14ac:dyDescent="0.25">
      <c r="A2478" s="16"/>
    </row>
    <row r="2479" spans="1:1" x14ac:dyDescent="0.25">
      <c r="A2479" s="16"/>
    </row>
    <row r="2480" spans="1:1" x14ac:dyDescent="0.25">
      <c r="A2480" s="16"/>
    </row>
    <row r="2481" spans="1:1" x14ac:dyDescent="0.25">
      <c r="A2481" s="16"/>
    </row>
    <row r="2482" spans="1:1" x14ac:dyDescent="0.25">
      <c r="A2482" s="16"/>
    </row>
    <row r="2483" spans="1:1" x14ac:dyDescent="0.25">
      <c r="A2483" s="16"/>
    </row>
    <row r="2484" spans="1:1" x14ac:dyDescent="0.25">
      <c r="A2484" s="16"/>
    </row>
    <row r="2485" spans="1:1" x14ac:dyDescent="0.25">
      <c r="A2485" s="16"/>
    </row>
    <row r="2486" spans="1:1" x14ac:dyDescent="0.25">
      <c r="A2486" s="16"/>
    </row>
    <row r="2487" spans="1:1" x14ac:dyDescent="0.25">
      <c r="A2487" s="16"/>
    </row>
    <row r="2488" spans="1:1" x14ac:dyDescent="0.25">
      <c r="A2488" s="16"/>
    </row>
    <row r="2489" spans="1:1" x14ac:dyDescent="0.25">
      <c r="A2489" s="16"/>
    </row>
    <row r="2490" spans="1:1" x14ac:dyDescent="0.25">
      <c r="A2490" s="16"/>
    </row>
    <row r="2491" spans="1:1" x14ac:dyDescent="0.25">
      <c r="A2491" s="16"/>
    </row>
    <row r="2492" spans="1:1" x14ac:dyDescent="0.25">
      <c r="A2492" s="16"/>
    </row>
    <row r="2493" spans="1:1" x14ac:dyDescent="0.25">
      <c r="A2493" s="16"/>
    </row>
    <row r="2494" spans="1:1" x14ac:dyDescent="0.25">
      <c r="A2494" s="16"/>
    </row>
    <row r="2495" spans="1:1" x14ac:dyDescent="0.25">
      <c r="A2495" s="16"/>
    </row>
    <row r="2496" spans="1:1" x14ac:dyDescent="0.25">
      <c r="A2496" s="16"/>
    </row>
    <row r="2497" spans="1:1" x14ac:dyDescent="0.25">
      <c r="A2497" s="16"/>
    </row>
    <row r="2498" spans="1:1" x14ac:dyDescent="0.25">
      <c r="A2498" s="16"/>
    </row>
    <row r="2499" spans="1:1" x14ac:dyDescent="0.25">
      <c r="A2499" s="16"/>
    </row>
    <row r="2500" spans="1:1" x14ac:dyDescent="0.25">
      <c r="A2500" s="16"/>
    </row>
    <row r="2501" spans="1:1" x14ac:dyDescent="0.25">
      <c r="A2501" s="16"/>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workbookViewId="0">
      <selection activeCell="O25" sqref="O25"/>
    </sheetView>
  </sheetViews>
  <sheetFormatPr defaultRowHeight="15" x14ac:dyDescent="0.25"/>
  <cols>
    <col min="2" max="2" width="15.85546875" customWidth="1"/>
    <col min="3" max="3" width="17" style="5" customWidth="1"/>
    <col min="4" max="4" width="5.140625" customWidth="1"/>
    <col min="5" max="5" width="13.7109375" customWidth="1"/>
    <col min="6" max="6" width="13.140625" customWidth="1"/>
    <col min="7" max="7" width="5.5703125" customWidth="1"/>
    <col min="8" max="9" width="16.85546875" customWidth="1"/>
    <col min="10" max="10" width="16.5703125" customWidth="1"/>
  </cols>
  <sheetData>
    <row r="1" spans="1:12" ht="63" x14ac:dyDescent="0.25">
      <c r="A1" s="8" t="s">
        <v>1</v>
      </c>
      <c r="B1" s="8" t="s">
        <v>42</v>
      </c>
      <c r="C1" s="8" t="s">
        <v>47</v>
      </c>
      <c r="D1" s="9"/>
      <c r="E1" s="8" t="s">
        <v>41</v>
      </c>
      <c r="F1" s="8" t="s">
        <v>26</v>
      </c>
      <c r="G1" s="8" t="s">
        <v>36</v>
      </c>
      <c r="H1" s="8" t="s">
        <v>48</v>
      </c>
      <c r="I1" s="8" t="s">
        <v>40</v>
      </c>
      <c r="J1" s="8" t="s">
        <v>37</v>
      </c>
      <c r="L1" s="8" t="s">
        <v>21</v>
      </c>
    </row>
    <row r="2" spans="1:12" x14ac:dyDescent="0.25">
      <c r="A2" s="1" t="s">
        <v>15</v>
      </c>
      <c r="B2" s="1" t="s">
        <v>3</v>
      </c>
      <c r="C2" s="4">
        <v>1</v>
      </c>
      <c r="E2" s="11">
        <f>H2*J2</f>
        <v>1.3455777506749214</v>
      </c>
      <c r="F2" s="6">
        <f>ABS(C2-E2)</f>
        <v>0.34557775067492136</v>
      </c>
      <c r="G2" s="2">
        <f>ROW(G2)-1</f>
        <v>1</v>
      </c>
      <c r="H2" s="12">
        <f>$I$21*G2+$I$20</f>
        <v>1.7948717948717949</v>
      </c>
      <c r="I2" s="6">
        <f t="shared" ref="I2:I13" si="0">C2/H2</f>
        <v>0.55714285714285716</v>
      </c>
      <c r="J2" s="6">
        <f t="shared" ref="J2:J17" si="1">AVERAGEIF($B$2:$B$13,B2,$I$2:$I$13)</f>
        <v>0.74967903251888479</v>
      </c>
    </row>
    <row r="3" spans="1:12" x14ac:dyDescent="0.25">
      <c r="A3" s="1"/>
      <c r="B3" s="1" t="s">
        <v>4</v>
      </c>
      <c r="C3" s="4">
        <v>2</v>
      </c>
      <c r="E3" s="11">
        <f t="shared" ref="E3:E17" si="2">H3*J3</f>
        <v>1.2865596449642551</v>
      </c>
      <c r="F3" s="6">
        <f t="shared" ref="F3:F13" si="3">ABS(C3-E3)</f>
        <v>0.71344035503574488</v>
      </c>
      <c r="G3" s="2">
        <f t="shared" ref="G3:G17" si="4">ROW(G3)-1</f>
        <v>2</v>
      </c>
      <c r="H3" s="12">
        <f t="shared" ref="H3:H17" si="5">$I$21*G3+$I$20</f>
        <v>1.9836829836829839</v>
      </c>
      <c r="I3" s="6">
        <f t="shared" si="0"/>
        <v>1.0082256169212689</v>
      </c>
      <c r="J3" s="6">
        <f t="shared" si="1"/>
        <v>0.64857119587504741</v>
      </c>
    </row>
    <row r="4" spans="1:12" x14ac:dyDescent="0.25">
      <c r="A4" s="1"/>
      <c r="B4" s="1" t="s">
        <v>5</v>
      </c>
      <c r="C4" s="4">
        <v>3</v>
      </c>
      <c r="E4" s="11">
        <f t="shared" si="2"/>
        <v>2.9725066516165439</v>
      </c>
      <c r="F4" s="6">
        <f t="shared" si="3"/>
        <v>2.7493348383456073E-2</v>
      </c>
      <c r="G4" s="2">
        <f t="shared" si="4"/>
        <v>3</v>
      </c>
      <c r="H4" s="12">
        <f t="shared" si="5"/>
        <v>2.1724941724941726</v>
      </c>
      <c r="I4" s="6">
        <f t="shared" si="0"/>
        <v>1.3809012875536479</v>
      </c>
      <c r="J4" s="6">
        <f t="shared" si="1"/>
        <v>1.3682460874930229</v>
      </c>
    </row>
    <row r="5" spans="1:12" x14ac:dyDescent="0.25">
      <c r="A5" s="1"/>
      <c r="B5" s="1" t="s">
        <v>6</v>
      </c>
      <c r="C5" s="4">
        <v>4</v>
      </c>
      <c r="E5" s="11">
        <f t="shared" si="2"/>
        <v>2.9041645108702423</v>
      </c>
      <c r="F5" s="6">
        <f t="shared" si="3"/>
        <v>1.0958354891297577</v>
      </c>
      <c r="G5" s="2">
        <f t="shared" si="4"/>
        <v>4</v>
      </c>
      <c r="H5" s="12">
        <f t="shared" si="5"/>
        <v>2.3613053613053614</v>
      </c>
      <c r="I5" s="6">
        <f t="shared" si="0"/>
        <v>1.6939782823297136</v>
      </c>
      <c r="J5" s="6">
        <f t="shared" si="1"/>
        <v>1.2298979024317216</v>
      </c>
    </row>
    <row r="6" spans="1:12" x14ac:dyDescent="0.25">
      <c r="A6" s="1" t="s">
        <v>16</v>
      </c>
      <c r="B6" s="1" t="s">
        <v>3</v>
      </c>
      <c r="C6" s="4">
        <v>2</v>
      </c>
      <c r="E6" s="11">
        <f t="shared" si="2"/>
        <v>1.9117689081017715</v>
      </c>
      <c r="F6" s="6">
        <f t="shared" si="3"/>
        <v>8.8231091898228531E-2</v>
      </c>
      <c r="G6" s="2">
        <f t="shared" si="4"/>
        <v>5</v>
      </c>
      <c r="H6" s="12">
        <f t="shared" si="5"/>
        <v>2.5501165501165501</v>
      </c>
      <c r="I6" s="6">
        <f t="shared" si="0"/>
        <v>0.78427787934186466</v>
      </c>
      <c r="J6" s="6">
        <f t="shared" si="1"/>
        <v>0.74967903251888479</v>
      </c>
    </row>
    <row r="7" spans="1:12" x14ac:dyDescent="0.25">
      <c r="A7" s="1"/>
      <c r="B7" s="1" t="s">
        <v>4</v>
      </c>
      <c r="C7" s="4">
        <v>1</v>
      </c>
      <c r="E7" s="11">
        <f t="shared" si="2"/>
        <v>1.7763896390517033</v>
      </c>
      <c r="F7" s="6">
        <f t="shared" si="3"/>
        <v>0.77638963905170333</v>
      </c>
      <c r="G7" s="2">
        <f t="shared" si="4"/>
        <v>6</v>
      </c>
      <c r="H7" s="12">
        <f t="shared" si="5"/>
        <v>2.7389277389277389</v>
      </c>
      <c r="I7" s="6">
        <f t="shared" si="0"/>
        <v>0.36510638297872339</v>
      </c>
      <c r="J7" s="6">
        <f t="shared" si="1"/>
        <v>0.64857119587504741</v>
      </c>
    </row>
    <row r="8" spans="1:12" x14ac:dyDescent="0.25">
      <c r="A8" s="1"/>
      <c r="B8" s="1" t="s">
        <v>5</v>
      </c>
      <c r="C8" s="4">
        <v>4</v>
      </c>
      <c r="E8" s="11">
        <f t="shared" si="2"/>
        <v>4.0058673330798067</v>
      </c>
      <c r="F8" s="6">
        <f t="shared" si="3"/>
        <v>5.8673330798066914E-3</v>
      </c>
      <c r="G8" s="2">
        <f t="shared" si="4"/>
        <v>7</v>
      </c>
      <c r="H8" s="12">
        <f t="shared" si="5"/>
        <v>2.9277389277389281</v>
      </c>
      <c r="I8" s="6">
        <f t="shared" si="0"/>
        <v>1.3662420382165603</v>
      </c>
      <c r="J8" s="6">
        <f t="shared" si="1"/>
        <v>1.3682460874930229</v>
      </c>
    </row>
    <row r="9" spans="1:12" x14ac:dyDescent="0.25">
      <c r="A9" s="1"/>
      <c r="B9" s="1" t="s">
        <v>6</v>
      </c>
      <c r="C9" s="4">
        <v>3</v>
      </c>
      <c r="E9" s="11">
        <f t="shared" si="2"/>
        <v>3.8330384511683255</v>
      </c>
      <c r="F9" s="6">
        <f t="shared" si="3"/>
        <v>0.83303845116832553</v>
      </c>
      <c r="G9" s="2">
        <f t="shared" si="4"/>
        <v>8</v>
      </c>
      <c r="H9" s="12">
        <f t="shared" si="5"/>
        <v>3.1165501165501164</v>
      </c>
      <c r="I9" s="6">
        <f t="shared" si="0"/>
        <v>0.96260284218399406</v>
      </c>
      <c r="J9" s="6">
        <f t="shared" si="1"/>
        <v>1.2298979024317216</v>
      </c>
    </row>
    <row r="10" spans="1:12" x14ac:dyDescent="0.25">
      <c r="A10" s="1" t="s">
        <v>17</v>
      </c>
      <c r="B10" s="1" t="s">
        <v>3</v>
      </c>
      <c r="C10" s="4">
        <v>3</v>
      </c>
      <c r="E10" s="11">
        <f t="shared" si="2"/>
        <v>2.4779600655286216</v>
      </c>
      <c r="F10" s="6">
        <f t="shared" si="3"/>
        <v>0.52203993447137842</v>
      </c>
      <c r="G10" s="2">
        <f t="shared" si="4"/>
        <v>9</v>
      </c>
      <c r="H10" s="12">
        <f t="shared" si="5"/>
        <v>3.3053613053613056</v>
      </c>
      <c r="I10" s="6">
        <f t="shared" si="0"/>
        <v>0.90761636107193222</v>
      </c>
      <c r="J10" s="6">
        <f t="shared" si="1"/>
        <v>0.74967903251888479</v>
      </c>
    </row>
    <row r="11" spans="1:12" x14ac:dyDescent="0.25">
      <c r="A11" s="1"/>
      <c r="B11" s="1" t="s">
        <v>4</v>
      </c>
      <c r="C11" s="4">
        <v>2</v>
      </c>
      <c r="E11" s="11">
        <f t="shared" si="2"/>
        <v>2.2662196331391513</v>
      </c>
      <c r="F11" s="6">
        <f t="shared" si="3"/>
        <v>0.26621963313915131</v>
      </c>
      <c r="G11" s="2">
        <f t="shared" si="4"/>
        <v>10</v>
      </c>
      <c r="H11" s="12">
        <f t="shared" si="5"/>
        <v>3.4941724941724939</v>
      </c>
      <c r="I11" s="6">
        <f t="shared" si="0"/>
        <v>0.57238158772515013</v>
      </c>
      <c r="J11" s="6">
        <f t="shared" si="1"/>
        <v>0.64857119587504741</v>
      </c>
    </row>
    <row r="12" spans="1:12" x14ac:dyDescent="0.25">
      <c r="A12" s="1"/>
      <c r="B12" s="1" t="s">
        <v>5</v>
      </c>
      <c r="C12" s="4">
        <v>5</v>
      </c>
      <c r="E12" s="11">
        <f t="shared" si="2"/>
        <v>5.0392280145430686</v>
      </c>
      <c r="F12" s="6">
        <f t="shared" si="3"/>
        <v>3.9228014543068568E-2</v>
      </c>
      <c r="G12" s="2">
        <f t="shared" si="4"/>
        <v>11</v>
      </c>
      <c r="H12" s="12">
        <f t="shared" si="5"/>
        <v>3.6829836829836831</v>
      </c>
      <c r="I12" s="6">
        <f t="shared" si="0"/>
        <v>1.3575949367088607</v>
      </c>
      <c r="J12" s="6">
        <f t="shared" si="1"/>
        <v>1.3682460874930229</v>
      </c>
    </row>
    <row r="13" spans="1:12" x14ac:dyDescent="0.25">
      <c r="A13" s="1"/>
      <c r="B13" s="1" t="s">
        <v>6</v>
      </c>
      <c r="C13" s="4">
        <v>4</v>
      </c>
      <c r="E13" s="11">
        <f t="shared" si="2"/>
        <v>4.7619123914664101</v>
      </c>
      <c r="F13" s="6">
        <f t="shared" si="3"/>
        <v>0.7619123914664101</v>
      </c>
      <c r="G13" s="2">
        <f t="shared" si="4"/>
        <v>12</v>
      </c>
      <c r="H13" s="12">
        <f t="shared" si="5"/>
        <v>3.8717948717948723</v>
      </c>
      <c r="I13" s="6">
        <f t="shared" si="0"/>
        <v>1.0331125827814569</v>
      </c>
      <c r="J13" s="6">
        <f t="shared" si="1"/>
        <v>1.2298979024317216</v>
      </c>
    </row>
    <row r="14" spans="1:12" x14ac:dyDescent="0.25">
      <c r="A14" t="s">
        <v>18</v>
      </c>
      <c r="B14" t="s">
        <v>3</v>
      </c>
      <c r="E14" s="11">
        <f t="shared" si="2"/>
        <v>3.0441512229554717</v>
      </c>
      <c r="G14" s="2">
        <f t="shared" si="4"/>
        <v>13</v>
      </c>
      <c r="H14" s="12">
        <f t="shared" si="5"/>
        <v>4.0606060606060606</v>
      </c>
      <c r="J14" s="6">
        <f t="shared" si="1"/>
        <v>0.74967903251888479</v>
      </c>
    </row>
    <row r="15" spans="1:12" x14ac:dyDescent="0.25">
      <c r="B15" t="s">
        <v>4</v>
      </c>
      <c r="E15" s="11">
        <f t="shared" si="2"/>
        <v>2.7560496272266004</v>
      </c>
      <c r="G15" s="2">
        <f t="shared" si="4"/>
        <v>14</v>
      </c>
      <c r="H15" s="12">
        <f t="shared" si="5"/>
        <v>4.2494172494172497</v>
      </c>
      <c r="J15" s="6">
        <f t="shared" si="1"/>
        <v>0.64857119587504741</v>
      </c>
    </row>
    <row r="16" spans="1:12" x14ac:dyDescent="0.25">
      <c r="B16" t="s">
        <v>5</v>
      </c>
      <c r="E16" s="11">
        <f t="shared" si="2"/>
        <v>6.0725886960063296</v>
      </c>
      <c r="G16" s="2">
        <f t="shared" si="4"/>
        <v>15</v>
      </c>
      <c r="H16" s="12">
        <f t="shared" si="5"/>
        <v>4.438228438228438</v>
      </c>
      <c r="J16" s="6">
        <f t="shared" si="1"/>
        <v>1.3682460874930229</v>
      </c>
    </row>
    <row r="17" spans="2:10" x14ac:dyDescent="0.25">
      <c r="B17" t="s">
        <v>6</v>
      </c>
      <c r="E17" s="11">
        <f t="shared" si="2"/>
        <v>5.6907863317644933</v>
      </c>
      <c r="G17" s="2">
        <f t="shared" si="4"/>
        <v>16</v>
      </c>
      <c r="H17" s="12">
        <f t="shared" si="5"/>
        <v>4.6270396270396272</v>
      </c>
      <c r="J17" s="6">
        <f t="shared" si="1"/>
        <v>1.2298979024317216</v>
      </c>
    </row>
    <row r="19" spans="2:10" ht="31.5" x14ac:dyDescent="0.25">
      <c r="E19" s="8" t="s">
        <v>19</v>
      </c>
      <c r="F19" s="9"/>
      <c r="G19" s="9"/>
      <c r="H19" s="8" t="s">
        <v>22</v>
      </c>
    </row>
    <row r="20" spans="2:10" x14ac:dyDescent="0.25">
      <c r="E20" t="s">
        <v>25</v>
      </c>
      <c r="F20" s="6">
        <f>AVERAGE(F2:F13)</f>
        <v>0.45627278600349608</v>
      </c>
      <c r="H20" s="3" t="s">
        <v>23</v>
      </c>
      <c r="I20" s="6">
        <f>INTERCEPT(C2:C13,G2:G13)</f>
        <v>1.6060606060606062</v>
      </c>
    </row>
    <row r="21" spans="2:10" x14ac:dyDescent="0.25">
      <c r="H21" s="3" t="s">
        <v>24</v>
      </c>
      <c r="I21" s="6">
        <f>SLOPE(C2:C13,G2:G13)</f>
        <v>0.1888111888111888</v>
      </c>
    </row>
    <row r="23" spans="2:10" x14ac:dyDescent="0.25">
      <c r="H23" t="s">
        <v>27</v>
      </c>
    </row>
    <row r="24" spans="2:10" x14ac:dyDescent="0.25">
      <c r="H24" t="s">
        <v>28</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workbookViewId="0">
      <selection activeCell="B2" sqref="B2"/>
    </sheetView>
  </sheetViews>
  <sheetFormatPr defaultRowHeight="15" x14ac:dyDescent="0.25"/>
  <cols>
    <col min="2" max="2" width="15.85546875" customWidth="1"/>
    <col min="3" max="3" width="17" style="5" customWidth="1"/>
    <col min="4" max="4" width="5.140625" customWidth="1"/>
    <col min="5" max="5" width="13.7109375" customWidth="1"/>
    <col min="6" max="6" width="13.140625" customWidth="1"/>
    <col min="7" max="7" width="5.5703125" customWidth="1"/>
    <col min="8" max="9" width="16.85546875" customWidth="1"/>
    <col min="10" max="10" width="16.5703125" customWidth="1"/>
  </cols>
  <sheetData>
    <row r="1" spans="1:12" ht="63" x14ac:dyDescent="0.25">
      <c r="A1" s="8" t="s">
        <v>29</v>
      </c>
      <c r="B1" s="8" t="s">
        <v>45</v>
      </c>
      <c r="C1" s="8" t="s">
        <v>0</v>
      </c>
      <c r="D1" s="9"/>
      <c r="E1" s="8" t="s">
        <v>41</v>
      </c>
      <c r="F1" s="8" t="s">
        <v>26</v>
      </c>
      <c r="G1" s="8" t="s">
        <v>36</v>
      </c>
      <c r="H1" s="8" t="s">
        <v>20</v>
      </c>
      <c r="I1" s="8" t="s">
        <v>39</v>
      </c>
      <c r="J1" s="8" t="s">
        <v>38</v>
      </c>
      <c r="L1" s="8" t="s">
        <v>21</v>
      </c>
    </row>
    <row r="2" spans="1:12" x14ac:dyDescent="0.25">
      <c r="A2" s="1" t="s">
        <v>30</v>
      </c>
      <c r="B2" s="1" t="s">
        <v>12</v>
      </c>
      <c r="C2" s="4">
        <v>1</v>
      </c>
      <c r="E2" s="7">
        <f>H2*J2</f>
        <v>1.3843952998461315</v>
      </c>
      <c r="F2" s="6">
        <f>ABS(C2-E2)</f>
        <v>0.38439529984613152</v>
      </c>
      <c r="G2">
        <f>ROW(G2)-1</f>
        <v>1</v>
      </c>
      <c r="H2" s="6">
        <f t="shared" ref="H2:H21" si="0">$I$25*G2+$I$24</f>
        <v>1.8961240310077521</v>
      </c>
      <c r="I2" s="6">
        <f>C2/H2</f>
        <v>0.52739165985282088</v>
      </c>
      <c r="J2" s="6">
        <f t="shared" ref="J2:J21" si="1">AVERAGEIF($B$2:$B$15,B2,$I$2:$I$15)</f>
        <v>0.73011853507829494</v>
      </c>
    </row>
    <row r="3" spans="1:12" x14ac:dyDescent="0.25">
      <c r="A3" s="1"/>
      <c r="B3" s="1" t="s">
        <v>13</v>
      </c>
      <c r="C3" s="4">
        <v>2</v>
      </c>
      <c r="E3" s="7">
        <f t="shared" ref="E3:E21" si="2">H3*J3</f>
        <v>1.3035906035626543</v>
      </c>
      <c r="F3" s="6">
        <f t="shared" ref="F3:F16" si="3">ABS(C3-E3)</f>
        <v>0.69640939643734567</v>
      </c>
      <c r="G3">
        <f t="shared" ref="G3:G21" si="4">ROW(G3)-1</f>
        <v>2</v>
      </c>
      <c r="H3" s="6">
        <f t="shared" si="0"/>
        <v>2.0403100775193801</v>
      </c>
      <c r="I3" s="6">
        <f t="shared" ref="I3:I16" si="5">C3/H3</f>
        <v>0.98024316109422482</v>
      </c>
      <c r="J3" s="6">
        <f t="shared" si="1"/>
        <v>0.63891788700449237</v>
      </c>
    </row>
    <row r="4" spans="1:12" x14ac:dyDescent="0.25">
      <c r="A4" s="1"/>
      <c r="B4" s="1" t="s">
        <v>14</v>
      </c>
      <c r="C4" s="4">
        <v>3</v>
      </c>
      <c r="E4" s="7">
        <f t="shared" si="2"/>
        <v>3.0064805262535912</v>
      </c>
      <c r="F4" s="6">
        <f t="shared" si="3"/>
        <v>6.4805262535911901E-3</v>
      </c>
      <c r="G4">
        <f t="shared" si="4"/>
        <v>3</v>
      </c>
      <c r="H4" s="6">
        <f t="shared" si="0"/>
        <v>2.1844961240310079</v>
      </c>
      <c r="I4" s="6">
        <f t="shared" si="5"/>
        <v>1.3733144073811212</v>
      </c>
      <c r="J4" s="6">
        <f t="shared" si="1"/>
        <v>1.3762810074049441</v>
      </c>
    </row>
    <row r="5" spans="1:12" x14ac:dyDescent="0.25">
      <c r="A5" s="1"/>
      <c r="B5" s="1" t="s">
        <v>34</v>
      </c>
      <c r="C5" s="4">
        <v>4</v>
      </c>
      <c r="E5" s="7">
        <f t="shared" si="2"/>
        <v>2.9203976355479444</v>
      </c>
      <c r="F5" s="6">
        <f t="shared" si="3"/>
        <v>1.0796023644520556</v>
      </c>
      <c r="G5">
        <f t="shared" si="4"/>
        <v>4</v>
      </c>
      <c r="H5" s="6">
        <f t="shared" si="0"/>
        <v>2.3286821705426357</v>
      </c>
      <c r="I5" s="6">
        <f t="shared" si="5"/>
        <v>1.7177097203728362</v>
      </c>
      <c r="J5" s="6">
        <f t="shared" si="1"/>
        <v>1.254098851483638</v>
      </c>
    </row>
    <row r="6" spans="1:12" x14ac:dyDescent="0.25">
      <c r="A6" s="1"/>
      <c r="B6" s="1" t="s">
        <v>35</v>
      </c>
      <c r="C6" s="4"/>
      <c r="E6" s="7">
        <f t="shared" si="2"/>
        <v>0</v>
      </c>
      <c r="F6" s="6">
        <f t="shared" si="3"/>
        <v>0</v>
      </c>
      <c r="G6">
        <f t="shared" si="4"/>
        <v>5</v>
      </c>
      <c r="H6" s="6">
        <f t="shared" si="0"/>
        <v>2.4728682170542635</v>
      </c>
      <c r="I6" s="6">
        <f t="shared" si="5"/>
        <v>0</v>
      </c>
      <c r="J6" s="6">
        <f t="shared" si="1"/>
        <v>0</v>
      </c>
    </row>
    <row r="7" spans="1:12" x14ac:dyDescent="0.25">
      <c r="A7" s="1" t="s">
        <v>31</v>
      </c>
      <c r="B7" s="1" t="s">
        <v>12</v>
      </c>
      <c r="C7" s="4">
        <v>2</v>
      </c>
      <c r="E7" s="7">
        <f t="shared" si="2"/>
        <v>1.9107598251351345</v>
      </c>
      <c r="F7" s="6">
        <f t="shared" si="3"/>
        <v>8.9240174864865462E-2</v>
      </c>
      <c r="G7">
        <f t="shared" si="4"/>
        <v>6</v>
      </c>
      <c r="H7" s="6">
        <f t="shared" si="0"/>
        <v>2.6170542635658913</v>
      </c>
      <c r="I7" s="6">
        <f t="shared" si="5"/>
        <v>0.76421800947867302</v>
      </c>
      <c r="J7" s="6">
        <f t="shared" si="1"/>
        <v>0.73011853507829494</v>
      </c>
    </row>
    <row r="8" spans="1:12" x14ac:dyDescent="0.25">
      <c r="A8" s="1"/>
      <c r="B8" s="1" t="s">
        <v>13</v>
      </c>
      <c r="C8" s="4">
        <v>1</v>
      </c>
      <c r="E8" s="7">
        <f t="shared" si="2"/>
        <v>1.7642058244263581</v>
      </c>
      <c r="F8" s="6">
        <f t="shared" si="3"/>
        <v>0.76420582442635809</v>
      </c>
      <c r="G8">
        <f t="shared" si="4"/>
        <v>7</v>
      </c>
      <c r="H8" s="6">
        <f t="shared" si="0"/>
        <v>2.7612403100775196</v>
      </c>
      <c r="I8" s="6">
        <f t="shared" si="5"/>
        <v>0.36215609208309935</v>
      </c>
      <c r="J8" s="6">
        <f t="shared" si="1"/>
        <v>0.63891788700449237</v>
      </c>
    </row>
    <row r="9" spans="1:12" x14ac:dyDescent="0.25">
      <c r="A9" s="1"/>
      <c r="B9" s="1" t="s">
        <v>14</v>
      </c>
      <c r="C9" s="4">
        <v>4</v>
      </c>
      <c r="E9" s="7">
        <f t="shared" si="2"/>
        <v>3.9986831129873881</v>
      </c>
      <c r="F9" s="6">
        <f t="shared" si="3"/>
        <v>1.3168870126119003E-3</v>
      </c>
      <c r="G9">
        <f t="shared" si="4"/>
        <v>8</v>
      </c>
      <c r="H9" s="6">
        <f t="shared" si="0"/>
        <v>2.9054263565891474</v>
      </c>
      <c r="I9" s="6">
        <f t="shared" si="5"/>
        <v>1.3767342582710778</v>
      </c>
      <c r="J9" s="6">
        <f t="shared" si="1"/>
        <v>1.3762810074049441</v>
      </c>
    </row>
    <row r="10" spans="1:12" x14ac:dyDescent="0.25">
      <c r="A10" s="1"/>
      <c r="B10" s="1" t="s">
        <v>34</v>
      </c>
      <c r="C10" s="4">
        <v>3</v>
      </c>
      <c r="E10" s="7">
        <f t="shared" si="2"/>
        <v>3.8245154121989393</v>
      </c>
      <c r="F10" s="6">
        <f t="shared" si="3"/>
        <v>0.82451541219893931</v>
      </c>
      <c r="G10">
        <f t="shared" si="4"/>
        <v>9</v>
      </c>
      <c r="H10" s="6">
        <f t="shared" si="0"/>
        <v>3.0496124031007752</v>
      </c>
      <c r="I10" s="6">
        <f t="shared" si="5"/>
        <v>0.98373157092018304</v>
      </c>
      <c r="J10" s="6">
        <f t="shared" si="1"/>
        <v>1.254098851483638</v>
      </c>
    </row>
    <row r="11" spans="1:12" x14ac:dyDescent="0.25">
      <c r="A11" s="1"/>
      <c r="B11" s="1" t="s">
        <v>35</v>
      </c>
      <c r="C11" s="4"/>
      <c r="E11" s="7">
        <f t="shared" si="2"/>
        <v>0</v>
      </c>
      <c r="F11" s="6">
        <f t="shared" si="3"/>
        <v>0</v>
      </c>
      <c r="G11">
        <f t="shared" si="4"/>
        <v>10</v>
      </c>
      <c r="H11" s="6">
        <f t="shared" si="0"/>
        <v>3.1937984496124034</v>
      </c>
      <c r="I11" s="6">
        <f t="shared" si="5"/>
        <v>0</v>
      </c>
      <c r="J11" s="6">
        <f t="shared" si="1"/>
        <v>0</v>
      </c>
    </row>
    <row r="12" spans="1:12" x14ac:dyDescent="0.25">
      <c r="A12" s="1" t="s">
        <v>32</v>
      </c>
      <c r="B12" s="1" t="s">
        <v>12</v>
      </c>
      <c r="C12" s="4">
        <v>3</v>
      </c>
      <c r="E12" s="7">
        <f t="shared" si="2"/>
        <v>2.437124350424138</v>
      </c>
      <c r="F12" s="6">
        <f t="shared" si="3"/>
        <v>0.562875649575862</v>
      </c>
      <c r="G12">
        <f t="shared" si="4"/>
        <v>11</v>
      </c>
      <c r="H12" s="6">
        <f t="shared" si="0"/>
        <v>3.3379844961240313</v>
      </c>
      <c r="I12" s="6">
        <f t="shared" si="5"/>
        <v>0.89874593590339058</v>
      </c>
      <c r="J12" s="6">
        <f t="shared" si="1"/>
        <v>0.73011853507829494</v>
      </c>
    </row>
    <row r="13" spans="1:12" x14ac:dyDescent="0.25">
      <c r="A13" s="1"/>
      <c r="B13" s="1" t="s">
        <v>13</v>
      </c>
      <c r="C13" s="4">
        <v>2</v>
      </c>
      <c r="E13" s="7">
        <f t="shared" si="2"/>
        <v>2.2248210452900619</v>
      </c>
      <c r="F13" s="6">
        <f t="shared" si="3"/>
        <v>0.22482104529006186</v>
      </c>
      <c r="G13">
        <f t="shared" si="4"/>
        <v>12</v>
      </c>
      <c r="H13" s="6">
        <f t="shared" si="0"/>
        <v>3.4821705426356591</v>
      </c>
      <c r="I13" s="6">
        <f t="shared" si="5"/>
        <v>0.5743544078361531</v>
      </c>
      <c r="J13" s="6">
        <f t="shared" si="1"/>
        <v>0.63891788700449237</v>
      </c>
    </row>
    <row r="14" spans="1:12" x14ac:dyDescent="0.25">
      <c r="A14" s="1"/>
      <c r="B14" s="1" t="s">
        <v>14</v>
      </c>
      <c r="C14" s="4">
        <v>5</v>
      </c>
      <c r="E14" s="7">
        <f t="shared" si="2"/>
        <v>4.9908856997211846</v>
      </c>
      <c r="F14" s="6">
        <f t="shared" si="3"/>
        <v>9.1143002788154348E-3</v>
      </c>
      <c r="G14">
        <f t="shared" si="4"/>
        <v>13</v>
      </c>
      <c r="H14" s="6">
        <f t="shared" si="0"/>
        <v>3.6263565891472869</v>
      </c>
      <c r="I14" s="6">
        <f t="shared" si="5"/>
        <v>1.3787943565626335</v>
      </c>
      <c r="J14" s="6">
        <f t="shared" si="1"/>
        <v>1.3762810074049441</v>
      </c>
    </row>
    <row r="15" spans="1:12" x14ac:dyDescent="0.25">
      <c r="A15" s="1"/>
      <c r="B15" s="1" t="s">
        <v>34</v>
      </c>
      <c r="C15" s="4">
        <v>4</v>
      </c>
      <c r="E15" s="7">
        <f t="shared" si="2"/>
        <v>4.7286331888499342</v>
      </c>
      <c r="F15" s="6">
        <f t="shared" si="3"/>
        <v>0.72863318884993422</v>
      </c>
      <c r="G15">
        <f t="shared" si="4"/>
        <v>14</v>
      </c>
      <c r="H15" s="6">
        <f t="shared" si="0"/>
        <v>3.7705426356589147</v>
      </c>
      <c r="I15" s="6">
        <f t="shared" si="5"/>
        <v>1.0608552631578947</v>
      </c>
      <c r="J15" s="6">
        <f t="shared" si="1"/>
        <v>1.254098851483638</v>
      </c>
    </row>
    <row r="16" spans="1:12" x14ac:dyDescent="0.25">
      <c r="A16" s="1"/>
      <c r="B16" s="1" t="s">
        <v>35</v>
      </c>
      <c r="C16" s="4"/>
      <c r="E16" s="7">
        <f t="shared" si="2"/>
        <v>0</v>
      </c>
      <c r="F16" s="6">
        <f t="shared" si="3"/>
        <v>0</v>
      </c>
      <c r="G16">
        <f t="shared" si="4"/>
        <v>15</v>
      </c>
      <c r="H16" s="6">
        <f t="shared" si="0"/>
        <v>3.9147286821705425</v>
      </c>
      <c r="I16" s="6">
        <f t="shared" si="5"/>
        <v>0</v>
      </c>
      <c r="J16" s="6">
        <f t="shared" si="1"/>
        <v>0</v>
      </c>
    </row>
    <row r="17" spans="1:10" x14ac:dyDescent="0.25">
      <c r="A17" t="s">
        <v>33</v>
      </c>
      <c r="B17" t="s">
        <v>12</v>
      </c>
      <c r="E17" s="7">
        <f t="shared" si="2"/>
        <v>2.963488875713141</v>
      </c>
      <c r="G17">
        <f t="shared" si="4"/>
        <v>16</v>
      </c>
      <c r="H17" s="6">
        <f t="shared" si="0"/>
        <v>4.0589147286821703</v>
      </c>
      <c r="J17" s="6">
        <f t="shared" si="1"/>
        <v>0.73011853507829494</v>
      </c>
    </row>
    <row r="18" spans="1:10" x14ac:dyDescent="0.25">
      <c r="B18" t="s">
        <v>13</v>
      </c>
      <c r="E18" s="7">
        <f t="shared" si="2"/>
        <v>2.6854362661537654</v>
      </c>
      <c r="G18">
        <f t="shared" si="4"/>
        <v>17</v>
      </c>
      <c r="H18" s="6">
        <f t="shared" si="0"/>
        <v>4.2031007751937981</v>
      </c>
      <c r="J18" s="6">
        <f t="shared" si="1"/>
        <v>0.63891788700449237</v>
      </c>
    </row>
    <row r="19" spans="1:10" x14ac:dyDescent="0.25">
      <c r="B19" t="s">
        <v>14</v>
      </c>
      <c r="E19" s="7">
        <f t="shared" si="2"/>
        <v>5.983088286454981</v>
      </c>
      <c r="G19">
        <f t="shared" si="4"/>
        <v>18</v>
      </c>
      <c r="H19" s="6">
        <f t="shared" si="0"/>
        <v>4.3472868217054259</v>
      </c>
      <c r="J19" s="6">
        <f t="shared" si="1"/>
        <v>1.3762810074049441</v>
      </c>
    </row>
    <row r="20" spans="1:10" x14ac:dyDescent="0.25">
      <c r="B20" t="s">
        <v>34</v>
      </c>
      <c r="E20" s="7">
        <f t="shared" si="2"/>
        <v>5.6327509655009296</v>
      </c>
      <c r="G20">
        <f t="shared" si="4"/>
        <v>19</v>
      </c>
      <c r="H20" s="6">
        <f t="shared" si="0"/>
        <v>4.4914728682170546</v>
      </c>
      <c r="J20" s="6">
        <f t="shared" si="1"/>
        <v>1.254098851483638</v>
      </c>
    </row>
    <row r="21" spans="1:10" x14ac:dyDescent="0.25">
      <c r="B21" t="s">
        <v>35</v>
      </c>
      <c r="E21" s="7">
        <f t="shared" si="2"/>
        <v>0</v>
      </c>
      <c r="G21">
        <f t="shared" si="4"/>
        <v>20</v>
      </c>
      <c r="H21" s="6">
        <f t="shared" si="0"/>
        <v>4.6356589147286824</v>
      </c>
      <c r="J21" s="10">
        <f t="shared" si="1"/>
        <v>0</v>
      </c>
    </row>
    <row r="23" spans="1:10" ht="31.5" x14ac:dyDescent="0.25">
      <c r="E23" s="8" t="s">
        <v>19</v>
      </c>
      <c r="F23" s="9"/>
      <c r="G23" s="9"/>
      <c r="H23" s="8" t="s">
        <v>22</v>
      </c>
    </row>
    <row r="24" spans="1:10" x14ac:dyDescent="0.25">
      <c r="E24" t="s">
        <v>25</v>
      </c>
      <c r="F24" s="6">
        <f>AVERAGE(F2:F16)</f>
        <v>0.35810733796577149</v>
      </c>
      <c r="H24" s="3" t="s">
        <v>23</v>
      </c>
      <c r="I24" s="6">
        <f>INTERCEPT(C2:C16,G2:G16)</f>
        <v>1.7519379844961243</v>
      </c>
    </row>
    <row r="25" spans="1:10" x14ac:dyDescent="0.25">
      <c r="H25" s="3" t="s">
        <v>24</v>
      </c>
      <c r="I25" s="6">
        <f>SLOPE(C2:C16,G2:G16)</f>
        <v>0.14418604651162789</v>
      </c>
    </row>
    <row r="27" spans="1:10" x14ac:dyDescent="0.25">
      <c r="H27" t="s">
        <v>27</v>
      </c>
    </row>
    <row r="28" spans="1:10" x14ac:dyDescent="0.25">
      <c r="H28" t="s">
        <v>28</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Normal="100" workbookViewId="0">
      <selection activeCell="K30" sqref="K30"/>
    </sheetView>
  </sheetViews>
  <sheetFormatPr defaultRowHeight="15" x14ac:dyDescent="0.25"/>
  <cols>
    <col min="2" max="2" width="15.85546875" customWidth="1"/>
    <col min="3" max="3" width="14.85546875" style="5" customWidth="1"/>
    <col min="4" max="4" width="5.140625" customWidth="1"/>
    <col min="5" max="5" width="11.140625" customWidth="1"/>
    <col min="6" max="6" width="9.85546875" customWidth="1"/>
    <col min="7" max="7" width="5.5703125" customWidth="1"/>
    <col min="8" max="8" width="14" customWidth="1"/>
    <col min="9" max="9" width="14.140625" customWidth="1"/>
    <col min="10" max="10" width="14.85546875" customWidth="1"/>
  </cols>
  <sheetData>
    <row r="1" spans="1:12" ht="47.25" x14ac:dyDescent="0.25">
      <c r="A1" s="8" t="s">
        <v>2</v>
      </c>
      <c r="B1" s="8" t="s">
        <v>46</v>
      </c>
      <c r="C1" s="8" t="s">
        <v>47</v>
      </c>
      <c r="D1" s="9"/>
      <c r="E1" s="8" t="s">
        <v>41</v>
      </c>
      <c r="F1" s="8" t="s">
        <v>26</v>
      </c>
      <c r="G1" s="8" t="s">
        <v>36</v>
      </c>
      <c r="H1" s="8" t="s">
        <v>48</v>
      </c>
      <c r="I1" s="8" t="s">
        <v>43</v>
      </c>
      <c r="J1" s="8" t="s">
        <v>44</v>
      </c>
      <c r="L1" s="8" t="s">
        <v>21</v>
      </c>
    </row>
    <row r="2" spans="1:12" x14ac:dyDescent="0.25">
      <c r="A2" s="1" t="s">
        <v>12</v>
      </c>
      <c r="B2" s="1" t="s">
        <v>7</v>
      </c>
      <c r="C2" s="4">
        <v>1</v>
      </c>
      <c r="E2" s="11">
        <f>H2*J2</f>
        <v>1.3939481117988255</v>
      </c>
      <c r="F2" s="6">
        <f>ABS(C2-E2)</f>
        <v>0.3939481117988255</v>
      </c>
      <c r="G2">
        <f>ROW(G2)-1</f>
        <v>1</v>
      </c>
      <c r="H2" s="12">
        <f t="shared" ref="H2:H21" si="0">$I$25*G2+$I$24</f>
        <v>1.9749999999999999</v>
      </c>
      <c r="I2" s="6">
        <f>C2/H2</f>
        <v>0.50632911392405067</v>
      </c>
      <c r="J2" s="6">
        <f t="shared" ref="J2:J21" si="1">AVERAGEIF($B$2:$B$15,B2,$I$2:$I$15)</f>
        <v>0.70579651230320284</v>
      </c>
    </row>
    <row r="3" spans="1:12" x14ac:dyDescent="0.25">
      <c r="A3" s="1"/>
      <c r="B3" s="1" t="s">
        <v>8</v>
      </c>
      <c r="C3" s="4">
        <v>2</v>
      </c>
      <c r="E3" s="11">
        <f t="shared" ref="E3:E21" si="2">H3*J3</f>
        <v>1.3088987396263922</v>
      </c>
      <c r="F3" s="6">
        <f t="shared" ref="F3:F16" si="3">ABS(C3-E3)</f>
        <v>0.69110126037360775</v>
      </c>
      <c r="G3">
        <f t="shared" ref="G3:G21" si="4">ROW(G3)-1</f>
        <v>2</v>
      </c>
      <c r="H3" s="12">
        <f t="shared" si="0"/>
        <v>2.1214285714285714</v>
      </c>
      <c r="I3" s="6">
        <f t="shared" ref="I3:I16" si="5">C3/H3</f>
        <v>0.9427609427609428</v>
      </c>
      <c r="J3" s="6">
        <f t="shared" si="1"/>
        <v>0.61698930487439363</v>
      </c>
    </row>
    <row r="4" spans="1:12" x14ac:dyDescent="0.25">
      <c r="A4" s="1"/>
      <c r="B4" s="1" t="s">
        <v>9</v>
      </c>
      <c r="C4" s="4">
        <v>3</v>
      </c>
      <c r="E4" s="11">
        <f t="shared" si="2"/>
        <v>3.0206956785904153</v>
      </c>
      <c r="F4" s="6">
        <f t="shared" si="3"/>
        <v>2.0695678590415323E-2</v>
      </c>
      <c r="G4">
        <f t="shared" si="4"/>
        <v>3</v>
      </c>
      <c r="H4" s="12">
        <f t="shared" si="0"/>
        <v>2.2678571428571428</v>
      </c>
      <c r="I4" s="6">
        <f t="shared" si="5"/>
        <v>1.3228346456692914</v>
      </c>
      <c r="J4" s="6">
        <f t="shared" si="1"/>
        <v>1.3319602992209705</v>
      </c>
    </row>
    <row r="5" spans="1:12" x14ac:dyDescent="0.25">
      <c r="A5" s="1"/>
      <c r="B5" s="1" t="s">
        <v>10</v>
      </c>
      <c r="C5" s="4">
        <v>4</v>
      </c>
      <c r="E5" s="11">
        <f t="shared" si="2"/>
        <v>2.9306002373272739</v>
      </c>
      <c r="F5" s="6">
        <f t="shared" si="3"/>
        <v>1.0693997626727261</v>
      </c>
      <c r="G5">
        <f t="shared" si="4"/>
        <v>4</v>
      </c>
      <c r="H5" s="12">
        <f t="shared" si="0"/>
        <v>2.4142857142857141</v>
      </c>
      <c r="I5" s="6">
        <f t="shared" si="5"/>
        <v>1.6568047337278107</v>
      </c>
      <c r="J5" s="6">
        <f t="shared" si="1"/>
        <v>1.2138580864669182</v>
      </c>
    </row>
    <row r="6" spans="1:12" x14ac:dyDescent="0.25">
      <c r="A6" s="1"/>
      <c r="B6" s="1" t="s">
        <v>11</v>
      </c>
      <c r="C6" s="4">
        <v>3</v>
      </c>
      <c r="E6" s="11">
        <f t="shared" si="2"/>
        <v>3.0553145336225596</v>
      </c>
      <c r="F6" s="6">
        <f t="shared" si="3"/>
        <v>5.5314533622559559E-2</v>
      </c>
      <c r="G6">
        <f t="shared" si="4"/>
        <v>5</v>
      </c>
      <c r="H6" s="12">
        <f t="shared" si="0"/>
        <v>2.5607142857142859</v>
      </c>
      <c r="I6" s="6">
        <f t="shared" si="5"/>
        <v>1.1715481171548117</v>
      </c>
      <c r="J6" s="6">
        <f t="shared" si="1"/>
        <v>1.1931493297270803</v>
      </c>
    </row>
    <row r="7" spans="1:12" x14ac:dyDescent="0.25">
      <c r="A7" s="1" t="s">
        <v>13</v>
      </c>
      <c r="B7" s="1" t="s">
        <v>7</v>
      </c>
      <c r="C7" s="4">
        <v>2</v>
      </c>
      <c r="E7" s="11">
        <f t="shared" si="2"/>
        <v>1.9106919868779564</v>
      </c>
      <c r="F7" s="6">
        <f t="shared" si="3"/>
        <v>8.9308013122043617E-2</v>
      </c>
      <c r="G7">
        <f t="shared" si="4"/>
        <v>6</v>
      </c>
      <c r="H7" s="12">
        <f t="shared" si="0"/>
        <v>2.7071428571428573</v>
      </c>
      <c r="I7" s="6">
        <f t="shared" si="5"/>
        <v>0.73878627968337729</v>
      </c>
      <c r="J7" s="6">
        <f t="shared" si="1"/>
        <v>0.70579651230320284</v>
      </c>
    </row>
    <row r="8" spans="1:12" x14ac:dyDescent="0.25">
      <c r="A8" s="1"/>
      <c r="B8" s="1" t="s">
        <v>8</v>
      </c>
      <c r="C8" s="4">
        <v>1</v>
      </c>
      <c r="E8" s="11">
        <f t="shared" si="2"/>
        <v>1.7606230521237161</v>
      </c>
      <c r="F8" s="6">
        <f t="shared" si="3"/>
        <v>0.76062305212371606</v>
      </c>
      <c r="G8">
        <f t="shared" si="4"/>
        <v>7</v>
      </c>
      <c r="H8" s="12">
        <f t="shared" si="0"/>
        <v>2.8535714285714286</v>
      </c>
      <c r="I8" s="6">
        <f t="shared" si="5"/>
        <v>0.35043804755944929</v>
      </c>
      <c r="J8" s="6">
        <f t="shared" si="1"/>
        <v>0.61698930487439363</v>
      </c>
    </row>
    <row r="9" spans="1:12" x14ac:dyDescent="0.25">
      <c r="A9" s="1"/>
      <c r="B9" s="1" t="s">
        <v>9</v>
      </c>
      <c r="C9" s="4">
        <v>4</v>
      </c>
      <c r="E9" s="11">
        <f t="shared" si="2"/>
        <v>3.9958808976629117</v>
      </c>
      <c r="F9" s="6">
        <f t="shared" si="3"/>
        <v>4.1191023370883428E-3</v>
      </c>
      <c r="G9">
        <f t="shared" si="4"/>
        <v>8</v>
      </c>
      <c r="H9" s="12">
        <f t="shared" si="0"/>
        <v>3</v>
      </c>
      <c r="I9" s="6">
        <f t="shared" si="5"/>
        <v>1.3333333333333333</v>
      </c>
      <c r="J9" s="6">
        <f t="shared" si="1"/>
        <v>1.3319602992209705</v>
      </c>
    </row>
    <row r="10" spans="1:12" x14ac:dyDescent="0.25">
      <c r="A10" s="1"/>
      <c r="B10" s="1" t="s">
        <v>10</v>
      </c>
      <c r="C10" s="4">
        <v>3</v>
      </c>
      <c r="E10" s="11">
        <f t="shared" si="2"/>
        <v>3.8193177649191248</v>
      </c>
      <c r="F10" s="6">
        <f t="shared" si="3"/>
        <v>0.81931776491912478</v>
      </c>
      <c r="G10">
        <f t="shared" si="4"/>
        <v>9</v>
      </c>
      <c r="H10" s="12">
        <f t="shared" si="0"/>
        <v>3.1464285714285714</v>
      </c>
      <c r="I10" s="6">
        <f t="shared" si="5"/>
        <v>0.95346197502837682</v>
      </c>
      <c r="J10" s="6">
        <f t="shared" si="1"/>
        <v>1.2138580864669182</v>
      </c>
    </row>
    <row r="11" spans="1:12" x14ac:dyDescent="0.25">
      <c r="A11" s="1"/>
      <c r="B11" s="1" t="s">
        <v>11</v>
      </c>
      <c r="C11" s="4">
        <v>4</v>
      </c>
      <c r="E11" s="11">
        <f t="shared" si="2"/>
        <v>3.9288702928870287</v>
      </c>
      <c r="F11" s="6">
        <f t="shared" si="3"/>
        <v>7.1129707112971285E-2</v>
      </c>
      <c r="G11">
        <f t="shared" si="4"/>
        <v>10</v>
      </c>
      <c r="H11" s="12">
        <f t="shared" si="0"/>
        <v>3.2928571428571427</v>
      </c>
      <c r="I11" s="6">
        <f t="shared" si="5"/>
        <v>1.2147505422993492</v>
      </c>
      <c r="J11" s="6">
        <f t="shared" si="1"/>
        <v>1.1931493297270803</v>
      </c>
    </row>
    <row r="12" spans="1:12" x14ac:dyDescent="0.25">
      <c r="A12" s="1" t="s">
        <v>14</v>
      </c>
      <c r="B12" s="1" t="s">
        <v>7</v>
      </c>
      <c r="C12" s="4">
        <v>3</v>
      </c>
      <c r="E12" s="11">
        <f t="shared" si="2"/>
        <v>2.4274358619570866</v>
      </c>
      <c r="F12" s="6">
        <f t="shared" si="3"/>
        <v>0.5725641380429134</v>
      </c>
      <c r="G12">
        <f t="shared" si="4"/>
        <v>11</v>
      </c>
      <c r="H12" s="12">
        <f t="shared" si="0"/>
        <v>3.4392857142857141</v>
      </c>
      <c r="I12" s="6">
        <f t="shared" si="5"/>
        <v>0.87227414330218078</v>
      </c>
      <c r="J12" s="6">
        <f t="shared" si="1"/>
        <v>0.70579651230320284</v>
      </c>
    </row>
    <row r="13" spans="1:12" x14ac:dyDescent="0.25">
      <c r="A13" s="1"/>
      <c r="B13" s="1" t="s">
        <v>8</v>
      </c>
      <c r="C13" s="4">
        <v>2</v>
      </c>
      <c r="E13" s="11">
        <f t="shared" si="2"/>
        <v>2.2123473646210399</v>
      </c>
      <c r="F13" s="6">
        <f t="shared" si="3"/>
        <v>0.21234736462103987</v>
      </c>
      <c r="G13">
        <f t="shared" si="4"/>
        <v>12</v>
      </c>
      <c r="H13" s="12">
        <f t="shared" si="0"/>
        <v>3.5857142857142854</v>
      </c>
      <c r="I13" s="6">
        <f t="shared" si="5"/>
        <v>0.5577689243027889</v>
      </c>
      <c r="J13" s="6">
        <f t="shared" si="1"/>
        <v>0.61698930487439363</v>
      </c>
    </row>
    <row r="14" spans="1:12" x14ac:dyDescent="0.25">
      <c r="A14" s="1"/>
      <c r="B14" s="1" t="s">
        <v>9</v>
      </c>
      <c r="C14" s="4">
        <v>5</v>
      </c>
      <c r="E14" s="11">
        <f t="shared" si="2"/>
        <v>4.9710661167354075</v>
      </c>
      <c r="F14" s="6">
        <f t="shared" si="3"/>
        <v>2.8933883264592453E-2</v>
      </c>
      <c r="G14">
        <f t="shared" si="4"/>
        <v>13</v>
      </c>
      <c r="H14" s="12">
        <f t="shared" si="0"/>
        <v>3.7321428571428572</v>
      </c>
      <c r="I14" s="6">
        <f t="shared" si="5"/>
        <v>1.339712918660287</v>
      </c>
      <c r="J14" s="6">
        <f t="shared" si="1"/>
        <v>1.3319602992209705</v>
      </c>
    </row>
    <row r="15" spans="1:12" x14ac:dyDescent="0.25">
      <c r="A15" s="1"/>
      <c r="B15" s="1" t="s">
        <v>10</v>
      </c>
      <c r="C15" s="4">
        <v>4</v>
      </c>
      <c r="E15" s="11">
        <f t="shared" si="2"/>
        <v>4.7080352925109761</v>
      </c>
      <c r="F15" s="6">
        <f t="shared" si="3"/>
        <v>0.70803529251097608</v>
      </c>
      <c r="G15">
        <f t="shared" si="4"/>
        <v>14</v>
      </c>
      <c r="H15" s="12">
        <f t="shared" si="0"/>
        <v>3.878571428571429</v>
      </c>
      <c r="I15" s="6">
        <f t="shared" si="5"/>
        <v>1.031307550644567</v>
      </c>
      <c r="J15" s="6">
        <f t="shared" si="1"/>
        <v>1.2138580864669182</v>
      </c>
    </row>
    <row r="16" spans="1:12" x14ac:dyDescent="0.25">
      <c r="A16" s="1"/>
      <c r="B16" s="1" t="s">
        <v>11</v>
      </c>
      <c r="C16" s="4">
        <v>4</v>
      </c>
      <c r="E16" s="11">
        <f t="shared" si="2"/>
        <v>4.8024260521514988</v>
      </c>
      <c r="F16" s="6">
        <f t="shared" si="3"/>
        <v>0.80242605215149876</v>
      </c>
      <c r="G16">
        <f t="shared" si="4"/>
        <v>15</v>
      </c>
      <c r="H16" s="12">
        <f t="shared" si="0"/>
        <v>4.0250000000000004</v>
      </c>
      <c r="I16" s="6">
        <f t="shared" si="5"/>
        <v>0.99378881987577627</v>
      </c>
      <c r="J16" s="6">
        <f t="shared" si="1"/>
        <v>1.1931493297270803</v>
      </c>
    </row>
    <row r="17" spans="1:10" x14ac:dyDescent="0.25">
      <c r="A17" t="s">
        <v>34</v>
      </c>
      <c r="B17" t="s">
        <v>7</v>
      </c>
      <c r="E17" s="11">
        <f t="shared" si="2"/>
        <v>2.9441797370362179</v>
      </c>
      <c r="G17">
        <f t="shared" si="4"/>
        <v>16</v>
      </c>
      <c r="H17" s="12">
        <f t="shared" si="0"/>
        <v>4.1714285714285717</v>
      </c>
      <c r="J17" s="6">
        <f t="shared" si="1"/>
        <v>0.70579651230320284</v>
      </c>
    </row>
    <row r="18" spans="1:10" x14ac:dyDescent="0.25">
      <c r="B18" t="s">
        <v>8</v>
      </c>
      <c r="E18" s="11">
        <f t="shared" si="2"/>
        <v>2.6640716771183639</v>
      </c>
      <c r="G18">
        <f t="shared" si="4"/>
        <v>17</v>
      </c>
      <c r="H18" s="12">
        <f t="shared" si="0"/>
        <v>4.3178571428571431</v>
      </c>
      <c r="J18" s="6">
        <f t="shared" si="1"/>
        <v>0.61698930487439363</v>
      </c>
    </row>
    <row r="19" spans="1:10" x14ac:dyDescent="0.25">
      <c r="B19" t="s">
        <v>9</v>
      </c>
      <c r="E19" s="11">
        <f t="shared" si="2"/>
        <v>5.9462513358079043</v>
      </c>
      <c r="G19">
        <f t="shared" si="4"/>
        <v>18</v>
      </c>
      <c r="H19" s="12">
        <f t="shared" si="0"/>
        <v>4.4642857142857144</v>
      </c>
      <c r="J19" s="6">
        <f t="shared" si="1"/>
        <v>1.3319602992209705</v>
      </c>
    </row>
    <row r="20" spans="1:10" x14ac:dyDescent="0.25">
      <c r="B20" t="s">
        <v>10</v>
      </c>
      <c r="E20" s="11">
        <f t="shared" si="2"/>
        <v>5.596752820102826</v>
      </c>
      <c r="G20">
        <f t="shared" si="4"/>
        <v>19</v>
      </c>
      <c r="H20" s="12">
        <f t="shared" si="0"/>
        <v>4.6107142857142858</v>
      </c>
      <c r="J20" s="6">
        <f t="shared" si="1"/>
        <v>1.2138580864669182</v>
      </c>
    </row>
    <row r="21" spans="1:10" x14ac:dyDescent="0.25">
      <c r="B21" t="s">
        <v>11</v>
      </c>
      <c r="E21" s="11">
        <f t="shared" si="2"/>
        <v>5.6759818114159675</v>
      </c>
      <c r="G21">
        <f t="shared" si="4"/>
        <v>20</v>
      </c>
      <c r="H21" s="12">
        <f t="shared" si="0"/>
        <v>4.7571428571428571</v>
      </c>
      <c r="J21" s="10">
        <f t="shared" si="1"/>
        <v>1.1931493297270803</v>
      </c>
    </row>
    <row r="23" spans="1:10" ht="31.5" x14ac:dyDescent="0.25">
      <c r="E23" s="8" t="s">
        <v>19</v>
      </c>
      <c r="F23" s="9"/>
      <c r="G23" s="9"/>
      <c r="H23" s="8" t="s">
        <v>22</v>
      </c>
    </row>
    <row r="24" spans="1:10" x14ac:dyDescent="0.25">
      <c r="E24" t="s">
        <v>25</v>
      </c>
      <c r="F24" s="6">
        <f>AVERAGE(F2:F16)</f>
        <v>0.4199509144842733</v>
      </c>
      <c r="H24" s="3" t="s">
        <v>23</v>
      </c>
      <c r="I24" s="6">
        <f>INTERCEPT(C2:C16,G2:G16)</f>
        <v>1.8285714285714285</v>
      </c>
    </row>
    <row r="25" spans="1:10" x14ac:dyDescent="0.25">
      <c r="H25" s="3" t="s">
        <v>24</v>
      </c>
      <c r="I25" s="6">
        <f>SLOPE(C2:C16,G2:G16)</f>
        <v>0.14642857142857144</v>
      </c>
    </row>
    <row r="27" spans="1:10" x14ac:dyDescent="0.25">
      <c r="H27" t="s">
        <v>27</v>
      </c>
    </row>
    <row r="28" spans="1:10" x14ac:dyDescent="0.25">
      <c r="H28" t="s">
        <v>28</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501"/>
  <sheetViews>
    <sheetView topLeftCell="L167" zoomScaleNormal="100" workbookViewId="0">
      <selection activeCell="Y3" sqref="Y3:Y201"/>
    </sheetView>
  </sheetViews>
  <sheetFormatPr defaultRowHeight="15" x14ac:dyDescent="0.25"/>
  <cols>
    <col min="1" max="1" width="12" style="14" customWidth="1"/>
    <col min="2" max="2" width="13.42578125" style="14" customWidth="1"/>
    <col min="3" max="3" width="13.42578125" style="21" customWidth="1"/>
    <col min="4" max="4" width="7.140625" style="21" customWidth="1"/>
    <col min="5" max="5" width="10.5703125" customWidth="1"/>
    <col min="6" max="6" width="7.5703125" customWidth="1"/>
    <col min="7" max="7" width="13.5703125" style="14" customWidth="1"/>
    <col min="8" max="8" width="18.140625" style="14" customWidth="1"/>
    <col min="9" max="9" width="10.28515625" customWidth="1"/>
    <col min="10" max="10" width="7.7109375" customWidth="1"/>
    <col min="11" max="11" width="7.85546875" customWidth="1"/>
    <col min="12" max="12" width="9" customWidth="1"/>
    <col min="13" max="13" width="12.28515625" customWidth="1"/>
    <col min="14" max="14" width="11.28515625" customWidth="1"/>
    <col min="15" max="15" width="11.5703125" customWidth="1"/>
    <col min="16" max="16" width="10.7109375" customWidth="1"/>
    <col min="17" max="17" width="9.85546875" customWidth="1"/>
    <col min="18" max="18" width="12" customWidth="1"/>
    <col min="19" max="19" width="3.85546875" customWidth="1"/>
    <col min="20" max="20" width="15" customWidth="1"/>
    <col min="21" max="21" width="9.85546875" customWidth="1"/>
    <col min="22" max="22" width="11.7109375" customWidth="1"/>
    <col min="25" max="25" width="14.140625" customWidth="1"/>
    <col min="26" max="26" width="15.5703125" customWidth="1"/>
    <col min="30" max="30" width="10.140625" customWidth="1"/>
    <col min="31" max="31" width="12" customWidth="1"/>
    <col min="32" max="32" width="12.28515625" customWidth="1"/>
    <col min="34" max="34" width="11.7109375" customWidth="1"/>
    <col min="35" max="35" width="11" customWidth="1"/>
    <col min="36" max="36" width="11.140625" customWidth="1"/>
    <col min="38" max="38" width="15.42578125" customWidth="1"/>
    <col min="40" max="40" width="15.140625" customWidth="1"/>
  </cols>
  <sheetData>
    <row r="1" spans="1:40" s="19" customFormat="1" ht="45" x14ac:dyDescent="0.25">
      <c r="A1" s="17" t="s">
        <v>77</v>
      </c>
      <c r="B1" s="17" t="s">
        <v>51</v>
      </c>
      <c r="C1" s="22" t="s">
        <v>1</v>
      </c>
      <c r="D1" s="22" t="s">
        <v>29</v>
      </c>
      <c r="E1" s="18" t="s">
        <v>75</v>
      </c>
      <c r="G1" s="17" t="str">
        <f xml:space="preserve"> "Last "&amp;NumberOfHistoricalWorkWeeks&amp;" Weeks Excluding Weekends"</f>
        <v>Last 6 Weeks Excluding Weekends</v>
      </c>
      <c r="H1" s="17" t="s">
        <v>65</v>
      </c>
      <c r="I1" s="18" t="s">
        <v>50</v>
      </c>
      <c r="J1" s="18" t="s">
        <v>53</v>
      </c>
      <c r="K1" s="18" t="s">
        <v>58</v>
      </c>
      <c r="L1" s="18" t="s">
        <v>57</v>
      </c>
      <c r="M1" s="18" t="s">
        <v>59</v>
      </c>
      <c r="N1" s="18" t="s">
        <v>56</v>
      </c>
      <c r="O1" s="18" t="s">
        <v>26</v>
      </c>
      <c r="P1" s="18" t="s">
        <v>62</v>
      </c>
      <c r="Q1" s="18" t="s">
        <v>63</v>
      </c>
      <c r="R1" s="18" t="s">
        <v>66</v>
      </c>
      <c r="T1" s="18" t="s">
        <v>50</v>
      </c>
      <c r="U1" s="18" t="s">
        <v>54</v>
      </c>
      <c r="V1" s="18" t="s">
        <v>60</v>
      </c>
      <c r="Y1" s="18" t="s">
        <v>76</v>
      </c>
      <c r="Z1" s="18" t="s">
        <v>29</v>
      </c>
      <c r="AA1" s="18" t="s">
        <v>75</v>
      </c>
      <c r="AB1" s="18" t="s">
        <v>53</v>
      </c>
      <c r="AC1" s="18" t="s">
        <v>58</v>
      </c>
      <c r="AD1" s="18" t="s">
        <v>57</v>
      </c>
      <c r="AE1" s="18" t="s">
        <v>78</v>
      </c>
      <c r="AF1" s="18" t="s">
        <v>56</v>
      </c>
      <c r="AG1" s="18" t="s">
        <v>26</v>
      </c>
      <c r="AH1" s="18" t="s">
        <v>62</v>
      </c>
      <c r="AI1" s="18" t="s">
        <v>63</v>
      </c>
      <c r="AJ1" s="18" t="s">
        <v>66</v>
      </c>
      <c r="AL1" s="18" t="s">
        <v>75</v>
      </c>
      <c r="AM1" s="18" t="s">
        <v>54</v>
      </c>
      <c r="AN1" s="18" t="s">
        <v>60</v>
      </c>
    </row>
    <row r="2" spans="1:40" x14ac:dyDescent="0.25">
      <c r="A2" s="15">
        <f>IF(INDEX('Predict Your Date Data (auto)'!A:A,ROW(A2),1)&gt;0,INDEX('Predict Your Date Data (auto)'!A:A,ROW(A2),1),"")</f>
        <v>42738.425162037034</v>
      </c>
      <c r="B2" s="15">
        <f>IF(A2&lt;&gt;"",TRUNC(A2),"")</f>
        <v>42738</v>
      </c>
      <c r="C2" s="23">
        <f>IF(A2&lt;&gt;"",YEAR(A2),"")</f>
        <v>2017</v>
      </c>
      <c r="D2" s="23">
        <f>IF(A2&lt;&gt;"",MONTH(B2),"")</f>
        <v>1</v>
      </c>
      <c r="E2" s="2" t="str">
        <f>IF(A2&lt;&gt;"","Week " &amp; ROUNDUP(DAY(B2)/7,0),"")</f>
        <v>Week 1</v>
      </c>
      <c r="G2" s="15">
        <f xml:space="preserve"> IF( WEEKDAY(MAX(A:A)-(NumberOfHistoricalWorkWeeks*7))=1, MAX(A:A)-(NumberOfHistoricalWorkWeeks*7)-2,  IF( WEEKDAY(MAX(A:A)-(NumberOfHistoricalWorkWeeks*7))=7, MAX(A:A)-(NumberOfHistoricalWorkWeeks*7)-2, MAX(A:A)-(NumberOfHistoricalWorkWeeks*7)))</f>
        <v>42942.534467592595</v>
      </c>
      <c r="H2" s="15" t="str">
        <f t="shared" ref="H2:H65" si="0">IF(G2&lt;&gt;"",IF(WEEKDAY(G2)=2,"Week " &amp; TEXT(G2,AxisDateFormat),""),"")</f>
        <v/>
      </c>
      <c r="I2" s="2" t="str">
        <f t="shared" ref="I2:I65" si="1">IF(G2&lt;&gt;"", TEXT(WEEKDAY(G2), DayFormat),"")</f>
        <v>Wed</v>
      </c>
      <c r="J2" s="2">
        <f>IF(AND(G2&lt;&gt;"",G2&lt;=MAX(A:A)),COUNTIF(B:B,TRUNC(G2)),"")</f>
        <v>3</v>
      </c>
      <c r="K2" s="2">
        <f>IF(G2&lt;&gt;"", 1,"")</f>
        <v>1</v>
      </c>
      <c r="L2" s="2">
        <f t="shared" ref="L2:L65" ca="1" si="2">IF(G2&lt;&gt;"",K2*$U$10+$U$9,"")</f>
        <v>4.7963709677419351</v>
      </c>
      <c r="M2" s="2">
        <f>IF(G2&lt;&gt;"",VLOOKUP(I2,$T$2:$V$6,3,FALSE),"")</f>
        <v>1.0192743764172336</v>
      </c>
      <c r="N2" s="2">
        <f ca="1">IF(G2&lt;&gt;"",L2*M2,"")</f>
        <v>4.8888180272108839</v>
      </c>
      <c r="O2" s="2">
        <f t="shared" ref="O2:O65" ca="1" si="3">IF(J2&lt;&gt;"",ABS(J2-N2),"")</f>
        <v>1.8888180272108839</v>
      </c>
      <c r="P2" s="2">
        <f t="shared" ref="P2:P65" ca="1" si="4">IF(G2&lt;&gt;"",IF(M2&gt;1,ROUNDUP(N2,RoundDecimalPlaces),ROUNDDOWN(N2,RoundDecimalPlaces)),"")</f>
        <v>4.8899999999999997</v>
      </c>
      <c r="Q2" s="2">
        <f ca="1">IF(J2&lt;&gt;"",ABS(J2-P2),"")</f>
        <v>1.8899999999999997</v>
      </c>
      <c r="R2" s="2" t="e">
        <f t="shared" ref="R2:R33" ca="1" si="5">IF(Q2&lt;&gt;"",IF(Q2&gt;AVERAGE(Q:Q)*SignificantErrorMultiplier,J2,NA()),"")</f>
        <v>#N/A</v>
      </c>
      <c r="T2" s="2" t="str">
        <f>TEXT(2, DayFormat)</f>
        <v>Mon</v>
      </c>
      <c r="U2" s="6">
        <f>AVERAGEIF(I:I,T2,J:J)</f>
        <v>6.666666666666667</v>
      </c>
      <c r="V2" s="6">
        <f>U2/AVERAGE(J:J)</f>
        <v>1.6402116402116402</v>
      </c>
      <c r="Y2" s="15">
        <f>EDATE(MAX(A:A),-1*NumberOfHistoricalWorkMonths)</f>
        <v>42800</v>
      </c>
      <c r="Z2" s="23" t="str">
        <f>TEXT(Y2,"MMMM-YY")</f>
        <v>March-17</v>
      </c>
      <c r="AA2" s="2" t="str">
        <f>"Week " &amp; ROUNDUP(DAY(Y2)/7,0)</f>
        <v>Week 1</v>
      </c>
      <c r="AB2" s="2">
        <f>IF(AND(Y2&lt;&gt;"",Y2 &lt;= MAX(A:A)),COUNTIFS(E:E,AA2,D:D,MONTH(Y2),C:C,YEAR(Y2)),"")</f>
        <v>22</v>
      </c>
      <c r="AC2" s="2">
        <f>IF(Y2&lt;&gt;"",1,"")</f>
        <v>1</v>
      </c>
      <c r="AD2" s="2">
        <f ca="1">IF(Y2&lt;&gt;"",AC2*$AM$10+$AM$9,"")</f>
        <v>42.695767195767196</v>
      </c>
      <c r="AE2" s="2">
        <f>IF(Y2&lt;&gt;"",VLOOKUP(AA2,$AL$2:$AN$6,3,FALSE),"")</f>
        <v>0.87224025974025965</v>
      </c>
      <c r="AF2" s="2">
        <f ca="1">IF(Y2&lt;&gt;"",AD2*AE2,"")</f>
        <v>37.240967068645638</v>
      </c>
      <c r="AG2" s="2">
        <f ca="1">IF(AB2&lt;&gt;"",ABS(AB2-AF2),"")</f>
        <v>15.240967068645638</v>
      </c>
      <c r="AH2" s="2">
        <f ca="1">IF(Y2&lt;&gt;"",IF(AE2&gt;1,ROUNDUP(AF2,RoundDecimalPlaces),ROUNDDOWN(AF2,RoundDecimalPlaces)),"")</f>
        <v>37.24</v>
      </c>
      <c r="AI2" s="2">
        <f ca="1">IF(AB2&lt;&gt;"",ABS(AB2-AH2),"")</f>
        <v>15.240000000000002</v>
      </c>
      <c r="AJ2" s="2" t="e">
        <f ca="1">IF(AI2&lt;&gt;"",IF(AI2&gt;AVERAGE(AI:AI)*SignificantErrorMultiplier,AB2,NA()),"")</f>
        <v>#N/A</v>
      </c>
      <c r="AL2" s="3" t="s">
        <v>12</v>
      </c>
      <c r="AM2" s="2">
        <f>AVERAGEIF(AA:AA,AL2,AB:AB)</f>
        <v>28.428571428571427</v>
      </c>
      <c r="AN2" s="2">
        <f>AM2/AVERAGE(AB:AB)</f>
        <v>0.87224025974025965</v>
      </c>
    </row>
    <row r="3" spans="1:40" x14ac:dyDescent="0.25">
      <c r="A3" s="15">
        <f>IF(INDEX('Predict Your Date Data (auto)'!A:A,ROW(A3),1)&gt;0,INDEX('Predict Your Date Data (auto)'!A:A,ROW(A3),1),"")</f>
        <v>42739.658680555556</v>
      </c>
      <c r="B3" s="15">
        <f t="shared" ref="B3:B66" si="6">IF(A3&lt;&gt;"",TRUNC(A3),"")</f>
        <v>42739</v>
      </c>
      <c r="C3" s="23">
        <f t="shared" ref="C3:C66" si="7">IF(A3&lt;&gt;"",YEAR(A3),"")</f>
        <v>2017</v>
      </c>
      <c r="D3" s="23">
        <f t="shared" ref="D3:D66" si="8">IF(A3&lt;&gt;"",MONTH(B3),"")</f>
        <v>1</v>
      </c>
      <c r="E3" s="2" t="str">
        <f>IF(A3&lt;&gt;"","Week " &amp; ROUNDUP(DAY(B3)/7,0),"")</f>
        <v>Week 1</v>
      </c>
      <c r="G3" s="15">
        <f>IF(G2&lt;MAX(A:A)+NumberOfFutureWeeks*7,  IF(WEEKDAY( G2+1)=1, G2+2, IF(WEEKDAY(G2+1)=7, G2+ 3, G2+1)), "")</f>
        <v>42943.534467592595</v>
      </c>
      <c r="H3" s="15" t="str">
        <f t="shared" si="0"/>
        <v/>
      </c>
      <c r="I3" s="2" t="str">
        <f t="shared" si="1"/>
        <v>Thu</v>
      </c>
      <c r="J3" s="2">
        <f>IF(AND(G3&lt;&gt;"",G3&lt;=MAX(A:A)),COUNTIF(B:B,TRUNC(G3)),"")</f>
        <v>3</v>
      </c>
      <c r="K3" s="2">
        <f>IF(G3&lt;&gt;"",K2+1,"")</f>
        <v>2</v>
      </c>
      <c r="L3" s="2">
        <f t="shared" ca="1" si="2"/>
        <v>4.7475806451612899</v>
      </c>
      <c r="M3" s="2">
        <f t="shared" ref="M3:M66" si="9">IF(G3&lt;&gt;"",VLOOKUP(I3,$T$2:$V$6,3,FALSE),"")</f>
        <v>0.45105820105820105</v>
      </c>
      <c r="N3" s="2">
        <f t="shared" ref="N3:N66" ca="1" si="10">IF(G3&lt;&gt;"",L3*M3,"")</f>
        <v>2.1414351851851849</v>
      </c>
      <c r="O3" s="2">
        <f t="shared" ca="1" si="3"/>
        <v>0.85856481481481506</v>
      </c>
      <c r="P3" s="2">
        <f t="shared" ca="1" si="4"/>
        <v>2.14</v>
      </c>
      <c r="Q3" s="2">
        <f t="shared" ref="Q3:Q66" ca="1" si="11">IF(J3&lt;&gt;"",ABS(J3-P3),"")</f>
        <v>0.85999999999999988</v>
      </c>
      <c r="R3" s="2" t="e">
        <f t="shared" ca="1" si="5"/>
        <v>#N/A</v>
      </c>
      <c r="T3" s="2" t="str">
        <f>TEXT(3, DayFormat)</f>
        <v>Tue</v>
      </c>
      <c r="U3" s="6">
        <f>AVERAGEIF(I:I,T3,J:J)</f>
        <v>4.666666666666667</v>
      </c>
      <c r="V3" s="6">
        <f>U3/AVERAGE(J:J)</f>
        <v>1.1481481481481481</v>
      </c>
      <c r="Y3" s="15">
        <f>IF(Y2&lt;&gt;"",IF(Y2+7&lt;EDATE(MAX(A:A),NumberOfFutureMonths),Y2+7,""),"")</f>
        <v>42807</v>
      </c>
      <c r="Z3" s="23" t="str">
        <f>IF(Y3&lt;&gt;"",IF(MONTH(Y3)&lt;&gt;MONTH(Y2),TEXT(Y3,"MMMM-YY"),""),"")</f>
        <v/>
      </c>
      <c r="AA3" s="2" t="str">
        <f>IF(Y3&lt;&gt;"","Week " &amp; ROUNDUP(DAY(Y3)/7,0),"")</f>
        <v>Week 2</v>
      </c>
      <c r="AB3" s="2">
        <f t="shared" ref="AB3:AB66" si="12">IF(AND(Y3&lt;&gt;"",Y3 &lt;= MAX(A:A)),COUNTIFS(E:E,AA3,D:D,MONTH(Y3),C:C,YEAR(Y3)),"")</f>
        <v>17</v>
      </c>
      <c r="AC3" s="2">
        <f>IF(Y3&lt;&gt;"",AC2+1,"")</f>
        <v>2</v>
      </c>
      <c r="AD3" s="2">
        <f t="shared" ref="AD3:AD41" ca="1" si="13">IF(Y3&lt;&gt;"",AC3*$AM$10+$AM$9,"")</f>
        <v>41.918599918599924</v>
      </c>
      <c r="AE3" s="2">
        <f t="shared" ref="AE3:AE66" si="14">IF(Y3&lt;&gt;"",VLOOKUP(AA3,$AL$2:$AN$6,3,FALSE),"")</f>
        <v>0.85397727272727264</v>
      </c>
      <c r="AF3" s="2">
        <f t="shared" ref="AF3:AF66" ca="1" si="15">IF(Y3&lt;&gt;"",AD3*AE3,"")</f>
        <v>35.797531635031639</v>
      </c>
      <c r="AG3" s="2">
        <f t="shared" ref="AG3:AG66" ca="1" si="16">IF(AB3&lt;&gt;"",ABS(AB3-AF3),"")</f>
        <v>18.797531635031639</v>
      </c>
      <c r="AH3" s="2">
        <f ca="1">IF(Y3&lt;&gt;"",IF(AE3&gt;1,ROUNDUP(AF3,RoundDecimalPlaces),ROUNDDOWN(AF3,RoundDecimalPlaces)),"")</f>
        <v>35.79</v>
      </c>
      <c r="AI3" s="2">
        <f t="shared" ref="AI3:AI66" ca="1" si="17">IF(AB3&lt;&gt;"",ABS(AB3-AH3),"")</f>
        <v>18.79</v>
      </c>
      <c r="AJ3" s="2" t="e">
        <f ca="1">IF(AI3&lt;&gt;"",IF(AI3&gt;AVERAGE(AI:AI)*SignificantErrorMultiplier,AB3,NA()),"")</f>
        <v>#N/A</v>
      </c>
      <c r="AL3" s="3" t="s">
        <v>13</v>
      </c>
      <c r="AM3" s="2">
        <f t="shared" ref="AM3:AM6" si="18">AVERAGEIF(AA:AA,AL3,AB:AB)</f>
        <v>27.833333333333332</v>
      </c>
      <c r="AN3" s="2">
        <f t="shared" ref="AN3:AN6" si="19">AM3/AVERAGE(AB:AB)</f>
        <v>0.85397727272727264</v>
      </c>
    </row>
    <row r="4" spans="1:40" x14ac:dyDescent="0.25">
      <c r="A4" s="15">
        <f>IF(INDEX('Predict Your Date Data (auto)'!A:A,ROW(A4),1)&gt;0,INDEX('Predict Your Date Data (auto)'!A:A,ROW(A4),1),"")</f>
        <v>42740.414386574077</v>
      </c>
      <c r="B4" s="15">
        <f t="shared" si="6"/>
        <v>42740</v>
      </c>
      <c r="C4" s="23">
        <f t="shared" si="7"/>
        <v>2017</v>
      </c>
      <c r="D4" s="23">
        <f t="shared" si="8"/>
        <v>1</v>
      </c>
      <c r="E4" s="2" t="str">
        <f>IF(A4&lt;&gt;"","Week " &amp; ROUNDUP(DAY(B4)/7,0),"")</f>
        <v>Week 1</v>
      </c>
      <c r="G4" s="15">
        <f>IF(G3&lt;MAX(A:A)+NumberOfFutureWeeks*7,  IF(WEEKDAY( G3+1)=1, G3+2, IF(WEEKDAY(G3+1)=7, G3+ 3, G3+1)), "")</f>
        <v>42944.534467592595</v>
      </c>
      <c r="H4" s="15" t="str">
        <f t="shared" si="0"/>
        <v/>
      </c>
      <c r="I4" s="2" t="str">
        <f t="shared" si="1"/>
        <v>Fri</v>
      </c>
      <c r="J4" s="2">
        <f>IF(AND(G4&lt;&gt;"",G4&lt;=MAX(A:A)),COUNTIF(B:B,TRUNC(G4)),"")</f>
        <v>2</v>
      </c>
      <c r="K4" s="2">
        <f t="shared" ref="K4:K67" si="20">IF(G4&lt;&gt;"",K3+1,"")</f>
        <v>3</v>
      </c>
      <c r="L4" s="2">
        <f t="shared" ca="1" si="2"/>
        <v>4.6987903225806447</v>
      </c>
      <c r="M4" s="2">
        <f t="shared" si="9"/>
        <v>0.73809523809523814</v>
      </c>
      <c r="N4" s="2">
        <f t="shared" ca="1" si="10"/>
        <v>3.4681547619047617</v>
      </c>
      <c r="O4" s="2">
        <f t="shared" ca="1" si="3"/>
        <v>1.4681547619047617</v>
      </c>
      <c r="P4" s="2">
        <f t="shared" ca="1" si="4"/>
        <v>3.46</v>
      </c>
      <c r="Q4" s="2">
        <f t="shared" ca="1" si="11"/>
        <v>1.46</v>
      </c>
      <c r="R4" s="2" t="e">
        <f t="shared" ca="1" si="5"/>
        <v>#N/A</v>
      </c>
      <c r="T4" s="2" t="str">
        <f>TEXT(4, DayFormat)</f>
        <v>Wed</v>
      </c>
      <c r="U4" s="6">
        <f>AVERAGEIF(I:I,T4,J:J)</f>
        <v>4.1428571428571432</v>
      </c>
      <c r="V4" s="6">
        <f>U4/AVERAGE(J:J)</f>
        <v>1.0192743764172336</v>
      </c>
      <c r="Y4" s="15">
        <f>IF(Y3&lt;&gt;"",IF(Y3+7&lt;EDATE(MAX(A:A),NumberOfFutureMonths),Y3+7,""),"")</f>
        <v>42814</v>
      </c>
      <c r="Z4" s="23" t="str">
        <f t="shared" ref="Z4:Z67" si="21">IF(Y4&lt;&gt;"",IF(MONTH(Y4)&lt;&gt;MONTH(Y3),TEXT(Y4,"MMMM-YY"),""),"")</f>
        <v/>
      </c>
      <c r="AA4" s="2" t="str">
        <f t="shared" ref="AA4:AA67" si="22">IF(Y4&lt;&gt;"","Week " &amp; ROUNDUP(DAY(Y4)/7,0),"")</f>
        <v>Week 3</v>
      </c>
      <c r="AB4" s="2">
        <f t="shared" ref="AB4:AB67" si="23">IF(AND(Y4&lt;&gt;"",Y4 &lt;= MAX(A:A)),COUNTIFS(E:E,AA4,D:D,MONTH(Y4),C:C,YEAR(Y4)),"")</f>
        <v>66</v>
      </c>
      <c r="AC4" s="2">
        <f t="shared" ref="AC4:AC67" si="24">IF(Y4&lt;&gt;"",AC3+1,"")</f>
        <v>3</v>
      </c>
      <c r="AD4" s="2">
        <f t="shared" ref="AD4:AD67" ca="1" si="25">IF(Y4&lt;&gt;"",AC4*$AM$10+$AM$9,"")</f>
        <v>41.141432641432644</v>
      </c>
      <c r="AE4" s="2">
        <f t="shared" si="14"/>
        <v>1.3499999999999999</v>
      </c>
      <c r="AF4" s="2">
        <f t="shared" ca="1" si="15"/>
        <v>55.540934065934067</v>
      </c>
      <c r="AG4" s="2">
        <f t="shared" ca="1" si="16"/>
        <v>10.459065934065933</v>
      </c>
      <c r="AH4" s="2">
        <f ca="1">IF(Y4&lt;&gt;"",IF(AE4&gt;1,ROUNDUP(AF4,RoundDecimalPlaces),ROUNDDOWN(AF4,RoundDecimalPlaces)),"")</f>
        <v>55.55</v>
      </c>
      <c r="AI4" s="2">
        <f t="shared" ca="1" si="17"/>
        <v>10.450000000000003</v>
      </c>
      <c r="AJ4" s="2" t="e">
        <f ca="1">IF(AI4&lt;&gt;"",IF(AI4&gt;AVERAGE(AI:AI)*SignificantErrorMultiplier,AB4,NA()),"")</f>
        <v>#N/A</v>
      </c>
      <c r="AL4" s="3" t="s">
        <v>14</v>
      </c>
      <c r="AM4" s="2">
        <f t="shared" si="18"/>
        <v>44</v>
      </c>
      <c r="AN4" s="2">
        <f t="shared" si="19"/>
        <v>1.3499999999999999</v>
      </c>
    </row>
    <row r="5" spans="1:40" x14ac:dyDescent="0.25">
      <c r="A5" s="15">
        <f>IF(INDEX('Predict Your Date Data (auto)'!A:A,ROW(A5),1)&gt;0,INDEX('Predict Your Date Data (auto)'!A:A,ROW(A5),1),"")</f>
        <v>42744.577337962961</v>
      </c>
      <c r="B5" s="15">
        <f t="shared" si="6"/>
        <v>42744</v>
      </c>
      <c r="C5" s="23">
        <f t="shared" si="7"/>
        <v>2017</v>
      </c>
      <c r="D5" s="23">
        <f t="shared" si="8"/>
        <v>1</v>
      </c>
      <c r="E5" s="2" t="str">
        <f>IF(A5&lt;&gt;"","Week " &amp; ROUNDUP(DAY(B5)/7,0),"")</f>
        <v>Week 2</v>
      </c>
      <c r="G5" s="15">
        <f>IF(G4&lt;MAX(A:A)+NumberOfFutureWeeks*7,  IF(WEEKDAY( G4+1)=1, G4+2, IF(WEEKDAY(G4+1)=7, G4+ 3, G4+1)), "")</f>
        <v>42947.534467592595</v>
      </c>
      <c r="H5" s="15" t="str">
        <f t="shared" si="0"/>
        <v>Week 31-Jul-17</v>
      </c>
      <c r="I5" s="2" t="str">
        <f t="shared" si="1"/>
        <v>Mon</v>
      </c>
      <c r="J5" s="2">
        <f>IF(AND(G5&lt;&gt;"",G5&lt;=MAX(A:A)),COUNTIF(B:B,TRUNC(G5)),"")</f>
        <v>11</v>
      </c>
      <c r="K5" s="2">
        <f t="shared" si="20"/>
        <v>4</v>
      </c>
      <c r="L5" s="2">
        <f t="shared" ca="1" si="2"/>
        <v>4.6499999999999995</v>
      </c>
      <c r="M5" s="2">
        <f t="shared" si="9"/>
        <v>1.6402116402116402</v>
      </c>
      <c r="N5" s="2">
        <f t="shared" ca="1" si="10"/>
        <v>7.6269841269841265</v>
      </c>
      <c r="O5" s="2">
        <f t="shared" ca="1" si="3"/>
        <v>3.3730158730158735</v>
      </c>
      <c r="P5" s="2">
        <f t="shared" ca="1" si="4"/>
        <v>7.63</v>
      </c>
      <c r="Q5" s="2">
        <f t="shared" ca="1" si="11"/>
        <v>3.37</v>
      </c>
      <c r="R5" s="2" t="e">
        <f t="shared" ca="1" si="5"/>
        <v>#N/A</v>
      </c>
      <c r="T5" s="2" t="str">
        <f>TEXT(5, DayFormat)</f>
        <v>Thu</v>
      </c>
      <c r="U5" s="6">
        <f>AVERAGEIF(I:I,T5,J:J)</f>
        <v>1.8333333333333333</v>
      </c>
      <c r="V5" s="6">
        <f>U5/AVERAGE(J:J)</f>
        <v>0.45105820105820105</v>
      </c>
      <c r="Y5" s="15">
        <f>IF(Y4&lt;&gt;"",IF(Y4+7&lt;EDATE(MAX(A:A),NumberOfFutureMonths),Y4+7,""),"")</f>
        <v>42821</v>
      </c>
      <c r="Z5" s="23" t="str">
        <f t="shared" si="21"/>
        <v/>
      </c>
      <c r="AA5" s="2" t="str">
        <f t="shared" si="22"/>
        <v>Week 4</v>
      </c>
      <c r="AB5" s="2">
        <f t="shared" si="23"/>
        <v>36</v>
      </c>
      <c r="AC5" s="2">
        <f t="shared" si="24"/>
        <v>4</v>
      </c>
      <c r="AD5" s="2">
        <f t="shared" ca="1" si="25"/>
        <v>40.364265364265364</v>
      </c>
      <c r="AE5" s="2">
        <f t="shared" si="14"/>
        <v>0.95113636363636356</v>
      </c>
      <c r="AF5" s="2">
        <f t="shared" ca="1" si="15"/>
        <v>38.391920579420578</v>
      </c>
      <c r="AG5" s="2">
        <f t="shared" ca="1" si="16"/>
        <v>2.391920579420578</v>
      </c>
      <c r="AH5" s="2">
        <f ca="1">IF(Y5&lt;&gt;"",IF(AE5&gt;1,ROUNDUP(AF5,RoundDecimalPlaces),ROUNDDOWN(AF5,RoundDecimalPlaces)),"")</f>
        <v>38.39</v>
      </c>
      <c r="AI5" s="2">
        <f t="shared" ca="1" si="17"/>
        <v>2.3900000000000006</v>
      </c>
      <c r="AJ5" s="2" t="e">
        <f ca="1">IF(AI5&lt;&gt;"",IF(AI5&gt;AVERAGE(AI:AI)*SignificantErrorMultiplier,AB5,NA()),"")</f>
        <v>#N/A</v>
      </c>
      <c r="AL5" s="3" t="s">
        <v>34</v>
      </c>
      <c r="AM5" s="2">
        <f t="shared" si="18"/>
        <v>31</v>
      </c>
      <c r="AN5" s="2">
        <f t="shared" si="19"/>
        <v>0.95113636363636356</v>
      </c>
    </row>
    <row r="6" spans="1:40" x14ac:dyDescent="0.25">
      <c r="A6" s="15">
        <f>IF(INDEX('Predict Your Date Data (auto)'!A:A,ROW(A6),1)&gt;0,INDEX('Predict Your Date Data (auto)'!A:A,ROW(A6),1),"")</f>
        <v>42744.605694444443</v>
      </c>
      <c r="B6" s="15">
        <f t="shared" si="6"/>
        <v>42744</v>
      </c>
      <c r="C6" s="23">
        <f t="shared" si="7"/>
        <v>2017</v>
      </c>
      <c r="D6" s="23">
        <f t="shared" si="8"/>
        <v>1</v>
      </c>
      <c r="E6" s="2" t="str">
        <f>IF(A6&lt;&gt;"","Week " &amp; ROUNDUP(DAY(B6)/7,0),"")</f>
        <v>Week 2</v>
      </c>
      <c r="G6" s="15">
        <f>IF(G5&lt;MAX(A:A)+NumberOfFutureWeeks*7,  IF(WEEKDAY( G5+1)=1, G5+2, IF(WEEKDAY(G5+1)=7, G5+ 3, G5+1)), "")</f>
        <v>42948.534467592595</v>
      </c>
      <c r="H6" s="15" t="str">
        <f t="shared" si="0"/>
        <v/>
      </c>
      <c r="I6" s="2" t="str">
        <f t="shared" si="1"/>
        <v>Tue</v>
      </c>
      <c r="J6" s="2">
        <f>IF(AND(G6&lt;&gt;"",G6&lt;=MAX(A:A)),COUNTIF(B:B,TRUNC(G6)),"")</f>
        <v>7</v>
      </c>
      <c r="K6" s="2">
        <f t="shared" si="20"/>
        <v>5</v>
      </c>
      <c r="L6" s="2">
        <f t="shared" ca="1" si="2"/>
        <v>4.6012096774193543</v>
      </c>
      <c r="M6" s="2">
        <f t="shared" si="9"/>
        <v>1.1481481481481481</v>
      </c>
      <c r="N6" s="2">
        <f t="shared" ca="1" si="10"/>
        <v>5.2828703703703699</v>
      </c>
      <c r="O6" s="2">
        <f t="shared" ca="1" si="3"/>
        <v>1.7171296296296301</v>
      </c>
      <c r="P6" s="2">
        <f t="shared" ca="1" si="4"/>
        <v>5.29</v>
      </c>
      <c r="Q6" s="2">
        <f t="shared" ca="1" si="11"/>
        <v>1.71</v>
      </c>
      <c r="R6" s="2" t="e">
        <f t="shared" ca="1" si="5"/>
        <v>#N/A</v>
      </c>
      <c r="T6" s="2" t="str">
        <f>TEXT(6, DayFormat)</f>
        <v>Fri</v>
      </c>
      <c r="U6" s="6">
        <f>AVERAGEIF(I:I,T6,J:J)</f>
        <v>3</v>
      </c>
      <c r="V6" s="6">
        <f>U6/AVERAGE(J:J)</f>
        <v>0.73809523809523814</v>
      </c>
      <c r="Y6" s="15">
        <f>IF(Y5&lt;&gt;"",IF(Y5+7&lt;EDATE(MAX(A:A),NumberOfFutureMonths),Y5+7,""),"")</f>
        <v>42828</v>
      </c>
      <c r="Z6" s="23" t="str">
        <f t="shared" si="21"/>
        <v>April-17</v>
      </c>
      <c r="AA6" s="2" t="str">
        <f t="shared" si="22"/>
        <v>Week 1</v>
      </c>
      <c r="AB6" s="2">
        <f t="shared" si="23"/>
        <v>81</v>
      </c>
      <c r="AC6" s="2">
        <f t="shared" si="24"/>
        <v>5</v>
      </c>
      <c r="AD6" s="2">
        <f t="shared" ca="1" si="25"/>
        <v>39.587098087098092</v>
      </c>
      <c r="AE6" s="2">
        <f t="shared" si="14"/>
        <v>0.87224025974025965</v>
      </c>
      <c r="AF6" s="2">
        <f t="shared" ca="1" si="15"/>
        <v>34.529460717853574</v>
      </c>
      <c r="AG6" s="2">
        <f t="shared" ca="1" si="16"/>
        <v>46.470539282146426</v>
      </c>
      <c r="AH6" s="2">
        <f ca="1">IF(Y6&lt;&gt;"",IF(AE6&gt;1,ROUNDUP(AF6,RoundDecimalPlaces),ROUNDDOWN(AF6,RoundDecimalPlaces)),"")</f>
        <v>34.520000000000003</v>
      </c>
      <c r="AI6" s="2">
        <f t="shared" ca="1" si="17"/>
        <v>46.48</v>
      </c>
      <c r="AJ6" s="2">
        <f ca="1">IF(AI6&lt;&gt;"",IF(AI6&gt;AVERAGE(AI:AI)*SignificantErrorMultiplier,AB6,NA()),"")</f>
        <v>81</v>
      </c>
      <c r="AL6" s="3" t="s">
        <v>35</v>
      </c>
      <c r="AM6" s="2">
        <f t="shared" si="18"/>
        <v>32</v>
      </c>
      <c r="AN6" s="2">
        <f t="shared" si="19"/>
        <v>0.9818181818181817</v>
      </c>
    </row>
    <row r="7" spans="1:40" x14ac:dyDescent="0.25">
      <c r="A7" s="15">
        <f>IF(INDEX('Predict Your Date Data (auto)'!A:A,ROW(A7),1)&gt;0,INDEX('Predict Your Date Data (auto)'!A:A,ROW(A7),1),"")</f>
        <v>42744.661273148151</v>
      </c>
      <c r="B7" s="15">
        <f t="shared" si="6"/>
        <v>42744</v>
      </c>
      <c r="C7" s="23">
        <f t="shared" si="7"/>
        <v>2017</v>
      </c>
      <c r="D7" s="23">
        <f t="shared" si="8"/>
        <v>1</v>
      </c>
      <c r="E7" s="2" t="str">
        <f>IF(A7&lt;&gt;"","Week " &amp; ROUNDUP(DAY(B7)/7,0),"")</f>
        <v>Week 2</v>
      </c>
      <c r="G7" s="15">
        <f>IF(G6&lt;MAX(A:A)+NumberOfFutureWeeks*7,  IF(WEEKDAY( G6+1)=1, G6+2, IF(WEEKDAY(G6+1)=7, G6+ 3, G6+1)), "")</f>
        <v>42949.534467592595</v>
      </c>
      <c r="H7" s="15" t="str">
        <f t="shared" si="0"/>
        <v/>
      </c>
      <c r="I7" s="2" t="str">
        <f t="shared" si="1"/>
        <v>Wed</v>
      </c>
      <c r="J7" s="2">
        <f>IF(AND(G7&lt;&gt;"",G7&lt;=MAX(A:A)),COUNTIF(B:B,TRUNC(G7)),"")</f>
        <v>7</v>
      </c>
      <c r="K7" s="2">
        <f t="shared" si="20"/>
        <v>6</v>
      </c>
      <c r="L7" s="2">
        <f t="shared" ca="1" si="2"/>
        <v>4.5524193548387091</v>
      </c>
      <c r="M7" s="2">
        <f t="shared" si="9"/>
        <v>1.0192743764172336</v>
      </c>
      <c r="N7" s="2">
        <f t="shared" ca="1" si="10"/>
        <v>4.6401643990929697</v>
      </c>
      <c r="O7" s="2">
        <f t="shared" ca="1" si="3"/>
        <v>2.3598356009070303</v>
      </c>
      <c r="P7" s="2">
        <f t="shared" ca="1" si="4"/>
        <v>4.6499999999999995</v>
      </c>
      <c r="Q7" s="2">
        <f t="shared" ca="1" si="11"/>
        <v>2.3500000000000005</v>
      </c>
      <c r="R7" s="2" t="e">
        <f t="shared" ca="1" si="5"/>
        <v>#N/A</v>
      </c>
      <c r="Y7" s="15">
        <f>IF(Y6&lt;&gt;"",IF(Y6+7&lt;EDATE(MAX(A:A),NumberOfFutureMonths),Y6+7,""),"")</f>
        <v>42835</v>
      </c>
      <c r="Z7" s="23" t="str">
        <f t="shared" si="21"/>
        <v/>
      </c>
      <c r="AA7" s="2" t="str">
        <f t="shared" si="22"/>
        <v>Week 2</v>
      </c>
      <c r="AB7" s="2">
        <f t="shared" si="23"/>
        <v>40</v>
      </c>
      <c r="AC7" s="2">
        <f t="shared" si="24"/>
        <v>6</v>
      </c>
      <c r="AD7" s="2">
        <f t="shared" ca="1" si="25"/>
        <v>38.809930809930812</v>
      </c>
      <c r="AE7" s="2">
        <f t="shared" si="14"/>
        <v>0.85397727272727264</v>
      </c>
      <c r="AF7" s="2">
        <f t="shared" ca="1" si="15"/>
        <v>33.142798867798867</v>
      </c>
      <c r="AG7" s="2">
        <f t="shared" ca="1" si="16"/>
        <v>6.8572011322011335</v>
      </c>
      <c r="AH7" s="2">
        <f ca="1">IF(Y7&lt;&gt;"",IF(AE7&gt;1,ROUNDUP(AF7,RoundDecimalPlaces),ROUNDDOWN(AF7,RoundDecimalPlaces)),"")</f>
        <v>33.14</v>
      </c>
      <c r="AI7" s="2">
        <f t="shared" ca="1" si="17"/>
        <v>6.8599999999999994</v>
      </c>
      <c r="AJ7" s="2" t="e">
        <f ca="1">IF(AI7&lt;&gt;"",IF(AI7&gt;AVERAGE(AI:AI)*SignificantErrorMultiplier,AB7,NA()),"")</f>
        <v>#N/A</v>
      </c>
    </row>
    <row r="8" spans="1:40" x14ac:dyDescent="0.25">
      <c r="A8" s="15">
        <f>IF(INDEX('Predict Your Date Data (auto)'!A:A,ROW(A8),1)&gt;0,INDEX('Predict Your Date Data (auto)'!A:A,ROW(A8),1),"")</f>
        <v>42744.754780092589</v>
      </c>
      <c r="B8" s="15">
        <f t="shared" si="6"/>
        <v>42744</v>
      </c>
      <c r="C8" s="23">
        <f t="shared" si="7"/>
        <v>2017</v>
      </c>
      <c r="D8" s="23">
        <f t="shared" si="8"/>
        <v>1</v>
      </c>
      <c r="E8" s="2" t="str">
        <f>IF(A8&lt;&gt;"","Week " &amp; ROUNDUP(DAY(B8)/7,0),"")</f>
        <v>Week 2</v>
      </c>
      <c r="G8" s="15">
        <f>IF(G7&lt;MAX(A:A)+NumberOfFutureWeeks*7,  IF(WEEKDAY( G7+1)=1, G7+2, IF(WEEKDAY(G7+1)=7, G7+ 3, G7+1)), "")</f>
        <v>42950.534467592595</v>
      </c>
      <c r="H8" s="15" t="str">
        <f t="shared" si="0"/>
        <v/>
      </c>
      <c r="I8" s="2" t="str">
        <f t="shared" si="1"/>
        <v>Thu</v>
      </c>
      <c r="J8" s="2">
        <f>IF(AND(G8&lt;&gt;"",G8&lt;=MAX(A:A)),COUNTIF(B:B,TRUNC(G8)),"")</f>
        <v>1</v>
      </c>
      <c r="K8" s="2">
        <f t="shared" si="20"/>
        <v>7</v>
      </c>
      <c r="L8" s="2">
        <f t="shared" ca="1" si="2"/>
        <v>4.5036290322580639</v>
      </c>
      <c r="M8" s="2">
        <f t="shared" si="9"/>
        <v>0.45105820105820105</v>
      </c>
      <c r="N8" s="2">
        <f t="shared" ca="1" si="10"/>
        <v>2.0313988095238091</v>
      </c>
      <c r="O8" s="2">
        <f t="shared" ca="1" si="3"/>
        <v>1.0313988095238091</v>
      </c>
      <c r="P8" s="2">
        <f t="shared" ca="1" si="4"/>
        <v>2.0299999999999998</v>
      </c>
      <c r="Q8" s="2">
        <f t="shared" ca="1" si="11"/>
        <v>1.0299999999999998</v>
      </c>
      <c r="R8" s="2" t="e">
        <f t="shared" ca="1" si="5"/>
        <v>#N/A</v>
      </c>
      <c r="T8" s="3" t="s">
        <v>57</v>
      </c>
      <c r="Y8" s="15">
        <f>IF(Y7&lt;&gt;"",IF(Y7+7&lt;EDATE(MAX(A:A),NumberOfFutureMonths),Y7+7,""),"")</f>
        <v>42842</v>
      </c>
      <c r="Z8" s="23" t="str">
        <f t="shared" si="21"/>
        <v/>
      </c>
      <c r="AA8" s="2" t="str">
        <f t="shared" si="22"/>
        <v>Week 3</v>
      </c>
      <c r="AB8" s="2">
        <f t="shared" si="23"/>
        <v>14</v>
      </c>
      <c r="AC8" s="2">
        <f t="shared" si="24"/>
        <v>7</v>
      </c>
      <c r="AD8" s="2">
        <f t="shared" ca="1" si="25"/>
        <v>38.032763532763532</v>
      </c>
      <c r="AE8" s="2">
        <f t="shared" si="14"/>
        <v>1.3499999999999999</v>
      </c>
      <c r="AF8" s="2">
        <f t="shared" ca="1" si="15"/>
        <v>51.344230769230762</v>
      </c>
      <c r="AG8" s="2">
        <f t="shared" ca="1" si="16"/>
        <v>37.344230769230762</v>
      </c>
      <c r="AH8" s="2">
        <f ca="1">IF(Y8&lt;&gt;"",IF(AE8&gt;1,ROUNDUP(AF8,RoundDecimalPlaces),ROUNDDOWN(AF8,RoundDecimalPlaces)),"")</f>
        <v>51.35</v>
      </c>
      <c r="AI8" s="2">
        <f t="shared" ca="1" si="17"/>
        <v>37.35</v>
      </c>
      <c r="AJ8" s="2">
        <f ca="1">IF(AI8&lt;&gt;"",IF(AI8&gt;AVERAGE(AI:AI)*SignificantErrorMultiplier,AB8,NA()),"")</f>
        <v>14</v>
      </c>
      <c r="AL8" s="3" t="s">
        <v>57</v>
      </c>
    </row>
    <row r="9" spans="1:40" x14ac:dyDescent="0.25">
      <c r="A9" s="15">
        <f>IF(INDEX('Predict Your Date Data (auto)'!A:A,ROW(A9),1)&gt;0,INDEX('Predict Your Date Data (auto)'!A:A,ROW(A9),1),"")</f>
        <v>42745.548993055556</v>
      </c>
      <c r="B9" s="15">
        <f t="shared" si="6"/>
        <v>42745</v>
      </c>
      <c r="C9" s="23">
        <f t="shared" si="7"/>
        <v>2017</v>
      </c>
      <c r="D9" s="23">
        <f t="shared" si="8"/>
        <v>1</v>
      </c>
      <c r="E9" s="2" t="str">
        <f>IF(A9&lt;&gt;"","Week " &amp; ROUNDUP(DAY(B9)/7,0),"")</f>
        <v>Week 2</v>
      </c>
      <c r="G9" s="15">
        <f>IF(G8&lt;MAX(A:A)+NumberOfFutureWeeks*7,  IF(WEEKDAY( G8+1)=1, G8+2, IF(WEEKDAY(G8+1)=7, G8+ 3, G8+1)), "")</f>
        <v>42951.534467592595</v>
      </c>
      <c r="H9" s="15" t="str">
        <f t="shared" si="0"/>
        <v/>
      </c>
      <c r="I9" s="2" t="str">
        <f t="shared" si="1"/>
        <v>Fri</v>
      </c>
      <c r="J9" s="2">
        <f>IF(AND(G9&lt;&gt;"",G9&lt;=MAX(A:A)),COUNTIF(B:B,TRUNC(G9)),"")</f>
        <v>3</v>
      </c>
      <c r="K9" s="2">
        <f t="shared" si="20"/>
        <v>8</v>
      </c>
      <c r="L9" s="2">
        <f t="shared" ca="1" si="2"/>
        <v>4.4548387096774187</v>
      </c>
      <c r="M9" s="2">
        <f t="shared" si="9"/>
        <v>0.73809523809523814</v>
      </c>
      <c r="N9" s="2">
        <f t="shared" ca="1" si="10"/>
        <v>3.288095238095238</v>
      </c>
      <c r="O9" s="2">
        <f t="shared" ca="1" si="3"/>
        <v>0.28809523809523796</v>
      </c>
      <c r="P9" s="2">
        <f t="shared" ca="1" si="4"/>
        <v>3.28</v>
      </c>
      <c r="Q9" s="2">
        <f t="shared" ca="1" si="11"/>
        <v>0.2799999999999998</v>
      </c>
      <c r="R9" s="2" t="e">
        <f t="shared" ca="1" si="5"/>
        <v>#N/A</v>
      </c>
      <c r="T9" t="s">
        <v>23</v>
      </c>
      <c r="U9" s="2">
        <f ca="1">INTERCEPT(DayActualCounts,DayTimeIndex)</f>
        <v>4.8451612903225802</v>
      </c>
      <c r="Y9" s="15">
        <f>IF(Y8&lt;&gt;"",IF(Y8+7&lt;EDATE(MAX(A:A),NumberOfFutureMonths),Y8+7,""),"")</f>
        <v>42849</v>
      </c>
      <c r="Z9" s="23" t="str">
        <f t="shared" si="21"/>
        <v/>
      </c>
      <c r="AA9" s="2" t="str">
        <f t="shared" si="22"/>
        <v>Week 4</v>
      </c>
      <c r="AB9" s="2">
        <f t="shared" si="23"/>
        <v>6</v>
      </c>
      <c r="AC9" s="2">
        <f t="shared" si="24"/>
        <v>8</v>
      </c>
      <c r="AD9" s="2">
        <f t="shared" ca="1" si="25"/>
        <v>37.255596255596259</v>
      </c>
      <c r="AE9" s="2">
        <f t="shared" si="14"/>
        <v>0.95113636363636356</v>
      </c>
      <c r="AF9" s="2">
        <f t="shared" ca="1" si="15"/>
        <v>35.435152347652348</v>
      </c>
      <c r="AG9" s="2">
        <f t="shared" ca="1" si="16"/>
        <v>29.435152347652348</v>
      </c>
      <c r="AH9" s="2">
        <f ca="1">IF(Y9&lt;&gt;"",IF(AE9&gt;1,ROUNDUP(AF9,RoundDecimalPlaces),ROUNDDOWN(AF9,RoundDecimalPlaces)),"")</f>
        <v>35.43</v>
      </c>
      <c r="AI9" s="2">
        <f t="shared" ca="1" si="17"/>
        <v>29.43</v>
      </c>
      <c r="AJ9" s="2">
        <f ca="1">IF(AI9&lt;&gt;"",IF(AI9&gt;AVERAGE(AI:AI)*SignificantErrorMultiplier,AB9,NA()),"")</f>
        <v>6</v>
      </c>
      <c r="AL9" t="s">
        <v>23</v>
      </c>
      <c r="AM9" s="2">
        <f ca="1">INTERCEPT(WeekActualCounts,WeekTimeIndex)</f>
        <v>43.472934472934476</v>
      </c>
    </row>
    <row r="10" spans="1:40" x14ac:dyDescent="0.25">
      <c r="A10" s="15">
        <f>IF(INDEX('Predict Your Date Data (auto)'!A:A,ROW(A10),1)&gt;0,INDEX('Predict Your Date Data (auto)'!A:A,ROW(A10),1),"")</f>
        <v>42745.559155092589</v>
      </c>
      <c r="B10" s="15">
        <f t="shared" si="6"/>
        <v>42745</v>
      </c>
      <c r="C10" s="23">
        <f t="shared" si="7"/>
        <v>2017</v>
      </c>
      <c r="D10" s="23">
        <f t="shared" si="8"/>
        <v>1</v>
      </c>
      <c r="E10" s="2" t="str">
        <f>IF(A10&lt;&gt;"","Week " &amp; ROUNDUP(DAY(B10)/7,0),"")</f>
        <v>Week 2</v>
      </c>
      <c r="G10" s="15">
        <f>IF(G9&lt;MAX(A:A)+NumberOfFutureWeeks*7,  IF(WEEKDAY( G9+1)=1, G9+2, IF(WEEKDAY(G9+1)=7, G9+ 3, G9+1)), "")</f>
        <v>42954.534467592595</v>
      </c>
      <c r="H10" s="15" t="str">
        <f t="shared" si="0"/>
        <v>Week 07-Aug-17</v>
      </c>
      <c r="I10" s="2" t="str">
        <f t="shared" si="1"/>
        <v>Mon</v>
      </c>
      <c r="J10" s="2">
        <f>IF(AND(G10&lt;&gt;"",G10&lt;=MAX(A:A)),COUNTIF(B:B,TRUNC(G10)),"")</f>
        <v>3</v>
      </c>
      <c r="K10" s="2">
        <f t="shared" si="20"/>
        <v>9</v>
      </c>
      <c r="L10" s="2">
        <f t="shared" ca="1" si="2"/>
        <v>4.4060483870967735</v>
      </c>
      <c r="M10" s="2">
        <f t="shared" si="9"/>
        <v>1.6402116402116402</v>
      </c>
      <c r="N10" s="2">
        <f t="shared" ca="1" si="10"/>
        <v>7.2268518518518512</v>
      </c>
      <c r="O10" s="2">
        <f t="shared" ca="1" si="3"/>
        <v>4.2268518518518512</v>
      </c>
      <c r="P10" s="2">
        <f t="shared" ca="1" si="4"/>
        <v>7.2299999999999995</v>
      </c>
      <c r="Q10" s="2">
        <f t="shared" ca="1" si="11"/>
        <v>4.2299999999999995</v>
      </c>
      <c r="R10" s="2">
        <f t="shared" ca="1" si="5"/>
        <v>3</v>
      </c>
      <c r="T10" t="s">
        <v>24</v>
      </c>
      <c r="U10" s="2">
        <f ca="1">SLOPE(DayActualCounts,DayTimeIndex)</f>
        <v>-4.8790322580645161E-2</v>
      </c>
      <c r="Y10" s="15">
        <f>IF(Y9&lt;&gt;"",IF(Y9+7&lt;EDATE(MAX(A:A),NumberOfFutureMonths),Y9+7,""),"")</f>
        <v>42856</v>
      </c>
      <c r="Z10" s="23" t="str">
        <f t="shared" si="21"/>
        <v>May-17</v>
      </c>
      <c r="AA10" s="2" t="str">
        <f t="shared" si="22"/>
        <v>Week 1</v>
      </c>
      <c r="AB10" s="2">
        <f t="shared" si="23"/>
        <v>9</v>
      </c>
      <c r="AC10" s="2">
        <f t="shared" si="24"/>
        <v>9</v>
      </c>
      <c r="AD10" s="2">
        <f t="shared" ca="1" si="25"/>
        <v>36.47842897842898</v>
      </c>
      <c r="AE10" s="2">
        <f t="shared" si="14"/>
        <v>0.87224025974025965</v>
      </c>
      <c r="AF10" s="2">
        <f t="shared" ca="1" si="15"/>
        <v>31.817954367061507</v>
      </c>
      <c r="AG10" s="2">
        <f t="shared" ca="1" si="16"/>
        <v>22.817954367061507</v>
      </c>
      <c r="AH10" s="2">
        <f ca="1">IF(Y10&lt;&gt;"",IF(AE10&gt;1,ROUNDUP(AF10,RoundDecimalPlaces),ROUNDDOWN(AF10,RoundDecimalPlaces)),"")</f>
        <v>31.81</v>
      </c>
      <c r="AI10" s="2">
        <f t="shared" ca="1" si="17"/>
        <v>22.81</v>
      </c>
      <c r="AJ10" s="2">
        <f ca="1">IF(AI10&lt;&gt;"",IF(AI10&gt;AVERAGE(AI:AI)*SignificantErrorMultiplier,AB10,NA()),"")</f>
        <v>9</v>
      </c>
      <c r="AL10" t="s">
        <v>24</v>
      </c>
      <c r="AM10" s="2">
        <f ca="1">SLOPE(WeekActualCounts,WeekTimeIndex)</f>
        <v>-0.77716727716727729</v>
      </c>
    </row>
    <row r="11" spans="1:40" x14ac:dyDescent="0.25">
      <c r="A11" s="15">
        <f>IF(INDEX('Predict Your Date Data (auto)'!A:A,ROW(A11),1)&gt;0,INDEX('Predict Your Date Data (auto)'!A:A,ROW(A11),1),"")</f>
        <v>42745.612303240741</v>
      </c>
      <c r="B11" s="15">
        <f t="shared" si="6"/>
        <v>42745</v>
      </c>
      <c r="C11" s="23">
        <f t="shared" si="7"/>
        <v>2017</v>
      </c>
      <c r="D11" s="23">
        <f t="shared" si="8"/>
        <v>1</v>
      </c>
      <c r="E11" s="2" t="str">
        <f>IF(A11&lt;&gt;"","Week " &amp; ROUNDUP(DAY(B11)/7,0),"")</f>
        <v>Week 2</v>
      </c>
      <c r="G11" s="15">
        <f>IF(G10&lt;MAX(A:A)+NumberOfFutureWeeks*7,  IF(WEEKDAY( G10+1)=1, G10+2, IF(WEEKDAY(G10+1)=7, G10+ 3, G10+1)), "")</f>
        <v>42955.534467592595</v>
      </c>
      <c r="H11" s="15" t="str">
        <f t="shared" si="0"/>
        <v/>
      </c>
      <c r="I11" s="2" t="str">
        <f t="shared" si="1"/>
        <v>Tue</v>
      </c>
      <c r="J11" s="2">
        <f>IF(AND(G11&lt;&gt;"",G11&lt;=MAX(A:A)),COUNTIF(B:B,TRUNC(G11)),"")</f>
        <v>8</v>
      </c>
      <c r="K11" s="2">
        <f t="shared" si="20"/>
        <v>10</v>
      </c>
      <c r="L11" s="2">
        <f t="shared" ca="1" si="2"/>
        <v>4.3572580645161283</v>
      </c>
      <c r="M11" s="2">
        <f t="shared" si="9"/>
        <v>1.1481481481481481</v>
      </c>
      <c r="N11" s="2">
        <f t="shared" ca="1" si="10"/>
        <v>5.0027777777777773</v>
      </c>
      <c r="O11" s="2">
        <f t="shared" ca="1" si="3"/>
        <v>2.9972222222222227</v>
      </c>
      <c r="P11" s="2">
        <f t="shared" ca="1" si="4"/>
        <v>5.01</v>
      </c>
      <c r="Q11" s="2">
        <f t="shared" ca="1" si="11"/>
        <v>2.99</v>
      </c>
      <c r="R11" s="2" t="e">
        <f t="shared" ca="1" si="5"/>
        <v>#N/A</v>
      </c>
      <c r="Y11" s="15">
        <f>IF(Y10&lt;&gt;"",IF(Y10+7&lt;EDATE(MAX(A:A),NumberOfFutureMonths),Y10+7,""),"")</f>
        <v>42863</v>
      </c>
      <c r="Z11" s="23" t="str">
        <f t="shared" si="21"/>
        <v/>
      </c>
      <c r="AA11" s="2" t="str">
        <f t="shared" si="22"/>
        <v>Week 2</v>
      </c>
      <c r="AB11" s="2">
        <f t="shared" si="23"/>
        <v>30</v>
      </c>
      <c r="AC11" s="2">
        <f t="shared" si="24"/>
        <v>10</v>
      </c>
      <c r="AD11" s="2">
        <f t="shared" ca="1" si="25"/>
        <v>35.7012617012617</v>
      </c>
      <c r="AE11" s="2">
        <f t="shared" si="14"/>
        <v>0.85397727272727264</v>
      </c>
      <c r="AF11" s="2">
        <f t="shared" ca="1" si="15"/>
        <v>30.488066100566098</v>
      </c>
      <c r="AG11" s="2">
        <f t="shared" ca="1" si="16"/>
        <v>0.48806610056609756</v>
      </c>
      <c r="AH11" s="2">
        <f ca="1">IF(Y11&lt;&gt;"",IF(AE11&gt;1,ROUNDUP(AF11,RoundDecimalPlaces),ROUNDDOWN(AF11,RoundDecimalPlaces)),"")</f>
        <v>30.48</v>
      </c>
      <c r="AI11" s="2">
        <f t="shared" ca="1" si="17"/>
        <v>0.48000000000000043</v>
      </c>
      <c r="AJ11" s="2" t="e">
        <f ca="1">IF(AI11&lt;&gt;"",IF(AI11&gt;AVERAGE(AI:AI)*SignificantErrorMultiplier,AB11,NA()),"")</f>
        <v>#N/A</v>
      </c>
    </row>
    <row r="12" spans="1:40" x14ac:dyDescent="0.25">
      <c r="A12" s="15">
        <f>IF(INDEX('Predict Your Date Data (auto)'!A:A,ROW(A12),1)&gt;0,INDEX('Predict Your Date Data (auto)'!A:A,ROW(A12),1),"")</f>
        <v>42746.240381944444</v>
      </c>
      <c r="B12" s="15">
        <f t="shared" si="6"/>
        <v>42746</v>
      </c>
      <c r="C12" s="23">
        <f t="shared" si="7"/>
        <v>2017</v>
      </c>
      <c r="D12" s="23">
        <f t="shared" si="8"/>
        <v>1</v>
      </c>
      <c r="E12" s="2" t="str">
        <f>IF(A12&lt;&gt;"","Week " &amp; ROUNDUP(DAY(B12)/7,0),"")</f>
        <v>Week 2</v>
      </c>
      <c r="G12" s="15">
        <f>IF(G11&lt;MAX(A:A)+NumberOfFutureWeeks*7,  IF(WEEKDAY( G11+1)=1, G11+2, IF(WEEKDAY(G11+1)=7, G11+ 3, G11+1)), "")</f>
        <v>42956.534467592595</v>
      </c>
      <c r="H12" s="15" t="str">
        <f t="shared" si="0"/>
        <v/>
      </c>
      <c r="I12" s="2" t="str">
        <f t="shared" si="1"/>
        <v>Wed</v>
      </c>
      <c r="J12" s="2">
        <f>IF(AND(G12&lt;&gt;"",G12&lt;=MAX(A:A)),COUNTIF(B:B,TRUNC(G12)),"")</f>
        <v>4</v>
      </c>
      <c r="K12" s="2">
        <f t="shared" si="20"/>
        <v>11</v>
      </c>
      <c r="L12" s="2">
        <f t="shared" ca="1" si="2"/>
        <v>4.3084677419354831</v>
      </c>
      <c r="M12" s="2">
        <f t="shared" si="9"/>
        <v>1.0192743764172336</v>
      </c>
      <c r="N12" s="2">
        <f t="shared" ca="1" si="10"/>
        <v>4.3915107709750565</v>
      </c>
      <c r="O12" s="2">
        <f t="shared" ca="1" si="3"/>
        <v>0.39151077097505649</v>
      </c>
      <c r="P12" s="2">
        <f t="shared" ca="1" si="4"/>
        <v>4.3999999999999995</v>
      </c>
      <c r="Q12" s="2">
        <f t="shared" ca="1" si="11"/>
        <v>0.39999999999999947</v>
      </c>
      <c r="R12" s="2" t="e">
        <f t="shared" ca="1" si="5"/>
        <v>#N/A</v>
      </c>
      <c r="T12" s="3" t="s">
        <v>61</v>
      </c>
      <c r="U12" s="2">
        <f ca="1">AVERAGE(O:O)</f>
        <v>2.428958729549167</v>
      </c>
      <c r="Y12" s="15">
        <f>IF(Y11&lt;&gt;"",IF(Y11+7&lt;EDATE(MAX(A:A),NumberOfFutureMonths),Y11+7,""),"")</f>
        <v>42870</v>
      </c>
      <c r="Z12" s="23" t="str">
        <f t="shared" si="21"/>
        <v/>
      </c>
      <c r="AA12" s="2" t="str">
        <f t="shared" si="22"/>
        <v>Week 3</v>
      </c>
      <c r="AB12" s="2">
        <f t="shared" si="23"/>
        <v>80</v>
      </c>
      <c r="AC12" s="2">
        <f t="shared" si="24"/>
        <v>11</v>
      </c>
      <c r="AD12" s="2">
        <f t="shared" ca="1" si="25"/>
        <v>34.924094424094427</v>
      </c>
      <c r="AE12" s="2">
        <f t="shared" si="14"/>
        <v>1.3499999999999999</v>
      </c>
      <c r="AF12" s="2">
        <f t="shared" ca="1" si="15"/>
        <v>47.147527472527472</v>
      </c>
      <c r="AG12" s="2">
        <f t="shared" ca="1" si="16"/>
        <v>32.852472527472528</v>
      </c>
      <c r="AH12" s="2">
        <f ca="1">IF(Y12&lt;&gt;"",IF(AE12&gt;1,ROUNDUP(AF12,RoundDecimalPlaces),ROUNDDOWN(AF12,RoundDecimalPlaces)),"")</f>
        <v>47.15</v>
      </c>
      <c r="AI12" s="2">
        <f t="shared" ca="1" si="17"/>
        <v>32.85</v>
      </c>
      <c r="AJ12" s="2">
        <f ca="1">IF(AI12&lt;&gt;"",IF(AI12&gt;AVERAGE(AI:AI)*SignificantErrorMultiplier,AB12,NA()),"")</f>
        <v>80</v>
      </c>
      <c r="AL12" s="3" t="s">
        <v>61</v>
      </c>
      <c r="AM12" s="2">
        <f ca="1">AVERAGE(AG:AG)</f>
        <v>14.459634391182007</v>
      </c>
    </row>
    <row r="13" spans="1:40" x14ac:dyDescent="0.25">
      <c r="A13" s="15">
        <f>IF(INDEX('Predict Your Date Data (auto)'!A:A,ROW(A13),1)&gt;0,INDEX('Predict Your Date Data (auto)'!A:A,ROW(A13),1),"")</f>
        <v>42746.24454861111</v>
      </c>
      <c r="B13" s="15">
        <f t="shared" si="6"/>
        <v>42746</v>
      </c>
      <c r="C13" s="23">
        <f t="shared" si="7"/>
        <v>2017</v>
      </c>
      <c r="D13" s="23">
        <f t="shared" si="8"/>
        <v>1</v>
      </c>
      <c r="E13" s="2" t="str">
        <f>IF(A13&lt;&gt;"","Week " &amp; ROUNDUP(DAY(B13)/7,0),"")</f>
        <v>Week 2</v>
      </c>
      <c r="G13" s="15">
        <f>IF(G12&lt;MAX(A:A)+NumberOfFutureWeeks*7,  IF(WEEKDAY( G12+1)=1, G12+2, IF(WEEKDAY(G12+1)=7, G12+ 3, G12+1)), "")</f>
        <v>42957.534467592595</v>
      </c>
      <c r="H13" s="15" t="str">
        <f t="shared" si="0"/>
        <v/>
      </c>
      <c r="I13" s="2" t="str">
        <f t="shared" si="1"/>
        <v>Thu</v>
      </c>
      <c r="J13" s="2">
        <f>IF(AND(G13&lt;&gt;"",G13&lt;=MAX(A:A)),COUNTIF(B:B,TRUNC(G13)),"")</f>
        <v>3</v>
      </c>
      <c r="K13" s="2">
        <f t="shared" si="20"/>
        <v>12</v>
      </c>
      <c r="L13" s="2">
        <f t="shared" ca="1" si="2"/>
        <v>4.2596774193548388</v>
      </c>
      <c r="M13" s="2">
        <f t="shared" si="9"/>
        <v>0.45105820105820105</v>
      </c>
      <c r="N13" s="2">
        <f t="shared" ca="1" si="10"/>
        <v>1.9213624338624338</v>
      </c>
      <c r="O13" s="2">
        <f t="shared" ca="1" si="3"/>
        <v>1.0786375661375662</v>
      </c>
      <c r="P13" s="2">
        <f t="shared" ca="1" si="4"/>
        <v>1.92</v>
      </c>
      <c r="Q13" s="2">
        <f t="shared" ca="1" si="11"/>
        <v>1.08</v>
      </c>
      <c r="R13" s="2" t="e">
        <f t="shared" ca="1" si="5"/>
        <v>#N/A</v>
      </c>
      <c r="T13" s="3" t="s">
        <v>64</v>
      </c>
      <c r="U13" s="2">
        <f ca="1">AVERAGE(Q:Q)</f>
        <v>2.4287096774193544</v>
      </c>
      <c r="Y13" s="15">
        <f>IF(Y12&lt;&gt;"",IF(Y12+7&lt;EDATE(MAX(A:A),NumberOfFutureMonths),Y12+7,""),"")</f>
        <v>42877</v>
      </c>
      <c r="Z13" s="23" t="str">
        <f t="shared" si="21"/>
        <v/>
      </c>
      <c r="AA13" s="2" t="str">
        <f t="shared" si="22"/>
        <v>Week 4</v>
      </c>
      <c r="AB13" s="2">
        <f t="shared" si="23"/>
        <v>54</v>
      </c>
      <c r="AC13" s="2">
        <f t="shared" si="24"/>
        <v>12</v>
      </c>
      <c r="AD13" s="2">
        <f t="shared" ca="1" si="25"/>
        <v>34.146927146927148</v>
      </c>
      <c r="AE13" s="2">
        <f t="shared" si="14"/>
        <v>0.95113636363636356</v>
      </c>
      <c r="AF13" s="2">
        <f t="shared" ca="1" si="15"/>
        <v>32.478384115884111</v>
      </c>
      <c r="AG13" s="2">
        <f t="shared" ca="1" si="16"/>
        <v>21.521615884115889</v>
      </c>
      <c r="AH13" s="2">
        <f ca="1">IF(Y13&lt;&gt;"",IF(AE13&gt;1,ROUNDUP(AF13,RoundDecimalPlaces),ROUNDDOWN(AF13,RoundDecimalPlaces)),"")</f>
        <v>32.47</v>
      </c>
      <c r="AI13" s="2">
        <f t="shared" ca="1" si="17"/>
        <v>21.53</v>
      </c>
      <c r="AJ13" s="2" t="e">
        <f ca="1">IF(AI13&lt;&gt;"",IF(AI13&gt;AVERAGE(AI:AI)*SignificantErrorMultiplier,AB13,NA()),"")</f>
        <v>#N/A</v>
      </c>
      <c r="AL13" s="3" t="s">
        <v>79</v>
      </c>
      <c r="AM13" s="2">
        <f ca="1">AVERAGE(AI:AI)</f>
        <v>14.457407407407409</v>
      </c>
    </row>
    <row r="14" spans="1:40" x14ac:dyDescent="0.25">
      <c r="A14" s="15">
        <f>IF(INDEX('Predict Your Date Data (auto)'!A:A,ROW(A14),1)&gt;0,INDEX('Predict Your Date Data (auto)'!A:A,ROW(A14),1),"")</f>
        <v>42746.245740740742</v>
      </c>
      <c r="B14" s="15">
        <f t="shared" si="6"/>
        <v>42746</v>
      </c>
      <c r="C14" s="23">
        <f t="shared" si="7"/>
        <v>2017</v>
      </c>
      <c r="D14" s="23">
        <f t="shared" si="8"/>
        <v>1</v>
      </c>
      <c r="E14" s="2" t="str">
        <f>IF(A14&lt;&gt;"","Week " &amp; ROUNDUP(DAY(B14)/7,0),"")</f>
        <v>Week 2</v>
      </c>
      <c r="G14" s="15">
        <f>IF(G13&lt;MAX(A:A)+NumberOfFutureWeeks*7,  IF(WEEKDAY( G13+1)=1, G13+2, IF(WEEKDAY(G13+1)=7, G13+ 3, G13+1)), "")</f>
        <v>42958.534467592595</v>
      </c>
      <c r="H14" s="15" t="str">
        <f t="shared" si="0"/>
        <v/>
      </c>
      <c r="I14" s="2" t="str">
        <f t="shared" si="1"/>
        <v>Fri</v>
      </c>
      <c r="J14" s="2">
        <f>IF(AND(G14&lt;&gt;"",G14&lt;=MAX(A:A)),COUNTIF(B:B,TRUNC(G14)),"")</f>
        <v>0</v>
      </c>
      <c r="K14" s="2">
        <f t="shared" si="20"/>
        <v>13</v>
      </c>
      <c r="L14" s="2">
        <f t="shared" ca="1" si="2"/>
        <v>4.2108870967741936</v>
      </c>
      <c r="M14" s="2">
        <f t="shared" si="9"/>
        <v>0.73809523809523814</v>
      </c>
      <c r="N14" s="2">
        <f t="shared" ca="1" si="10"/>
        <v>3.1080357142857147</v>
      </c>
      <c r="O14" s="2">
        <f t="shared" ca="1" si="3"/>
        <v>3.1080357142857147</v>
      </c>
      <c r="P14" s="2">
        <f t="shared" ca="1" si="4"/>
        <v>3.1</v>
      </c>
      <c r="Q14" s="2">
        <f t="shared" ca="1" si="11"/>
        <v>3.1</v>
      </c>
      <c r="R14" s="2" t="e">
        <f t="shared" ca="1" si="5"/>
        <v>#N/A</v>
      </c>
      <c r="Y14" s="15">
        <f>IF(Y13&lt;&gt;"",IF(Y13+7&lt;EDATE(MAX(A:A),NumberOfFutureMonths),Y13+7,""),"")</f>
        <v>42884</v>
      </c>
      <c r="Z14" s="23" t="str">
        <f t="shared" si="21"/>
        <v/>
      </c>
      <c r="AA14" s="2" t="str">
        <f t="shared" si="22"/>
        <v>Week 5</v>
      </c>
      <c r="AB14" s="2">
        <f t="shared" si="23"/>
        <v>53</v>
      </c>
      <c r="AC14" s="2">
        <f t="shared" si="24"/>
        <v>13</v>
      </c>
      <c r="AD14" s="2">
        <f t="shared" ca="1" si="25"/>
        <v>33.369759869759875</v>
      </c>
      <c r="AE14" s="2">
        <f t="shared" si="14"/>
        <v>0.9818181818181817</v>
      </c>
      <c r="AF14" s="2">
        <f t="shared" ca="1" si="15"/>
        <v>32.763036963036967</v>
      </c>
      <c r="AG14" s="2">
        <f t="shared" ca="1" si="16"/>
        <v>20.236963036963033</v>
      </c>
      <c r="AH14" s="2">
        <f ca="1">IF(Y14&lt;&gt;"",IF(AE14&gt;1,ROUNDUP(AF14,RoundDecimalPlaces),ROUNDDOWN(AF14,RoundDecimalPlaces)),"")</f>
        <v>32.76</v>
      </c>
      <c r="AI14" s="2">
        <f t="shared" ca="1" si="17"/>
        <v>20.240000000000002</v>
      </c>
      <c r="AJ14" s="2" t="e">
        <f ca="1">IF(AI14&lt;&gt;"",IF(AI14&gt;AVERAGE(AI:AI)*SignificantErrorMultiplier,AB14,NA()),"")</f>
        <v>#N/A</v>
      </c>
    </row>
    <row r="15" spans="1:40" x14ac:dyDescent="0.25">
      <c r="A15" s="15">
        <f>IF(INDEX('Predict Your Date Data (auto)'!A:A,ROW(A15),1)&gt;0,INDEX('Predict Your Date Data (auto)'!A:A,ROW(A15),1),"")</f>
        <v>42746.246747685182</v>
      </c>
      <c r="B15" s="15">
        <f t="shared" si="6"/>
        <v>42746</v>
      </c>
      <c r="C15" s="23">
        <f t="shared" si="7"/>
        <v>2017</v>
      </c>
      <c r="D15" s="23">
        <f t="shared" si="8"/>
        <v>1</v>
      </c>
      <c r="E15" s="2" t="str">
        <f>IF(A15&lt;&gt;"","Week " &amp; ROUNDUP(DAY(B15)/7,0),"")</f>
        <v>Week 2</v>
      </c>
      <c r="G15" s="15">
        <f>IF(G14&lt;MAX(A:A)+NumberOfFutureWeeks*7,  IF(WEEKDAY( G14+1)=1, G14+2, IF(WEEKDAY(G14+1)=7, G14+ 3, G14+1)), "")</f>
        <v>42961.534467592595</v>
      </c>
      <c r="H15" s="15" t="str">
        <f t="shared" si="0"/>
        <v>Week 14-Aug-17</v>
      </c>
      <c r="I15" s="2" t="str">
        <f t="shared" si="1"/>
        <v>Mon</v>
      </c>
      <c r="J15" s="2">
        <f>IF(AND(G15&lt;&gt;"",G15&lt;=MAX(A:A)),COUNTIF(B:B,TRUNC(G15)),"")</f>
        <v>0</v>
      </c>
      <c r="K15" s="2">
        <f t="shared" si="20"/>
        <v>14</v>
      </c>
      <c r="L15" s="2">
        <f t="shared" ca="1" si="2"/>
        <v>4.1620967741935484</v>
      </c>
      <c r="M15" s="2">
        <f t="shared" si="9"/>
        <v>1.6402116402116402</v>
      </c>
      <c r="N15" s="2">
        <f t="shared" ca="1" si="10"/>
        <v>6.8267195767195767</v>
      </c>
      <c r="O15" s="2">
        <f t="shared" ca="1" si="3"/>
        <v>6.8267195767195767</v>
      </c>
      <c r="P15" s="2">
        <f t="shared" ca="1" si="4"/>
        <v>6.83</v>
      </c>
      <c r="Q15" s="2">
        <f t="shared" ca="1" si="11"/>
        <v>6.83</v>
      </c>
      <c r="R15" s="2">
        <f t="shared" ca="1" si="5"/>
        <v>0</v>
      </c>
      <c r="Y15" s="15">
        <f>IF(Y14&lt;&gt;"",IF(Y14+7&lt;EDATE(MAX(A:A),NumberOfFutureMonths),Y14+7,""),"")</f>
        <v>42891</v>
      </c>
      <c r="Z15" s="23" t="str">
        <f t="shared" si="21"/>
        <v>June-17</v>
      </c>
      <c r="AA15" s="2" t="str">
        <f t="shared" si="22"/>
        <v>Week 1</v>
      </c>
      <c r="AB15" s="2">
        <f t="shared" si="23"/>
        <v>29</v>
      </c>
      <c r="AC15" s="2">
        <f t="shared" si="24"/>
        <v>14</v>
      </c>
      <c r="AD15" s="2">
        <f t="shared" ca="1" si="25"/>
        <v>32.592592592592595</v>
      </c>
      <c r="AE15" s="2">
        <f t="shared" si="14"/>
        <v>0.87224025974025965</v>
      </c>
      <c r="AF15" s="2">
        <f t="shared" ca="1" si="15"/>
        <v>28.428571428571427</v>
      </c>
      <c r="AG15" s="2">
        <f t="shared" ca="1" si="16"/>
        <v>0.57142857142857295</v>
      </c>
      <c r="AH15" s="2">
        <f ca="1">IF(Y15&lt;&gt;"",IF(AE15&gt;1,ROUNDUP(AF15,RoundDecimalPlaces),ROUNDDOWN(AF15,RoundDecimalPlaces)),"")</f>
        <v>28.42</v>
      </c>
      <c r="AI15" s="2">
        <f t="shared" ca="1" si="17"/>
        <v>0.57999999999999829</v>
      </c>
      <c r="AJ15" s="2" t="e">
        <f ca="1">IF(AI15&lt;&gt;"",IF(AI15&gt;AVERAGE(AI:AI)*SignificantErrorMultiplier,AB15,NA()),"")</f>
        <v>#N/A</v>
      </c>
    </row>
    <row r="16" spans="1:40" x14ac:dyDescent="0.25">
      <c r="A16" s="15">
        <f>IF(INDEX('Predict Your Date Data (auto)'!A:A,ROW(A16),1)&gt;0,INDEX('Predict Your Date Data (auto)'!A:A,ROW(A16),1),"")</f>
        <v>42746.249247685184</v>
      </c>
      <c r="B16" s="15">
        <f t="shared" si="6"/>
        <v>42746</v>
      </c>
      <c r="C16" s="23">
        <f t="shared" si="7"/>
        <v>2017</v>
      </c>
      <c r="D16" s="23">
        <f t="shared" si="8"/>
        <v>1</v>
      </c>
      <c r="E16" s="2" t="str">
        <f>IF(A16&lt;&gt;"","Week " &amp; ROUNDUP(DAY(B16)/7,0),"")</f>
        <v>Week 2</v>
      </c>
      <c r="G16" s="15">
        <f>IF(G15&lt;MAX(A:A)+NumberOfFutureWeeks*7,  IF(WEEKDAY( G15+1)=1, G15+2, IF(WEEKDAY(G15+1)=7, G15+ 3, G15+1)), "")</f>
        <v>42962.534467592595</v>
      </c>
      <c r="H16" s="15" t="str">
        <f t="shared" si="0"/>
        <v/>
      </c>
      <c r="I16" s="2" t="str">
        <f t="shared" si="1"/>
        <v>Tue</v>
      </c>
      <c r="J16" s="2">
        <f>IF(AND(G16&lt;&gt;"",G16&lt;=MAX(A:A)),COUNTIF(B:B,TRUNC(G16)),"")</f>
        <v>5</v>
      </c>
      <c r="K16" s="2">
        <f t="shared" si="20"/>
        <v>15</v>
      </c>
      <c r="L16" s="2">
        <f t="shared" ca="1" si="2"/>
        <v>4.1133064516129032</v>
      </c>
      <c r="M16" s="2">
        <f t="shared" si="9"/>
        <v>1.1481481481481481</v>
      </c>
      <c r="N16" s="2">
        <f t="shared" ca="1" si="10"/>
        <v>4.7226851851851848</v>
      </c>
      <c r="O16" s="2">
        <f t="shared" ca="1" si="3"/>
        <v>0.27731481481481524</v>
      </c>
      <c r="P16" s="2">
        <f t="shared" ca="1" si="4"/>
        <v>4.7299999999999995</v>
      </c>
      <c r="Q16" s="2">
        <f t="shared" ca="1" si="11"/>
        <v>0.27000000000000046</v>
      </c>
      <c r="R16" s="2" t="e">
        <f t="shared" ca="1" si="5"/>
        <v>#N/A</v>
      </c>
      <c r="Y16" s="15">
        <f>IF(Y15&lt;&gt;"",IF(Y15+7&lt;EDATE(MAX(A:A),NumberOfFutureMonths),Y15+7,""),"")</f>
        <v>42898</v>
      </c>
      <c r="Z16" s="23" t="str">
        <f t="shared" si="21"/>
        <v/>
      </c>
      <c r="AA16" s="2" t="str">
        <f t="shared" si="22"/>
        <v>Week 2</v>
      </c>
      <c r="AB16" s="2">
        <f t="shared" si="23"/>
        <v>19</v>
      </c>
      <c r="AC16" s="2">
        <f t="shared" si="24"/>
        <v>15</v>
      </c>
      <c r="AD16" s="2">
        <f t="shared" ca="1" si="25"/>
        <v>31.815425315425315</v>
      </c>
      <c r="AE16" s="2">
        <f t="shared" si="14"/>
        <v>0.85397727272727264</v>
      </c>
      <c r="AF16" s="2">
        <f t="shared" ca="1" si="15"/>
        <v>27.169650141525139</v>
      </c>
      <c r="AG16" s="2">
        <f t="shared" ca="1" si="16"/>
        <v>8.169650141525139</v>
      </c>
      <c r="AH16" s="2">
        <f ca="1">IF(Y16&lt;&gt;"",IF(AE16&gt;1,ROUNDUP(AF16,RoundDecimalPlaces),ROUNDDOWN(AF16,RoundDecimalPlaces)),"")</f>
        <v>27.16</v>
      </c>
      <c r="AI16" s="2">
        <f t="shared" ca="1" si="17"/>
        <v>8.16</v>
      </c>
      <c r="AJ16" s="2" t="e">
        <f ca="1">IF(AI16&lt;&gt;"",IF(AI16&gt;AVERAGE(AI:AI)*SignificantErrorMultiplier,AB16,NA()),"")</f>
        <v>#N/A</v>
      </c>
    </row>
    <row r="17" spans="1:36" x14ac:dyDescent="0.25">
      <c r="A17" s="15">
        <f>IF(INDEX('Predict Your Date Data (auto)'!A:A,ROW(A17),1)&gt;0,INDEX('Predict Your Date Data (auto)'!A:A,ROW(A17),1),"")</f>
        <v>42746.250219907408</v>
      </c>
      <c r="B17" s="15">
        <f t="shared" si="6"/>
        <v>42746</v>
      </c>
      <c r="C17" s="23">
        <f t="shared" si="7"/>
        <v>2017</v>
      </c>
      <c r="D17" s="23">
        <f t="shared" si="8"/>
        <v>1</v>
      </c>
      <c r="E17" s="2" t="str">
        <f>IF(A17&lt;&gt;"","Week " &amp; ROUNDUP(DAY(B17)/7,0),"")</f>
        <v>Week 2</v>
      </c>
      <c r="G17" s="15">
        <f>IF(G16&lt;MAX(A:A)+NumberOfFutureWeeks*7,  IF(WEEKDAY( G16+1)=1, G16+2, IF(WEEKDAY(G16+1)=7, G16+ 3, G16+1)), "")</f>
        <v>42963.534467592595</v>
      </c>
      <c r="H17" s="15" t="str">
        <f t="shared" si="0"/>
        <v/>
      </c>
      <c r="I17" s="2" t="str">
        <f t="shared" si="1"/>
        <v>Wed</v>
      </c>
      <c r="J17" s="2">
        <f>IF(AND(G17&lt;&gt;"",G17&lt;=MAX(A:A)),COUNTIF(B:B,TRUNC(G17)),"")</f>
        <v>3</v>
      </c>
      <c r="K17" s="2">
        <f t="shared" si="20"/>
        <v>16</v>
      </c>
      <c r="L17" s="2">
        <f t="shared" ca="1" si="2"/>
        <v>4.064516129032258</v>
      </c>
      <c r="M17" s="2">
        <f t="shared" si="9"/>
        <v>1.0192743764172336</v>
      </c>
      <c r="N17" s="2">
        <f t="shared" ca="1" si="10"/>
        <v>4.1428571428571432</v>
      </c>
      <c r="O17" s="2">
        <f t="shared" ca="1" si="3"/>
        <v>1.1428571428571432</v>
      </c>
      <c r="P17" s="2">
        <f t="shared" ca="1" si="4"/>
        <v>4.1499999999999995</v>
      </c>
      <c r="Q17" s="2">
        <f t="shared" ca="1" si="11"/>
        <v>1.1499999999999995</v>
      </c>
      <c r="R17" s="2" t="e">
        <f t="shared" ca="1" si="5"/>
        <v>#N/A</v>
      </c>
      <c r="Y17" s="15">
        <f>IF(Y16&lt;&gt;"",IF(Y16+7&lt;EDATE(MAX(A:A),NumberOfFutureMonths),Y16+7,""),"")</f>
        <v>42905</v>
      </c>
      <c r="Z17" s="23" t="str">
        <f t="shared" si="21"/>
        <v/>
      </c>
      <c r="AA17" s="2" t="str">
        <f t="shared" si="22"/>
        <v>Week 3</v>
      </c>
      <c r="AB17" s="2">
        <f t="shared" si="23"/>
        <v>51</v>
      </c>
      <c r="AC17" s="2">
        <f t="shared" si="24"/>
        <v>16</v>
      </c>
      <c r="AD17" s="2">
        <f t="shared" ca="1" si="25"/>
        <v>31.038258038258039</v>
      </c>
      <c r="AE17" s="2">
        <f t="shared" si="14"/>
        <v>1.3499999999999999</v>
      </c>
      <c r="AF17" s="2">
        <f t="shared" ca="1" si="15"/>
        <v>41.901648351648348</v>
      </c>
      <c r="AG17" s="2">
        <f t="shared" ca="1" si="16"/>
        <v>9.0983516483516524</v>
      </c>
      <c r="AH17" s="2">
        <f ca="1">IF(Y17&lt;&gt;"",IF(AE17&gt;1,ROUNDUP(AF17,RoundDecimalPlaces),ROUNDDOWN(AF17,RoundDecimalPlaces)),"")</f>
        <v>41.91</v>
      </c>
      <c r="AI17" s="2">
        <f t="shared" ca="1" si="17"/>
        <v>9.0900000000000034</v>
      </c>
      <c r="AJ17" s="2" t="e">
        <f ca="1">IF(AI17&lt;&gt;"",IF(AI17&gt;AVERAGE(AI:AI)*SignificantErrorMultiplier,AB17,NA()),"")</f>
        <v>#N/A</v>
      </c>
    </row>
    <row r="18" spans="1:36" x14ac:dyDescent="0.25">
      <c r="A18" s="15">
        <f>IF(INDEX('Predict Your Date Data (auto)'!A:A,ROW(A18),1)&gt;0,INDEX('Predict Your Date Data (auto)'!A:A,ROW(A18),1),"")</f>
        <v>42746.252083333333</v>
      </c>
      <c r="B18" s="15">
        <f t="shared" si="6"/>
        <v>42746</v>
      </c>
      <c r="C18" s="23">
        <f t="shared" si="7"/>
        <v>2017</v>
      </c>
      <c r="D18" s="23">
        <f t="shared" si="8"/>
        <v>1</v>
      </c>
      <c r="E18" s="2" t="str">
        <f>IF(A18&lt;&gt;"","Week " &amp; ROUNDUP(DAY(B18)/7,0),"")</f>
        <v>Week 2</v>
      </c>
      <c r="G18" s="15">
        <f>IF(G17&lt;MAX(A:A)+NumberOfFutureWeeks*7,  IF(WEEKDAY( G17+1)=1, G17+2, IF(WEEKDAY(G17+1)=7, G17+ 3, G17+1)), "")</f>
        <v>42964.534467592595</v>
      </c>
      <c r="H18" s="15" t="str">
        <f t="shared" si="0"/>
        <v/>
      </c>
      <c r="I18" s="2" t="str">
        <f t="shared" si="1"/>
        <v>Thu</v>
      </c>
      <c r="J18" s="2">
        <f>IF(AND(G18&lt;&gt;"",G18&lt;=MAX(A:A)),COUNTIF(B:B,TRUNC(G18)),"")</f>
        <v>1</v>
      </c>
      <c r="K18" s="2">
        <f t="shared" si="20"/>
        <v>17</v>
      </c>
      <c r="L18" s="2">
        <f t="shared" ca="1" si="2"/>
        <v>4.0157258064516128</v>
      </c>
      <c r="M18" s="2">
        <f t="shared" si="9"/>
        <v>0.45105820105820105</v>
      </c>
      <c r="N18" s="2">
        <f t="shared" ca="1" si="10"/>
        <v>1.8113260582010582</v>
      </c>
      <c r="O18" s="2">
        <f t="shared" ca="1" si="3"/>
        <v>0.81132605820105819</v>
      </c>
      <c r="P18" s="2">
        <f t="shared" ca="1" si="4"/>
        <v>1.81</v>
      </c>
      <c r="Q18" s="2">
        <f t="shared" ca="1" si="11"/>
        <v>0.81</v>
      </c>
      <c r="R18" s="2" t="e">
        <f t="shared" ca="1" si="5"/>
        <v>#N/A</v>
      </c>
      <c r="Y18" s="15">
        <f>IF(Y17&lt;&gt;"",IF(Y17+7&lt;EDATE(MAX(A:A),NumberOfFutureMonths),Y17+7,""),"")</f>
        <v>42912</v>
      </c>
      <c r="Z18" s="23" t="str">
        <f t="shared" si="21"/>
        <v/>
      </c>
      <c r="AA18" s="2" t="str">
        <f t="shared" si="22"/>
        <v>Week 4</v>
      </c>
      <c r="AB18" s="2">
        <f t="shared" si="23"/>
        <v>52</v>
      </c>
      <c r="AC18" s="2">
        <f t="shared" si="24"/>
        <v>17</v>
      </c>
      <c r="AD18" s="2">
        <f t="shared" ca="1" si="25"/>
        <v>30.261090761090763</v>
      </c>
      <c r="AE18" s="2">
        <f t="shared" si="14"/>
        <v>0.95113636363636356</v>
      </c>
      <c r="AF18" s="2">
        <f t="shared" ca="1" si="15"/>
        <v>28.782423826173826</v>
      </c>
      <c r="AG18" s="2">
        <f t="shared" ca="1" si="16"/>
        <v>23.217576173826174</v>
      </c>
      <c r="AH18" s="2">
        <f ca="1">IF(Y18&lt;&gt;"",IF(AE18&gt;1,ROUNDUP(AF18,RoundDecimalPlaces),ROUNDDOWN(AF18,RoundDecimalPlaces)),"")</f>
        <v>28.78</v>
      </c>
      <c r="AI18" s="2">
        <f t="shared" ca="1" si="17"/>
        <v>23.22</v>
      </c>
      <c r="AJ18" s="2">
        <f ca="1">IF(AI18&lt;&gt;"",IF(AI18&gt;AVERAGE(AI:AI)*SignificantErrorMultiplier,AB18,NA()),"")</f>
        <v>52</v>
      </c>
    </row>
    <row r="19" spans="1:36" x14ac:dyDescent="0.25">
      <c r="A19" s="15">
        <f>IF(INDEX('Predict Your Date Data (auto)'!A:A,ROW(A19),1)&gt;0,INDEX('Predict Your Date Data (auto)'!A:A,ROW(A19),1),"")</f>
        <v>42746.25377314815</v>
      </c>
      <c r="B19" s="15">
        <f t="shared" si="6"/>
        <v>42746</v>
      </c>
      <c r="C19" s="23">
        <f t="shared" si="7"/>
        <v>2017</v>
      </c>
      <c r="D19" s="23">
        <f t="shared" si="8"/>
        <v>1</v>
      </c>
      <c r="E19" s="2" t="str">
        <f>IF(A19&lt;&gt;"","Week " &amp; ROUNDUP(DAY(B19)/7,0),"")</f>
        <v>Week 2</v>
      </c>
      <c r="G19" s="15">
        <f>IF(G18&lt;MAX(A:A)+NumberOfFutureWeeks*7,  IF(WEEKDAY( G18+1)=1, G18+2, IF(WEEKDAY(G18+1)=7, G18+ 3, G18+1)), "")</f>
        <v>42965.534467592595</v>
      </c>
      <c r="H19" s="15" t="str">
        <f t="shared" si="0"/>
        <v/>
      </c>
      <c r="I19" s="2" t="str">
        <f t="shared" si="1"/>
        <v>Fri</v>
      </c>
      <c r="J19" s="2">
        <f>IF(AND(G19&lt;&gt;"",G19&lt;=MAX(A:A)),COUNTIF(B:B,TRUNC(G19)),"")</f>
        <v>6</v>
      </c>
      <c r="K19" s="2">
        <f t="shared" si="20"/>
        <v>18</v>
      </c>
      <c r="L19" s="2">
        <f t="shared" ca="1" si="2"/>
        <v>3.9669354838709676</v>
      </c>
      <c r="M19" s="2">
        <f t="shared" si="9"/>
        <v>0.73809523809523814</v>
      </c>
      <c r="N19" s="2">
        <f t="shared" ca="1" si="10"/>
        <v>2.9279761904761905</v>
      </c>
      <c r="O19" s="2">
        <f t="shared" ca="1" si="3"/>
        <v>3.0720238095238095</v>
      </c>
      <c r="P19" s="2">
        <f t="shared" ca="1" si="4"/>
        <v>2.92</v>
      </c>
      <c r="Q19" s="2">
        <f t="shared" ca="1" si="11"/>
        <v>3.08</v>
      </c>
      <c r="R19" s="2" t="e">
        <f t="shared" ca="1" si="5"/>
        <v>#N/A</v>
      </c>
      <c r="Y19" s="15">
        <f>IF(Y18&lt;&gt;"",IF(Y18+7&lt;EDATE(MAX(A:A),NumberOfFutureMonths),Y18+7,""),"")</f>
        <v>42919</v>
      </c>
      <c r="Z19" s="23" t="str">
        <f t="shared" si="21"/>
        <v>July-17</v>
      </c>
      <c r="AA19" s="2" t="str">
        <f t="shared" si="22"/>
        <v>Week 1</v>
      </c>
      <c r="AB19" s="2">
        <f t="shared" si="23"/>
        <v>23</v>
      </c>
      <c r="AC19" s="2">
        <f t="shared" si="24"/>
        <v>18</v>
      </c>
      <c r="AD19" s="2">
        <f t="shared" ca="1" si="25"/>
        <v>29.483923483923483</v>
      </c>
      <c r="AE19" s="2">
        <f t="shared" si="14"/>
        <v>0.87224025974025965</v>
      </c>
      <c r="AF19" s="2">
        <f t="shared" ca="1" si="15"/>
        <v>25.71706507777936</v>
      </c>
      <c r="AG19" s="2">
        <f t="shared" ca="1" si="16"/>
        <v>2.7170650777793597</v>
      </c>
      <c r="AH19" s="2">
        <f ca="1">IF(Y19&lt;&gt;"",IF(AE19&gt;1,ROUNDUP(AF19,RoundDecimalPlaces),ROUNDDOWN(AF19,RoundDecimalPlaces)),"")</f>
        <v>25.71</v>
      </c>
      <c r="AI19" s="2">
        <f t="shared" ca="1" si="17"/>
        <v>2.7100000000000009</v>
      </c>
      <c r="AJ19" s="2" t="e">
        <f ca="1">IF(AI19&lt;&gt;"",IF(AI19&gt;AVERAGE(AI:AI)*SignificantErrorMultiplier,AB19,NA()),"")</f>
        <v>#N/A</v>
      </c>
    </row>
    <row r="20" spans="1:36" x14ac:dyDescent="0.25">
      <c r="A20" s="15">
        <f>IF(INDEX('Predict Your Date Data (auto)'!A:A,ROW(A20),1)&gt;0,INDEX('Predict Your Date Data (auto)'!A:A,ROW(A20),1),"")</f>
        <v>42746.255543981482</v>
      </c>
      <c r="B20" s="15">
        <f t="shared" si="6"/>
        <v>42746</v>
      </c>
      <c r="C20" s="23">
        <f t="shared" si="7"/>
        <v>2017</v>
      </c>
      <c r="D20" s="23">
        <f t="shared" si="8"/>
        <v>1</v>
      </c>
      <c r="E20" s="2" t="str">
        <f>IF(A20&lt;&gt;"","Week " &amp; ROUNDUP(DAY(B20)/7,0),"")</f>
        <v>Week 2</v>
      </c>
      <c r="G20" s="15">
        <f>IF(G19&lt;MAX(A:A)+NumberOfFutureWeeks*7,  IF(WEEKDAY( G19+1)=1, G19+2, IF(WEEKDAY(G19+1)=7, G19+ 3, G19+1)), "")</f>
        <v>42968.534467592595</v>
      </c>
      <c r="H20" s="15" t="str">
        <f t="shared" si="0"/>
        <v>Week 21-Aug-17</v>
      </c>
      <c r="I20" s="2" t="str">
        <f t="shared" si="1"/>
        <v>Mon</v>
      </c>
      <c r="J20" s="2">
        <f>IF(AND(G20&lt;&gt;"",G20&lt;=MAX(A:A)),COUNTIF(B:B,TRUNC(G20)),"")</f>
        <v>20</v>
      </c>
      <c r="K20" s="2">
        <f t="shared" si="20"/>
        <v>19</v>
      </c>
      <c r="L20" s="2">
        <f t="shared" ca="1" si="2"/>
        <v>3.9181451612903224</v>
      </c>
      <c r="M20" s="2">
        <f t="shared" si="9"/>
        <v>1.6402116402116402</v>
      </c>
      <c r="N20" s="2">
        <f t="shared" ca="1" si="10"/>
        <v>6.4265873015873014</v>
      </c>
      <c r="O20" s="2">
        <f t="shared" ca="1" si="3"/>
        <v>13.573412698412699</v>
      </c>
      <c r="P20" s="2">
        <f t="shared" ca="1" si="4"/>
        <v>6.43</v>
      </c>
      <c r="Q20" s="2">
        <f t="shared" ca="1" si="11"/>
        <v>13.57</v>
      </c>
      <c r="R20" s="2">
        <f t="shared" ca="1" si="5"/>
        <v>20</v>
      </c>
      <c r="Y20" s="15">
        <f>IF(Y19&lt;&gt;"",IF(Y19+7&lt;EDATE(MAX(A:A),NumberOfFutureMonths),Y19+7,""),"")</f>
        <v>42926</v>
      </c>
      <c r="Z20" s="23" t="str">
        <f t="shared" si="21"/>
        <v/>
      </c>
      <c r="AA20" s="2" t="str">
        <f t="shared" si="22"/>
        <v>Week 2</v>
      </c>
      <c r="AB20" s="2">
        <f t="shared" si="23"/>
        <v>46</v>
      </c>
      <c r="AC20" s="2">
        <f t="shared" si="24"/>
        <v>19</v>
      </c>
      <c r="AD20" s="2">
        <f t="shared" ca="1" si="25"/>
        <v>28.706756206756207</v>
      </c>
      <c r="AE20" s="2">
        <f t="shared" si="14"/>
        <v>0.85397727272727264</v>
      </c>
      <c r="AF20" s="2">
        <f t="shared" ca="1" si="15"/>
        <v>24.514917374292374</v>
      </c>
      <c r="AG20" s="2">
        <f t="shared" ca="1" si="16"/>
        <v>21.485082625707626</v>
      </c>
      <c r="AH20" s="2">
        <f ca="1">IF(Y20&lt;&gt;"",IF(AE20&gt;1,ROUNDUP(AF20,RoundDecimalPlaces),ROUNDDOWN(AF20,RoundDecimalPlaces)),"")</f>
        <v>24.51</v>
      </c>
      <c r="AI20" s="2">
        <f t="shared" ca="1" si="17"/>
        <v>21.49</v>
      </c>
      <c r="AJ20" s="2" t="e">
        <f ca="1">IF(AI20&lt;&gt;"",IF(AI20&gt;AVERAGE(AI:AI)*SignificantErrorMultiplier,AB20,NA()),"")</f>
        <v>#N/A</v>
      </c>
    </row>
    <row r="21" spans="1:36" x14ac:dyDescent="0.25">
      <c r="A21" s="15">
        <f>IF(INDEX('Predict Your Date Data (auto)'!A:A,ROW(A21),1)&gt;0,INDEX('Predict Your Date Data (auto)'!A:A,ROW(A21),1),"")</f>
        <v>42746.256724537037</v>
      </c>
      <c r="B21" s="15">
        <f t="shared" si="6"/>
        <v>42746</v>
      </c>
      <c r="C21" s="23">
        <f t="shared" si="7"/>
        <v>2017</v>
      </c>
      <c r="D21" s="23">
        <f t="shared" si="8"/>
        <v>1</v>
      </c>
      <c r="E21" s="2" t="str">
        <f>IF(A21&lt;&gt;"","Week " &amp; ROUNDUP(DAY(B21)/7,0),"")</f>
        <v>Week 2</v>
      </c>
      <c r="G21" s="15">
        <f>IF(G20&lt;MAX(A:A)+NumberOfFutureWeeks*7,  IF(WEEKDAY( G20+1)=1, G20+2, IF(WEEKDAY(G20+1)=7, G20+ 3, G20+1)), "")</f>
        <v>42969.534467592595</v>
      </c>
      <c r="H21" s="15" t="str">
        <f t="shared" si="0"/>
        <v/>
      </c>
      <c r="I21" s="2" t="str">
        <f t="shared" si="1"/>
        <v>Tue</v>
      </c>
      <c r="J21" s="2">
        <f>IF(AND(G21&lt;&gt;"",G21&lt;=MAX(A:A)),COUNTIF(B:B,TRUNC(G21)),"")</f>
        <v>1</v>
      </c>
      <c r="K21" s="2">
        <f t="shared" si="20"/>
        <v>20</v>
      </c>
      <c r="L21" s="2">
        <f t="shared" ca="1" si="2"/>
        <v>3.8693548387096772</v>
      </c>
      <c r="M21" s="2">
        <f t="shared" si="9"/>
        <v>1.1481481481481481</v>
      </c>
      <c r="N21" s="2">
        <f t="shared" ca="1" si="10"/>
        <v>4.4425925925925922</v>
      </c>
      <c r="O21" s="2">
        <f t="shared" ca="1" si="3"/>
        <v>3.4425925925925922</v>
      </c>
      <c r="P21" s="2">
        <f t="shared" ca="1" si="4"/>
        <v>4.45</v>
      </c>
      <c r="Q21" s="2">
        <f t="shared" ca="1" si="11"/>
        <v>3.45</v>
      </c>
      <c r="R21" s="2" t="e">
        <f t="shared" ca="1" si="5"/>
        <v>#N/A</v>
      </c>
      <c r="Y21" s="15">
        <f>IF(Y20&lt;&gt;"",IF(Y20+7&lt;EDATE(MAX(A:A),NumberOfFutureMonths),Y20+7,""),"")</f>
        <v>42933</v>
      </c>
      <c r="Z21" s="23" t="str">
        <f t="shared" si="21"/>
        <v/>
      </c>
      <c r="AA21" s="2" t="str">
        <f t="shared" si="22"/>
        <v>Week 3</v>
      </c>
      <c r="AB21" s="2">
        <f t="shared" si="23"/>
        <v>18</v>
      </c>
      <c r="AC21" s="2">
        <f t="shared" si="24"/>
        <v>20</v>
      </c>
      <c r="AD21" s="2">
        <f t="shared" ca="1" si="25"/>
        <v>27.929588929588931</v>
      </c>
      <c r="AE21" s="2">
        <f t="shared" si="14"/>
        <v>1.3499999999999999</v>
      </c>
      <c r="AF21" s="2">
        <f t="shared" ca="1" si="15"/>
        <v>37.70494505494505</v>
      </c>
      <c r="AG21" s="2">
        <f t="shared" ca="1" si="16"/>
        <v>19.70494505494505</v>
      </c>
      <c r="AH21" s="2">
        <f ca="1">IF(Y21&lt;&gt;"",IF(AE21&gt;1,ROUNDUP(AF21,RoundDecimalPlaces),ROUNDDOWN(AF21,RoundDecimalPlaces)),"")</f>
        <v>37.71</v>
      </c>
      <c r="AI21" s="2">
        <f t="shared" ca="1" si="17"/>
        <v>19.71</v>
      </c>
      <c r="AJ21" s="2" t="e">
        <f ca="1">IF(AI21&lt;&gt;"",IF(AI21&gt;AVERAGE(AI:AI)*SignificantErrorMultiplier,AB21,NA()),"")</f>
        <v>#N/A</v>
      </c>
    </row>
    <row r="22" spans="1:36" x14ac:dyDescent="0.25">
      <c r="A22" s="15">
        <f>IF(INDEX('Predict Your Date Data (auto)'!A:A,ROW(A22),1)&gt;0,INDEX('Predict Your Date Data (auto)'!A:A,ROW(A22),1),"")</f>
        <v>42746.260821759257</v>
      </c>
      <c r="B22" s="15">
        <f t="shared" si="6"/>
        <v>42746</v>
      </c>
      <c r="C22" s="23">
        <f t="shared" si="7"/>
        <v>2017</v>
      </c>
      <c r="D22" s="23">
        <f t="shared" si="8"/>
        <v>1</v>
      </c>
      <c r="E22" s="2" t="str">
        <f>IF(A22&lt;&gt;"","Week " &amp; ROUNDUP(DAY(B22)/7,0),"")</f>
        <v>Week 2</v>
      </c>
      <c r="G22" s="15">
        <f>IF(G21&lt;MAX(A:A)+NumberOfFutureWeeks*7,  IF(WEEKDAY( G21+1)=1, G21+2, IF(WEEKDAY(G21+1)=7, G21+ 3, G21+1)), "")</f>
        <v>42970.534467592595</v>
      </c>
      <c r="H22" s="15" t="str">
        <f t="shared" si="0"/>
        <v/>
      </c>
      <c r="I22" s="2" t="str">
        <f t="shared" si="1"/>
        <v>Wed</v>
      </c>
      <c r="J22" s="2">
        <f>IF(AND(G22&lt;&gt;"",G22&lt;=MAX(A:A)),COUNTIF(B:B,TRUNC(G22)),"")</f>
        <v>7</v>
      </c>
      <c r="K22" s="2">
        <f t="shared" si="20"/>
        <v>21</v>
      </c>
      <c r="L22" s="2">
        <f t="shared" ca="1" si="2"/>
        <v>3.820564516129032</v>
      </c>
      <c r="M22" s="2">
        <f t="shared" si="9"/>
        <v>1.0192743764172336</v>
      </c>
      <c r="N22" s="2">
        <f t="shared" ca="1" si="10"/>
        <v>3.8942035147392291</v>
      </c>
      <c r="O22" s="2">
        <f t="shared" ca="1" si="3"/>
        <v>3.1057964852607709</v>
      </c>
      <c r="P22" s="2">
        <f t="shared" ca="1" si="4"/>
        <v>3.9</v>
      </c>
      <c r="Q22" s="2">
        <f t="shared" ca="1" si="11"/>
        <v>3.1</v>
      </c>
      <c r="R22" s="2" t="e">
        <f t="shared" ca="1" si="5"/>
        <v>#N/A</v>
      </c>
      <c r="Y22" s="15">
        <f>IF(Y21&lt;&gt;"",IF(Y21+7&lt;EDATE(MAX(A:A),NumberOfFutureMonths),Y21+7,""),"")</f>
        <v>42940</v>
      </c>
      <c r="Z22" s="23" t="str">
        <f t="shared" si="21"/>
        <v/>
      </c>
      <c r="AA22" s="2" t="str">
        <f t="shared" si="22"/>
        <v>Week 4</v>
      </c>
      <c r="AB22" s="2">
        <f t="shared" si="23"/>
        <v>21</v>
      </c>
      <c r="AC22" s="2">
        <f t="shared" si="24"/>
        <v>21</v>
      </c>
      <c r="AD22" s="2">
        <f t="shared" ca="1" si="25"/>
        <v>27.152421652421651</v>
      </c>
      <c r="AE22" s="2">
        <f t="shared" si="14"/>
        <v>0.95113636363636356</v>
      </c>
      <c r="AF22" s="2">
        <f t="shared" ca="1" si="15"/>
        <v>25.825655594405593</v>
      </c>
      <c r="AG22" s="2">
        <f t="shared" ca="1" si="16"/>
        <v>4.8256555944055926</v>
      </c>
      <c r="AH22" s="2">
        <f ca="1">IF(Y22&lt;&gt;"",IF(AE22&gt;1,ROUNDUP(AF22,RoundDecimalPlaces),ROUNDDOWN(AF22,RoundDecimalPlaces)),"")</f>
        <v>25.82</v>
      </c>
      <c r="AI22" s="2">
        <f t="shared" ca="1" si="17"/>
        <v>4.82</v>
      </c>
      <c r="AJ22" s="2" t="e">
        <f ca="1">IF(AI22&lt;&gt;"",IF(AI22&gt;AVERAGE(AI:AI)*SignificantErrorMultiplier,AB22,NA()),"")</f>
        <v>#N/A</v>
      </c>
    </row>
    <row r="23" spans="1:36" x14ac:dyDescent="0.25">
      <c r="A23" s="15">
        <f>IF(INDEX('Predict Your Date Data (auto)'!A:A,ROW(A23),1)&gt;0,INDEX('Predict Your Date Data (auto)'!A:A,ROW(A23),1),"")</f>
        <v>42746.26185185185</v>
      </c>
      <c r="B23" s="15">
        <f t="shared" si="6"/>
        <v>42746</v>
      </c>
      <c r="C23" s="23">
        <f t="shared" si="7"/>
        <v>2017</v>
      </c>
      <c r="D23" s="23">
        <f t="shared" si="8"/>
        <v>1</v>
      </c>
      <c r="E23" s="2" t="str">
        <f>IF(A23&lt;&gt;"","Week " &amp; ROUNDUP(DAY(B23)/7,0),"")</f>
        <v>Week 2</v>
      </c>
      <c r="G23" s="15">
        <f>IF(G22&lt;MAX(A:A)+NumberOfFutureWeeks*7,  IF(WEEKDAY( G22+1)=1, G22+2, IF(WEEKDAY(G22+1)=7, G22+ 3, G22+1)), "")</f>
        <v>42971.534467592595</v>
      </c>
      <c r="H23" s="15" t="str">
        <f t="shared" si="0"/>
        <v/>
      </c>
      <c r="I23" s="2" t="str">
        <f t="shared" si="1"/>
        <v>Thu</v>
      </c>
      <c r="J23" s="2">
        <f>IF(AND(G23&lt;&gt;"",G23&lt;=MAX(A:A)),COUNTIF(B:B,TRUNC(G23)),"")</f>
        <v>3</v>
      </c>
      <c r="K23" s="2">
        <f t="shared" si="20"/>
        <v>22</v>
      </c>
      <c r="L23" s="2">
        <f t="shared" ca="1" si="2"/>
        <v>3.7717741935483868</v>
      </c>
      <c r="M23" s="2">
        <f t="shared" si="9"/>
        <v>0.45105820105820105</v>
      </c>
      <c r="N23" s="2">
        <f t="shared" ca="1" si="10"/>
        <v>1.7012896825396824</v>
      </c>
      <c r="O23" s="2">
        <f t="shared" ca="1" si="3"/>
        <v>1.2987103174603176</v>
      </c>
      <c r="P23" s="2">
        <f t="shared" ca="1" si="4"/>
        <v>1.7</v>
      </c>
      <c r="Q23" s="2">
        <f t="shared" ca="1" si="11"/>
        <v>1.3</v>
      </c>
      <c r="R23" s="2" t="e">
        <f t="shared" ca="1" si="5"/>
        <v>#N/A</v>
      </c>
      <c r="Y23" s="15">
        <f>IF(Y22&lt;&gt;"",IF(Y22+7&lt;EDATE(MAX(A:A),NumberOfFutureMonths),Y22+7,""),"")</f>
        <v>42947</v>
      </c>
      <c r="Z23" s="23" t="str">
        <f t="shared" si="21"/>
        <v/>
      </c>
      <c r="AA23" s="2" t="str">
        <f t="shared" si="22"/>
        <v>Week 5</v>
      </c>
      <c r="AB23" s="2">
        <f t="shared" si="23"/>
        <v>11</v>
      </c>
      <c r="AC23" s="2">
        <f t="shared" si="24"/>
        <v>22</v>
      </c>
      <c r="AD23" s="2">
        <f t="shared" ca="1" si="25"/>
        <v>26.375254375254375</v>
      </c>
      <c r="AE23" s="2">
        <f t="shared" si="14"/>
        <v>0.9818181818181817</v>
      </c>
      <c r="AF23" s="2">
        <f t="shared" ca="1" si="15"/>
        <v>25.895704295704292</v>
      </c>
      <c r="AG23" s="2">
        <f t="shared" ca="1" si="16"/>
        <v>14.895704295704292</v>
      </c>
      <c r="AH23" s="2">
        <f ca="1">IF(Y23&lt;&gt;"",IF(AE23&gt;1,ROUNDUP(AF23,RoundDecimalPlaces),ROUNDDOWN(AF23,RoundDecimalPlaces)),"")</f>
        <v>25.89</v>
      </c>
      <c r="AI23" s="2">
        <f t="shared" ca="1" si="17"/>
        <v>14.89</v>
      </c>
      <c r="AJ23" s="2" t="e">
        <f ca="1">IF(AI23&lt;&gt;"",IF(AI23&gt;AVERAGE(AI:AI)*SignificantErrorMultiplier,AB23,NA()),"")</f>
        <v>#N/A</v>
      </c>
    </row>
    <row r="24" spans="1:36" x14ac:dyDescent="0.25">
      <c r="A24" s="15">
        <f>IF(INDEX('Predict Your Date Data (auto)'!A:A,ROW(A24),1)&gt;0,INDEX('Predict Your Date Data (auto)'!A:A,ROW(A24),1),"")</f>
        <v>42746.263391203705</v>
      </c>
      <c r="B24" s="15">
        <f t="shared" si="6"/>
        <v>42746</v>
      </c>
      <c r="C24" s="23">
        <f t="shared" si="7"/>
        <v>2017</v>
      </c>
      <c r="D24" s="23">
        <f t="shared" si="8"/>
        <v>1</v>
      </c>
      <c r="E24" s="2" t="str">
        <f>IF(A24&lt;&gt;"","Week " &amp; ROUNDUP(DAY(B24)/7,0),"")</f>
        <v>Week 2</v>
      </c>
      <c r="G24" s="15">
        <f>IF(G23&lt;MAX(A:A)+NumberOfFutureWeeks*7,  IF(WEEKDAY( G23+1)=1, G23+2, IF(WEEKDAY(G23+1)=7, G23+ 3, G23+1)), "")</f>
        <v>42972.534467592595</v>
      </c>
      <c r="H24" s="15" t="str">
        <f t="shared" si="0"/>
        <v/>
      </c>
      <c r="I24" s="2" t="str">
        <f t="shared" si="1"/>
        <v>Fri</v>
      </c>
      <c r="J24" s="2">
        <f>IF(AND(G24&lt;&gt;"",G24&lt;=MAX(A:A)),COUNTIF(B:B,TRUNC(G24)),"")</f>
        <v>3</v>
      </c>
      <c r="K24" s="2">
        <f t="shared" si="20"/>
        <v>23</v>
      </c>
      <c r="L24" s="2">
        <f t="shared" ca="1" si="2"/>
        <v>3.7229838709677416</v>
      </c>
      <c r="M24" s="2">
        <f t="shared" si="9"/>
        <v>0.73809523809523814</v>
      </c>
      <c r="N24" s="2">
        <f t="shared" ca="1" si="10"/>
        <v>2.7479166666666668</v>
      </c>
      <c r="O24" s="2">
        <f t="shared" ca="1" si="3"/>
        <v>0.25208333333333321</v>
      </c>
      <c r="P24" s="2">
        <f t="shared" ca="1" si="4"/>
        <v>2.74</v>
      </c>
      <c r="Q24" s="2">
        <f t="shared" ca="1" si="11"/>
        <v>0.25999999999999979</v>
      </c>
      <c r="R24" s="2" t="e">
        <f t="shared" ca="1" si="5"/>
        <v>#N/A</v>
      </c>
      <c r="Y24" s="15">
        <f>IF(Y23&lt;&gt;"",IF(Y23+7&lt;EDATE(MAX(A:A),NumberOfFutureMonths),Y23+7,""),"")</f>
        <v>42954</v>
      </c>
      <c r="Z24" s="23" t="str">
        <f t="shared" si="21"/>
        <v>August-17</v>
      </c>
      <c r="AA24" s="2" t="str">
        <f t="shared" si="22"/>
        <v>Week 1</v>
      </c>
      <c r="AB24" s="2">
        <f t="shared" si="23"/>
        <v>21</v>
      </c>
      <c r="AC24" s="2">
        <f t="shared" si="24"/>
        <v>23</v>
      </c>
      <c r="AD24" s="2">
        <f t="shared" ca="1" si="25"/>
        <v>25.598087098087099</v>
      </c>
      <c r="AE24" s="2">
        <f t="shared" si="14"/>
        <v>0.87224025974025965</v>
      </c>
      <c r="AF24" s="2">
        <f t="shared" ca="1" si="15"/>
        <v>22.32768213928928</v>
      </c>
      <c r="AG24" s="2">
        <f t="shared" ca="1" si="16"/>
        <v>1.3276821392892799</v>
      </c>
      <c r="AH24" s="2">
        <f ca="1">IF(Y24&lt;&gt;"",IF(AE24&gt;1,ROUNDUP(AF24,RoundDecimalPlaces),ROUNDDOWN(AF24,RoundDecimalPlaces)),"")</f>
        <v>22.32</v>
      </c>
      <c r="AI24" s="2">
        <f t="shared" ca="1" si="17"/>
        <v>1.3200000000000003</v>
      </c>
      <c r="AJ24" s="2" t="e">
        <f ca="1">IF(AI24&lt;&gt;"",IF(AI24&gt;AVERAGE(AI:AI)*SignificantErrorMultiplier,AB24,NA()),"")</f>
        <v>#N/A</v>
      </c>
    </row>
    <row r="25" spans="1:36" x14ac:dyDescent="0.25">
      <c r="A25" s="15">
        <f>IF(INDEX('Predict Your Date Data (auto)'!A:A,ROW(A25),1)&gt;0,INDEX('Predict Your Date Data (auto)'!A:A,ROW(A25),1),"")</f>
        <v>42746.264201388891</v>
      </c>
      <c r="B25" s="15">
        <f t="shared" si="6"/>
        <v>42746</v>
      </c>
      <c r="C25" s="23">
        <f t="shared" si="7"/>
        <v>2017</v>
      </c>
      <c r="D25" s="23">
        <f t="shared" si="8"/>
        <v>1</v>
      </c>
      <c r="E25" s="2" t="str">
        <f>IF(A25&lt;&gt;"","Week " &amp; ROUNDUP(DAY(B25)/7,0),"")</f>
        <v>Week 2</v>
      </c>
      <c r="G25" s="15">
        <f>IF(G24&lt;MAX(A:A)+NumberOfFutureWeeks*7,  IF(WEEKDAY( G24+1)=1, G24+2, IF(WEEKDAY(G24+1)=7, G24+ 3, G24+1)), "")</f>
        <v>42975.534467592595</v>
      </c>
      <c r="H25" s="15" t="str">
        <f t="shared" si="0"/>
        <v>Week 28-Aug-17</v>
      </c>
      <c r="I25" s="2" t="str">
        <f t="shared" si="1"/>
        <v>Mon</v>
      </c>
      <c r="J25" s="2">
        <f>IF(AND(G25&lt;&gt;"",G25&lt;=MAX(A:A)),COUNTIF(B:B,TRUNC(G25)),"")</f>
        <v>3</v>
      </c>
      <c r="K25" s="2">
        <f t="shared" si="20"/>
        <v>24</v>
      </c>
      <c r="L25" s="2">
        <f t="shared" ca="1" si="2"/>
        <v>3.6741935483870964</v>
      </c>
      <c r="M25" s="2">
        <f t="shared" si="9"/>
        <v>1.6402116402116402</v>
      </c>
      <c r="N25" s="2">
        <f t="shared" ca="1" si="10"/>
        <v>6.0264550264550261</v>
      </c>
      <c r="O25" s="2">
        <f t="shared" ca="1" si="3"/>
        <v>3.0264550264550261</v>
      </c>
      <c r="P25" s="2">
        <f t="shared" ca="1" si="4"/>
        <v>6.0299999999999994</v>
      </c>
      <c r="Q25" s="2">
        <f t="shared" ca="1" si="11"/>
        <v>3.0299999999999994</v>
      </c>
      <c r="R25" s="2" t="e">
        <f t="shared" ca="1" si="5"/>
        <v>#N/A</v>
      </c>
      <c r="Y25" s="15">
        <f>IF(Y24&lt;&gt;"",IF(Y24+7&lt;EDATE(MAX(A:A),NumberOfFutureMonths),Y24+7,""),"")</f>
        <v>42961</v>
      </c>
      <c r="Z25" s="23" t="str">
        <f t="shared" si="21"/>
        <v/>
      </c>
      <c r="AA25" s="2" t="str">
        <f t="shared" si="22"/>
        <v>Week 2</v>
      </c>
      <c r="AB25" s="2">
        <f t="shared" si="23"/>
        <v>15</v>
      </c>
      <c r="AC25" s="2">
        <f t="shared" si="24"/>
        <v>24</v>
      </c>
      <c r="AD25" s="2">
        <f t="shared" ca="1" si="25"/>
        <v>24.820919820919819</v>
      </c>
      <c r="AE25" s="2">
        <f t="shared" si="14"/>
        <v>0.85397727272727264</v>
      </c>
      <c r="AF25" s="2">
        <f t="shared" ca="1" si="15"/>
        <v>21.196501415251412</v>
      </c>
      <c r="AG25" s="2">
        <f t="shared" ca="1" si="16"/>
        <v>6.1965014152514115</v>
      </c>
      <c r="AH25" s="2">
        <f ca="1">IF(Y25&lt;&gt;"",IF(AE25&gt;1,ROUNDUP(AF25,RoundDecimalPlaces),ROUNDDOWN(AF25,RoundDecimalPlaces)),"")</f>
        <v>21.19</v>
      </c>
      <c r="AI25" s="2">
        <f t="shared" ca="1" si="17"/>
        <v>6.1900000000000013</v>
      </c>
      <c r="AJ25" s="2" t="e">
        <f ca="1">IF(AI25&lt;&gt;"",IF(AI25&gt;AVERAGE(AI:AI)*SignificantErrorMultiplier,AB25,NA()),"")</f>
        <v>#N/A</v>
      </c>
    </row>
    <row r="26" spans="1:36" x14ac:dyDescent="0.25">
      <c r="A26" s="15">
        <f>IF(INDEX('Predict Your Date Data (auto)'!A:A,ROW(A26),1)&gt;0,INDEX('Predict Your Date Data (auto)'!A:A,ROW(A26),1),"")</f>
        <v>42746.264999999999</v>
      </c>
      <c r="B26" s="15">
        <f t="shared" si="6"/>
        <v>42746</v>
      </c>
      <c r="C26" s="23">
        <f t="shared" si="7"/>
        <v>2017</v>
      </c>
      <c r="D26" s="23">
        <f t="shared" si="8"/>
        <v>1</v>
      </c>
      <c r="E26" s="2" t="str">
        <f>IF(A26&lt;&gt;"","Week " &amp; ROUNDUP(DAY(B26)/7,0),"")</f>
        <v>Week 2</v>
      </c>
      <c r="G26" s="15">
        <f>IF(G25&lt;MAX(A:A)+NumberOfFutureWeeks*7,  IF(WEEKDAY( G25+1)=1, G25+2, IF(WEEKDAY(G25+1)=7, G25+ 3, G25+1)), "")</f>
        <v>42976.534467592595</v>
      </c>
      <c r="H26" s="15" t="str">
        <f t="shared" si="0"/>
        <v/>
      </c>
      <c r="I26" s="2" t="str">
        <f t="shared" si="1"/>
        <v>Tue</v>
      </c>
      <c r="J26" s="2">
        <f>IF(AND(G26&lt;&gt;"",G26&lt;=MAX(A:A)),COUNTIF(B:B,TRUNC(G26)),"")</f>
        <v>1</v>
      </c>
      <c r="K26" s="2">
        <f t="shared" si="20"/>
        <v>25</v>
      </c>
      <c r="L26" s="2">
        <f t="shared" ca="1" si="2"/>
        <v>3.6254032258064512</v>
      </c>
      <c r="M26" s="2">
        <f t="shared" si="9"/>
        <v>1.1481481481481481</v>
      </c>
      <c r="N26" s="2">
        <f t="shared" ca="1" si="10"/>
        <v>4.1624999999999996</v>
      </c>
      <c r="O26" s="2">
        <f t="shared" ca="1" si="3"/>
        <v>3.1624999999999996</v>
      </c>
      <c r="P26" s="2">
        <f t="shared" ca="1" si="4"/>
        <v>4.17</v>
      </c>
      <c r="Q26" s="2">
        <f t="shared" ca="1" si="11"/>
        <v>3.17</v>
      </c>
      <c r="R26" s="2" t="e">
        <f t="shared" ca="1" si="5"/>
        <v>#N/A</v>
      </c>
      <c r="Y26" s="15">
        <f>IF(Y25&lt;&gt;"",IF(Y25+7&lt;EDATE(MAX(A:A),NumberOfFutureMonths),Y25+7,""),"")</f>
        <v>42968</v>
      </c>
      <c r="Z26" s="23" t="str">
        <f t="shared" si="21"/>
        <v/>
      </c>
      <c r="AA26" s="2" t="str">
        <f t="shared" si="22"/>
        <v>Week 3</v>
      </c>
      <c r="AB26" s="2">
        <f t="shared" si="23"/>
        <v>35</v>
      </c>
      <c r="AC26" s="2">
        <f t="shared" si="24"/>
        <v>25</v>
      </c>
      <c r="AD26" s="2">
        <f t="shared" ca="1" si="25"/>
        <v>24.043752543752543</v>
      </c>
      <c r="AE26" s="2">
        <f t="shared" si="14"/>
        <v>1.3499999999999999</v>
      </c>
      <c r="AF26" s="2">
        <f t="shared" ca="1" si="15"/>
        <v>32.459065934065933</v>
      </c>
      <c r="AG26" s="2">
        <f t="shared" ca="1" si="16"/>
        <v>2.5409340659340671</v>
      </c>
      <c r="AH26" s="2">
        <f ca="1">IF(Y26&lt;&gt;"",IF(AE26&gt;1,ROUNDUP(AF26,RoundDecimalPlaces),ROUNDDOWN(AF26,RoundDecimalPlaces)),"")</f>
        <v>32.46</v>
      </c>
      <c r="AI26" s="2">
        <f t="shared" ca="1" si="17"/>
        <v>2.5399999999999991</v>
      </c>
      <c r="AJ26" s="2" t="e">
        <f ca="1">IF(AI26&lt;&gt;"",IF(AI26&gt;AVERAGE(AI:AI)*SignificantErrorMultiplier,AB26,NA()),"")</f>
        <v>#N/A</v>
      </c>
    </row>
    <row r="27" spans="1:36" x14ac:dyDescent="0.25">
      <c r="A27" s="15">
        <f>IF(INDEX('Predict Your Date Data (auto)'!A:A,ROW(A27),1)&gt;0,INDEX('Predict Your Date Data (auto)'!A:A,ROW(A27),1),"")</f>
        <v>42746.265682870369</v>
      </c>
      <c r="B27" s="15">
        <f t="shared" si="6"/>
        <v>42746</v>
      </c>
      <c r="C27" s="23">
        <f t="shared" si="7"/>
        <v>2017</v>
      </c>
      <c r="D27" s="23">
        <f t="shared" si="8"/>
        <v>1</v>
      </c>
      <c r="E27" s="2" t="str">
        <f>IF(A27&lt;&gt;"","Week " &amp; ROUNDUP(DAY(B27)/7,0),"")</f>
        <v>Week 2</v>
      </c>
      <c r="G27" s="15">
        <f>IF(G26&lt;MAX(A:A)+NumberOfFutureWeeks*7,  IF(WEEKDAY( G26+1)=1, G26+2, IF(WEEKDAY(G26+1)=7, G26+ 3, G26+1)), "")</f>
        <v>42977.534467592595</v>
      </c>
      <c r="H27" s="15" t="str">
        <f t="shared" si="0"/>
        <v/>
      </c>
      <c r="I27" s="2" t="str">
        <f t="shared" si="1"/>
        <v>Wed</v>
      </c>
      <c r="J27" s="2">
        <f>IF(AND(G27&lt;&gt;"",G27&lt;=MAX(A:A)),COUNTIF(B:B,TRUNC(G27)),"")</f>
        <v>4</v>
      </c>
      <c r="K27" s="2">
        <f t="shared" si="20"/>
        <v>26</v>
      </c>
      <c r="L27" s="2">
        <f t="shared" ca="1" si="2"/>
        <v>3.5766129032258061</v>
      </c>
      <c r="M27" s="2">
        <f t="shared" si="9"/>
        <v>1.0192743764172336</v>
      </c>
      <c r="N27" s="2">
        <f t="shared" ca="1" si="10"/>
        <v>3.645549886621315</v>
      </c>
      <c r="O27" s="2">
        <f t="shared" ca="1" si="3"/>
        <v>0.35445011337868504</v>
      </c>
      <c r="P27" s="2">
        <f t="shared" ca="1" si="4"/>
        <v>3.65</v>
      </c>
      <c r="Q27" s="2">
        <f t="shared" ca="1" si="11"/>
        <v>0.35000000000000009</v>
      </c>
      <c r="R27" s="2" t="e">
        <f t="shared" ca="1" si="5"/>
        <v>#N/A</v>
      </c>
      <c r="Y27" s="15">
        <f>IF(Y26&lt;&gt;"",IF(Y26+7&lt;EDATE(MAX(A:A),NumberOfFutureMonths),Y26+7,""),"")</f>
        <v>42975</v>
      </c>
      <c r="Z27" s="23" t="str">
        <f t="shared" si="21"/>
        <v/>
      </c>
      <c r="AA27" s="2" t="str">
        <f t="shared" si="22"/>
        <v>Week 4</v>
      </c>
      <c r="AB27" s="2">
        <f t="shared" si="23"/>
        <v>17</v>
      </c>
      <c r="AC27" s="2">
        <f t="shared" si="24"/>
        <v>26</v>
      </c>
      <c r="AD27" s="2">
        <f t="shared" ca="1" si="25"/>
        <v>23.266585266585267</v>
      </c>
      <c r="AE27" s="2">
        <f t="shared" si="14"/>
        <v>0.95113636363636356</v>
      </c>
      <c r="AF27" s="2">
        <f t="shared" ca="1" si="15"/>
        <v>22.129695304695304</v>
      </c>
      <c r="AG27" s="2">
        <f t="shared" ca="1" si="16"/>
        <v>5.1296953046953035</v>
      </c>
      <c r="AH27" s="2">
        <f ca="1">IF(Y27&lt;&gt;"",IF(AE27&gt;1,ROUNDUP(AF27,RoundDecimalPlaces),ROUNDDOWN(AF27,RoundDecimalPlaces)),"")</f>
        <v>22.12</v>
      </c>
      <c r="AI27" s="2">
        <f t="shared" ca="1" si="17"/>
        <v>5.120000000000001</v>
      </c>
      <c r="AJ27" s="2" t="e">
        <f ca="1">IF(AI27&lt;&gt;"",IF(AI27&gt;AVERAGE(AI:AI)*SignificantErrorMultiplier,AB27,NA()),"")</f>
        <v>#N/A</v>
      </c>
    </row>
    <row r="28" spans="1:36" x14ac:dyDescent="0.25">
      <c r="A28" s="15">
        <f>IF(INDEX('Predict Your Date Data (auto)'!A:A,ROW(A28),1)&gt;0,INDEX('Predict Your Date Data (auto)'!A:A,ROW(A28),1),"")</f>
        <v>42746.26630787037</v>
      </c>
      <c r="B28" s="15">
        <f t="shared" si="6"/>
        <v>42746</v>
      </c>
      <c r="C28" s="23">
        <f t="shared" si="7"/>
        <v>2017</v>
      </c>
      <c r="D28" s="23">
        <f t="shared" si="8"/>
        <v>1</v>
      </c>
      <c r="E28" s="2" t="str">
        <f>IF(A28&lt;&gt;"","Week " &amp; ROUNDUP(DAY(B28)/7,0),"")</f>
        <v>Week 2</v>
      </c>
      <c r="G28" s="15">
        <f>IF(G27&lt;MAX(A:A)+NumberOfFutureWeeks*7,  IF(WEEKDAY( G27+1)=1, G27+2, IF(WEEKDAY(G27+1)=7, G27+ 3, G27+1)), "")</f>
        <v>42978.534467592595</v>
      </c>
      <c r="H28" s="15" t="str">
        <f t="shared" si="0"/>
        <v/>
      </c>
      <c r="I28" s="2" t="str">
        <f t="shared" si="1"/>
        <v>Thu</v>
      </c>
      <c r="J28" s="2">
        <f>IF(AND(G28&lt;&gt;"",G28&lt;=MAX(A:A)),COUNTIF(B:B,TRUNC(G28)),"")</f>
        <v>0</v>
      </c>
      <c r="K28" s="2">
        <f t="shared" si="20"/>
        <v>27</v>
      </c>
      <c r="L28" s="2">
        <f t="shared" ca="1" si="2"/>
        <v>3.5278225806451609</v>
      </c>
      <c r="M28" s="2">
        <f t="shared" si="9"/>
        <v>0.45105820105820105</v>
      </c>
      <c r="N28" s="2">
        <f t="shared" ca="1" si="10"/>
        <v>1.5912533068783066</v>
      </c>
      <c r="O28" s="2">
        <f t="shared" ca="1" si="3"/>
        <v>1.5912533068783066</v>
      </c>
      <c r="P28" s="2">
        <f t="shared" ca="1" si="4"/>
        <v>1.59</v>
      </c>
      <c r="Q28" s="2">
        <f t="shared" ca="1" si="11"/>
        <v>1.59</v>
      </c>
      <c r="R28" s="2" t="e">
        <f t="shared" ca="1" si="5"/>
        <v>#N/A</v>
      </c>
      <c r="Y28" s="15">
        <f>IF(Y27&lt;&gt;"",IF(Y27+7&lt;EDATE(MAX(A:A),NumberOfFutureMonths),Y27+7,""),"")</f>
        <v>42982</v>
      </c>
      <c r="Z28" s="23" t="str">
        <f t="shared" si="21"/>
        <v>September-17</v>
      </c>
      <c r="AA28" s="2" t="str">
        <f t="shared" si="22"/>
        <v>Week 1</v>
      </c>
      <c r="AB28" s="2">
        <f t="shared" si="23"/>
        <v>14</v>
      </c>
      <c r="AC28" s="2">
        <f t="shared" si="24"/>
        <v>27</v>
      </c>
      <c r="AD28" s="2">
        <f t="shared" ca="1" si="25"/>
        <v>22.489417989417991</v>
      </c>
      <c r="AE28" s="2">
        <f t="shared" si="14"/>
        <v>0.87224025974025965</v>
      </c>
      <c r="AF28" s="2">
        <f t="shared" ca="1" si="15"/>
        <v>19.616175788497216</v>
      </c>
      <c r="AG28" s="2">
        <f t="shared" ca="1" si="16"/>
        <v>5.6161757884972161</v>
      </c>
      <c r="AH28" s="2">
        <f ca="1">IF(Y28&lt;&gt;"",IF(AE28&gt;1,ROUNDUP(AF28,RoundDecimalPlaces),ROUNDDOWN(AF28,RoundDecimalPlaces)),"")</f>
        <v>19.61</v>
      </c>
      <c r="AI28" s="2">
        <f t="shared" ca="1" si="17"/>
        <v>5.6099999999999994</v>
      </c>
      <c r="AJ28" s="2" t="e">
        <f ca="1">IF(AI28&lt;&gt;"",IF(AI28&gt;AVERAGE(AI:AI)*SignificantErrorMultiplier,AB28,NA()),"")</f>
        <v>#N/A</v>
      </c>
    </row>
    <row r="29" spans="1:36" x14ac:dyDescent="0.25">
      <c r="A29" s="15">
        <f>IF(INDEX('Predict Your Date Data (auto)'!A:A,ROW(A29),1)&gt;0,INDEX('Predict Your Date Data (auto)'!A:A,ROW(A29),1),"")</f>
        <v>42746.268217592595</v>
      </c>
      <c r="B29" s="15">
        <f t="shared" si="6"/>
        <v>42746</v>
      </c>
      <c r="C29" s="23">
        <f t="shared" si="7"/>
        <v>2017</v>
      </c>
      <c r="D29" s="23">
        <f t="shared" si="8"/>
        <v>1</v>
      </c>
      <c r="E29" s="2" t="str">
        <f>IF(A29&lt;&gt;"","Week " &amp; ROUNDUP(DAY(B29)/7,0),"")</f>
        <v>Week 2</v>
      </c>
      <c r="G29" s="15">
        <f>IF(G28&lt;MAX(A:A)+NumberOfFutureWeeks*7,  IF(WEEKDAY( G28+1)=1, G28+2, IF(WEEKDAY(G28+1)=7, G28+ 3, G28+1)), "")</f>
        <v>42979.534467592595</v>
      </c>
      <c r="H29" s="15" t="str">
        <f t="shared" si="0"/>
        <v/>
      </c>
      <c r="I29" s="2" t="str">
        <f t="shared" si="1"/>
        <v>Fri</v>
      </c>
      <c r="J29" s="2">
        <f>IF(AND(G29&lt;&gt;"",G29&lt;=MAX(A:A)),COUNTIF(B:B,TRUNC(G29)),"")</f>
        <v>4</v>
      </c>
      <c r="K29" s="2">
        <f t="shared" si="20"/>
        <v>28</v>
      </c>
      <c r="L29" s="2">
        <f t="shared" ca="1" si="2"/>
        <v>3.4790322580645157</v>
      </c>
      <c r="M29" s="2">
        <f t="shared" si="9"/>
        <v>0.73809523809523814</v>
      </c>
      <c r="N29" s="2">
        <f t="shared" ca="1" si="10"/>
        <v>2.5678571428571426</v>
      </c>
      <c r="O29" s="2">
        <f t="shared" ca="1" si="3"/>
        <v>1.4321428571428574</v>
      </c>
      <c r="P29" s="2">
        <f t="shared" ca="1" si="4"/>
        <v>2.56</v>
      </c>
      <c r="Q29" s="2">
        <f t="shared" ca="1" si="11"/>
        <v>1.44</v>
      </c>
      <c r="R29" s="2" t="e">
        <f t="shared" ca="1" si="5"/>
        <v>#N/A</v>
      </c>
      <c r="Y29" s="15">
        <f>IF(Y28&lt;&gt;"",IF(Y28+7&lt;EDATE(MAX(A:A),NumberOfFutureMonths),Y28+7,""),"")</f>
        <v>42989</v>
      </c>
      <c r="Z29" s="23" t="str">
        <f t="shared" si="21"/>
        <v/>
      </c>
      <c r="AA29" s="2" t="str">
        <f t="shared" si="22"/>
        <v>Week 2</v>
      </c>
      <c r="AB29" s="2" t="str">
        <f t="shared" si="23"/>
        <v/>
      </c>
      <c r="AC29" s="2">
        <f t="shared" si="24"/>
        <v>28</v>
      </c>
      <c r="AD29" s="2">
        <f t="shared" ca="1" si="25"/>
        <v>21.712250712250711</v>
      </c>
      <c r="AE29" s="2">
        <f t="shared" si="14"/>
        <v>0.85397727272727264</v>
      </c>
      <c r="AF29" s="2">
        <f t="shared" ca="1" si="15"/>
        <v>18.541768648018646</v>
      </c>
      <c r="AG29" s="2" t="str">
        <f t="shared" si="16"/>
        <v/>
      </c>
      <c r="AH29" s="2">
        <f ca="1">IF(Y29&lt;&gt;"",IF(AE29&gt;1,ROUNDUP(AF29,RoundDecimalPlaces),ROUNDDOWN(AF29,RoundDecimalPlaces)),"")</f>
        <v>18.54</v>
      </c>
      <c r="AI29" s="2" t="str">
        <f t="shared" si="17"/>
        <v/>
      </c>
      <c r="AJ29" s="2" t="str">
        <f>IF(AI29&lt;&gt;"",IF(AI29&gt;AVERAGE(AI:AI)*SignificantErrorMultiplier,AB29,NA()),"")</f>
        <v/>
      </c>
    </row>
    <row r="30" spans="1:36" x14ac:dyDescent="0.25">
      <c r="A30" s="15">
        <f>IF(INDEX('Predict Your Date Data (auto)'!A:A,ROW(A30),1)&gt;0,INDEX('Predict Your Date Data (auto)'!A:A,ROW(A30),1),"")</f>
        <v>42746.269201388888</v>
      </c>
      <c r="B30" s="15">
        <f t="shared" si="6"/>
        <v>42746</v>
      </c>
      <c r="C30" s="23">
        <f t="shared" si="7"/>
        <v>2017</v>
      </c>
      <c r="D30" s="23">
        <f t="shared" si="8"/>
        <v>1</v>
      </c>
      <c r="E30" s="2" t="str">
        <f>IF(A30&lt;&gt;"","Week " &amp; ROUNDUP(DAY(B30)/7,0),"")</f>
        <v>Week 2</v>
      </c>
      <c r="G30" s="15">
        <f>IF(G29&lt;MAX(A:A)+NumberOfFutureWeeks*7,  IF(WEEKDAY( G29+1)=1, G29+2, IF(WEEKDAY(G29+1)=7, G29+ 3, G29+1)), "")</f>
        <v>42982.534467592595</v>
      </c>
      <c r="H30" s="15" t="str">
        <f t="shared" si="0"/>
        <v>Week 04-Sep-17</v>
      </c>
      <c r="I30" s="2" t="str">
        <f t="shared" si="1"/>
        <v>Mon</v>
      </c>
      <c r="J30" s="2">
        <f>IF(AND(G30&lt;&gt;"",G30&lt;=MAX(A:A)),COUNTIF(B:B,TRUNC(G30)),"")</f>
        <v>3</v>
      </c>
      <c r="K30" s="2">
        <f t="shared" si="20"/>
        <v>29</v>
      </c>
      <c r="L30" s="2">
        <f t="shared" ca="1" si="2"/>
        <v>3.4302419354838705</v>
      </c>
      <c r="M30" s="2">
        <f t="shared" si="9"/>
        <v>1.6402116402116402</v>
      </c>
      <c r="N30" s="2">
        <f t="shared" ca="1" si="10"/>
        <v>5.6263227513227507</v>
      </c>
      <c r="O30" s="2">
        <f t="shared" ca="1" si="3"/>
        <v>2.6263227513227507</v>
      </c>
      <c r="P30" s="2">
        <f t="shared" ca="1" si="4"/>
        <v>5.63</v>
      </c>
      <c r="Q30" s="2">
        <f t="shared" ca="1" si="11"/>
        <v>2.63</v>
      </c>
      <c r="R30" s="2" t="e">
        <f t="shared" ca="1" si="5"/>
        <v>#N/A</v>
      </c>
      <c r="Y30" s="15">
        <f>IF(Y29&lt;&gt;"",IF(Y29+7&lt;EDATE(MAX(A:A),NumberOfFutureMonths),Y29+7,""),"")</f>
        <v>42996</v>
      </c>
      <c r="Z30" s="23" t="str">
        <f t="shared" si="21"/>
        <v/>
      </c>
      <c r="AA30" s="2" t="str">
        <f t="shared" si="22"/>
        <v>Week 3</v>
      </c>
      <c r="AB30" s="2" t="str">
        <f t="shared" si="23"/>
        <v/>
      </c>
      <c r="AC30" s="2">
        <f t="shared" si="24"/>
        <v>29</v>
      </c>
      <c r="AD30" s="2">
        <f t="shared" ca="1" si="25"/>
        <v>20.935083435083435</v>
      </c>
      <c r="AE30" s="2">
        <f t="shared" si="14"/>
        <v>1.3499999999999999</v>
      </c>
      <c r="AF30" s="2">
        <f t="shared" ca="1" si="15"/>
        <v>28.262362637362635</v>
      </c>
      <c r="AG30" s="2" t="str">
        <f t="shared" si="16"/>
        <v/>
      </c>
      <c r="AH30" s="2">
        <f ca="1">IF(Y30&lt;&gt;"",IF(AE30&gt;1,ROUNDUP(AF30,RoundDecimalPlaces),ROUNDDOWN(AF30,RoundDecimalPlaces)),"")</f>
        <v>28.270000000000003</v>
      </c>
      <c r="AI30" s="2" t="str">
        <f t="shared" si="17"/>
        <v/>
      </c>
      <c r="AJ30" s="2" t="str">
        <f>IF(AI30&lt;&gt;"",IF(AI30&gt;AVERAGE(AI:AI)*SignificantErrorMultiplier,AB30,NA()),"")</f>
        <v/>
      </c>
    </row>
    <row r="31" spans="1:36" x14ac:dyDescent="0.25">
      <c r="A31" s="15">
        <f>IF(INDEX('Predict Your Date Data (auto)'!A:A,ROW(A31),1)&gt;0,INDEX('Predict Your Date Data (auto)'!A:A,ROW(A31),1),"")</f>
        <v>42746.269814814812</v>
      </c>
      <c r="B31" s="15">
        <f t="shared" si="6"/>
        <v>42746</v>
      </c>
      <c r="C31" s="23">
        <f t="shared" si="7"/>
        <v>2017</v>
      </c>
      <c r="D31" s="23">
        <f t="shared" si="8"/>
        <v>1</v>
      </c>
      <c r="E31" s="2" t="str">
        <f>IF(A31&lt;&gt;"","Week " &amp; ROUNDUP(DAY(B31)/7,0),"")</f>
        <v>Week 2</v>
      </c>
      <c r="G31" s="15">
        <f>IF(G30&lt;MAX(A:A)+NumberOfFutureWeeks*7,  IF(WEEKDAY( G30+1)=1, G30+2, IF(WEEKDAY(G30+1)=7, G30+ 3, G30+1)), "")</f>
        <v>42983.534467592595</v>
      </c>
      <c r="H31" s="15" t="str">
        <f t="shared" si="0"/>
        <v/>
      </c>
      <c r="I31" s="2" t="str">
        <f t="shared" si="1"/>
        <v>Tue</v>
      </c>
      <c r="J31" s="2">
        <f>IF(AND(G31&lt;&gt;"",G31&lt;=MAX(A:A)),COUNTIF(B:B,TRUNC(G31)),"")</f>
        <v>6</v>
      </c>
      <c r="K31" s="2">
        <f t="shared" si="20"/>
        <v>30</v>
      </c>
      <c r="L31" s="2">
        <f t="shared" ca="1" si="2"/>
        <v>3.3814516129032253</v>
      </c>
      <c r="M31" s="2">
        <f t="shared" si="9"/>
        <v>1.1481481481481481</v>
      </c>
      <c r="N31" s="2">
        <f t="shared" ca="1" si="10"/>
        <v>3.8824074074074066</v>
      </c>
      <c r="O31" s="2">
        <f t="shared" ca="1" si="3"/>
        <v>2.1175925925925934</v>
      </c>
      <c r="P31" s="2">
        <f t="shared" ca="1" si="4"/>
        <v>3.8899999999999997</v>
      </c>
      <c r="Q31" s="2">
        <f t="shared" ca="1" si="11"/>
        <v>2.1100000000000003</v>
      </c>
      <c r="R31" s="2" t="e">
        <f t="shared" ca="1" si="5"/>
        <v>#N/A</v>
      </c>
      <c r="Y31" s="15">
        <f>IF(Y30&lt;&gt;"",IF(Y30+7&lt;EDATE(MAX(A:A),NumberOfFutureMonths),Y30+7,""),"")</f>
        <v>43003</v>
      </c>
      <c r="Z31" s="23" t="str">
        <f t="shared" si="21"/>
        <v/>
      </c>
      <c r="AA31" s="2" t="str">
        <f t="shared" si="22"/>
        <v>Week 4</v>
      </c>
      <c r="AB31" s="2" t="str">
        <f t="shared" si="23"/>
        <v/>
      </c>
      <c r="AC31" s="2">
        <f t="shared" si="24"/>
        <v>30</v>
      </c>
      <c r="AD31" s="2">
        <f t="shared" ca="1" si="25"/>
        <v>20.157916157916159</v>
      </c>
      <c r="AE31" s="2">
        <f t="shared" si="14"/>
        <v>0.95113636363636356</v>
      </c>
      <c r="AF31" s="2">
        <f t="shared" ca="1" si="15"/>
        <v>19.17292707292707</v>
      </c>
      <c r="AG31" s="2" t="str">
        <f t="shared" si="16"/>
        <v/>
      </c>
      <c r="AH31" s="2">
        <f ca="1">IF(Y31&lt;&gt;"",IF(AE31&gt;1,ROUNDUP(AF31,RoundDecimalPlaces),ROUNDDOWN(AF31,RoundDecimalPlaces)),"")</f>
        <v>19.170000000000002</v>
      </c>
      <c r="AI31" s="2" t="str">
        <f t="shared" si="17"/>
        <v/>
      </c>
      <c r="AJ31" s="2" t="str">
        <f>IF(AI31&lt;&gt;"",IF(AI31&gt;AVERAGE(AI:AI)*SignificantErrorMultiplier,AB31,NA()),"")</f>
        <v/>
      </c>
    </row>
    <row r="32" spans="1:36" x14ac:dyDescent="0.25">
      <c r="A32" s="15">
        <f>IF(INDEX('Predict Your Date Data (auto)'!A:A,ROW(A32),1)&gt;0,INDEX('Predict Your Date Data (auto)'!A:A,ROW(A32),1),"")</f>
        <v>42746.270567129628</v>
      </c>
      <c r="B32" s="15">
        <f t="shared" si="6"/>
        <v>42746</v>
      </c>
      <c r="C32" s="23">
        <f t="shared" si="7"/>
        <v>2017</v>
      </c>
      <c r="D32" s="23">
        <f t="shared" si="8"/>
        <v>1</v>
      </c>
      <c r="E32" s="2" t="str">
        <f>IF(A32&lt;&gt;"","Week " &amp; ROUNDUP(DAY(B32)/7,0),"")</f>
        <v>Week 2</v>
      </c>
      <c r="G32" s="15">
        <f>IF(G31&lt;MAX(A:A)+NumberOfFutureWeeks*7,  IF(WEEKDAY( G31+1)=1, G31+2, IF(WEEKDAY(G31+1)=7, G31+ 3, G31+1)), "")</f>
        <v>42984.534467592595</v>
      </c>
      <c r="H32" s="15" t="str">
        <f t="shared" si="0"/>
        <v/>
      </c>
      <c r="I32" s="2" t="str">
        <f t="shared" si="1"/>
        <v>Wed</v>
      </c>
      <c r="J32" s="2">
        <f>IF(AND(G32&lt;&gt;"",G32&lt;=MAX(A:A)),COUNTIF(B:B,TRUNC(G32)),"")</f>
        <v>1</v>
      </c>
      <c r="K32" s="2">
        <f t="shared" si="20"/>
        <v>31</v>
      </c>
      <c r="L32" s="2">
        <f t="shared" ca="1" si="2"/>
        <v>3.3326612903225801</v>
      </c>
      <c r="M32" s="2">
        <f t="shared" si="9"/>
        <v>1.0192743764172336</v>
      </c>
      <c r="N32" s="2">
        <f t="shared" ca="1" si="10"/>
        <v>3.3968962585034008</v>
      </c>
      <c r="O32" s="2">
        <f t="shared" ca="1" si="3"/>
        <v>2.3968962585034008</v>
      </c>
      <c r="P32" s="2">
        <f t="shared" ca="1" si="4"/>
        <v>3.4</v>
      </c>
      <c r="Q32" s="2">
        <f t="shared" ca="1" si="11"/>
        <v>2.4</v>
      </c>
      <c r="R32" s="2" t="e">
        <f t="shared" ca="1" si="5"/>
        <v>#N/A</v>
      </c>
      <c r="Y32" s="15">
        <f>IF(Y31&lt;&gt;"",IF(Y31+7&lt;EDATE(MAX(A:A),NumberOfFutureMonths),Y31+7,""),"")</f>
        <v>43010</v>
      </c>
      <c r="Z32" s="23" t="str">
        <f t="shared" si="21"/>
        <v>October-17</v>
      </c>
      <c r="AA32" s="2" t="str">
        <f t="shared" si="22"/>
        <v>Week 1</v>
      </c>
      <c r="AB32" s="2" t="str">
        <f t="shared" si="23"/>
        <v/>
      </c>
      <c r="AC32" s="2">
        <f t="shared" si="24"/>
        <v>31</v>
      </c>
      <c r="AD32" s="2">
        <f t="shared" ca="1" si="25"/>
        <v>19.380748880748879</v>
      </c>
      <c r="AE32" s="2">
        <f t="shared" si="14"/>
        <v>0.87224025974025965</v>
      </c>
      <c r="AF32" s="2">
        <f t="shared" ca="1" si="15"/>
        <v>16.904669437705149</v>
      </c>
      <c r="AG32" s="2" t="str">
        <f t="shared" si="16"/>
        <v/>
      </c>
      <c r="AH32" s="2">
        <f ca="1">IF(Y32&lt;&gt;"",IF(AE32&gt;1,ROUNDUP(AF32,RoundDecimalPlaces),ROUNDDOWN(AF32,RoundDecimalPlaces)),"")</f>
        <v>16.899999999999999</v>
      </c>
      <c r="AI32" s="2" t="str">
        <f t="shared" si="17"/>
        <v/>
      </c>
      <c r="AJ32" s="2" t="str">
        <f>IF(AI32&lt;&gt;"",IF(AI32&gt;AVERAGE(AI:AI)*SignificantErrorMultiplier,AB32,NA()),"")</f>
        <v/>
      </c>
    </row>
    <row r="33" spans="1:36" x14ac:dyDescent="0.25">
      <c r="A33" s="15">
        <f>IF(INDEX('Predict Your Date Data (auto)'!A:A,ROW(A33),1)&gt;0,INDEX('Predict Your Date Data (auto)'!A:A,ROW(A33),1),"")</f>
        <v>42746.271585648145</v>
      </c>
      <c r="B33" s="15">
        <f t="shared" si="6"/>
        <v>42746</v>
      </c>
      <c r="C33" s="23">
        <f t="shared" si="7"/>
        <v>2017</v>
      </c>
      <c r="D33" s="23">
        <f t="shared" si="8"/>
        <v>1</v>
      </c>
      <c r="E33" s="2" t="str">
        <f>IF(A33&lt;&gt;"","Week " &amp; ROUNDUP(DAY(B33)/7,0),"")</f>
        <v>Week 2</v>
      </c>
      <c r="G33" s="15">
        <f>IF(G32&lt;MAX(A:A)+NumberOfFutureWeeks*7,  IF(WEEKDAY( G32+1)=1, G32+2, IF(WEEKDAY(G32+1)=7, G32+ 3, G32+1)), "")</f>
        <v>42985.534467592595</v>
      </c>
      <c r="H33" s="15" t="str">
        <f t="shared" si="0"/>
        <v/>
      </c>
      <c r="I33" s="2" t="str">
        <f t="shared" si="1"/>
        <v>Thu</v>
      </c>
      <c r="J33" s="2" t="str">
        <f>IF(AND(G33&lt;&gt;"",G33&lt;=MAX(A:A)),COUNTIF(B:B,TRUNC(G33)),"")</f>
        <v/>
      </c>
      <c r="K33" s="2">
        <f t="shared" si="20"/>
        <v>32</v>
      </c>
      <c r="L33" s="2">
        <f t="shared" ca="1" si="2"/>
        <v>3.2838709677419349</v>
      </c>
      <c r="M33" s="2">
        <f t="shared" si="9"/>
        <v>0.45105820105820105</v>
      </c>
      <c r="N33" s="2">
        <f t="shared" ca="1" si="10"/>
        <v>1.481216931216931</v>
      </c>
      <c r="O33" s="2" t="str">
        <f t="shared" si="3"/>
        <v/>
      </c>
      <c r="P33" s="2">
        <f t="shared" ca="1" si="4"/>
        <v>1.48</v>
      </c>
      <c r="Q33" s="2" t="str">
        <f t="shared" si="11"/>
        <v/>
      </c>
      <c r="R33" s="2" t="str">
        <f t="shared" si="5"/>
        <v/>
      </c>
      <c r="Y33" s="15">
        <f>IF(Y32&lt;&gt;"",IF(Y32+7&lt;EDATE(MAX(A:A),NumberOfFutureMonths),Y32+7,""),"")</f>
        <v>43017</v>
      </c>
      <c r="Z33" s="23" t="str">
        <f t="shared" si="21"/>
        <v/>
      </c>
      <c r="AA33" s="2" t="str">
        <f t="shared" si="22"/>
        <v>Week 2</v>
      </c>
      <c r="AB33" s="2" t="str">
        <f t="shared" si="23"/>
        <v/>
      </c>
      <c r="AC33" s="2">
        <f t="shared" si="24"/>
        <v>32</v>
      </c>
      <c r="AD33" s="2">
        <f t="shared" ca="1" si="25"/>
        <v>18.603581603581603</v>
      </c>
      <c r="AE33" s="2">
        <f t="shared" si="14"/>
        <v>0.85397727272727264</v>
      </c>
      <c r="AF33" s="2">
        <f t="shared" ca="1" si="15"/>
        <v>15.887035880785879</v>
      </c>
      <c r="AG33" s="2" t="str">
        <f t="shared" si="16"/>
        <v/>
      </c>
      <c r="AH33" s="2">
        <f ca="1">IF(Y33&lt;&gt;"",IF(AE33&gt;1,ROUNDUP(AF33,RoundDecimalPlaces),ROUNDDOWN(AF33,RoundDecimalPlaces)),"")</f>
        <v>15.88</v>
      </c>
      <c r="AI33" s="2" t="str">
        <f t="shared" si="17"/>
        <v/>
      </c>
      <c r="AJ33" s="2" t="str">
        <f>IF(AI33&lt;&gt;"",IF(AI33&gt;AVERAGE(AI:AI)*SignificantErrorMultiplier,AB33,NA()),"")</f>
        <v/>
      </c>
    </row>
    <row r="34" spans="1:36" x14ac:dyDescent="0.25">
      <c r="A34" s="15">
        <f>IF(INDEX('Predict Your Date Data (auto)'!A:A,ROW(A34),1)&gt;0,INDEX('Predict Your Date Data (auto)'!A:A,ROW(A34),1),"")</f>
        <v>42746.272407407407</v>
      </c>
      <c r="B34" s="15">
        <f t="shared" si="6"/>
        <v>42746</v>
      </c>
      <c r="C34" s="23">
        <f t="shared" si="7"/>
        <v>2017</v>
      </c>
      <c r="D34" s="23">
        <f t="shared" si="8"/>
        <v>1</v>
      </c>
      <c r="E34" s="2" t="str">
        <f>IF(A34&lt;&gt;"","Week " &amp; ROUNDUP(DAY(B34)/7,0),"")</f>
        <v>Week 2</v>
      </c>
      <c r="G34" s="15">
        <f>IF(G33&lt;MAX(A:A)+NumberOfFutureWeeks*7,  IF(WEEKDAY( G33+1)=1, G33+2, IF(WEEKDAY(G33+1)=7, G33+ 3, G33+1)), "")</f>
        <v>42986.534467592595</v>
      </c>
      <c r="H34" s="15" t="str">
        <f t="shared" si="0"/>
        <v/>
      </c>
      <c r="I34" s="2" t="str">
        <f t="shared" si="1"/>
        <v>Fri</v>
      </c>
      <c r="J34" s="2" t="str">
        <f>IF(AND(G34&lt;&gt;"",G34&lt;=MAX(A:A)),COUNTIF(B:B,TRUNC(G34)),"")</f>
        <v/>
      </c>
      <c r="K34" s="2">
        <f t="shared" si="20"/>
        <v>33</v>
      </c>
      <c r="L34" s="2">
        <f t="shared" ca="1" si="2"/>
        <v>3.2350806451612897</v>
      </c>
      <c r="M34" s="2">
        <f t="shared" si="9"/>
        <v>0.73809523809523814</v>
      </c>
      <c r="N34" s="2">
        <f t="shared" ca="1" si="10"/>
        <v>2.3877976190476189</v>
      </c>
      <c r="O34" s="2" t="str">
        <f t="shared" si="3"/>
        <v/>
      </c>
      <c r="P34" s="2">
        <f t="shared" ca="1" si="4"/>
        <v>2.38</v>
      </c>
      <c r="Q34" s="2" t="str">
        <f t="shared" si="11"/>
        <v/>
      </c>
      <c r="R34" s="2" t="str">
        <f t="shared" ref="R34:R65" si="26">IF(Q34&lt;&gt;"",IF(Q34&gt;AVERAGE(Q:Q)*SignificantErrorMultiplier,J34,NA()),"")</f>
        <v/>
      </c>
      <c r="Y34" s="15">
        <f>IF(Y33&lt;&gt;"",IF(Y33+7&lt;EDATE(MAX(A:A),NumberOfFutureMonths),Y33+7,""),"")</f>
        <v>43024</v>
      </c>
      <c r="Z34" s="23" t="str">
        <f t="shared" si="21"/>
        <v/>
      </c>
      <c r="AA34" s="2" t="str">
        <f t="shared" si="22"/>
        <v>Week 3</v>
      </c>
      <c r="AB34" s="2" t="str">
        <f t="shared" si="23"/>
        <v/>
      </c>
      <c r="AC34" s="2">
        <f t="shared" si="24"/>
        <v>33</v>
      </c>
      <c r="AD34" s="2">
        <f t="shared" ca="1" si="25"/>
        <v>17.826414326414326</v>
      </c>
      <c r="AE34" s="2">
        <f t="shared" si="14"/>
        <v>1.3499999999999999</v>
      </c>
      <c r="AF34" s="2">
        <f t="shared" ca="1" si="15"/>
        <v>24.065659340659337</v>
      </c>
      <c r="AG34" s="2" t="str">
        <f t="shared" si="16"/>
        <v/>
      </c>
      <c r="AH34" s="2">
        <f ca="1">IF(Y34&lt;&gt;"",IF(AE34&gt;1,ROUNDUP(AF34,RoundDecimalPlaces),ROUNDDOWN(AF34,RoundDecimalPlaces)),"")</f>
        <v>24.07</v>
      </c>
      <c r="AI34" s="2" t="str">
        <f t="shared" si="17"/>
        <v/>
      </c>
      <c r="AJ34" s="2" t="str">
        <f>IF(AI34&lt;&gt;"",IF(AI34&gt;AVERAGE(AI:AI)*SignificantErrorMultiplier,AB34,NA()),"")</f>
        <v/>
      </c>
    </row>
    <row r="35" spans="1:36" x14ac:dyDescent="0.25">
      <c r="A35" s="15">
        <f>IF(INDEX('Predict Your Date Data (auto)'!A:A,ROW(A35),1)&gt;0,INDEX('Predict Your Date Data (auto)'!A:A,ROW(A35),1),"")</f>
        <v>42746.27783564815</v>
      </c>
      <c r="B35" s="15">
        <f t="shared" si="6"/>
        <v>42746</v>
      </c>
      <c r="C35" s="23">
        <f t="shared" si="7"/>
        <v>2017</v>
      </c>
      <c r="D35" s="23">
        <f t="shared" si="8"/>
        <v>1</v>
      </c>
      <c r="E35" s="2" t="str">
        <f>IF(A35&lt;&gt;"","Week " &amp; ROUNDUP(DAY(B35)/7,0),"")</f>
        <v>Week 2</v>
      </c>
      <c r="G35" s="15">
        <f>IF(G34&lt;MAX(A:A)+NumberOfFutureWeeks*7,  IF(WEEKDAY( G34+1)=1, G34+2, IF(WEEKDAY(G34+1)=7, G34+ 3, G34+1)), "")</f>
        <v>42989.534467592595</v>
      </c>
      <c r="H35" s="15" t="str">
        <f t="shared" si="0"/>
        <v>Week 11-Sep-17</v>
      </c>
      <c r="I35" s="2" t="str">
        <f t="shared" si="1"/>
        <v>Mon</v>
      </c>
      <c r="J35" s="2" t="str">
        <f>IF(AND(G35&lt;&gt;"",G35&lt;=MAX(A:A)),COUNTIF(B:B,TRUNC(G35)),"")</f>
        <v/>
      </c>
      <c r="K35" s="2">
        <f t="shared" si="20"/>
        <v>34</v>
      </c>
      <c r="L35" s="2">
        <f t="shared" ca="1" si="2"/>
        <v>3.1862903225806445</v>
      </c>
      <c r="M35" s="2">
        <f t="shared" si="9"/>
        <v>1.6402116402116402</v>
      </c>
      <c r="N35" s="2">
        <f t="shared" ca="1" si="10"/>
        <v>5.2261904761904754</v>
      </c>
      <c r="O35" s="2" t="str">
        <f t="shared" si="3"/>
        <v/>
      </c>
      <c r="P35" s="2">
        <f t="shared" ca="1" si="4"/>
        <v>5.2299999999999995</v>
      </c>
      <c r="Q35" s="2" t="str">
        <f t="shared" si="11"/>
        <v/>
      </c>
      <c r="R35" s="2" t="str">
        <f t="shared" si="26"/>
        <v/>
      </c>
      <c r="Y35" s="15">
        <f>IF(Y34&lt;&gt;"",IF(Y34+7&lt;EDATE(MAX(A:A),NumberOfFutureMonths),Y34+7,""),"")</f>
        <v>43031</v>
      </c>
      <c r="Z35" s="23" t="str">
        <f t="shared" si="21"/>
        <v/>
      </c>
      <c r="AA35" s="2" t="str">
        <f t="shared" si="22"/>
        <v>Week 4</v>
      </c>
      <c r="AB35" s="2" t="str">
        <f t="shared" si="23"/>
        <v/>
      </c>
      <c r="AC35" s="2">
        <f t="shared" si="24"/>
        <v>34</v>
      </c>
      <c r="AD35" s="2">
        <f t="shared" ca="1" si="25"/>
        <v>17.049247049247047</v>
      </c>
      <c r="AE35" s="2">
        <f t="shared" si="14"/>
        <v>0.95113636363636356</v>
      </c>
      <c r="AF35" s="2">
        <f t="shared" ca="1" si="15"/>
        <v>16.216158841158837</v>
      </c>
      <c r="AG35" s="2" t="str">
        <f t="shared" si="16"/>
        <v/>
      </c>
      <c r="AH35" s="2">
        <f ca="1">IF(Y35&lt;&gt;"",IF(AE35&gt;1,ROUNDUP(AF35,RoundDecimalPlaces),ROUNDDOWN(AF35,RoundDecimalPlaces)),"")</f>
        <v>16.21</v>
      </c>
      <c r="AI35" s="2" t="str">
        <f t="shared" si="17"/>
        <v/>
      </c>
      <c r="AJ35" s="2" t="str">
        <f>IF(AI35&lt;&gt;"",IF(AI35&gt;AVERAGE(AI:AI)*SignificantErrorMultiplier,AB35,NA()),"")</f>
        <v/>
      </c>
    </row>
    <row r="36" spans="1:36" x14ac:dyDescent="0.25">
      <c r="A36" s="15">
        <f>IF(INDEX('Predict Your Date Data (auto)'!A:A,ROW(A36),1)&gt;0,INDEX('Predict Your Date Data (auto)'!A:A,ROW(A36),1),"")</f>
        <v>42746.279386574075</v>
      </c>
      <c r="B36" s="15">
        <f t="shared" si="6"/>
        <v>42746</v>
      </c>
      <c r="C36" s="23">
        <f t="shared" si="7"/>
        <v>2017</v>
      </c>
      <c r="D36" s="23">
        <f t="shared" si="8"/>
        <v>1</v>
      </c>
      <c r="E36" s="2" t="str">
        <f>IF(A36&lt;&gt;"","Week " &amp; ROUNDUP(DAY(B36)/7,0),"")</f>
        <v>Week 2</v>
      </c>
      <c r="G36" s="15">
        <f>IF(G35&lt;MAX(A:A)+NumberOfFutureWeeks*7,  IF(WEEKDAY( G35+1)=1, G35+2, IF(WEEKDAY(G35+1)=7, G35+ 3, G35+1)), "")</f>
        <v>42990.534467592595</v>
      </c>
      <c r="H36" s="15" t="str">
        <f t="shared" si="0"/>
        <v/>
      </c>
      <c r="I36" s="2" t="str">
        <f t="shared" si="1"/>
        <v>Tue</v>
      </c>
      <c r="J36" s="2" t="str">
        <f>IF(AND(G36&lt;&gt;"",G36&lt;=MAX(A:A)),COUNTIF(B:B,TRUNC(G36)),"")</f>
        <v/>
      </c>
      <c r="K36" s="2">
        <f t="shared" si="20"/>
        <v>35</v>
      </c>
      <c r="L36" s="2">
        <f t="shared" ca="1" si="2"/>
        <v>3.1374999999999993</v>
      </c>
      <c r="M36" s="2">
        <f t="shared" si="9"/>
        <v>1.1481481481481481</v>
      </c>
      <c r="N36" s="2">
        <f t="shared" ca="1" si="10"/>
        <v>3.6023148148148141</v>
      </c>
      <c r="O36" s="2" t="str">
        <f t="shared" si="3"/>
        <v/>
      </c>
      <c r="P36" s="2">
        <f t="shared" ca="1" si="4"/>
        <v>3.61</v>
      </c>
      <c r="Q36" s="2" t="str">
        <f t="shared" si="11"/>
        <v/>
      </c>
      <c r="R36" s="2" t="str">
        <f t="shared" si="26"/>
        <v/>
      </c>
      <c r="Y36" s="15">
        <f>IF(Y35&lt;&gt;"",IF(Y35+7&lt;EDATE(MAX(A:A),NumberOfFutureMonths),Y35+7,""),"")</f>
        <v>43038</v>
      </c>
      <c r="Z36" s="23" t="str">
        <f t="shared" si="21"/>
        <v/>
      </c>
      <c r="AA36" s="2" t="str">
        <f t="shared" si="22"/>
        <v>Week 5</v>
      </c>
      <c r="AB36" s="2" t="str">
        <f t="shared" si="23"/>
        <v/>
      </c>
      <c r="AC36" s="2">
        <f t="shared" si="24"/>
        <v>35</v>
      </c>
      <c r="AD36" s="2">
        <f t="shared" ca="1" si="25"/>
        <v>16.272079772079771</v>
      </c>
      <c r="AE36" s="2">
        <f t="shared" si="14"/>
        <v>0.9818181818181817</v>
      </c>
      <c r="AF36" s="2">
        <f t="shared" ca="1" si="15"/>
        <v>15.976223776223772</v>
      </c>
      <c r="AG36" s="2" t="str">
        <f t="shared" si="16"/>
        <v/>
      </c>
      <c r="AH36" s="2">
        <f ca="1">IF(Y36&lt;&gt;"",IF(AE36&gt;1,ROUNDUP(AF36,RoundDecimalPlaces),ROUNDDOWN(AF36,RoundDecimalPlaces)),"")</f>
        <v>15.97</v>
      </c>
      <c r="AI36" s="2" t="str">
        <f t="shared" si="17"/>
        <v/>
      </c>
      <c r="AJ36" s="2" t="str">
        <f>IF(AI36&lt;&gt;"",IF(AI36&gt;AVERAGE(AI:AI)*SignificantErrorMultiplier,AB36,NA()),"")</f>
        <v/>
      </c>
    </row>
    <row r="37" spans="1:36" x14ac:dyDescent="0.25">
      <c r="A37" s="15">
        <f>IF(INDEX('Predict Your Date Data (auto)'!A:A,ROW(A37),1)&gt;0,INDEX('Predict Your Date Data (auto)'!A:A,ROW(A37),1),"")</f>
        <v>42746.280347222222</v>
      </c>
      <c r="B37" s="15">
        <f t="shared" si="6"/>
        <v>42746</v>
      </c>
      <c r="C37" s="23">
        <f t="shared" si="7"/>
        <v>2017</v>
      </c>
      <c r="D37" s="23">
        <f t="shared" si="8"/>
        <v>1</v>
      </c>
      <c r="E37" s="2" t="str">
        <f>IF(A37&lt;&gt;"","Week " &amp; ROUNDUP(DAY(B37)/7,0),"")</f>
        <v>Week 2</v>
      </c>
      <c r="G37" s="15">
        <f>IF(G36&lt;MAX(A:A)+NumberOfFutureWeeks*7,  IF(WEEKDAY( G36+1)=1, G36+2, IF(WEEKDAY(G36+1)=7, G36+ 3, G36+1)), "")</f>
        <v>42991.534467592595</v>
      </c>
      <c r="H37" s="15" t="str">
        <f t="shared" si="0"/>
        <v/>
      </c>
      <c r="I37" s="2" t="str">
        <f t="shared" si="1"/>
        <v>Wed</v>
      </c>
      <c r="J37" s="2" t="str">
        <f>IF(AND(G37&lt;&gt;"",G37&lt;=MAX(A:A)),COUNTIF(B:B,TRUNC(G37)),"")</f>
        <v/>
      </c>
      <c r="K37" s="2">
        <f t="shared" si="20"/>
        <v>36</v>
      </c>
      <c r="L37" s="2">
        <f t="shared" ca="1" si="2"/>
        <v>3.0887096774193545</v>
      </c>
      <c r="M37" s="2">
        <f t="shared" si="9"/>
        <v>1.0192743764172336</v>
      </c>
      <c r="N37" s="2">
        <f t="shared" ca="1" si="10"/>
        <v>3.1482426303854876</v>
      </c>
      <c r="O37" s="2" t="str">
        <f t="shared" si="3"/>
        <v/>
      </c>
      <c r="P37" s="2">
        <f t="shared" ca="1" si="4"/>
        <v>3.15</v>
      </c>
      <c r="Q37" s="2" t="str">
        <f t="shared" si="11"/>
        <v/>
      </c>
      <c r="R37" s="2" t="str">
        <f t="shared" si="26"/>
        <v/>
      </c>
      <c r="Y37" s="15">
        <f>IF(Y36&lt;&gt;"",IF(Y36+7&lt;EDATE(MAX(A:A),NumberOfFutureMonths),Y36+7,""),"")</f>
        <v>43045</v>
      </c>
      <c r="Z37" s="23" t="str">
        <f t="shared" si="21"/>
        <v>November-17</v>
      </c>
      <c r="AA37" s="2" t="str">
        <f t="shared" si="22"/>
        <v>Week 1</v>
      </c>
      <c r="AB37" s="2" t="str">
        <f t="shared" si="23"/>
        <v/>
      </c>
      <c r="AC37" s="2">
        <f t="shared" si="24"/>
        <v>36</v>
      </c>
      <c r="AD37" s="2">
        <f t="shared" ca="1" si="25"/>
        <v>15.494912494912494</v>
      </c>
      <c r="AE37" s="2">
        <f t="shared" si="14"/>
        <v>0.87224025974025965</v>
      </c>
      <c r="AF37" s="2">
        <f t="shared" ca="1" si="15"/>
        <v>13.515286499215069</v>
      </c>
      <c r="AG37" s="2" t="str">
        <f t="shared" si="16"/>
        <v/>
      </c>
      <c r="AH37" s="2">
        <f ca="1">IF(Y37&lt;&gt;"",IF(AE37&gt;1,ROUNDUP(AF37,RoundDecimalPlaces),ROUNDDOWN(AF37,RoundDecimalPlaces)),"")</f>
        <v>13.51</v>
      </c>
      <c r="AI37" s="2" t="str">
        <f t="shared" si="17"/>
        <v/>
      </c>
      <c r="AJ37" s="2" t="str">
        <f>IF(AI37&lt;&gt;"",IF(AI37&gt;AVERAGE(AI:AI)*SignificantErrorMultiplier,AB37,NA()),"")</f>
        <v/>
      </c>
    </row>
    <row r="38" spans="1:36" x14ac:dyDescent="0.25">
      <c r="A38" s="15">
        <f>IF(INDEX('Predict Your Date Data (auto)'!A:A,ROW(A38),1)&gt;0,INDEX('Predict Your Date Data (auto)'!A:A,ROW(A38),1),"")</f>
        <v>42746.282731481479</v>
      </c>
      <c r="B38" s="15">
        <f t="shared" si="6"/>
        <v>42746</v>
      </c>
      <c r="C38" s="23">
        <f t="shared" si="7"/>
        <v>2017</v>
      </c>
      <c r="D38" s="23">
        <f t="shared" si="8"/>
        <v>1</v>
      </c>
      <c r="E38" s="2" t="str">
        <f>IF(A38&lt;&gt;"","Week " &amp; ROUNDUP(DAY(B38)/7,0),"")</f>
        <v>Week 2</v>
      </c>
      <c r="G38" s="15">
        <f>IF(G37&lt;MAX(A:A)+NumberOfFutureWeeks*7,  IF(WEEKDAY( G37+1)=1, G37+2, IF(WEEKDAY(G37+1)=7, G37+ 3, G37+1)), "")</f>
        <v>42992.534467592595</v>
      </c>
      <c r="H38" s="15" t="str">
        <f t="shared" si="0"/>
        <v/>
      </c>
      <c r="I38" s="2" t="str">
        <f t="shared" si="1"/>
        <v>Thu</v>
      </c>
      <c r="J38" s="2" t="str">
        <f>IF(AND(G38&lt;&gt;"",G38&lt;=MAX(A:A)),COUNTIF(B:B,TRUNC(G38)),"")</f>
        <v/>
      </c>
      <c r="K38" s="2">
        <f t="shared" si="20"/>
        <v>37</v>
      </c>
      <c r="L38" s="2">
        <f t="shared" ca="1" si="2"/>
        <v>3.0399193548387093</v>
      </c>
      <c r="M38" s="2">
        <f t="shared" si="9"/>
        <v>0.45105820105820105</v>
      </c>
      <c r="N38" s="2">
        <f t="shared" ca="1" si="10"/>
        <v>1.3711805555555554</v>
      </c>
      <c r="O38" s="2" t="str">
        <f t="shared" si="3"/>
        <v/>
      </c>
      <c r="P38" s="2">
        <f t="shared" ca="1" si="4"/>
        <v>1.37</v>
      </c>
      <c r="Q38" s="2" t="str">
        <f t="shared" si="11"/>
        <v/>
      </c>
      <c r="R38" s="2" t="str">
        <f t="shared" si="26"/>
        <v/>
      </c>
      <c r="Y38" s="15">
        <f>IF(Y37&lt;&gt;"",IF(Y37+7&lt;EDATE(MAX(A:A),NumberOfFutureMonths),Y37+7,""),"")</f>
        <v>43052</v>
      </c>
      <c r="Z38" s="23" t="str">
        <f t="shared" si="21"/>
        <v/>
      </c>
      <c r="AA38" s="2" t="str">
        <f t="shared" si="22"/>
        <v>Week 2</v>
      </c>
      <c r="AB38" s="2" t="str">
        <f t="shared" si="23"/>
        <v/>
      </c>
      <c r="AC38" s="2">
        <f t="shared" si="24"/>
        <v>37</v>
      </c>
      <c r="AD38" s="2">
        <f t="shared" ca="1" si="25"/>
        <v>14.717745217745215</v>
      </c>
      <c r="AE38" s="2">
        <f t="shared" si="14"/>
        <v>0.85397727272727264</v>
      </c>
      <c r="AF38" s="2">
        <f t="shared" ca="1" si="15"/>
        <v>12.568619921744919</v>
      </c>
      <c r="AG38" s="2" t="str">
        <f t="shared" si="16"/>
        <v/>
      </c>
      <c r="AH38" s="2">
        <f ca="1">IF(Y38&lt;&gt;"",IF(AE38&gt;1,ROUNDUP(AF38,RoundDecimalPlaces),ROUNDDOWN(AF38,RoundDecimalPlaces)),"")</f>
        <v>12.56</v>
      </c>
      <c r="AI38" s="2" t="str">
        <f t="shared" si="17"/>
        <v/>
      </c>
      <c r="AJ38" s="2" t="str">
        <f>IF(AI38&lt;&gt;"",IF(AI38&gt;AVERAGE(AI:AI)*SignificantErrorMultiplier,AB38,NA()),"")</f>
        <v/>
      </c>
    </row>
    <row r="39" spans="1:36" x14ac:dyDescent="0.25">
      <c r="A39" s="15">
        <f>IF(INDEX('Predict Your Date Data (auto)'!A:A,ROW(A39),1)&gt;0,INDEX('Predict Your Date Data (auto)'!A:A,ROW(A39),1),"")</f>
        <v>42746.283252314817</v>
      </c>
      <c r="B39" s="15">
        <f t="shared" si="6"/>
        <v>42746</v>
      </c>
      <c r="C39" s="23">
        <f t="shared" si="7"/>
        <v>2017</v>
      </c>
      <c r="D39" s="23">
        <f t="shared" si="8"/>
        <v>1</v>
      </c>
      <c r="E39" s="2" t="str">
        <f>IF(A39&lt;&gt;"","Week " &amp; ROUNDUP(DAY(B39)/7,0),"")</f>
        <v>Week 2</v>
      </c>
      <c r="G39" s="15">
        <f>IF(G38&lt;MAX(A:A)+NumberOfFutureWeeks*7,  IF(WEEKDAY( G38+1)=1, G38+2, IF(WEEKDAY(G38+1)=7, G38+ 3, G38+1)), "")</f>
        <v>42993.534467592595</v>
      </c>
      <c r="H39" s="15" t="str">
        <f t="shared" si="0"/>
        <v/>
      </c>
      <c r="I39" s="2" t="str">
        <f t="shared" si="1"/>
        <v>Fri</v>
      </c>
      <c r="J39" s="2" t="str">
        <f>IF(AND(G39&lt;&gt;"",G39&lt;=MAX(A:A)),COUNTIF(B:B,TRUNC(G39)),"")</f>
        <v/>
      </c>
      <c r="K39" s="2">
        <f t="shared" si="20"/>
        <v>38</v>
      </c>
      <c r="L39" s="2">
        <f t="shared" ca="1" si="2"/>
        <v>2.9911290322580641</v>
      </c>
      <c r="M39" s="2">
        <f t="shared" si="9"/>
        <v>0.73809523809523814</v>
      </c>
      <c r="N39" s="2">
        <f t="shared" ca="1" si="10"/>
        <v>2.2077380952380952</v>
      </c>
      <c r="O39" s="2" t="str">
        <f t="shared" si="3"/>
        <v/>
      </c>
      <c r="P39" s="2">
        <f t="shared" ca="1" si="4"/>
        <v>2.2000000000000002</v>
      </c>
      <c r="Q39" s="2" t="str">
        <f t="shared" si="11"/>
        <v/>
      </c>
      <c r="R39" s="2" t="str">
        <f t="shared" si="26"/>
        <v/>
      </c>
      <c r="Y39" s="15">
        <f>IF(Y38&lt;&gt;"",IF(Y38+7&lt;EDATE(MAX(A:A),NumberOfFutureMonths),Y38+7,""),"")</f>
        <v>43059</v>
      </c>
      <c r="Z39" s="23" t="str">
        <f t="shared" si="21"/>
        <v/>
      </c>
      <c r="AA39" s="2" t="str">
        <f t="shared" si="22"/>
        <v>Week 3</v>
      </c>
      <c r="AB39" s="2" t="str">
        <f t="shared" si="23"/>
        <v/>
      </c>
      <c r="AC39" s="2">
        <f t="shared" si="24"/>
        <v>38</v>
      </c>
      <c r="AD39" s="2">
        <f t="shared" ca="1" si="25"/>
        <v>13.940577940577938</v>
      </c>
      <c r="AE39" s="2">
        <f t="shared" si="14"/>
        <v>1.3499999999999999</v>
      </c>
      <c r="AF39" s="2">
        <f t="shared" ca="1" si="15"/>
        <v>18.819780219780213</v>
      </c>
      <c r="AG39" s="2" t="str">
        <f t="shared" si="16"/>
        <v/>
      </c>
      <c r="AH39" s="2">
        <f ca="1">IF(Y39&lt;&gt;"",IF(AE39&gt;1,ROUNDUP(AF39,RoundDecimalPlaces),ROUNDDOWN(AF39,RoundDecimalPlaces)),"")</f>
        <v>18.82</v>
      </c>
      <c r="AI39" s="2" t="str">
        <f t="shared" si="17"/>
        <v/>
      </c>
      <c r="AJ39" s="2" t="str">
        <f>IF(AI39&lt;&gt;"",IF(AI39&gt;AVERAGE(AI:AI)*SignificantErrorMultiplier,AB39,NA()),"")</f>
        <v/>
      </c>
    </row>
    <row r="40" spans="1:36" x14ac:dyDescent="0.25">
      <c r="A40" s="15">
        <f>IF(INDEX('Predict Your Date Data (auto)'!A:A,ROW(A40),1)&gt;0,INDEX('Predict Your Date Data (auto)'!A:A,ROW(A40),1),"")</f>
        <v>42746.283900462964</v>
      </c>
      <c r="B40" s="15">
        <f t="shared" si="6"/>
        <v>42746</v>
      </c>
      <c r="C40" s="23">
        <f t="shared" si="7"/>
        <v>2017</v>
      </c>
      <c r="D40" s="23">
        <f t="shared" si="8"/>
        <v>1</v>
      </c>
      <c r="E40" s="2" t="str">
        <f>IF(A40&lt;&gt;"","Week " &amp; ROUNDUP(DAY(B40)/7,0),"")</f>
        <v>Week 2</v>
      </c>
      <c r="G40" s="15">
        <f>IF(G39&lt;MAX(A:A)+NumberOfFutureWeeks*7,  IF(WEEKDAY( G39+1)=1, G39+2, IF(WEEKDAY(G39+1)=7, G39+ 3, G39+1)), "")</f>
        <v>42996.534467592595</v>
      </c>
      <c r="H40" s="15" t="str">
        <f t="shared" si="0"/>
        <v>Week 18-Sep-17</v>
      </c>
      <c r="I40" s="2" t="str">
        <f t="shared" si="1"/>
        <v>Mon</v>
      </c>
      <c r="J40" s="2" t="str">
        <f>IF(AND(G40&lt;&gt;"",G40&lt;=MAX(A:A)),COUNTIF(B:B,TRUNC(G40)),"")</f>
        <v/>
      </c>
      <c r="K40" s="2">
        <f t="shared" si="20"/>
        <v>39</v>
      </c>
      <c r="L40" s="2">
        <f t="shared" ca="1" si="2"/>
        <v>2.942338709677419</v>
      </c>
      <c r="M40" s="2">
        <f t="shared" si="9"/>
        <v>1.6402116402116402</v>
      </c>
      <c r="N40" s="2">
        <f t="shared" ca="1" si="10"/>
        <v>4.8260582010582</v>
      </c>
      <c r="O40" s="2" t="str">
        <f t="shared" si="3"/>
        <v/>
      </c>
      <c r="P40" s="2">
        <f t="shared" ca="1" si="4"/>
        <v>4.83</v>
      </c>
      <c r="Q40" s="2" t="str">
        <f t="shared" si="11"/>
        <v/>
      </c>
      <c r="R40" s="2" t="str">
        <f t="shared" si="26"/>
        <v/>
      </c>
      <c r="Y40" s="15">
        <f>IF(Y39&lt;&gt;"",IF(Y39+7&lt;EDATE(MAX(A:A),NumberOfFutureMonths),Y39+7,""),"")</f>
        <v>43066</v>
      </c>
      <c r="Z40" s="23" t="str">
        <f t="shared" si="21"/>
        <v/>
      </c>
      <c r="AA40" s="2" t="str">
        <f t="shared" si="22"/>
        <v>Week 4</v>
      </c>
      <c r="AB40" s="2" t="str">
        <f t="shared" si="23"/>
        <v/>
      </c>
      <c r="AC40" s="2">
        <f t="shared" si="24"/>
        <v>39</v>
      </c>
      <c r="AD40" s="2">
        <f t="shared" ca="1" si="25"/>
        <v>13.163410663410662</v>
      </c>
      <c r="AE40" s="2">
        <f t="shared" si="14"/>
        <v>0.95113636363636356</v>
      </c>
      <c r="AF40" s="2">
        <f t="shared" ca="1" si="15"/>
        <v>12.52019855144855</v>
      </c>
      <c r="AG40" s="2" t="str">
        <f t="shared" si="16"/>
        <v/>
      </c>
      <c r="AH40" s="2">
        <f ca="1">IF(Y40&lt;&gt;"",IF(AE40&gt;1,ROUNDUP(AF40,RoundDecimalPlaces),ROUNDDOWN(AF40,RoundDecimalPlaces)),"")</f>
        <v>12.52</v>
      </c>
      <c r="AI40" s="2" t="str">
        <f t="shared" si="17"/>
        <v/>
      </c>
      <c r="AJ40" s="2" t="str">
        <f>IF(AI40&lt;&gt;"",IF(AI40&gt;AVERAGE(AI:AI)*SignificantErrorMultiplier,AB40,NA()),"")</f>
        <v/>
      </c>
    </row>
    <row r="41" spans="1:36" x14ac:dyDescent="0.25">
      <c r="A41" s="15">
        <f>IF(INDEX('Predict Your Date Data (auto)'!A:A,ROW(A41),1)&gt;0,INDEX('Predict Your Date Data (auto)'!A:A,ROW(A41),1),"")</f>
        <v>42746.284560185188</v>
      </c>
      <c r="B41" s="15">
        <f t="shared" si="6"/>
        <v>42746</v>
      </c>
      <c r="C41" s="23">
        <f t="shared" si="7"/>
        <v>2017</v>
      </c>
      <c r="D41" s="23">
        <f t="shared" si="8"/>
        <v>1</v>
      </c>
      <c r="E41" s="2" t="str">
        <f>IF(A41&lt;&gt;"","Week " &amp; ROUNDUP(DAY(B41)/7,0),"")</f>
        <v>Week 2</v>
      </c>
      <c r="G41" s="15">
        <f>IF(G40&lt;MAX(A:A)+NumberOfFutureWeeks*7,  IF(WEEKDAY( G40+1)=1, G40+2, IF(WEEKDAY(G40+1)=7, G40+ 3, G40+1)), "")</f>
        <v>42997.534467592595</v>
      </c>
      <c r="H41" s="15" t="str">
        <f t="shared" si="0"/>
        <v/>
      </c>
      <c r="I41" s="2" t="str">
        <f t="shared" si="1"/>
        <v>Tue</v>
      </c>
      <c r="J41" s="2" t="str">
        <f>IF(AND(G41&lt;&gt;"",G41&lt;=MAX(A:A)),COUNTIF(B:B,TRUNC(G41)),"")</f>
        <v/>
      </c>
      <c r="K41" s="2">
        <f t="shared" si="20"/>
        <v>40</v>
      </c>
      <c r="L41" s="2">
        <f t="shared" ca="1" si="2"/>
        <v>2.8935483870967738</v>
      </c>
      <c r="M41" s="2">
        <f t="shared" si="9"/>
        <v>1.1481481481481481</v>
      </c>
      <c r="N41" s="2">
        <f t="shared" ca="1" si="10"/>
        <v>3.3222222222222215</v>
      </c>
      <c r="O41" s="2" t="str">
        <f t="shared" si="3"/>
        <v/>
      </c>
      <c r="P41" s="2">
        <f t="shared" ca="1" si="4"/>
        <v>3.3299999999999996</v>
      </c>
      <c r="Q41" s="2" t="str">
        <f t="shared" si="11"/>
        <v/>
      </c>
      <c r="R41" s="2" t="str">
        <f t="shared" si="26"/>
        <v/>
      </c>
      <c r="Y41" s="15">
        <f>IF(Y40&lt;&gt;"",IF(Y40+7&lt;EDATE(MAX(A:A),NumberOfFutureMonths),Y40+7,""),"")</f>
        <v>43073</v>
      </c>
      <c r="Z41" s="23" t="str">
        <f t="shared" si="21"/>
        <v>December-17</v>
      </c>
      <c r="AA41" s="2" t="str">
        <f t="shared" si="22"/>
        <v>Week 1</v>
      </c>
      <c r="AB41" s="2" t="str">
        <f t="shared" si="23"/>
        <v/>
      </c>
      <c r="AC41" s="2">
        <f t="shared" si="24"/>
        <v>40</v>
      </c>
      <c r="AD41" s="2">
        <f t="shared" ca="1" si="25"/>
        <v>12.386243386243386</v>
      </c>
      <c r="AE41" s="2">
        <f t="shared" si="14"/>
        <v>0.87224025974025965</v>
      </c>
      <c r="AF41" s="2">
        <f t="shared" ca="1" si="15"/>
        <v>10.803780148423005</v>
      </c>
      <c r="AG41" s="2" t="str">
        <f t="shared" si="16"/>
        <v/>
      </c>
      <c r="AH41" s="2">
        <f ca="1">IF(Y41&lt;&gt;"",IF(AE41&gt;1,ROUNDUP(AF41,RoundDecimalPlaces),ROUNDDOWN(AF41,RoundDecimalPlaces)),"")</f>
        <v>10.8</v>
      </c>
      <c r="AI41" s="2" t="str">
        <f t="shared" si="17"/>
        <v/>
      </c>
      <c r="AJ41" s="2" t="str">
        <f>IF(AI41&lt;&gt;"",IF(AI41&gt;AVERAGE(AI:AI)*SignificantErrorMultiplier,AB41,NA()),"")</f>
        <v/>
      </c>
    </row>
    <row r="42" spans="1:36" x14ac:dyDescent="0.25">
      <c r="A42" s="15">
        <f>IF(INDEX('Predict Your Date Data (auto)'!A:A,ROW(A42),1)&gt;0,INDEX('Predict Your Date Data (auto)'!A:A,ROW(A42),1),"")</f>
        <v>42746.285254629627</v>
      </c>
      <c r="B42" s="15">
        <f t="shared" si="6"/>
        <v>42746</v>
      </c>
      <c r="C42" s="23">
        <f t="shared" si="7"/>
        <v>2017</v>
      </c>
      <c r="D42" s="23">
        <f t="shared" si="8"/>
        <v>1</v>
      </c>
      <c r="E42" s="2" t="str">
        <f>IF(A42&lt;&gt;"","Week " &amp; ROUNDUP(DAY(B42)/7,0),"")</f>
        <v>Week 2</v>
      </c>
      <c r="G42" s="15">
        <f>IF(G41&lt;MAX(A:A)+NumberOfFutureWeeks*7,  IF(WEEKDAY( G41+1)=1, G41+2, IF(WEEKDAY(G41+1)=7, G41+ 3, G41+1)), "")</f>
        <v>42998.534467592595</v>
      </c>
      <c r="H42" s="15" t="str">
        <f t="shared" si="0"/>
        <v/>
      </c>
      <c r="I42" s="2" t="str">
        <f t="shared" si="1"/>
        <v>Wed</v>
      </c>
      <c r="J42" s="2" t="str">
        <f>IF(AND(G42&lt;&gt;"",G42&lt;=MAX(A:A)),COUNTIF(B:B,TRUNC(G42)),"")</f>
        <v/>
      </c>
      <c r="K42" s="2">
        <f t="shared" si="20"/>
        <v>41</v>
      </c>
      <c r="L42" s="2">
        <f t="shared" ca="1" si="2"/>
        <v>2.8447580645161286</v>
      </c>
      <c r="M42" s="2">
        <f t="shared" si="9"/>
        <v>1.0192743764172336</v>
      </c>
      <c r="N42" s="2">
        <f t="shared" ca="1" si="10"/>
        <v>2.8995890022675734</v>
      </c>
      <c r="O42" s="2" t="str">
        <f t="shared" si="3"/>
        <v/>
      </c>
      <c r="P42" s="2">
        <f t="shared" ca="1" si="4"/>
        <v>2.9</v>
      </c>
      <c r="Q42" s="2" t="str">
        <f t="shared" si="11"/>
        <v/>
      </c>
      <c r="R42" s="2" t="str">
        <f t="shared" si="26"/>
        <v/>
      </c>
      <c r="Y42" s="15" t="str">
        <f>IF(Y41&lt;&gt;"",IF(Y41+7&lt;EDATE(MAX(A:A),NumberOfFutureMonths),Y41+7,""),"")</f>
        <v/>
      </c>
      <c r="Z42" s="23" t="str">
        <f t="shared" si="21"/>
        <v/>
      </c>
      <c r="AA42" s="2" t="str">
        <f t="shared" si="22"/>
        <v/>
      </c>
      <c r="AB42" s="2" t="str">
        <f t="shared" si="23"/>
        <v/>
      </c>
      <c r="AC42" s="2" t="str">
        <f t="shared" si="24"/>
        <v/>
      </c>
      <c r="AD42" s="2" t="str">
        <f t="shared" si="25"/>
        <v/>
      </c>
      <c r="AE42" s="2" t="str">
        <f t="shared" si="14"/>
        <v/>
      </c>
      <c r="AF42" s="2" t="str">
        <f t="shared" si="15"/>
        <v/>
      </c>
      <c r="AG42" s="2" t="str">
        <f t="shared" si="16"/>
        <v/>
      </c>
      <c r="AH42" s="2" t="str">
        <f>IF(Y42&lt;&gt;"",IF(AE42&gt;1,ROUNDUP(AF42,RoundDecimalPlaces),ROUNDDOWN(AF42,RoundDecimalPlaces)),"")</f>
        <v/>
      </c>
      <c r="AI42" s="2" t="str">
        <f t="shared" si="17"/>
        <v/>
      </c>
      <c r="AJ42" s="2" t="str">
        <f>IF(AI42&lt;&gt;"",IF(AI42&gt;AVERAGE(AI:AI)*SignificantErrorMultiplier,AB42,NA()),"")</f>
        <v/>
      </c>
    </row>
    <row r="43" spans="1:36" x14ac:dyDescent="0.25">
      <c r="A43" s="15">
        <f>IF(INDEX('Predict Your Date Data (auto)'!A:A,ROW(A43),1)&gt;0,INDEX('Predict Your Date Data (auto)'!A:A,ROW(A43),1),"")</f>
        <v>42746.285868055558</v>
      </c>
      <c r="B43" s="15">
        <f t="shared" si="6"/>
        <v>42746</v>
      </c>
      <c r="C43" s="23">
        <f t="shared" si="7"/>
        <v>2017</v>
      </c>
      <c r="D43" s="23">
        <f t="shared" si="8"/>
        <v>1</v>
      </c>
      <c r="E43" s="2" t="str">
        <f>IF(A43&lt;&gt;"","Week " &amp; ROUNDUP(DAY(B43)/7,0),"")</f>
        <v>Week 2</v>
      </c>
      <c r="G43" s="15">
        <f>IF(G42&lt;MAX(A:A)+NumberOfFutureWeeks*7,  IF(WEEKDAY( G42+1)=1, G42+2, IF(WEEKDAY(G42+1)=7, G42+ 3, G42+1)), "")</f>
        <v>42999.534467592595</v>
      </c>
      <c r="H43" s="15" t="str">
        <f t="shared" si="0"/>
        <v/>
      </c>
      <c r="I43" s="2" t="str">
        <f t="shared" si="1"/>
        <v>Thu</v>
      </c>
      <c r="J43" s="2" t="str">
        <f>IF(AND(G43&lt;&gt;"",G43&lt;=MAX(A:A)),COUNTIF(B:B,TRUNC(G43)),"")</f>
        <v/>
      </c>
      <c r="K43" s="2">
        <f t="shared" si="20"/>
        <v>42</v>
      </c>
      <c r="L43" s="2">
        <f t="shared" ca="1" si="2"/>
        <v>2.7959677419354834</v>
      </c>
      <c r="M43" s="2">
        <f t="shared" si="9"/>
        <v>0.45105820105820105</v>
      </c>
      <c r="N43" s="2">
        <f t="shared" ca="1" si="10"/>
        <v>1.2611441798941796</v>
      </c>
      <c r="O43" s="2" t="str">
        <f t="shared" si="3"/>
        <v/>
      </c>
      <c r="P43" s="2">
        <f t="shared" ca="1" si="4"/>
        <v>1.26</v>
      </c>
      <c r="Q43" s="2" t="str">
        <f t="shared" si="11"/>
        <v/>
      </c>
      <c r="R43" s="2" t="str">
        <f t="shared" si="26"/>
        <v/>
      </c>
      <c r="Y43" s="15" t="str">
        <f>IF(Y42&lt;&gt;"",IF(Y42+7&lt;EDATE(MAX(A:A),NumberOfFutureMonths),Y42+7,""),"")</f>
        <v/>
      </c>
      <c r="Z43" s="23" t="str">
        <f t="shared" si="21"/>
        <v/>
      </c>
      <c r="AA43" s="2" t="str">
        <f t="shared" si="22"/>
        <v/>
      </c>
      <c r="AB43" s="2" t="str">
        <f t="shared" si="23"/>
        <v/>
      </c>
      <c r="AC43" s="2" t="str">
        <f t="shared" si="24"/>
        <v/>
      </c>
      <c r="AD43" s="2" t="str">
        <f t="shared" si="25"/>
        <v/>
      </c>
      <c r="AE43" s="2" t="str">
        <f t="shared" si="14"/>
        <v/>
      </c>
      <c r="AF43" s="2" t="str">
        <f t="shared" si="15"/>
        <v/>
      </c>
      <c r="AG43" s="2" t="str">
        <f t="shared" si="16"/>
        <v/>
      </c>
      <c r="AH43" s="2" t="str">
        <f>IF(Y43&lt;&gt;"",IF(AE43&gt;1,ROUNDUP(AF43,RoundDecimalPlaces),ROUNDDOWN(AF43,RoundDecimalPlaces)),"")</f>
        <v/>
      </c>
      <c r="AI43" s="2" t="str">
        <f t="shared" si="17"/>
        <v/>
      </c>
      <c r="AJ43" s="2" t="str">
        <f>IF(AI43&lt;&gt;"",IF(AI43&gt;AVERAGE(AI:AI)*SignificantErrorMultiplier,AB43,NA()),"")</f>
        <v/>
      </c>
    </row>
    <row r="44" spans="1:36" x14ac:dyDescent="0.25">
      <c r="A44" s="15">
        <f>IF(INDEX('Predict Your Date Data (auto)'!A:A,ROW(A44),1)&gt;0,INDEX('Predict Your Date Data (auto)'!A:A,ROW(A44),1),"")</f>
        <v>42746.287175925929</v>
      </c>
      <c r="B44" s="15">
        <f t="shared" si="6"/>
        <v>42746</v>
      </c>
      <c r="C44" s="23">
        <f t="shared" si="7"/>
        <v>2017</v>
      </c>
      <c r="D44" s="23">
        <f t="shared" si="8"/>
        <v>1</v>
      </c>
      <c r="E44" s="2" t="str">
        <f>IF(A44&lt;&gt;"","Week " &amp; ROUNDUP(DAY(B44)/7,0),"")</f>
        <v>Week 2</v>
      </c>
      <c r="G44" s="15">
        <f>IF(G43&lt;MAX(A:A)+NumberOfFutureWeeks*7,  IF(WEEKDAY( G43+1)=1, G43+2, IF(WEEKDAY(G43+1)=7, G43+ 3, G43+1)), "")</f>
        <v>43000.534467592595</v>
      </c>
      <c r="H44" s="15" t="str">
        <f t="shared" si="0"/>
        <v/>
      </c>
      <c r="I44" s="2" t="str">
        <f t="shared" si="1"/>
        <v>Fri</v>
      </c>
      <c r="J44" s="2" t="str">
        <f>IF(AND(G44&lt;&gt;"",G44&lt;=MAX(A:A)),COUNTIF(B:B,TRUNC(G44)),"")</f>
        <v/>
      </c>
      <c r="K44" s="2">
        <f t="shared" si="20"/>
        <v>43</v>
      </c>
      <c r="L44" s="2">
        <f t="shared" ca="1" si="2"/>
        <v>2.7471774193548382</v>
      </c>
      <c r="M44" s="2">
        <f t="shared" si="9"/>
        <v>0.73809523809523814</v>
      </c>
      <c r="N44" s="2">
        <f t="shared" ca="1" si="10"/>
        <v>2.027678571428571</v>
      </c>
      <c r="O44" s="2" t="str">
        <f t="shared" si="3"/>
        <v/>
      </c>
      <c r="P44" s="2">
        <f t="shared" ca="1" si="4"/>
        <v>2.02</v>
      </c>
      <c r="Q44" s="2" t="str">
        <f t="shared" si="11"/>
        <v/>
      </c>
      <c r="R44" s="2" t="str">
        <f t="shared" si="26"/>
        <v/>
      </c>
      <c r="Y44" s="15" t="str">
        <f>IF(Y43&lt;&gt;"",IF(Y43+7&lt;EDATE(MAX(A:A),NumberOfFutureMonths),Y43+7,""),"")</f>
        <v/>
      </c>
      <c r="Z44" s="23" t="str">
        <f t="shared" si="21"/>
        <v/>
      </c>
      <c r="AA44" s="2" t="str">
        <f t="shared" si="22"/>
        <v/>
      </c>
      <c r="AB44" s="2" t="str">
        <f t="shared" si="23"/>
        <v/>
      </c>
      <c r="AC44" s="2" t="str">
        <f t="shared" si="24"/>
        <v/>
      </c>
      <c r="AD44" s="2" t="str">
        <f t="shared" si="25"/>
        <v/>
      </c>
      <c r="AE44" s="2" t="str">
        <f t="shared" si="14"/>
        <v/>
      </c>
      <c r="AF44" s="2" t="str">
        <f t="shared" si="15"/>
        <v/>
      </c>
      <c r="AG44" s="2" t="str">
        <f t="shared" si="16"/>
        <v/>
      </c>
      <c r="AH44" s="2" t="str">
        <f>IF(Y44&lt;&gt;"",IF(AE44&gt;1,ROUNDUP(AF44,RoundDecimalPlaces),ROUNDDOWN(AF44,RoundDecimalPlaces)),"")</f>
        <v/>
      </c>
      <c r="AI44" s="2" t="str">
        <f t="shared" si="17"/>
        <v/>
      </c>
      <c r="AJ44" s="2" t="str">
        <f>IF(AI44&lt;&gt;"",IF(AI44&gt;AVERAGE(AI:AI)*SignificantErrorMultiplier,AB44,NA()),"")</f>
        <v/>
      </c>
    </row>
    <row r="45" spans="1:36" x14ac:dyDescent="0.25">
      <c r="A45" s="15">
        <f>IF(INDEX('Predict Your Date Data (auto)'!A:A,ROW(A45),1)&gt;0,INDEX('Predict Your Date Data (auto)'!A:A,ROW(A45),1),"")</f>
        <v>42746.287743055553</v>
      </c>
      <c r="B45" s="15">
        <f t="shared" si="6"/>
        <v>42746</v>
      </c>
      <c r="C45" s="23">
        <f t="shared" si="7"/>
        <v>2017</v>
      </c>
      <c r="D45" s="23">
        <f t="shared" si="8"/>
        <v>1</v>
      </c>
      <c r="E45" s="2" t="str">
        <f>IF(A45&lt;&gt;"","Week " &amp; ROUNDUP(DAY(B45)/7,0),"")</f>
        <v>Week 2</v>
      </c>
      <c r="G45" s="15">
        <f>IF(G44&lt;MAX(A:A)+NumberOfFutureWeeks*7,  IF(WEEKDAY( G44+1)=1, G44+2, IF(WEEKDAY(G44+1)=7, G44+ 3, G44+1)), "")</f>
        <v>43003.534467592595</v>
      </c>
      <c r="H45" s="15" t="str">
        <f t="shared" si="0"/>
        <v>Week 25-Sep-17</v>
      </c>
      <c r="I45" s="2" t="str">
        <f t="shared" si="1"/>
        <v>Mon</v>
      </c>
      <c r="J45" s="2" t="str">
        <f>IF(AND(G45&lt;&gt;"",G45&lt;=MAX(A:A)),COUNTIF(B:B,TRUNC(G45)),"")</f>
        <v/>
      </c>
      <c r="K45" s="2">
        <f t="shared" si="20"/>
        <v>44</v>
      </c>
      <c r="L45" s="2">
        <f t="shared" ca="1" si="2"/>
        <v>2.698387096774193</v>
      </c>
      <c r="M45" s="2">
        <f t="shared" si="9"/>
        <v>1.6402116402116402</v>
      </c>
      <c r="N45" s="2">
        <f t="shared" ca="1" si="10"/>
        <v>4.4259259259259247</v>
      </c>
      <c r="O45" s="2" t="str">
        <f t="shared" si="3"/>
        <v/>
      </c>
      <c r="P45" s="2">
        <f t="shared" ca="1" si="4"/>
        <v>4.43</v>
      </c>
      <c r="Q45" s="2" t="str">
        <f t="shared" si="11"/>
        <v/>
      </c>
      <c r="R45" s="2" t="str">
        <f t="shared" si="26"/>
        <v/>
      </c>
      <c r="Y45" s="15" t="str">
        <f>IF(Y44&lt;&gt;"",IF(Y44+7&lt;EDATE(MAX(A:A),NumberOfFutureMonths),Y44+7,""),"")</f>
        <v/>
      </c>
      <c r="Z45" s="23" t="str">
        <f t="shared" si="21"/>
        <v/>
      </c>
      <c r="AA45" s="2" t="str">
        <f t="shared" si="22"/>
        <v/>
      </c>
      <c r="AB45" s="2" t="str">
        <f t="shared" si="23"/>
        <v/>
      </c>
      <c r="AC45" s="2" t="str">
        <f t="shared" si="24"/>
        <v/>
      </c>
      <c r="AD45" s="2" t="str">
        <f t="shared" si="25"/>
        <v/>
      </c>
      <c r="AE45" s="2" t="str">
        <f t="shared" si="14"/>
        <v/>
      </c>
      <c r="AF45" s="2" t="str">
        <f t="shared" si="15"/>
        <v/>
      </c>
      <c r="AG45" s="2" t="str">
        <f t="shared" si="16"/>
        <v/>
      </c>
      <c r="AH45" s="2" t="str">
        <f>IF(Y45&lt;&gt;"",IF(AE45&gt;1,ROUNDUP(AF45,RoundDecimalPlaces),ROUNDDOWN(AF45,RoundDecimalPlaces)),"")</f>
        <v/>
      </c>
      <c r="AI45" s="2" t="str">
        <f t="shared" si="17"/>
        <v/>
      </c>
      <c r="AJ45" s="2" t="str">
        <f>IF(AI45&lt;&gt;"",IF(AI45&gt;AVERAGE(AI:AI)*SignificantErrorMultiplier,AB45,NA()),"")</f>
        <v/>
      </c>
    </row>
    <row r="46" spans="1:36" x14ac:dyDescent="0.25">
      <c r="A46" s="15">
        <f>IF(INDEX('Predict Your Date Data (auto)'!A:A,ROW(A46),1)&gt;0,INDEX('Predict Your Date Data (auto)'!A:A,ROW(A46),1),"")</f>
        <v>42748.336192129631</v>
      </c>
      <c r="B46" s="15">
        <f t="shared" si="6"/>
        <v>42748</v>
      </c>
      <c r="C46" s="23">
        <f t="shared" si="7"/>
        <v>2017</v>
      </c>
      <c r="D46" s="23">
        <f t="shared" si="8"/>
        <v>1</v>
      </c>
      <c r="E46" s="2" t="str">
        <f>IF(A46&lt;&gt;"","Week " &amp; ROUNDUP(DAY(B46)/7,0),"")</f>
        <v>Week 2</v>
      </c>
      <c r="G46" s="15">
        <f>IF(G45&lt;MAX(A:A)+NumberOfFutureWeeks*7,  IF(WEEKDAY( G45+1)=1, G45+2, IF(WEEKDAY(G45+1)=7, G45+ 3, G45+1)), "")</f>
        <v>43004.534467592595</v>
      </c>
      <c r="H46" s="15" t="str">
        <f t="shared" si="0"/>
        <v/>
      </c>
      <c r="I46" s="2" t="str">
        <f t="shared" si="1"/>
        <v>Tue</v>
      </c>
      <c r="J46" s="2" t="str">
        <f>IF(AND(G46&lt;&gt;"",G46&lt;=MAX(A:A)),COUNTIF(B:B,TRUNC(G46)),"")</f>
        <v/>
      </c>
      <c r="K46" s="2">
        <f t="shared" si="20"/>
        <v>45</v>
      </c>
      <c r="L46" s="2">
        <f t="shared" ca="1" si="2"/>
        <v>2.6495967741935482</v>
      </c>
      <c r="M46" s="2">
        <f t="shared" si="9"/>
        <v>1.1481481481481481</v>
      </c>
      <c r="N46" s="2">
        <f t="shared" ca="1" si="10"/>
        <v>3.0421296296296294</v>
      </c>
      <c r="O46" s="2" t="str">
        <f t="shared" si="3"/>
        <v/>
      </c>
      <c r="P46" s="2">
        <f t="shared" ca="1" si="4"/>
        <v>3.05</v>
      </c>
      <c r="Q46" s="2" t="str">
        <f t="shared" si="11"/>
        <v/>
      </c>
      <c r="R46" s="2" t="str">
        <f t="shared" si="26"/>
        <v/>
      </c>
      <c r="Y46" s="15" t="str">
        <f>IF(Y45&lt;&gt;"",IF(Y45+7&lt;EDATE(MAX(A:A),NumberOfFutureMonths),Y45+7,""),"")</f>
        <v/>
      </c>
      <c r="Z46" s="23" t="str">
        <f t="shared" si="21"/>
        <v/>
      </c>
      <c r="AA46" s="2" t="str">
        <f t="shared" si="22"/>
        <v/>
      </c>
      <c r="AB46" s="2" t="str">
        <f t="shared" si="23"/>
        <v/>
      </c>
      <c r="AC46" s="2" t="str">
        <f t="shared" si="24"/>
        <v/>
      </c>
      <c r="AD46" s="2" t="str">
        <f t="shared" si="25"/>
        <v/>
      </c>
      <c r="AE46" s="2" t="str">
        <f t="shared" si="14"/>
        <v/>
      </c>
      <c r="AF46" s="2" t="str">
        <f t="shared" si="15"/>
        <v/>
      </c>
      <c r="AG46" s="2" t="str">
        <f t="shared" si="16"/>
        <v/>
      </c>
      <c r="AH46" s="2" t="str">
        <f>IF(Y46&lt;&gt;"",IF(AE46&gt;1,ROUNDUP(AF46,RoundDecimalPlaces),ROUNDDOWN(AF46,RoundDecimalPlaces)),"")</f>
        <v/>
      </c>
      <c r="AI46" s="2" t="str">
        <f t="shared" si="17"/>
        <v/>
      </c>
      <c r="AJ46" s="2" t="str">
        <f>IF(AI46&lt;&gt;"",IF(AI46&gt;AVERAGE(AI:AI)*SignificantErrorMultiplier,AB46,NA()),"")</f>
        <v/>
      </c>
    </row>
    <row r="47" spans="1:36" x14ac:dyDescent="0.25">
      <c r="A47" s="15">
        <f>IF(INDEX('Predict Your Date Data (auto)'!A:A,ROW(A47),1)&gt;0,INDEX('Predict Your Date Data (auto)'!A:A,ROW(A47),1),"")</f>
        <v>42748.337592592594</v>
      </c>
      <c r="B47" s="15">
        <f t="shared" si="6"/>
        <v>42748</v>
      </c>
      <c r="C47" s="23">
        <f t="shared" si="7"/>
        <v>2017</v>
      </c>
      <c r="D47" s="23">
        <f t="shared" si="8"/>
        <v>1</v>
      </c>
      <c r="E47" s="2" t="str">
        <f>IF(A47&lt;&gt;"","Week " &amp; ROUNDUP(DAY(B47)/7,0),"")</f>
        <v>Week 2</v>
      </c>
      <c r="G47" s="15">
        <f>IF(G46&lt;MAX(A:A)+NumberOfFutureWeeks*7,  IF(WEEKDAY( G46+1)=1, G46+2, IF(WEEKDAY(G46+1)=7, G46+ 3, G46+1)), "")</f>
        <v>43005.534467592595</v>
      </c>
      <c r="H47" s="15" t="str">
        <f t="shared" si="0"/>
        <v/>
      </c>
      <c r="I47" s="2" t="str">
        <f t="shared" si="1"/>
        <v>Wed</v>
      </c>
      <c r="J47" s="2" t="str">
        <f>IF(AND(G47&lt;&gt;"",G47&lt;=MAX(A:A)),COUNTIF(B:B,TRUNC(G47)),"")</f>
        <v/>
      </c>
      <c r="K47" s="2">
        <f t="shared" si="20"/>
        <v>46</v>
      </c>
      <c r="L47" s="2">
        <f t="shared" ca="1" si="2"/>
        <v>2.600806451612903</v>
      </c>
      <c r="M47" s="2">
        <f t="shared" si="9"/>
        <v>1.0192743764172336</v>
      </c>
      <c r="N47" s="2">
        <f t="shared" ca="1" si="10"/>
        <v>2.6509353741496597</v>
      </c>
      <c r="O47" s="2" t="str">
        <f t="shared" si="3"/>
        <v/>
      </c>
      <c r="P47" s="2">
        <f t="shared" ca="1" si="4"/>
        <v>2.6599999999999997</v>
      </c>
      <c r="Q47" s="2" t="str">
        <f t="shared" si="11"/>
        <v/>
      </c>
      <c r="R47" s="2" t="str">
        <f t="shared" si="26"/>
        <v/>
      </c>
      <c r="Y47" s="15" t="str">
        <f>IF(Y46&lt;&gt;"",IF(Y46+7&lt;EDATE(MAX(A:A),NumberOfFutureMonths),Y46+7,""),"")</f>
        <v/>
      </c>
      <c r="Z47" s="23" t="str">
        <f t="shared" si="21"/>
        <v/>
      </c>
      <c r="AA47" s="2" t="str">
        <f t="shared" si="22"/>
        <v/>
      </c>
      <c r="AB47" s="2" t="str">
        <f t="shared" si="23"/>
        <v/>
      </c>
      <c r="AC47" s="2" t="str">
        <f t="shared" si="24"/>
        <v/>
      </c>
      <c r="AD47" s="2" t="str">
        <f t="shared" si="25"/>
        <v/>
      </c>
      <c r="AE47" s="2" t="str">
        <f t="shared" si="14"/>
        <v/>
      </c>
      <c r="AF47" s="2" t="str">
        <f t="shared" si="15"/>
        <v/>
      </c>
      <c r="AG47" s="2" t="str">
        <f t="shared" si="16"/>
        <v/>
      </c>
      <c r="AH47" s="2" t="str">
        <f>IF(Y47&lt;&gt;"",IF(AE47&gt;1,ROUNDUP(AF47,RoundDecimalPlaces),ROUNDDOWN(AF47,RoundDecimalPlaces)),"")</f>
        <v/>
      </c>
      <c r="AI47" s="2" t="str">
        <f t="shared" si="17"/>
        <v/>
      </c>
      <c r="AJ47" s="2" t="str">
        <f>IF(AI47&lt;&gt;"",IF(AI47&gt;AVERAGE(AI:AI)*SignificantErrorMultiplier,AB47,NA()),"")</f>
        <v/>
      </c>
    </row>
    <row r="48" spans="1:36" x14ac:dyDescent="0.25">
      <c r="A48" s="15">
        <f>IF(INDEX('Predict Your Date Data (auto)'!A:A,ROW(A48),1)&gt;0,INDEX('Predict Your Date Data (auto)'!A:A,ROW(A48),1),"")</f>
        <v>42748.338194444441</v>
      </c>
      <c r="B48" s="15">
        <f t="shared" si="6"/>
        <v>42748</v>
      </c>
      <c r="C48" s="23">
        <f t="shared" si="7"/>
        <v>2017</v>
      </c>
      <c r="D48" s="23">
        <f t="shared" si="8"/>
        <v>1</v>
      </c>
      <c r="E48" s="2" t="str">
        <f>IF(A48&lt;&gt;"","Week " &amp; ROUNDUP(DAY(B48)/7,0),"")</f>
        <v>Week 2</v>
      </c>
      <c r="G48" s="15" t="str">
        <f>IF(G47&lt;MAX(A:A)+NumberOfFutureWeeks*7,  IF(WEEKDAY( G47+1)=1, G47+2, IF(WEEKDAY(G47+1)=7, G47+ 3, G47+1)), "")</f>
        <v/>
      </c>
      <c r="H48" s="15" t="str">
        <f t="shared" si="0"/>
        <v/>
      </c>
      <c r="I48" s="2" t="str">
        <f t="shared" si="1"/>
        <v/>
      </c>
      <c r="J48" s="2" t="str">
        <f>IF(AND(G48&lt;&gt;"",G48&lt;=MAX(A:A)),COUNTIF(B:B,TRUNC(G48)),"")</f>
        <v/>
      </c>
      <c r="K48" s="2" t="str">
        <f t="shared" si="20"/>
        <v/>
      </c>
      <c r="L48" s="2" t="str">
        <f t="shared" si="2"/>
        <v/>
      </c>
      <c r="M48" s="2" t="str">
        <f t="shared" si="9"/>
        <v/>
      </c>
      <c r="N48" s="2" t="str">
        <f t="shared" si="10"/>
        <v/>
      </c>
      <c r="O48" s="2" t="str">
        <f t="shared" si="3"/>
        <v/>
      </c>
      <c r="P48" s="2" t="str">
        <f t="shared" si="4"/>
        <v/>
      </c>
      <c r="Q48" s="2" t="str">
        <f t="shared" si="11"/>
        <v/>
      </c>
      <c r="R48" s="2" t="str">
        <f t="shared" si="26"/>
        <v/>
      </c>
      <c r="Y48" s="15" t="str">
        <f>IF(Y47&lt;&gt;"",IF(Y47+7&lt;EDATE(MAX(A:A),NumberOfFutureMonths),Y47+7,""),"")</f>
        <v/>
      </c>
      <c r="Z48" s="23" t="str">
        <f t="shared" si="21"/>
        <v/>
      </c>
      <c r="AA48" s="2" t="str">
        <f t="shared" si="22"/>
        <v/>
      </c>
      <c r="AB48" s="2" t="str">
        <f t="shared" si="23"/>
        <v/>
      </c>
      <c r="AC48" s="2" t="str">
        <f t="shared" si="24"/>
        <v/>
      </c>
      <c r="AD48" s="2" t="str">
        <f t="shared" si="25"/>
        <v/>
      </c>
      <c r="AE48" s="2" t="str">
        <f t="shared" si="14"/>
        <v/>
      </c>
      <c r="AF48" s="2" t="str">
        <f t="shared" si="15"/>
        <v/>
      </c>
      <c r="AG48" s="2" t="str">
        <f t="shared" si="16"/>
        <v/>
      </c>
      <c r="AH48" s="2" t="str">
        <f>IF(Y48&lt;&gt;"",IF(AE48&gt;1,ROUNDUP(AF48,RoundDecimalPlaces),ROUNDDOWN(AF48,RoundDecimalPlaces)),"")</f>
        <v/>
      </c>
      <c r="AI48" s="2" t="str">
        <f t="shared" si="17"/>
        <v/>
      </c>
      <c r="AJ48" s="2" t="str">
        <f>IF(AI48&lt;&gt;"",IF(AI48&gt;AVERAGE(AI:AI)*SignificantErrorMultiplier,AB48,NA()),"")</f>
        <v/>
      </c>
    </row>
    <row r="49" spans="1:36" x14ac:dyDescent="0.25">
      <c r="A49" s="15">
        <f>IF(INDEX('Predict Your Date Data (auto)'!A:A,ROW(A49),1)&gt;0,INDEX('Predict Your Date Data (auto)'!A:A,ROW(A49),1),"")</f>
        <v>42748.340624999997</v>
      </c>
      <c r="B49" s="15">
        <f t="shared" si="6"/>
        <v>42748</v>
      </c>
      <c r="C49" s="23">
        <f t="shared" si="7"/>
        <v>2017</v>
      </c>
      <c r="D49" s="23">
        <f t="shared" si="8"/>
        <v>1</v>
      </c>
      <c r="E49" s="2" t="str">
        <f>IF(A49&lt;&gt;"","Week " &amp; ROUNDUP(DAY(B49)/7,0),"")</f>
        <v>Week 2</v>
      </c>
      <c r="G49" s="15" t="str">
        <f>IF(G48&lt;MAX(A:A)+NumberOfFutureWeeks*7,  IF(WEEKDAY( G48+1)=1, G48+2, IF(WEEKDAY(G48+1)=7, G48+ 3, G48+1)), "")</f>
        <v/>
      </c>
      <c r="H49" s="15" t="str">
        <f t="shared" si="0"/>
        <v/>
      </c>
      <c r="I49" s="2" t="str">
        <f t="shared" si="1"/>
        <v/>
      </c>
      <c r="J49" s="2" t="str">
        <f>IF(AND(G49&lt;&gt;"",G49&lt;=MAX(A:A)),COUNTIF(B:B,TRUNC(G49)),"")</f>
        <v/>
      </c>
      <c r="K49" s="2" t="str">
        <f t="shared" si="20"/>
        <v/>
      </c>
      <c r="L49" s="2" t="str">
        <f t="shared" si="2"/>
        <v/>
      </c>
      <c r="M49" s="2" t="str">
        <f t="shared" si="9"/>
        <v/>
      </c>
      <c r="N49" s="2" t="str">
        <f t="shared" si="10"/>
        <v/>
      </c>
      <c r="O49" s="2" t="str">
        <f t="shared" si="3"/>
        <v/>
      </c>
      <c r="P49" s="2" t="str">
        <f t="shared" si="4"/>
        <v/>
      </c>
      <c r="Q49" s="2" t="str">
        <f t="shared" si="11"/>
        <v/>
      </c>
      <c r="R49" s="2" t="str">
        <f t="shared" si="26"/>
        <v/>
      </c>
      <c r="Y49" s="15" t="str">
        <f>IF(Y48&lt;&gt;"",IF(Y48+7&lt;EDATE(MAX(A:A),NumberOfFutureMonths),Y48+7,""),"")</f>
        <v/>
      </c>
      <c r="Z49" s="23" t="str">
        <f t="shared" si="21"/>
        <v/>
      </c>
      <c r="AA49" s="2" t="str">
        <f t="shared" si="22"/>
        <v/>
      </c>
      <c r="AB49" s="2" t="str">
        <f t="shared" si="23"/>
        <v/>
      </c>
      <c r="AC49" s="2" t="str">
        <f t="shared" si="24"/>
        <v/>
      </c>
      <c r="AD49" s="2" t="str">
        <f t="shared" si="25"/>
        <v/>
      </c>
      <c r="AE49" s="2" t="str">
        <f t="shared" si="14"/>
        <v/>
      </c>
      <c r="AF49" s="2" t="str">
        <f t="shared" si="15"/>
        <v/>
      </c>
      <c r="AG49" s="2" t="str">
        <f t="shared" si="16"/>
        <v/>
      </c>
      <c r="AH49" s="2" t="str">
        <f>IF(Y49&lt;&gt;"",IF(AE49&gt;1,ROUNDUP(AF49,RoundDecimalPlaces),ROUNDDOWN(AF49,RoundDecimalPlaces)),"")</f>
        <v/>
      </c>
      <c r="AI49" s="2" t="str">
        <f t="shared" si="17"/>
        <v/>
      </c>
      <c r="AJ49" s="2" t="str">
        <f>IF(AI49&lt;&gt;"",IF(AI49&gt;AVERAGE(AI:AI)*SignificantErrorMultiplier,AB49,NA()),"")</f>
        <v/>
      </c>
    </row>
    <row r="50" spans="1:36" x14ac:dyDescent="0.25">
      <c r="A50" s="15">
        <f>IF(INDEX('Predict Your Date Data (auto)'!A:A,ROW(A50),1)&gt;0,INDEX('Predict Your Date Data (auto)'!A:A,ROW(A50),1),"")</f>
        <v>42748.341666666667</v>
      </c>
      <c r="B50" s="15">
        <f t="shared" si="6"/>
        <v>42748</v>
      </c>
      <c r="C50" s="23">
        <f t="shared" si="7"/>
        <v>2017</v>
      </c>
      <c r="D50" s="23">
        <f t="shared" si="8"/>
        <v>1</v>
      </c>
      <c r="E50" s="2" t="str">
        <f>IF(A50&lt;&gt;"","Week " &amp; ROUNDUP(DAY(B50)/7,0),"")</f>
        <v>Week 2</v>
      </c>
      <c r="G50" s="15" t="str">
        <f>IF(G49&lt;MAX(A:A)+NumberOfFutureWeeks*7,  IF(WEEKDAY( G49+1)=1, G49+2, IF(WEEKDAY(G49+1)=7, G49+ 3, G49+1)), "")</f>
        <v/>
      </c>
      <c r="H50" s="15" t="str">
        <f t="shared" si="0"/>
        <v/>
      </c>
      <c r="I50" s="2" t="str">
        <f t="shared" si="1"/>
        <v/>
      </c>
      <c r="J50" s="2" t="str">
        <f>IF(AND(G50&lt;&gt;"",G50&lt;=MAX(A:A)),COUNTIF(B:B,TRUNC(G50)),"")</f>
        <v/>
      </c>
      <c r="K50" s="2" t="str">
        <f t="shared" si="20"/>
        <v/>
      </c>
      <c r="L50" s="2" t="str">
        <f t="shared" si="2"/>
        <v/>
      </c>
      <c r="M50" s="2" t="str">
        <f t="shared" si="9"/>
        <v/>
      </c>
      <c r="N50" s="2" t="str">
        <f t="shared" si="10"/>
        <v/>
      </c>
      <c r="O50" s="2" t="str">
        <f t="shared" si="3"/>
        <v/>
      </c>
      <c r="P50" s="2" t="str">
        <f t="shared" si="4"/>
        <v/>
      </c>
      <c r="Q50" s="2" t="str">
        <f t="shared" si="11"/>
        <v/>
      </c>
      <c r="R50" s="2" t="str">
        <f t="shared" si="26"/>
        <v/>
      </c>
      <c r="Y50" s="15" t="str">
        <f>IF(Y49&lt;&gt;"",IF(Y49+7&lt;EDATE(MAX(A:A),NumberOfFutureMonths),Y49+7,""),"")</f>
        <v/>
      </c>
      <c r="Z50" s="23" t="str">
        <f t="shared" si="21"/>
        <v/>
      </c>
      <c r="AA50" s="2" t="str">
        <f t="shared" si="22"/>
        <v/>
      </c>
      <c r="AB50" s="2" t="str">
        <f t="shared" si="23"/>
        <v/>
      </c>
      <c r="AC50" s="2" t="str">
        <f t="shared" si="24"/>
        <v/>
      </c>
      <c r="AD50" s="2" t="str">
        <f t="shared" si="25"/>
        <v/>
      </c>
      <c r="AE50" s="2" t="str">
        <f t="shared" si="14"/>
        <v/>
      </c>
      <c r="AF50" s="2" t="str">
        <f t="shared" si="15"/>
        <v/>
      </c>
      <c r="AG50" s="2" t="str">
        <f t="shared" si="16"/>
        <v/>
      </c>
      <c r="AH50" s="2" t="str">
        <f>IF(Y50&lt;&gt;"",IF(AE50&gt;1,ROUNDUP(AF50,RoundDecimalPlaces),ROUNDDOWN(AF50,RoundDecimalPlaces)),"")</f>
        <v/>
      </c>
      <c r="AI50" s="2" t="str">
        <f t="shared" si="17"/>
        <v/>
      </c>
      <c r="AJ50" s="2" t="str">
        <f>IF(AI50&lt;&gt;"",IF(AI50&gt;AVERAGE(AI:AI)*SignificantErrorMultiplier,AB50,NA()),"")</f>
        <v/>
      </c>
    </row>
    <row r="51" spans="1:36" x14ac:dyDescent="0.25">
      <c r="A51" s="15">
        <f>IF(INDEX('Predict Your Date Data (auto)'!A:A,ROW(A51),1)&gt;0,INDEX('Predict Your Date Data (auto)'!A:A,ROW(A51),1),"")</f>
        <v>42748.342175925929</v>
      </c>
      <c r="B51" s="15">
        <f t="shared" si="6"/>
        <v>42748</v>
      </c>
      <c r="C51" s="23">
        <f t="shared" si="7"/>
        <v>2017</v>
      </c>
      <c r="D51" s="23">
        <f t="shared" si="8"/>
        <v>1</v>
      </c>
      <c r="E51" s="2" t="str">
        <f>IF(A51&lt;&gt;"","Week " &amp; ROUNDUP(DAY(B51)/7,0),"")</f>
        <v>Week 2</v>
      </c>
      <c r="G51" s="15" t="str">
        <f>IF(G50&lt;MAX(A:A)+NumberOfFutureWeeks*7,  IF(WEEKDAY( G50+1)=1, G50+2, IF(WEEKDAY(G50+1)=7, G50+ 3, G50+1)), "")</f>
        <v/>
      </c>
      <c r="H51" s="15" t="str">
        <f t="shared" si="0"/>
        <v/>
      </c>
      <c r="I51" s="2" t="str">
        <f t="shared" si="1"/>
        <v/>
      </c>
      <c r="J51" s="2" t="str">
        <f>IF(AND(G51&lt;&gt;"",G51&lt;=MAX(A:A)),COUNTIF(B:B,TRUNC(G51)),"")</f>
        <v/>
      </c>
      <c r="K51" s="2" t="str">
        <f t="shared" si="20"/>
        <v/>
      </c>
      <c r="L51" s="2" t="str">
        <f t="shared" si="2"/>
        <v/>
      </c>
      <c r="M51" s="2" t="str">
        <f t="shared" si="9"/>
        <v/>
      </c>
      <c r="N51" s="2" t="str">
        <f t="shared" si="10"/>
        <v/>
      </c>
      <c r="O51" s="2" t="str">
        <f t="shared" si="3"/>
        <v/>
      </c>
      <c r="P51" s="2" t="str">
        <f t="shared" si="4"/>
        <v/>
      </c>
      <c r="Q51" s="2" t="str">
        <f t="shared" si="11"/>
        <v/>
      </c>
      <c r="R51" s="2" t="str">
        <f t="shared" si="26"/>
        <v/>
      </c>
      <c r="Y51" s="15" t="str">
        <f>IF(Y50&lt;&gt;"",IF(Y50+7&lt;EDATE(MAX(A:A),NumberOfFutureMonths),Y50+7,""),"")</f>
        <v/>
      </c>
      <c r="Z51" s="23" t="str">
        <f t="shared" si="21"/>
        <v/>
      </c>
      <c r="AA51" s="2" t="str">
        <f t="shared" si="22"/>
        <v/>
      </c>
      <c r="AB51" s="2" t="str">
        <f t="shared" si="23"/>
        <v/>
      </c>
      <c r="AC51" s="2" t="str">
        <f t="shared" si="24"/>
        <v/>
      </c>
      <c r="AD51" s="2" t="str">
        <f t="shared" si="25"/>
        <v/>
      </c>
      <c r="AE51" s="2" t="str">
        <f t="shared" si="14"/>
        <v/>
      </c>
      <c r="AF51" s="2" t="str">
        <f t="shared" si="15"/>
        <v/>
      </c>
      <c r="AG51" s="2" t="str">
        <f t="shared" si="16"/>
        <v/>
      </c>
      <c r="AH51" s="2" t="str">
        <f>IF(Y51&lt;&gt;"",IF(AE51&gt;1,ROUNDUP(AF51,RoundDecimalPlaces),ROUNDDOWN(AF51,RoundDecimalPlaces)),"")</f>
        <v/>
      </c>
      <c r="AI51" s="2" t="str">
        <f t="shared" si="17"/>
        <v/>
      </c>
      <c r="AJ51" s="2" t="str">
        <f>IF(AI51&lt;&gt;"",IF(AI51&gt;AVERAGE(AI:AI)*SignificantErrorMultiplier,AB51,NA()),"")</f>
        <v/>
      </c>
    </row>
    <row r="52" spans="1:36" x14ac:dyDescent="0.25">
      <c r="A52" s="15">
        <f>IF(INDEX('Predict Your Date Data (auto)'!A:A,ROW(A52),1)&gt;0,INDEX('Predict Your Date Data (auto)'!A:A,ROW(A52),1),"")</f>
        <v>42748.343124999999</v>
      </c>
      <c r="B52" s="15">
        <f t="shared" si="6"/>
        <v>42748</v>
      </c>
      <c r="C52" s="23">
        <f t="shared" si="7"/>
        <v>2017</v>
      </c>
      <c r="D52" s="23">
        <f t="shared" si="8"/>
        <v>1</v>
      </c>
      <c r="E52" s="2" t="str">
        <f>IF(A52&lt;&gt;"","Week " &amp; ROUNDUP(DAY(B52)/7,0),"")</f>
        <v>Week 2</v>
      </c>
      <c r="G52" s="15" t="str">
        <f>IF(G51&lt;MAX(A:A)+NumberOfFutureWeeks*7,  IF(WEEKDAY( G51+1)=1, G51+2, IF(WEEKDAY(G51+1)=7, G51+ 3, G51+1)), "")</f>
        <v/>
      </c>
      <c r="H52" s="15" t="str">
        <f t="shared" si="0"/>
        <v/>
      </c>
      <c r="I52" s="2" t="str">
        <f t="shared" si="1"/>
        <v/>
      </c>
      <c r="J52" s="2" t="str">
        <f>IF(AND(G52&lt;&gt;"",G52&lt;=MAX(A:A)),COUNTIF(B:B,TRUNC(G52)),"")</f>
        <v/>
      </c>
      <c r="K52" s="2" t="str">
        <f t="shared" si="20"/>
        <v/>
      </c>
      <c r="L52" s="2" t="str">
        <f t="shared" si="2"/>
        <v/>
      </c>
      <c r="M52" s="2" t="str">
        <f t="shared" si="9"/>
        <v/>
      </c>
      <c r="N52" s="2" t="str">
        <f t="shared" si="10"/>
        <v/>
      </c>
      <c r="O52" s="2" t="str">
        <f t="shared" si="3"/>
        <v/>
      </c>
      <c r="P52" s="2" t="str">
        <f t="shared" si="4"/>
        <v/>
      </c>
      <c r="Q52" s="2" t="str">
        <f t="shared" si="11"/>
        <v/>
      </c>
      <c r="R52" s="2" t="str">
        <f t="shared" si="26"/>
        <v/>
      </c>
      <c r="Y52" s="15" t="str">
        <f>IF(Y51&lt;&gt;"",IF(Y51+7&lt;EDATE(MAX(A:A),NumberOfFutureMonths),Y51+7,""),"")</f>
        <v/>
      </c>
      <c r="Z52" s="23" t="str">
        <f t="shared" si="21"/>
        <v/>
      </c>
      <c r="AA52" s="2" t="str">
        <f t="shared" si="22"/>
        <v/>
      </c>
      <c r="AB52" s="2" t="str">
        <f t="shared" si="23"/>
        <v/>
      </c>
      <c r="AC52" s="2" t="str">
        <f t="shared" si="24"/>
        <v/>
      </c>
      <c r="AD52" s="2" t="str">
        <f t="shared" si="25"/>
        <v/>
      </c>
      <c r="AE52" s="2" t="str">
        <f t="shared" si="14"/>
        <v/>
      </c>
      <c r="AF52" s="2" t="str">
        <f t="shared" si="15"/>
        <v/>
      </c>
      <c r="AG52" s="2" t="str">
        <f t="shared" si="16"/>
        <v/>
      </c>
      <c r="AH52" s="2" t="str">
        <f>IF(Y52&lt;&gt;"",IF(AE52&gt;1,ROUNDUP(AF52,RoundDecimalPlaces),ROUNDDOWN(AF52,RoundDecimalPlaces)),"")</f>
        <v/>
      </c>
      <c r="AI52" s="2" t="str">
        <f t="shared" si="17"/>
        <v/>
      </c>
      <c r="AJ52" s="2" t="str">
        <f>IF(AI52&lt;&gt;"",IF(AI52&gt;AVERAGE(AI:AI)*SignificantErrorMultiplier,AB52,NA()),"")</f>
        <v/>
      </c>
    </row>
    <row r="53" spans="1:36" x14ac:dyDescent="0.25">
      <c r="A53" s="15">
        <f>IF(INDEX('Predict Your Date Data (auto)'!A:A,ROW(A53),1)&gt;0,INDEX('Predict Your Date Data (auto)'!A:A,ROW(A53),1),"")</f>
        <v>42748.3440162037</v>
      </c>
      <c r="B53" s="15">
        <f t="shared" si="6"/>
        <v>42748</v>
      </c>
      <c r="C53" s="23">
        <f t="shared" si="7"/>
        <v>2017</v>
      </c>
      <c r="D53" s="23">
        <f t="shared" si="8"/>
        <v>1</v>
      </c>
      <c r="E53" s="2" t="str">
        <f>IF(A53&lt;&gt;"","Week " &amp; ROUNDUP(DAY(B53)/7,0),"")</f>
        <v>Week 2</v>
      </c>
      <c r="G53" s="15" t="str">
        <f>IF(G52&lt;MAX(A:A)+NumberOfFutureWeeks*7,  IF(WEEKDAY( G52+1)=1, G52+2, IF(WEEKDAY(G52+1)=7, G52+ 3, G52+1)), "")</f>
        <v/>
      </c>
      <c r="H53" s="15" t="str">
        <f t="shared" si="0"/>
        <v/>
      </c>
      <c r="I53" s="2" t="str">
        <f t="shared" si="1"/>
        <v/>
      </c>
      <c r="J53" s="2" t="str">
        <f>IF(AND(G53&lt;&gt;"",G53&lt;=MAX(A:A)),COUNTIF(B:B,TRUNC(G53)),"")</f>
        <v/>
      </c>
      <c r="K53" s="2" t="str">
        <f t="shared" si="20"/>
        <v/>
      </c>
      <c r="L53" s="2" t="str">
        <f t="shared" si="2"/>
        <v/>
      </c>
      <c r="M53" s="2" t="str">
        <f t="shared" si="9"/>
        <v/>
      </c>
      <c r="N53" s="2" t="str">
        <f t="shared" si="10"/>
        <v/>
      </c>
      <c r="O53" s="2" t="str">
        <f t="shared" si="3"/>
        <v/>
      </c>
      <c r="P53" s="2" t="str">
        <f t="shared" si="4"/>
        <v/>
      </c>
      <c r="Q53" s="2" t="str">
        <f t="shared" si="11"/>
        <v/>
      </c>
      <c r="R53" s="2" t="str">
        <f t="shared" si="26"/>
        <v/>
      </c>
      <c r="Y53" s="15" t="str">
        <f>IF(Y52&lt;&gt;"",IF(Y52+7&lt;EDATE(MAX(A:A),NumberOfFutureMonths),Y52+7,""),"")</f>
        <v/>
      </c>
      <c r="Z53" s="23" t="str">
        <f t="shared" si="21"/>
        <v/>
      </c>
      <c r="AA53" s="2" t="str">
        <f t="shared" si="22"/>
        <v/>
      </c>
      <c r="AB53" s="2" t="str">
        <f t="shared" si="23"/>
        <v/>
      </c>
      <c r="AC53" s="2" t="str">
        <f t="shared" si="24"/>
        <v/>
      </c>
      <c r="AD53" s="2" t="str">
        <f t="shared" si="25"/>
        <v/>
      </c>
      <c r="AE53" s="2" t="str">
        <f t="shared" si="14"/>
        <v/>
      </c>
      <c r="AF53" s="2" t="str">
        <f t="shared" si="15"/>
        <v/>
      </c>
      <c r="AG53" s="2" t="str">
        <f t="shared" si="16"/>
        <v/>
      </c>
      <c r="AH53" s="2" t="str">
        <f>IF(Y53&lt;&gt;"",IF(AE53&gt;1,ROUNDUP(AF53,RoundDecimalPlaces),ROUNDDOWN(AF53,RoundDecimalPlaces)),"")</f>
        <v/>
      </c>
      <c r="AI53" s="2" t="str">
        <f t="shared" si="17"/>
        <v/>
      </c>
      <c r="AJ53" s="2" t="str">
        <f>IF(AI53&lt;&gt;"",IF(AI53&gt;AVERAGE(AI:AI)*SignificantErrorMultiplier,AB53,NA()),"")</f>
        <v/>
      </c>
    </row>
    <row r="54" spans="1:36" x14ac:dyDescent="0.25">
      <c r="A54" s="15">
        <f>IF(INDEX('Predict Your Date Data (auto)'!A:A,ROW(A54),1)&gt;0,INDEX('Predict Your Date Data (auto)'!A:A,ROW(A54),1),"")</f>
        <v>42748.345335648148</v>
      </c>
      <c r="B54" s="15">
        <f t="shared" si="6"/>
        <v>42748</v>
      </c>
      <c r="C54" s="23">
        <f t="shared" si="7"/>
        <v>2017</v>
      </c>
      <c r="D54" s="23">
        <f t="shared" si="8"/>
        <v>1</v>
      </c>
      <c r="E54" s="2" t="str">
        <f>IF(A54&lt;&gt;"","Week " &amp; ROUNDUP(DAY(B54)/7,0),"")</f>
        <v>Week 2</v>
      </c>
      <c r="G54" s="15" t="str">
        <f>IF(G53&lt;MAX(A:A)+NumberOfFutureWeeks*7,  IF(WEEKDAY( G53+1)=1, G53+2, IF(WEEKDAY(G53+1)=7, G53+ 3, G53+1)), "")</f>
        <v/>
      </c>
      <c r="H54" s="15" t="str">
        <f t="shared" si="0"/>
        <v/>
      </c>
      <c r="I54" s="2" t="str">
        <f t="shared" si="1"/>
        <v/>
      </c>
      <c r="J54" s="2" t="str">
        <f>IF(AND(G54&lt;&gt;"",G54&lt;=MAX(A:A)),COUNTIF(B:B,TRUNC(G54)),"")</f>
        <v/>
      </c>
      <c r="K54" s="2" t="str">
        <f t="shared" si="20"/>
        <v/>
      </c>
      <c r="L54" s="2" t="str">
        <f t="shared" si="2"/>
        <v/>
      </c>
      <c r="M54" s="2" t="str">
        <f t="shared" si="9"/>
        <v/>
      </c>
      <c r="N54" s="2" t="str">
        <f t="shared" si="10"/>
        <v/>
      </c>
      <c r="O54" s="2" t="str">
        <f t="shared" si="3"/>
        <v/>
      </c>
      <c r="P54" s="2" t="str">
        <f t="shared" si="4"/>
        <v/>
      </c>
      <c r="Q54" s="2" t="str">
        <f t="shared" si="11"/>
        <v/>
      </c>
      <c r="R54" s="2" t="str">
        <f t="shared" si="26"/>
        <v/>
      </c>
      <c r="Y54" s="15" t="str">
        <f>IF(Y53&lt;&gt;"",IF(Y53+7&lt;EDATE(MAX(A:A),NumberOfFutureMonths),Y53+7,""),"")</f>
        <v/>
      </c>
      <c r="Z54" s="23" t="str">
        <f t="shared" si="21"/>
        <v/>
      </c>
      <c r="AA54" s="2" t="str">
        <f t="shared" si="22"/>
        <v/>
      </c>
      <c r="AB54" s="2" t="str">
        <f t="shared" si="23"/>
        <v/>
      </c>
      <c r="AC54" s="2" t="str">
        <f t="shared" si="24"/>
        <v/>
      </c>
      <c r="AD54" s="2" t="str">
        <f t="shared" si="25"/>
        <v/>
      </c>
      <c r="AE54" s="2" t="str">
        <f t="shared" si="14"/>
        <v/>
      </c>
      <c r="AF54" s="2" t="str">
        <f t="shared" si="15"/>
        <v/>
      </c>
      <c r="AG54" s="2" t="str">
        <f t="shared" si="16"/>
        <v/>
      </c>
      <c r="AH54" s="2" t="str">
        <f>IF(Y54&lt;&gt;"",IF(AE54&gt;1,ROUNDUP(AF54,RoundDecimalPlaces),ROUNDDOWN(AF54,RoundDecimalPlaces)),"")</f>
        <v/>
      </c>
      <c r="AI54" s="2" t="str">
        <f t="shared" si="17"/>
        <v/>
      </c>
      <c r="AJ54" s="2" t="str">
        <f>IF(AI54&lt;&gt;"",IF(AI54&gt;AVERAGE(AI:AI)*SignificantErrorMultiplier,AB54,NA()),"")</f>
        <v/>
      </c>
    </row>
    <row r="55" spans="1:36" x14ac:dyDescent="0.25">
      <c r="A55" s="15">
        <f>IF(INDEX('Predict Your Date Data (auto)'!A:A,ROW(A55),1)&gt;0,INDEX('Predict Your Date Data (auto)'!A:A,ROW(A55),1),"")</f>
        <v>42748.346041666664</v>
      </c>
      <c r="B55" s="15">
        <f t="shared" si="6"/>
        <v>42748</v>
      </c>
      <c r="C55" s="23">
        <f t="shared" si="7"/>
        <v>2017</v>
      </c>
      <c r="D55" s="23">
        <f t="shared" si="8"/>
        <v>1</v>
      </c>
      <c r="E55" s="2" t="str">
        <f>IF(A55&lt;&gt;"","Week " &amp; ROUNDUP(DAY(B55)/7,0),"")</f>
        <v>Week 2</v>
      </c>
      <c r="G55" s="15" t="str">
        <f>IF(G54&lt;MAX(A:A)+NumberOfFutureWeeks*7,  IF(WEEKDAY( G54+1)=1, G54+2, IF(WEEKDAY(G54+1)=7, G54+ 3, G54+1)), "")</f>
        <v/>
      </c>
      <c r="H55" s="15" t="str">
        <f t="shared" si="0"/>
        <v/>
      </c>
      <c r="I55" s="2" t="str">
        <f t="shared" si="1"/>
        <v/>
      </c>
      <c r="J55" s="2" t="str">
        <f>IF(AND(G55&lt;&gt;"",G55&lt;=MAX(A:A)),COUNTIF(B:B,TRUNC(G55)),"")</f>
        <v/>
      </c>
      <c r="K55" s="2" t="str">
        <f t="shared" si="20"/>
        <v/>
      </c>
      <c r="L55" s="2" t="str">
        <f t="shared" si="2"/>
        <v/>
      </c>
      <c r="M55" s="2" t="str">
        <f t="shared" si="9"/>
        <v/>
      </c>
      <c r="N55" s="2" t="str">
        <f t="shared" si="10"/>
        <v/>
      </c>
      <c r="O55" s="2" t="str">
        <f t="shared" si="3"/>
        <v/>
      </c>
      <c r="P55" s="2" t="str">
        <f t="shared" si="4"/>
        <v/>
      </c>
      <c r="Q55" s="2" t="str">
        <f t="shared" si="11"/>
        <v/>
      </c>
      <c r="R55" s="2" t="str">
        <f t="shared" si="26"/>
        <v/>
      </c>
      <c r="Y55" s="15" t="str">
        <f>IF(Y54&lt;&gt;"",IF(Y54+7&lt;EDATE(MAX(A:A),NumberOfFutureMonths),Y54+7,""),"")</f>
        <v/>
      </c>
      <c r="Z55" s="23" t="str">
        <f t="shared" si="21"/>
        <v/>
      </c>
      <c r="AA55" s="2" t="str">
        <f t="shared" si="22"/>
        <v/>
      </c>
      <c r="AB55" s="2" t="str">
        <f t="shared" si="23"/>
        <v/>
      </c>
      <c r="AC55" s="2" t="str">
        <f t="shared" si="24"/>
        <v/>
      </c>
      <c r="AD55" s="2" t="str">
        <f t="shared" si="25"/>
        <v/>
      </c>
      <c r="AE55" s="2" t="str">
        <f t="shared" si="14"/>
        <v/>
      </c>
      <c r="AF55" s="2" t="str">
        <f t="shared" si="15"/>
        <v/>
      </c>
      <c r="AG55" s="2" t="str">
        <f t="shared" si="16"/>
        <v/>
      </c>
      <c r="AH55" s="2" t="str">
        <f>IF(Y55&lt;&gt;"",IF(AE55&gt;1,ROUNDUP(AF55,RoundDecimalPlaces),ROUNDDOWN(AF55,RoundDecimalPlaces)),"")</f>
        <v/>
      </c>
      <c r="AI55" s="2" t="str">
        <f t="shared" si="17"/>
        <v/>
      </c>
      <c r="AJ55" s="2" t="str">
        <f>IF(AI55&lt;&gt;"",IF(AI55&gt;AVERAGE(AI:AI)*SignificantErrorMultiplier,AB55,NA()),"")</f>
        <v/>
      </c>
    </row>
    <row r="56" spans="1:36" x14ac:dyDescent="0.25">
      <c r="A56" s="15">
        <f>IF(INDEX('Predict Your Date Data (auto)'!A:A,ROW(A56),1)&gt;0,INDEX('Predict Your Date Data (auto)'!A:A,ROW(A56),1),"")</f>
        <v>42748.436527777776</v>
      </c>
      <c r="B56" s="15">
        <f t="shared" si="6"/>
        <v>42748</v>
      </c>
      <c r="C56" s="23">
        <f t="shared" si="7"/>
        <v>2017</v>
      </c>
      <c r="D56" s="23">
        <f t="shared" si="8"/>
        <v>1</v>
      </c>
      <c r="E56" s="2" t="str">
        <f>IF(A56&lt;&gt;"","Week " &amp; ROUNDUP(DAY(B56)/7,0),"")</f>
        <v>Week 2</v>
      </c>
      <c r="G56" s="15" t="str">
        <f>IF(G55&lt;MAX(A:A)+NumberOfFutureWeeks*7,  IF(WEEKDAY( G55+1)=1, G55+2, IF(WEEKDAY(G55+1)=7, G55+ 3, G55+1)), "")</f>
        <v/>
      </c>
      <c r="H56" s="15" t="str">
        <f t="shared" si="0"/>
        <v/>
      </c>
      <c r="I56" s="2" t="str">
        <f t="shared" si="1"/>
        <v/>
      </c>
      <c r="J56" s="2" t="str">
        <f>IF(AND(G56&lt;&gt;"",G56&lt;=MAX(A:A)),COUNTIF(B:B,TRUNC(G56)),"")</f>
        <v/>
      </c>
      <c r="K56" s="2" t="str">
        <f t="shared" si="20"/>
        <v/>
      </c>
      <c r="L56" s="2" t="str">
        <f t="shared" si="2"/>
        <v/>
      </c>
      <c r="M56" s="2" t="str">
        <f t="shared" si="9"/>
        <v/>
      </c>
      <c r="N56" s="2" t="str">
        <f t="shared" si="10"/>
        <v/>
      </c>
      <c r="O56" s="2" t="str">
        <f t="shared" si="3"/>
        <v/>
      </c>
      <c r="P56" s="2" t="str">
        <f t="shared" si="4"/>
        <v/>
      </c>
      <c r="Q56" s="2" t="str">
        <f t="shared" si="11"/>
        <v/>
      </c>
      <c r="R56" s="2" t="str">
        <f t="shared" si="26"/>
        <v/>
      </c>
      <c r="Y56" s="15" t="str">
        <f>IF(Y55&lt;&gt;"",IF(Y55+7&lt;EDATE(MAX(A:A),NumberOfFutureMonths),Y55+7,""),"")</f>
        <v/>
      </c>
      <c r="Z56" s="23" t="str">
        <f t="shared" si="21"/>
        <v/>
      </c>
      <c r="AA56" s="2" t="str">
        <f t="shared" si="22"/>
        <v/>
      </c>
      <c r="AB56" s="2" t="str">
        <f t="shared" si="23"/>
        <v/>
      </c>
      <c r="AC56" s="2" t="str">
        <f t="shared" si="24"/>
        <v/>
      </c>
      <c r="AD56" s="2" t="str">
        <f t="shared" si="25"/>
        <v/>
      </c>
      <c r="AE56" s="2" t="str">
        <f t="shared" si="14"/>
        <v/>
      </c>
      <c r="AF56" s="2" t="str">
        <f t="shared" si="15"/>
        <v/>
      </c>
      <c r="AG56" s="2" t="str">
        <f t="shared" si="16"/>
        <v/>
      </c>
      <c r="AH56" s="2" t="str">
        <f>IF(Y56&lt;&gt;"",IF(AE56&gt;1,ROUNDUP(AF56,RoundDecimalPlaces),ROUNDDOWN(AF56,RoundDecimalPlaces)),"")</f>
        <v/>
      </c>
      <c r="AI56" s="2" t="str">
        <f t="shared" si="17"/>
        <v/>
      </c>
      <c r="AJ56" s="2" t="str">
        <f>IF(AI56&lt;&gt;"",IF(AI56&gt;AVERAGE(AI:AI)*SignificantErrorMultiplier,AB56,NA()),"")</f>
        <v/>
      </c>
    </row>
    <row r="57" spans="1:36" x14ac:dyDescent="0.25">
      <c r="A57" s="15">
        <f>IF(INDEX('Predict Your Date Data (auto)'!A:A,ROW(A57),1)&gt;0,INDEX('Predict Your Date Data (auto)'!A:A,ROW(A57),1),"")</f>
        <v>42748.502372685187</v>
      </c>
      <c r="B57" s="15">
        <f t="shared" si="6"/>
        <v>42748</v>
      </c>
      <c r="C57" s="23">
        <f t="shared" si="7"/>
        <v>2017</v>
      </c>
      <c r="D57" s="23">
        <f t="shared" si="8"/>
        <v>1</v>
      </c>
      <c r="E57" s="2" t="str">
        <f>IF(A57&lt;&gt;"","Week " &amp; ROUNDUP(DAY(B57)/7,0),"")</f>
        <v>Week 2</v>
      </c>
      <c r="G57" s="15" t="str">
        <f>IF(G56&lt;MAX(A:A)+NumberOfFutureWeeks*7,  IF(WEEKDAY( G56+1)=1, G56+2, IF(WEEKDAY(G56+1)=7, G56+ 3, G56+1)), "")</f>
        <v/>
      </c>
      <c r="H57" s="15" t="str">
        <f t="shared" si="0"/>
        <v/>
      </c>
      <c r="I57" s="2" t="str">
        <f t="shared" si="1"/>
        <v/>
      </c>
      <c r="J57" s="2" t="str">
        <f>IF(AND(G57&lt;&gt;"",G57&lt;=MAX(A:A)),COUNTIF(B:B,TRUNC(G57)),"")</f>
        <v/>
      </c>
      <c r="K57" s="2" t="str">
        <f t="shared" si="20"/>
        <v/>
      </c>
      <c r="L57" s="2" t="str">
        <f t="shared" si="2"/>
        <v/>
      </c>
      <c r="M57" s="2" t="str">
        <f t="shared" si="9"/>
        <v/>
      </c>
      <c r="N57" s="2" t="str">
        <f t="shared" si="10"/>
        <v/>
      </c>
      <c r="O57" s="2" t="str">
        <f t="shared" si="3"/>
        <v/>
      </c>
      <c r="P57" s="2" t="str">
        <f t="shared" si="4"/>
        <v/>
      </c>
      <c r="Q57" s="2" t="str">
        <f t="shared" si="11"/>
        <v/>
      </c>
      <c r="R57" s="2" t="str">
        <f t="shared" si="26"/>
        <v/>
      </c>
      <c r="Y57" s="15" t="str">
        <f>IF(Y56&lt;&gt;"",IF(Y56+7&lt;EDATE(MAX(A:A),NumberOfFutureMonths),Y56+7,""),"")</f>
        <v/>
      </c>
      <c r="Z57" s="23" t="str">
        <f t="shared" si="21"/>
        <v/>
      </c>
      <c r="AA57" s="2" t="str">
        <f t="shared" si="22"/>
        <v/>
      </c>
      <c r="AB57" s="2" t="str">
        <f t="shared" si="23"/>
        <v/>
      </c>
      <c r="AC57" s="2" t="str">
        <f t="shared" si="24"/>
        <v/>
      </c>
      <c r="AD57" s="2" t="str">
        <f t="shared" si="25"/>
        <v/>
      </c>
      <c r="AE57" s="2" t="str">
        <f t="shared" si="14"/>
        <v/>
      </c>
      <c r="AF57" s="2" t="str">
        <f t="shared" si="15"/>
        <v/>
      </c>
      <c r="AG57" s="2" t="str">
        <f t="shared" si="16"/>
        <v/>
      </c>
      <c r="AH57" s="2" t="str">
        <f>IF(Y57&lt;&gt;"",IF(AE57&gt;1,ROUNDUP(AF57,RoundDecimalPlaces),ROUNDDOWN(AF57,RoundDecimalPlaces)),"")</f>
        <v/>
      </c>
      <c r="AI57" s="2" t="str">
        <f t="shared" si="17"/>
        <v/>
      </c>
      <c r="AJ57" s="2" t="str">
        <f>IF(AI57&lt;&gt;"",IF(AI57&gt;AVERAGE(AI:AI)*SignificantErrorMultiplier,AB57,NA()),"")</f>
        <v/>
      </c>
    </row>
    <row r="58" spans="1:36" x14ac:dyDescent="0.25">
      <c r="A58" s="15">
        <f>IF(INDEX('Predict Your Date Data (auto)'!A:A,ROW(A58),1)&gt;0,INDEX('Predict Your Date Data (auto)'!A:A,ROW(A58),1),"")</f>
        <v>42748.503298611111</v>
      </c>
      <c r="B58" s="15">
        <f t="shared" si="6"/>
        <v>42748</v>
      </c>
      <c r="C58" s="23">
        <f t="shared" si="7"/>
        <v>2017</v>
      </c>
      <c r="D58" s="23">
        <f t="shared" si="8"/>
        <v>1</v>
      </c>
      <c r="E58" s="2" t="str">
        <f>IF(A58&lt;&gt;"","Week " &amp; ROUNDUP(DAY(B58)/7,0),"")</f>
        <v>Week 2</v>
      </c>
      <c r="G58" s="15" t="str">
        <f>IF(G57&lt;MAX(A:A)+NumberOfFutureWeeks*7,  IF(WEEKDAY( G57+1)=1, G57+2, IF(WEEKDAY(G57+1)=7, G57+ 3, G57+1)), "")</f>
        <v/>
      </c>
      <c r="H58" s="15" t="str">
        <f t="shared" si="0"/>
        <v/>
      </c>
      <c r="I58" s="2" t="str">
        <f t="shared" si="1"/>
        <v/>
      </c>
      <c r="J58" s="2" t="str">
        <f>IF(AND(G58&lt;&gt;"",G58&lt;=MAX(A:A)),COUNTIF(B:B,TRUNC(G58)),"")</f>
        <v/>
      </c>
      <c r="K58" s="2" t="str">
        <f t="shared" si="20"/>
        <v/>
      </c>
      <c r="L58" s="2" t="str">
        <f t="shared" si="2"/>
        <v/>
      </c>
      <c r="M58" s="2" t="str">
        <f t="shared" si="9"/>
        <v/>
      </c>
      <c r="N58" s="2" t="str">
        <f t="shared" si="10"/>
        <v/>
      </c>
      <c r="O58" s="2" t="str">
        <f t="shared" si="3"/>
        <v/>
      </c>
      <c r="P58" s="2" t="str">
        <f t="shared" si="4"/>
        <v/>
      </c>
      <c r="Q58" s="2" t="str">
        <f t="shared" si="11"/>
        <v/>
      </c>
      <c r="R58" s="2" t="str">
        <f t="shared" si="26"/>
        <v/>
      </c>
      <c r="Y58" s="15" t="str">
        <f>IF(Y57&lt;&gt;"",IF(Y57+7&lt;EDATE(MAX(A:A),NumberOfFutureMonths),Y57+7,""),"")</f>
        <v/>
      </c>
      <c r="Z58" s="23" t="str">
        <f t="shared" si="21"/>
        <v/>
      </c>
      <c r="AA58" s="2" t="str">
        <f t="shared" si="22"/>
        <v/>
      </c>
      <c r="AB58" s="2" t="str">
        <f t="shared" si="23"/>
        <v/>
      </c>
      <c r="AC58" s="2" t="str">
        <f t="shared" si="24"/>
        <v/>
      </c>
      <c r="AD58" s="2" t="str">
        <f t="shared" si="25"/>
        <v/>
      </c>
      <c r="AE58" s="2" t="str">
        <f t="shared" si="14"/>
        <v/>
      </c>
      <c r="AF58" s="2" t="str">
        <f t="shared" si="15"/>
        <v/>
      </c>
      <c r="AG58" s="2" t="str">
        <f t="shared" si="16"/>
        <v/>
      </c>
      <c r="AH58" s="2" t="str">
        <f>IF(Y58&lt;&gt;"",IF(AE58&gt;1,ROUNDUP(AF58,RoundDecimalPlaces),ROUNDDOWN(AF58,RoundDecimalPlaces)),"")</f>
        <v/>
      </c>
      <c r="AI58" s="2" t="str">
        <f t="shared" si="17"/>
        <v/>
      </c>
      <c r="AJ58" s="2" t="str">
        <f>IF(AI58&lt;&gt;"",IF(AI58&gt;AVERAGE(AI:AI)*SignificantErrorMultiplier,AB58,NA()),"")</f>
        <v/>
      </c>
    </row>
    <row r="59" spans="1:36" x14ac:dyDescent="0.25">
      <c r="A59" s="15">
        <f>IF(INDEX('Predict Your Date Data (auto)'!A:A,ROW(A59),1)&gt;0,INDEX('Predict Your Date Data (auto)'!A:A,ROW(A59),1),"")</f>
        <v>42748.506296296298</v>
      </c>
      <c r="B59" s="15">
        <f t="shared" si="6"/>
        <v>42748</v>
      </c>
      <c r="C59" s="23">
        <f t="shared" si="7"/>
        <v>2017</v>
      </c>
      <c r="D59" s="23">
        <f t="shared" si="8"/>
        <v>1</v>
      </c>
      <c r="E59" s="2" t="str">
        <f>IF(A59&lt;&gt;"","Week " &amp; ROUNDUP(DAY(B59)/7,0),"")</f>
        <v>Week 2</v>
      </c>
      <c r="G59" s="15" t="str">
        <f>IF(G58&lt;MAX(A:A)+NumberOfFutureWeeks*7,  IF(WEEKDAY( G58+1)=1, G58+2, IF(WEEKDAY(G58+1)=7, G58+ 3, G58+1)), "")</f>
        <v/>
      </c>
      <c r="H59" s="15" t="str">
        <f t="shared" si="0"/>
        <v/>
      </c>
      <c r="I59" s="2" t="str">
        <f t="shared" si="1"/>
        <v/>
      </c>
      <c r="J59" s="2" t="str">
        <f>IF(AND(G59&lt;&gt;"",G59&lt;=MAX(A:A)),COUNTIF(B:B,TRUNC(G59)),"")</f>
        <v/>
      </c>
      <c r="K59" s="2" t="str">
        <f t="shared" si="20"/>
        <v/>
      </c>
      <c r="L59" s="2" t="str">
        <f t="shared" si="2"/>
        <v/>
      </c>
      <c r="M59" s="2" t="str">
        <f t="shared" si="9"/>
        <v/>
      </c>
      <c r="N59" s="2" t="str">
        <f t="shared" si="10"/>
        <v/>
      </c>
      <c r="O59" s="2" t="str">
        <f t="shared" si="3"/>
        <v/>
      </c>
      <c r="P59" s="2" t="str">
        <f t="shared" si="4"/>
        <v/>
      </c>
      <c r="Q59" s="2" t="str">
        <f t="shared" si="11"/>
        <v/>
      </c>
      <c r="R59" s="2" t="str">
        <f t="shared" si="26"/>
        <v/>
      </c>
      <c r="Y59" s="15" t="str">
        <f>IF(Y58&lt;&gt;"",IF(Y58+7&lt;EDATE(MAX(A:A),NumberOfFutureMonths),Y58+7,""),"")</f>
        <v/>
      </c>
      <c r="Z59" s="23" t="str">
        <f t="shared" si="21"/>
        <v/>
      </c>
      <c r="AA59" s="2" t="str">
        <f t="shared" si="22"/>
        <v/>
      </c>
      <c r="AB59" s="2" t="str">
        <f t="shared" si="23"/>
        <v/>
      </c>
      <c r="AC59" s="2" t="str">
        <f t="shared" si="24"/>
        <v/>
      </c>
      <c r="AD59" s="2" t="str">
        <f t="shared" si="25"/>
        <v/>
      </c>
      <c r="AE59" s="2" t="str">
        <f t="shared" si="14"/>
        <v/>
      </c>
      <c r="AF59" s="2" t="str">
        <f t="shared" si="15"/>
        <v/>
      </c>
      <c r="AG59" s="2" t="str">
        <f t="shared" si="16"/>
        <v/>
      </c>
      <c r="AH59" s="2" t="str">
        <f>IF(Y59&lt;&gt;"",IF(AE59&gt;1,ROUNDUP(AF59,RoundDecimalPlaces),ROUNDDOWN(AF59,RoundDecimalPlaces)),"")</f>
        <v/>
      </c>
      <c r="AI59" s="2" t="str">
        <f t="shared" si="17"/>
        <v/>
      </c>
      <c r="AJ59" s="2" t="str">
        <f>IF(AI59&lt;&gt;"",IF(AI59&gt;AVERAGE(AI:AI)*SignificantErrorMultiplier,AB59,NA()),"")</f>
        <v/>
      </c>
    </row>
    <row r="60" spans="1:36" x14ac:dyDescent="0.25">
      <c r="A60" s="15">
        <f>IF(INDEX('Predict Your Date Data (auto)'!A:A,ROW(A60),1)&gt;0,INDEX('Predict Your Date Data (auto)'!A:A,ROW(A60),1),"")</f>
        <v>42748.507372685184</v>
      </c>
      <c r="B60" s="15">
        <f t="shared" si="6"/>
        <v>42748</v>
      </c>
      <c r="C60" s="23">
        <f t="shared" si="7"/>
        <v>2017</v>
      </c>
      <c r="D60" s="23">
        <f t="shared" si="8"/>
        <v>1</v>
      </c>
      <c r="E60" s="2" t="str">
        <f>IF(A60&lt;&gt;"","Week " &amp; ROUNDUP(DAY(B60)/7,0),"")</f>
        <v>Week 2</v>
      </c>
      <c r="G60" s="15" t="str">
        <f>IF(G59&lt;MAX(A:A)+NumberOfFutureWeeks*7,  IF(WEEKDAY( G59+1)=1, G59+2, IF(WEEKDAY(G59+1)=7, G59+ 3, G59+1)), "")</f>
        <v/>
      </c>
      <c r="H60" s="15" t="str">
        <f t="shared" si="0"/>
        <v/>
      </c>
      <c r="I60" s="2" t="str">
        <f t="shared" si="1"/>
        <v/>
      </c>
      <c r="J60" s="2" t="str">
        <f>IF(AND(G60&lt;&gt;"",G60&lt;=MAX(A:A)),COUNTIF(B:B,TRUNC(G60)),"")</f>
        <v/>
      </c>
      <c r="K60" s="2" t="str">
        <f t="shared" si="20"/>
        <v/>
      </c>
      <c r="L60" s="2" t="str">
        <f t="shared" si="2"/>
        <v/>
      </c>
      <c r="M60" s="2" t="str">
        <f t="shared" si="9"/>
        <v/>
      </c>
      <c r="N60" s="2" t="str">
        <f t="shared" si="10"/>
        <v/>
      </c>
      <c r="O60" s="2" t="str">
        <f t="shared" si="3"/>
        <v/>
      </c>
      <c r="P60" s="2" t="str">
        <f t="shared" si="4"/>
        <v/>
      </c>
      <c r="Q60" s="2" t="str">
        <f t="shared" si="11"/>
        <v/>
      </c>
      <c r="R60" s="2" t="str">
        <f t="shared" si="26"/>
        <v/>
      </c>
      <c r="Y60" s="15" t="str">
        <f>IF(Y59&lt;&gt;"",IF(Y59+7&lt;EDATE(MAX(A:A),NumberOfFutureMonths),Y59+7,""),"")</f>
        <v/>
      </c>
      <c r="Z60" s="23" t="str">
        <f t="shared" si="21"/>
        <v/>
      </c>
      <c r="AA60" s="2" t="str">
        <f t="shared" si="22"/>
        <v/>
      </c>
      <c r="AB60" s="2" t="str">
        <f t="shared" si="23"/>
        <v/>
      </c>
      <c r="AC60" s="2" t="str">
        <f t="shared" si="24"/>
        <v/>
      </c>
      <c r="AD60" s="2" t="str">
        <f t="shared" si="25"/>
        <v/>
      </c>
      <c r="AE60" s="2" t="str">
        <f t="shared" si="14"/>
        <v/>
      </c>
      <c r="AF60" s="2" t="str">
        <f t="shared" si="15"/>
        <v/>
      </c>
      <c r="AG60" s="2" t="str">
        <f t="shared" si="16"/>
        <v/>
      </c>
      <c r="AH60" s="2" t="str">
        <f>IF(Y60&lt;&gt;"",IF(AE60&gt;1,ROUNDUP(AF60,RoundDecimalPlaces),ROUNDDOWN(AF60,RoundDecimalPlaces)),"")</f>
        <v/>
      </c>
      <c r="AI60" s="2" t="str">
        <f t="shared" si="17"/>
        <v/>
      </c>
      <c r="AJ60" s="2" t="str">
        <f>IF(AI60&lt;&gt;"",IF(AI60&gt;AVERAGE(AI:AI)*SignificantErrorMultiplier,AB60,NA()),"")</f>
        <v/>
      </c>
    </row>
    <row r="61" spans="1:36" x14ac:dyDescent="0.25">
      <c r="A61" s="15">
        <f>IF(INDEX('Predict Your Date Data (auto)'!A:A,ROW(A61),1)&gt;0,INDEX('Predict Your Date Data (auto)'!A:A,ROW(A61),1),"")</f>
        <v>42748.508888888886</v>
      </c>
      <c r="B61" s="15">
        <f t="shared" si="6"/>
        <v>42748</v>
      </c>
      <c r="C61" s="23">
        <f t="shared" si="7"/>
        <v>2017</v>
      </c>
      <c r="D61" s="23">
        <f t="shared" si="8"/>
        <v>1</v>
      </c>
      <c r="E61" s="2" t="str">
        <f>IF(A61&lt;&gt;"","Week " &amp; ROUNDUP(DAY(B61)/7,0),"")</f>
        <v>Week 2</v>
      </c>
      <c r="G61" s="15" t="str">
        <f>IF(G60&lt;MAX(A:A)+NumberOfFutureWeeks*7,  IF(WEEKDAY( G60+1)=1, G60+2, IF(WEEKDAY(G60+1)=7, G60+ 3, G60+1)), "")</f>
        <v/>
      </c>
      <c r="H61" s="15" t="str">
        <f t="shared" si="0"/>
        <v/>
      </c>
      <c r="I61" s="2" t="str">
        <f t="shared" si="1"/>
        <v/>
      </c>
      <c r="J61" s="2" t="str">
        <f>IF(AND(G61&lt;&gt;"",G61&lt;=MAX(A:A)),COUNTIF(B:B,TRUNC(G61)),"")</f>
        <v/>
      </c>
      <c r="K61" s="2" t="str">
        <f t="shared" si="20"/>
        <v/>
      </c>
      <c r="L61" s="2" t="str">
        <f t="shared" si="2"/>
        <v/>
      </c>
      <c r="M61" s="2" t="str">
        <f t="shared" si="9"/>
        <v/>
      </c>
      <c r="N61" s="2" t="str">
        <f t="shared" si="10"/>
        <v/>
      </c>
      <c r="O61" s="2" t="str">
        <f t="shared" si="3"/>
        <v/>
      </c>
      <c r="P61" s="2" t="str">
        <f t="shared" si="4"/>
        <v/>
      </c>
      <c r="Q61" s="2" t="str">
        <f t="shared" si="11"/>
        <v/>
      </c>
      <c r="R61" s="2" t="str">
        <f t="shared" si="26"/>
        <v/>
      </c>
      <c r="Y61" s="15" t="str">
        <f>IF(Y60&lt;&gt;"",IF(Y60+7&lt;EDATE(MAX(A:A),NumberOfFutureMonths),Y60+7,""),"")</f>
        <v/>
      </c>
      <c r="Z61" s="23" t="str">
        <f t="shared" si="21"/>
        <v/>
      </c>
      <c r="AA61" s="2" t="str">
        <f t="shared" si="22"/>
        <v/>
      </c>
      <c r="AB61" s="2" t="str">
        <f t="shared" si="23"/>
        <v/>
      </c>
      <c r="AC61" s="2" t="str">
        <f t="shared" si="24"/>
        <v/>
      </c>
      <c r="AD61" s="2" t="str">
        <f t="shared" si="25"/>
        <v/>
      </c>
      <c r="AE61" s="2" t="str">
        <f t="shared" si="14"/>
        <v/>
      </c>
      <c r="AF61" s="2" t="str">
        <f t="shared" si="15"/>
        <v/>
      </c>
      <c r="AG61" s="2" t="str">
        <f t="shared" si="16"/>
        <v/>
      </c>
      <c r="AH61" s="2" t="str">
        <f>IF(Y61&lt;&gt;"",IF(AE61&gt;1,ROUNDUP(AF61,RoundDecimalPlaces),ROUNDDOWN(AF61,RoundDecimalPlaces)),"")</f>
        <v/>
      </c>
      <c r="AI61" s="2" t="str">
        <f t="shared" si="17"/>
        <v/>
      </c>
      <c r="AJ61" s="2" t="str">
        <f>IF(AI61&lt;&gt;"",IF(AI61&gt;AVERAGE(AI:AI)*SignificantErrorMultiplier,AB61,NA()),"")</f>
        <v/>
      </c>
    </row>
    <row r="62" spans="1:36" x14ac:dyDescent="0.25">
      <c r="A62" s="15">
        <f>IF(INDEX('Predict Your Date Data (auto)'!A:A,ROW(A62),1)&gt;0,INDEX('Predict Your Date Data (auto)'!A:A,ROW(A62),1),"")</f>
        <v>42748.510127314818</v>
      </c>
      <c r="B62" s="15">
        <f t="shared" si="6"/>
        <v>42748</v>
      </c>
      <c r="C62" s="23">
        <f t="shared" si="7"/>
        <v>2017</v>
      </c>
      <c r="D62" s="23">
        <f t="shared" si="8"/>
        <v>1</v>
      </c>
      <c r="E62" s="2" t="str">
        <f>IF(A62&lt;&gt;"","Week " &amp; ROUNDUP(DAY(B62)/7,0),"")</f>
        <v>Week 2</v>
      </c>
      <c r="G62" s="15" t="str">
        <f>IF(G61&lt;MAX(A:A)+NumberOfFutureWeeks*7,  IF(WEEKDAY( G61+1)=1, G61+2, IF(WEEKDAY(G61+1)=7, G61+ 3, G61+1)), "")</f>
        <v/>
      </c>
      <c r="H62" s="15" t="str">
        <f t="shared" si="0"/>
        <v/>
      </c>
      <c r="I62" s="2" t="str">
        <f t="shared" si="1"/>
        <v/>
      </c>
      <c r="J62" s="2" t="str">
        <f>IF(AND(G62&lt;&gt;"",G62&lt;=MAX(A:A)),COUNTIF(B:B,TRUNC(G62)),"")</f>
        <v/>
      </c>
      <c r="K62" s="2" t="str">
        <f t="shared" si="20"/>
        <v/>
      </c>
      <c r="L62" s="2" t="str">
        <f t="shared" si="2"/>
        <v/>
      </c>
      <c r="M62" s="2" t="str">
        <f t="shared" si="9"/>
        <v/>
      </c>
      <c r="N62" s="2" t="str">
        <f t="shared" si="10"/>
        <v/>
      </c>
      <c r="O62" s="2" t="str">
        <f t="shared" si="3"/>
        <v/>
      </c>
      <c r="P62" s="2" t="str">
        <f t="shared" si="4"/>
        <v/>
      </c>
      <c r="Q62" s="2" t="str">
        <f t="shared" si="11"/>
        <v/>
      </c>
      <c r="R62" s="2" t="str">
        <f t="shared" si="26"/>
        <v/>
      </c>
      <c r="Y62" s="15" t="str">
        <f>IF(Y61&lt;&gt;"",IF(Y61+7&lt;EDATE(MAX(A:A),NumberOfFutureMonths),Y61+7,""),"")</f>
        <v/>
      </c>
      <c r="Z62" s="23" t="str">
        <f t="shared" si="21"/>
        <v/>
      </c>
      <c r="AA62" s="2" t="str">
        <f t="shared" si="22"/>
        <v/>
      </c>
      <c r="AB62" s="2" t="str">
        <f t="shared" si="23"/>
        <v/>
      </c>
      <c r="AC62" s="2" t="str">
        <f t="shared" si="24"/>
        <v/>
      </c>
      <c r="AD62" s="2" t="str">
        <f t="shared" si="25"/>
        <v/>
      </c>
      <c r="AE62" s="2" t="str">
        <f t="shared" si="14"/>
        <v/>
      </c>
      <c r="AF62" s="2" t="str">
        <f t="shared" si="15"/>
        <v/>
      </c>
      <c r="AG62" s="2" t="str">
        <f t="shared" si="16"/>
        <v/>
      </c>
      <c r="AH62" s="2" t="str">
        <f>IF(Y62&lt;&gt;"",IF(AE62&gt;1,ROUNDUP(AF62,RoundDecimalPlaces),ROUNDDOWN(AF62,RoundDecimalPlaces)),"")</f>
        <v/>
      </c>
      <c r="AI62" s="2" t="str">
        <f t="shared" si="17"/>
        <v/>
      </c>
      <c r="AJ62" s="2" t="str">
        <f>IF(AI62&lt;&gt;"",IF(AI62&gt;AVERAGE(AI:AI)*SignificantErrorMultiplier,AB62,NA()),"")</f>
        <v/>
      </c>
    </row>
    <row r="63" spans="1:36" x14ac:dyDescent="0.25">
      <c r="A63" s="15">
        <f>IF(INDEX('Predict Your Date Data (auto)'!A:A,ROW(A63),1)&gt;0,INDEX('Predict Your Date Data (auto)'!A:A,ROW(A63),1),"")</f>
        <v>42748.511122685188</v>
      </c>
      <c r="B63" s="15">
        <f t="shared" si="6"/>
        <v>42748</v>
      </c>
      <c r="C63" s="23">
        <f t="shared" si="7"/>
        <v>2017</v>
      </c>
      <c r="D63" s="23">
        <f t="shared" si="8"/>
        <v>1</v>
      </c>
      <c r="E63" s="2" t="str">
        <f>IF(A63&lt;&gt;"","Week " &amp; ROUNDUP(DAY(B63)/7,0),"")</f>
        <v>Week 2</v>
      </c>
      <c r="G63" s="15" t="str">
        <f>IF(G62&lt;MAX(A:A)+NumberOfFutureWeeks*7,  IF(WEEKDAY( G62+1)=1, G62+2, IF(WEEKDAY(G62+1)=7, G62+ 3, G62+1)), "")</f>
        <v/>
      </c>
      <c r="H63" s="15" t="str">
        <f t="shared" si="0"/>
        <v/>
      </c>
      <c r="I63" s="2" t="str">
        <f t="shared" si="1"/>
        <v/>
      </c>
      <c r="J63" s="2" t="str">
        <f>IF(AND(G63&lt;&gt;"",G63&lt;=MAX(A:A)),COUNTIF(B:B,TRUNC(G63)),"")</f>
        <v/>
      </c>
      <c r="K63" s="2" t="str">
        <f t="shared" si="20"/>
        <v/>
      </c>
      <c r="L63" s="2" t="str">
        <f t="shared" si="2"/>
        <v/>
      </c>
      <c r="M63" s="2" t="str">
        <f t="shared" si="9"/>
        <v/>
      </c>
      <c r="N63" s="2" t="str">
        <f t="shared" si="10"/>
        <v/>
      </c>
      <c r="O63" s="2" t="str">
        <f t="shared" si="3"/>
        <v/>
      </c>
      <c r="P63" s="2" t="str">
        <f t="shared" si="4"/>
        <v/>
      </c>
      <c r="Q63" s="2" t="str">
        <f t="shared" si="11"/>
        <v/>
      </c>
      <c r="R63" s="2" t="str">
        <f t="shared" si="26"/>
        <v/>
      </c>
      <c r="Y63" s="15" t="str">
        <f>IF(Y62&lt;&gt;"",IF(Y62+7&lt;EDATE(MAX(A:A),NumberOfFutureMonths),Y62+7,""),"")</f>
        <v/>
      </c>
      <c r="Z63" s="23" t="str">
        <f t="shared" si="21"/>
        <v/>
      </c>
      <c r="AA63" s="2" t="str">
        <f t="shared" si="22"/>
        <v/>
      </c>
      <c r="AB63" s="2" t="str">
        <f t="shared" si="23"/>
        <v/>
      </c>
      <c r="AC63" s="2" t="str">
        <f t="shared" si="24"/>
        <v/>
      </c>
      <c r="AD63" s="2" t="str">
        <f t="shared" si="25"/>
        <v/>
      </c>
      <c r="AE63" s="2" t="str">
        <f t="shared" si="14"/>
        <v/>
      </c>
      <c r="AF63" s="2" t="str">
        <f t="shared" si="15"/>
        <v/>
      </c>
      <c r="AG63" s="2" t="str">
        <f t="shared" si="16"/>
        <v/>
      </c>
      <c r="AH63" s="2" t="str">
        <f>IF(Y63&lt;&gt;"",IF(AE63&gt;1,ROUNDUP(AF63,RoundDecimalPlaces),ROUNDDOWN(AF63,RoundDecimalPlaces)),"")</f>
        <v/>
      </c>
      <c r="AI63" s="2" t="str">
        <f t="shared" si="17"/>
        <v/>
      </c>
      <c r="AJ63" s="2" t="str">
        <f>IF(AI63&lt;&gt;"",IF(AI63&gt;AVERAGE(AI:AI)*SignificantErrorMultiplier,AB63,NA()),"")</f>
        <v/>
      </c>
    </row>
    <row r="64" spans="1:36" x14ac:dyDescent="0.25">
      <c r="A64" s="15">
        <f>IF(INDEX('Predict Your Date Data (auto)'!A:A,ROW(A64),1)&gt;0,INDEX('Predict Your Date Data (auto)'!A:A,ROW(A64),1),"")</f>
        <v>42748.511863425927</v>
      </c>
      <c r="B64" s="15">
        <f t="shared" si="6"/>
        <v>42748</v>
      </c>
      <c r="C64" s="23">
        <f t="shared" si="7"/>
        <v>2017</v>
      </c>
      <c r="D64" s="23">
        <f t="shared" si="8"/>
        <v>1</v>
      </c>
      <c r="E64" s="2" t="str">
        <f>IF(A64&lt;&gt;"","Week " &amp; ROUNDUP(DAY(B64)/7,0),"")</f>
        <v>Week 2</v>
      </c>
      <c r="G64" s="15" t="str">
        <f>IF(G63&lt;MAX(A:A)+NumberOfFutureWeeks*7,  IF(WEEKDAY( G63+1)=1, G63+2, IF(WEEKDAY(G63+1)=7, G63+ 3, G63+1)), "")</f>
        <v/>
      </c>
      <c r="H64" s="15" t="str">
        <f t="shared" si="0"/>
        <v/>
      </c>
      <c r="I64" s="2" t="str">
        <f t="shared" si="1"/>
        <v/>
      </c>
      <c r="J64" s="2" t="str">
        <f>IF(AND(G64&lt;&gt;"",G64&lt;=MAX(A:A)),COUNTIF(B:B,TRUNC(G64)),"")</f>
        <v/>
      </c>
      <c r="K64" s="2" t="str">
        <f t="shared" si="20"/>
        <v/>
      </c>
      <c r="L64" s="2" t="str">
        <f t="shared" si="2"/>
        <v/>
      </c>
      <c r="M64" s="2" t="str">
        <f t="shared" si="9"/>
        <v/>
      </c>
      <c r="N64" s="2" t="str">
        <f t="shared" si="10"/>
        <v/>
      </c>
      <c r="O64" s="2" t="str">
        <f t="shared" si="3"/>
        <v/>
      </c>
      <c r="P64" s="2" t="str">
        <f t="shared" si="4"/>
        <v/>
      </c>
      <c r="Q64" s="2" t="str">
        <f t="shared" si="11"/>
        <v/>
      </c>
      <c r="R64" s="2" t="str">
        <f t="shared" si="26"/>
        <v/>
      </c>
      <c r="Y64" s="15" t="str">
        <f>IF(Y63&lt;&gt;"",IF(Y63+7&lt;EDATE(MAX(A:A),NumberOfFutureMonths),Y63+7,""),"")</f>
        <v/>
      </c>
      <c r="Z64" s="23" t="str">
        <f t="shared" si="21"/>
        <v/>
      </c>
      <c r="AA64" s="2" t="str">
        <f t="shared" si="22"/>
        <v/>
      </c>
      <c r="AB64" s="2" t="str">
        <f t="shared" si="23"/>
        <v/>
      </c>
      <c r="AC64" s="2" t="str">
        <f t="shared" si="24"/>
        <v/>
      </c>
      <c r="AD64" s="2" t="str">
        <f t="shared" si="25"/>
        <v/>
      </c>
      <c r="AE64" s="2" t="str">
        <f t="shared" si="14"/>
        <v/>
      </c>
      <c r="AF64" s="2" t="str">
        <f t="shared" si="15"/>
        <v/>
      </c>
      <c r="AG64" s="2" t="str">
        <f t="shared" si="16"/>
        <v/>
      </c>
      <c r="AH64" s="2" t="str">
        <f>IF(Y64&lt;&gt;"",IF(AE64&gt;1,ROUNDUP(AF64,RoundDecimalPlaces),ROUNDDOWN(AF64,RoundDecimalPlaces)),"")</f>
        <v/>
      </c>
      <c r="AI64" s="2" t="str">
        <f t="shared" si="17"/>
        <v/>
      </c>
      <c r="AJ64" s="2" t="str">
        <f>IF(AI64&lt;&gt;"",IF(AI64&gt;AVERAGE(AI:AI)*SignificantErrorMultiplier,AB64,NA()),"")</f>
        <v/>
      </c>
    </row>
    <row r="65" spans="1:36" x14ac:dyDescent="0.25">
      <c r="A65" s="15">
        <f>IF(INDEX('Predict Your Date Data (auto)'!A:A,ROW(A65),1)&gt;0,INDEX('Predict Your Date Data (auto)'!A:A,ROW(A65),1),"")</f>
        <v>42748.512974537036</v>
      </c>
      <c r="B65" s="15">
        <f t="shared" si="6"/>
        <v>42748</v>
      </c>
      <c r="C65" s="23">
        <f t="shared" si="7"/>
        <v>2017</v>
      </c>
      <c r="D65" s="23">
        <f t="shared" si="8"/>
        <v>1</v>
      </c>
      <c r="E65" s="2" t="str">
        <f>IF(A65&lt;&gt;"","Week " &amp; ROUNDUP(DAY(B65)/7,0),"")</f>
        <v>Week 2</v>
      </c>
      <c r="G65" s="15" t="str">
        <f>IF(G64&lt;MAX(A:A)+NumberOfFutureWeeks*7,  IF(WEEKDAY( G64+1)=1, G64+2, IF(WEEKDAY(G64+1)=7, G64+ 3, G64+1)), "")</f>
        <v/>
      </c>
      <c r="H65" s="15" t="str">
        <f t="shared" si="0"/>
        <v/>
      </c>
      <c r="I65" s="2" t="str">
        <f t="shared" si="1"/>
        <v/>
      </c>
      <c r="J65" s="2" t="str">
        <f>IF(AND(G65&lt;&gt;"",G65&lt;=MAX(A:A)),COUNTIF(B:B,TRUNC(G65)),"")</f>
        <v/>
      </c>
      <c r="K65" s="2" t="str">
        <f t="shared" si="20"/>
        <v/>
      </c>
      <c r="L65" s="2" t="str">
        <f t="shared" si="2"/>
        <v/>
      </c>
      <c r="M65" s="2" t="str">
        <f t="shared" si="9"/>
        <v/>
      </c>
      <c r="N65" s="2" t="str">
        <f t="shared" si="10"/>
        <v/>
      </c>
      <c r="O65" s="2" t="str">
        <f t="shared" si="3"/>
        <v/>
      </c>
      <c r="P65" s="2" t="str">
        <f t="shared" si="4"/>
        <v/>
      </c>
      <c r="Q65" s="2" t="str">
        <f t="shared" si="11"/>
        <v/>
      </c>
      <c r="R65" s="2" t="str">
        <f t="shared" si="26"/>
        <v/>
      </c>
      <c r="Y65" s="15" t="str">
        <f>IF(Y64&lt;&gt;"",IF(Y64+7&lt;EDATE(MAX(A:A),NumberOfFutureMonths),Y64+7,""),"")</f>
        <v/>
      </c>
      <c r="Z65" s="23" t="str">
        <f t="shared" si="21"/>
        <v/>
      </c>
      <c r="AA65" s="2" t="str">
        <f t="shared" si="22"/>
        <v/>
      </c>
      <c r="AB65" s="2" t="str">
        <f t="shared" si="23"/>
        <v/>
      </c>
      <c r="AC65" s="2" t="str">
        <f t="shared" si="24"/>
        <v/>
      </c>
      <c r="AD65" s="2" t="str">
        <f t="shared" si="25"/>
        <v/>
      </c>
      <c r="AE65" s="2" t="str">
        <f t="shared" si="14"/>
        <v/>
      </c>
      <c r="AF65" s="2" t="str">
        <f t="shared" si="15"/>
        <v/>
      </c>
      <c r="AG65" s="2" t="str">
        <f t="shared" si="16"/>
        <v/>
      </c>
      <c r="AH65" s="2" t="str">
        <f>IF(Y65&lt;&gt;"",IF(AE65&gt;1,ROUNDUP(AF65,RoundDecimalPlaces),ROUNDDOWN(AF65,RoundDecimalPlaces)),"")</f>
        <v/>
      </c>
      <c r="AI65" s="2" t="str">
        <f t="shared" si="17"/>
        <v/>
      </c>
      <c r="AJ65" s="2" t="str">
        <f>IF(AI65&lt;&gt;"",IF(AI65&gt;AVERAGE(AI:AI)*SignificantErrorMultiplier,AB65,NA()),"")</f>
        <v/>
      </c>
    </row>
    <row r="66" spans="1:36" x14ac:dyDescent="0.25">
      <c r="A66" s="15">
        <f>IF(INDEX('Predict Your Date Data (auto)'!A:A,ROW(A66),1)&gt;0,INDEX('Predict Your Date Data (auto)'!A:A,ROW(A66),1),"")</f>
        <v>42748.580509259256</v>
      </c>
      <c r="B66" s="15">
        <f t="shared" si="6"/>
        <v>42748</v>
      </c>
      <c r="C66" s="23">
        <f t="shared" si="7"/>
        <v>2017</v>
      </c>
      <c r="D66" s="23">
        <f t="shared" si="8"/>
        <v>1</v>
      </c>
      <c r="E66" s="2" t="str">
        <f>IF(A66&lt;&gt;"","Week " &amp; ROUNDUP(DAY(B66)/7,0),"")</f>
        <v>Week 2</v>
      </c>
      <c r="G66" s="15" t="str">
        <f>IF(G65&lt;MAX(A:A)+NumberOfFutureWeeks*7,  IF(WEEKDAY( G65+1)=1, G65+2, IF(WEEKDAY(G65+1)=7, G65+ 3, G65+1)), "")</f>
        <v/>
      </c>
      <c r="H66" s="15" t="str">
        <f t="shared" ref="H66:H129" si="27">IF(G66&lt;&gt;"",IF(WEEKDAY(G66)=2,"Week " &amp; TEXT(G66,AxisDateFormat),""),"")</f>
        <v/>
      </c>
      <c r="I66" s="2" t="str">
        <f t="shared" ref="I66:I129" si="28">IF(G66&lt;&gt;"", TEXT(WEEKDAY(G66), DayFormat),"")</f>
        <v/>
      </c>
      <c r="J66" s="2" t="str">
        <f>IF(AND(G66&lt;&gt;"",G66&lt;=MAX(A:A)),COUNTIF(B:B,TRUNC(G66)),"")</f>
        <v/>
      </c>
      <c r="K66" s="2" t="str">
        <f t="shared" si="20"/>
        <v/>
      </c>
      <c r="L66" s="2" t="str">
        <f t="shared" ref="L66:L129" si="29">IF(G66&lt;&gt;"",K66*$U$10+$U$9,"")</f>
        <v/>
      </c>
      <c r="M66" s="2" t="str">
        <f t="shared" si="9"/>
        <v/>
      </c>
      <c r="N66" s="2" t="str">
        <f t="shared" si="10"/>
        <v/>
      </c>
      <c r="O66" s="2" t="str">
        <f t="shared" ref="O66:O129" si="30">IF(J66&lt;&gt;"",ABS(J66-N66),"")</f>
        <v/>
      </c>
      <c r="P66" s="2" t="str">
        <f t="shared" ref="P66:P129" si="31">IF(G66&lt;&gt;"",IF(M66&gt;1,ROUNDUP(N66,RoundDecimalPlaces),ROUNDDOWN(N66,RoundDecimalPlaces)),"")</f>
        <v/>
      </c>
      <c r="Q66" s="2" t="str">
        <f t="shared" si="11"/>
        <v/>
      </c>
      <c r="R66" s="2" t="str">
        <f t="shared" ref="R66:R129" si="32">IF(Q66&lt;&gt;"",IF(Q66&gt;AVERAGE(Q:Q)*SignificantErrorMultiplier,J66,NA()),"")</f>
        <v/>
      </c>
      <c r="Y66" s="15" t="str">
        <f>IF(Y65&lt;&gt;"",IF(Y65+7&lt;EDATE(MAX(A:A),NumberOfFutureMonths),Y65+7,""),"")</f>
        <v/>
      </c>
      <c r="Z66" s="23" t="str">
        <f t="shared" si="21"/>
        <v/>
      </c>
      <c r="AA66" s="2" t="str">
        <f t="shared" si="22"/>
        <v/>
      </c>
      <c r="AB66" s="2" t="str">
        <f t="shared" si="23"/>
        <v/>
      </c>
      <c r="AC66" s="2" t="str">
        <f t="shared" si="24"/>
        <v/>
      </c>
      <c r="AD66" s="2" t="str">
        <f t="shared" si="25"/>
        <v/>
      </c>
      <c r="AE66" s="2" t="str">
        <f t="shared" si="14"/>
        <v/>
      </c>
      <c r="AF66" s="2" t="str">
        <f t="shared" si="15"/>
        <v/>
      </c>
      <c r="AG66" s="2" t="str">
        <f t="shared" si="16"/>
        <v/>
      </c>
      <c r="AH66" s="2" t="str">
        <f>IF(Y66&lt;&gt;"",IF(AE66&gt;1,ROUNDUP(AF66,RoundDecimalPlaces),ROUNDDOWN(AF66,RoundDecimalPlaces)),"")</f>
        <v/>
      </c>
      <c r="AI66" s="2" t="str">
        <f t="shared" si="17"/>
        <v/>
      </c>
      <c r="AJ66" s="2" t="str">
        <f>IF(AI66&lt;&gt;"",IF(AI66&gt;AVERAGE(AI:AI)*SignificantErrorMultiplier,AB66,NA()),"")</f>
        <v/>
      </c>
    </row>
    <row r="67" spans="1:36" x14ac:dyDescent="0.25">
      <c r="A67" s="15">
        <f>IF(INDEX('Predict Your Date Data (auto)'!A:A,ROW(A67),1)&gt;0,INDEX('Predict Your Date Data (auto)'!A:A,ROW(A67),1),"")</f>
        <v>42748.581261574072</v>
      </c>
      <c r="B67" s="15">
        <f t="shared" ref="B67:B130" si="33">IF(A67&lt;&gt;"",TRUNC(A67),"")</f>
        <v>42748</v>
      </c>
      <c r="C67" s="23">
        <f t="shared" ref="C67:C130" si="34">IF(A67&lt;&gt;"",YEAR(A67),"")</f>
        <v>2017</v>
      </c>
      <c r="D67" s="23">
        <f t="shared" ref="D67:D130" si="35">IF(A67&lt;&gt;"",MONTH(B67),"")</f>
        <v>1</v>
      </c>
      <c r="E67" s="2" t="str">
        <f>IF(A67&lt;&gt;"","Week " &amp; ROUNDUP(DAY(B67)/7,0),"")</f>
        <v>Week 2</v>
      </c>
      <c r="G67" s="15" t="str">
        <f>IF(G66&lt;MAX(A:A)+NumberOfFutureWeeks*7,  IF(WEEKDAY( G66+1)=1, G66+2, IF(WEEKDAY(G66+1)=7, G66+ 3, G66+1)), "")</f>
        <v/>
      </c>
      <c r="H67" s="15" t="str">
        <f t="shared" si="27"/>
        <v/>
      </c>
      <c r="I67" s="2" t="str">
        <f t="shared" si="28"/>
        <v/>
      </c>
      <c r="J67" s="2" t="str">
        <f>IF(AND(G67&lt;&gt;"",G67&lt;=MAX(A:A)),COUNTIF(B:B,TRUNC(G67)),"")</f>
        <v/>
      </c>
      <c r="K67" s="2" t="str">
        <f t="shared" si="20"/>
        <v/>
      </c>
      <c r="L67" s="2" t="str">
        <f t="shared" si="29"/>
        <v/>
      </c>
      <c r="M67" s="2" t="str">
        <f t="shared" ref="M67:M130" si="36">IF(G67&lt;&gt;"",VLOOKUP(I67,$T$2:$V$6,3,FALSE),"")</f>
        <v/>
      </c>
      <c r="N67" s="2" t="str">
        <f t="shared" ref="N67:N130" si="37">IF(G67&lt;&gt;"",L67*M67,"")</f>
        <v/>
      </c>
      <c r="O67" s="2" t="str">
        <f t="shared" si="30"/>
        <v/>
      </c>
      <c r="P67" s="2" t="str">
        <f t="shared" si="31"/>
        <v/>
      </c>
      <c r="Q67" s="2" t="str">
        <f t="shared" ref="Q67:Q130" si="38">IF(J67&lt;&gt;"",ABS(J67-P67),"")</f>
        <v/>
      </c>
      <c r="R67" s="2" t="str">
        <f t="shared" si="32"/>
        <v/>
      </c>
      <c r="Y67" s="15" t="str">
        <f>IF(Y66&lt;&gt;"",IF(Y66+7&lt;EDATE(MAX(A:A),NumberOfFutureMonths),Y66+7,""),"")</f>
        <v/>
      </c>
      <c r="Z67" s="23" t="str">
        <f t="shared" si="21"/>
        <v/>
      </c>
      <c r="AA67" s="2" t="str">
        <f t="shared" si="22"/>
        <v/>
      </c>
      <c r="AB67" s="2" t="str">
        <f t="shared" si="23"/>
        <v/>
      </c>
      <c r="AC67" s="2" t="str">
        <f t="shared" si="24"/>
        <v/>
      </c>
      <c r="AD67" s="2" t="str">
        <f t="shared" si="25"/>
        <v/>
      </c>
      <c r="AE67" s="2" t="str">
        <f t="shared" ref="AE67:AE130" si="39">IF(Y67&lt;&gt;"",VLOOKUP(AA67,$AL$2:$AN$6,3,FALSE),"")</f>
        <v/>
      </c>
      <c r="AF67" s="2" t="str">
        <f t="shared" ref="AF67:AF130" si="40">IF(Y67&lt;&gt;"",AD67*AE67,"")</f>
        <v/>
      </c>
      <c r="AG67" s="2" t="str">
        <f t="shared" ref="AG67:AG130" si="41">IF(AB67&lt;&gt;"",ABS(AB67-AF67),"")</f>
        <v/>
      </c>
      <c r="AH67" s="2" t="str">
        <f>IF(Y67&lt;&gt;"",IF(AE67&gt;1,ROUNDUP(AF67,RoundDecimalPlaces),ROUNDDOWN(AF67,RoundDecimalPlaces)),"")</f>
        <v/>
      </c>
      <c r="AI67" s="2" t="str">
        <f t="shared" ref="AI67:AI130" si="42">IF(AB67&lt;&gt;"",ABS(AB67-AH67),"")</f>
        <v/>
      </c>
      <c r="AJ67" s="2" t="str">
        <f>IF(AI67&lt;&gt;"",IF(AI67&gt;AVERAGE(AI:AI)*SignificantErrorMultiplier,AB67,NA()),"")</f>
        <v/>
      </c>
    </row>
    <row r="68" spans="1:36" x14ac:dyDescent="0.25">
      <c r="A68" s="15">
        <f>IF(INDEX('Predict Your Date Data (auto)'!A:A,ROW(A68),1)&gt;0,INDEX('Predict Your Date Data (auto)'!A:A,ROW(A68),1),"")</f>
        <v>42748.615520833337</v>
      </c>
      <c r="B68" s="15">
        <f t="shared" si="33"/>
        <v>42748</v>
      </c>
      <c r="C68" s="23">
        <f t="shared" si="34"/>
        <v>2017</v>
      </c>
      <c r="D68" s="23">
        <f t="shared" si="35"/>
        <v>1</v>
      </c>
      <c r="E68" s="2" t="str">
        <f>IF(A68&lt;&gt;"","Week " &amp; ROUNDUP(DAY(B68)/7,0),"")</f>
        <v>Week 2</v>
      </c>
      <c r="G68" s="15" t="str">
        <f>IF(G67&lt;MAX(A:A)+NumberOfFutureWeeks*7,  IF(WEEKDAY( G67+1)=1, G67+2, IF(WEEKDAY(G67+1)=7, G67+ 3, G67+1)), "")</f>
        <v/>
      </c>
      <c r="H68" s="15" t="str">
        <f t="shared" si="27"/>
        <v/>
      </c>
      <c r="I68" s="2" t="str">
        <f t="shared" si="28"/>
        <v/>
      </c>
      <c r="J68" s="2" t="str">
        <f>IF(AND(G68&lt;&gt;"",G68&lt;=MAX(A:A)),COUNTIF(B:B,TRUNC(G68)),"")</f>
        <v/>
      </c>
      <c r="K68" s="2" t="str">
        <f t="shared" ref="K68:K131" si="43">IF(G68&lt;&gt;"",K67+1,"")</f>
        <v/>
      </c>
      <c r="L68" s="2" t="str">
        <f t="shared" si="29"/>
        <v/>
      </c>
      <c r="M68" s="2" t="str">
        <f t="shared" si="36"/>
        <v/>
      </c>
      <c r="N68" s="2" t="str">
        <f t="shared" si="37"/>
        <v/>
      </c>
      <c r="O68" s="2" t="str">
        <f t="shared" si="30"/>
        <v/>
      </c>
      <c r="P68" s="2" t="str">
        <f t="shared" si="31"/>
        <v/>
      </c>
      <c r="Q68" s="2" t="str">
        <f t="shared" si="38"/>
        <v/>
      </c>
      <c r="R68" s="2" t="str">
        <f t="shared" si="32"/>
        <v/>
      </c>
      <c r="Y68" s="15" t="str">
        <f>IF(Y67&lt;&gt;"",IF(Y67+7&lt;EDATE(MAX(A:A),NumberOfFutureMonths),Y67+7,""),"")</f>
        <v/>
      </c>
      <c r="Z68" s="23" t="str">
        <f t="shared" ref="Z68:Z131" si="44">IF(Y68&lt;&gt;"",IF(MONTH(Y68)&lt;&gt;MONTH(Y67),TEXT(Y68,"MMMM-YY"),""),"")</f>
        <v/>
      </c>
      <c r="AA68" s="2" t="str">
        <f t="shared" ref="AA68:AA131" si="45">IF(Y68&lt;&gt;"","Week " &amp; ROUNDUP(DAY(Y68)/7,0),"")</f>
        <v/>
      </c>
      <c r="AB68" s="2" t="str">
        <f t="shared" ref="AB68:AB131" si="46">IF(AND(Y68&lt;&gt;"",Y68 &lt;= MAX(A:A)),COUNTIFS(E:E,AA68,D:D,MONTH(Y68),C:C,YEAR(Y68)),"")</f>
        <v/>
      </c>
      <c r="AC68" s="2" t="str">
        <f t="shared" ref="AC68:AC131" si="47">IF(Y68&lt;&gt;"",AC67+1,"")</f>
        <v/>
      </c>
      <c r="AD68" s="2" t="str">
        <f t="shared" ref="AD68:AD131" si="48">IF(Y68&lt;&gt;"",AC68*$AM$10+$AM$9,"")</f>
        <v/>
      </c>
      <c r="AE68" s="2" t="str">
        <f t="shared" si="39"/>
        <v/>
      </c>
      <c r="AF68" s="2" t="str">
        <f t="shared" si="40"/>
        <v/>
      </c>
      <c r="AG68" s="2" t="str">
        <f t="shared" si="41"/>
        <v/>
      </c>
      <c r="AH68" s="2" t="str">
        <f>IF(Y68&lt;&gt;"",IF(AE68&gt;1,ROUNDUP(AF68,RoundDecimalPlaces),ROUNDDOWN(AF68,RoundDecimalPlaces)),"")</f>
        <v/>
      </c>
      <c r="AI68" s="2" t="str">
        <f t="shared" si="42"/>
        <v/>
      </c>
      <c r="AJ68" s="2" t="str">
        <f>IF(AI68&lt;&gt;"",IF(AI68&gt;AVERAGE(AI:AI)*SignificantErrorMultiplier,AB68,NA()),"")</f>
        <v/>
      </c>
    </row>
    <row r="69" spans="1:36" x14ac:dyDescent="0.25">
      <c r="A69" s="15">
        <f>IF(INDEX('Predict Your Date Data (auto)'!A:A,ROW(A69),1)&gt;0,INDEX('Predict Your Date Data (auto)'!A:A,ROW(A69),1),"")</f>
        <v>42748.61619212963</v>
      </c>
      <c r="B69" s="15">
        <f t="shared" si="33"/>
        <v>42748</v>
      </c>
      <c r="C69" s="23">
        <f t="shared" si="34"/>
        <v>2017</v>
      </c>
      <c r="D69" s="23">
        <f t="shared" si="35"/>
        <v>1</v>
      </c>
      <c r="E69" s="2" t="str">
        <f>IF(A69&lt;&gt;"","Week " &amp; ROUNDUP(DAY(B69)/7,0),"")</f>
        <v>Week 2</v>
      </c>
      <c r="G69" s="15" t="str">
        <f>IF(G68&lt;MAX(A:A)+NumberOfFutureWeeks*7,  IF(WEEKDAY( G68+1)=1, G68+2, IF(WEEKDAY(G68+1)=7, G68+ 3, G68+1)), "")</f>
        <v/>
      </c>
      <c r="H69" s="15" t="str">
        <f t="shared" si="27"/>
        <v/>
      </c>
      <c r="I69" s="2" t="str">
        <f t="shared" si="28"/>
        <v/>
      </c>
      <c r="J69" s="2" t="str">
        <f>IF(AND(G69&lt;&gt;"",G69&lt;=MAX(A:A)),COUNTIF(B:B,TRUNC(G69)),"")</f>
        <v/>
      </c>
      <c r="K69" s="2" t="str">
        <f t="shared" si="43"/>
        <v/>
      </c>
      <c r="L69" s="2" t="str">
        <f t="shared" si="29"/>
        <v/>
      </c>
      <c r="M69" s="2" t="str">
        <f t="shared" si="36"/>
        <v/>
      </c>
      <c r="N69" s="2" t="str">
        <f t="shared" si="37"/>
        <v/>
      </c>
      <c r="O69" s="2" t="str">
        <f t="shared" si="30"/>
        <v/>
      </c>
      <c r="P69" s="2" t="str">
        <f t="shared" si="31"/>
        <v/>
      </c>
      <c r="Q69" s="2" t="str">
        <f t="shared" si="38"/>
        <v/>
      </c>
      <c r="R69" s="2" t="str">
        <f t="shared" si="32"/>
        <v/>
      </c>
      <c r="Y69" s="15" t="str">
        <f>IF(Y68&lt;&gt;"",IF(Y68+7&lt;EDATE(MAX(A:A),NumberOfFutureMonths),Y68+7,""),"")</f>
        <v/>
      </c>
      <c r="Z69" s="23" t="str">
        <f t="shared" si="44"/>
        <v/>
      </c>
      <c r="AA69" s="2" t="str">
        <f t="shared" si="45"/>
        <v/>
      </c>
      <c r="AB69" s="2" t="str">
        <f t="shared" si="46"/>
        <v/>
      </c>
      <c r="AC69" s="2" t="str">
        <f t="shared" si="47"/>
        <v/>
      </c>
      <c r="AD69" s="2" t="str">
        <f t="shared" si="48"/>
        <v/>
      </c>
      <c r="AE69" s="2" t="str">
        <f t="shared" si="39"/>
        <v/>
      </c>
      <c r="AF69" s="2" t="str">
        <f t="shared" si="40"/>
        <v/>
      </c>
      <c r="AG69" s="2" t="str">
        <f t="shared" si="41"/>
        <v/>
      </c>
      <c r="AH69" s="2" t="str">
        <f>IF(Y69&lt;&gt;"",IF(AE69&gt;1,ROUNDUP(AF69,RoundDecimalPlaces),ROUNDDOWN(AF69,RoundDecimalPlaces)),"")</f>
        <v/>
      </c>
      <c r="AI69" s="2" t="str">
        <f t="shared" si="42"/>
        <v/>
      </c>
      <c r="AJ69" s="2" t="str">
        <f>IF(AI69&lt;&gt;"",IF(AI69&gt;AVERAGE(AI:AI)*SignificantErrorMultiplier,AB69,NA()),"")</f>
        <v/>
      </c>
    </row>
    <row r="70" spans="1:36" x14ac:dyDescent="0.25">
      <c r="A70" s="15">
        <f>IF(INDEX('Predict Your Date Data (auto)'!A:A,ROW(A70),1)&gt;0,INDEX('Predict Your Date Data (auto)'!A:A,ROW(A70),1),"")</f>
        <v>42748.616701388892</v>
      </c>
      <c r="B70" s="15">
        <f t="shared" si="33"/>
        <v>42748</v>
      </c>
      <c r="C70" s="23">
        <f t="shared" si="34"/>
        <v>2017</v>
      </c>
      <c r="D70" s="23">
        <f t="shared" si="35"/>
        <v>1</v>
      </c>
      <c r="E70" s="2" t="str">
        <f>IF(A70&lt;&gt;"","Week " &amp; ROUNDUP(DAY(B70)/7,0),"")</f>
        <v>Week 2</v>
      </c>
      <c r="G70" s="15" t="str">
        <f>IF(G69&lt;MAX(A:A)+NumberOfFutureWeeks*7,  IF(WEEKDAY( G69+1)=1, G69+2, IF(WEEKDAY(G69+1)=7, G69+ 3, G69+1)), "")</f>
        <v/>
      </c>
      <c r="H70" s="15" t="str">
        <f t="shared" si="27"/>
        <v/>
      </c>
      <c r="I70" s="2" t="str">
        <f t="shared" si="28"/>
        <v/>
      </c>
      <c r="J70" s="2" t="str">
        <f>IF(AND(G70&lt;&gt;"",G70&lt;=MAX(A:A)),COUNTIF(B:B,TRUNC(G70)),"")</f>
        <v/>
      </c>
      <c r="K70" s="2" t="str">
        <f t="shared" si="43"/>
        <v/>
      </c>
      <c r="L70" s="2" t="str">
        <f t="shared" si="29"/>
        <v/>
      </c>
      <c r="M70" s="2" t="str">
        <f t="shared" si="36"/>
        <v/>
      </c>
      <c r="N70" s="2" t="str">
        <f t="shared" si="37"/>
        <v/>
      </c>
      <c r="O70" s="2" t="str">
        <f t="shared" si="30"/>
        <v/>
      </c>
      <c r="P70" s="2" t="str">
        <f t="shared" si="31"/>
        <v/>
      </c>
      <c r="Q70" s="2" t="str">
        <f t="shared" si="38"/>
        <v/>
      </c>
      <c r="R70" s="2" t="str">
        <f t="shared" si="32"/>
        <v/>
      </c>
      <c r="Y70" s="15" t="str">
        <f>IF(Y69&lt;&gt;"",IF(Y69+7&lt;EDATE(MAX(A:A),NumberOfFutureMonths),Y69+7,""),"")</f>
        <v/>
      </c>
      <c r="Z70" s="23" t="str">
        <f t="shared" si="44"/>
        <v/>
      </c>
      <c r="AA70" s="2" t="str">
        <f t="shared" si="45"/>
        <v/>
      </c>
      <c r="AB70" s="2" t="str">
        <f t="shared" si="46"/>
        <v/>
      </c>
      <c r="AC70" s="2" t="str">
        <f t="shared" si="47"/>
        <v/>
      </c>
      <c r="AD70" s="2" t="str">
        <f t="shared" si="48"/>
        <v/>
      </c>
      <c r="AE70" s="2" t="str">
        <f t="shared" si="39"/>
        <v/>
      </c>
      <c r="AF70" s="2" t="str">
        <f t="shared" si="40"/>
        <v/>
      </c>
      <c r="AG70" s="2" t="str">
        <f t="shared" si="41"/>
        <v/>
      </c>
      <c r="AH70" s="2" t="str">
        <f>IF(Y70&lt;&gt;"",IF(AE70&gt;1,ROUNDUP(AF70,RoundDecimalPlaces),ROUNDDOWN(AF70,RoundDecimalPlaces)),"")</f>
        <v/>
      </c>
      <c r="AI70" s="2" t="str">
        <f t="shared" si="42"/>
        <v/>
      </c>
      <c r="AJ70" s="2" t="str">
        <f>IF(AI70&lt;&gt;"",IF(AI70&gt;AVERAGE(AI:AI)*SignificantErrorMultiplier,AB70,NA()),"")</f>
        <v/>
      </c>
    </row>
    <row r="71" spans="1:36" x14ac:dyDescent="0.25">
      <c r="A71" s="15">
        <f>IF(INDEX('Predict Your Date Data (auto)'!A:A,ROW(A71),1)&gt;0,INDEX('Predict Your Date Data (auto)'!A:A,ROW(A71),1),"")</f>
        <v>42748.617118055554</v>
      </c>
      <c r="B71" s="15">
        <f t="shared" si="33"/>
        <v>42748</v>
      </c>
      <c r="C71" s="23">
        <f t="shared" si="34"/>
        <v>2017</v>
      </c>
      <c r="D71" s="23">
        <f t="shared" si="35"/>
        <v>1</v>
      </c>
      <c r="E71" s="2" t="str">
        <f>IF(A71&lt;&gt;"","Week " &amp; ROUNDUP(DAY(B71)/7,0),"")</f>
        <v>Week 2</v>
      </c>
      <c r="G71" s="15" t="str">
        <f>IF(G70&lt;MAX(A:A)+NumberOfFutureWeeks*7,  IF(WEEKDAY( G70+1)=1, G70+2, IF(WEEKDAY(G70+1)=7, G70+ 3, G70+1)), "")</f>
        <v/>
      </c>
      <c r="H71" s="15" t="str">
        <f t="shared" si="27"/>
        <v/>
      </c>
      <c r="I71" s="2" t="str">
        <f t="shared" si="28"/>
        <v/>
      </c>
      <c r="J71" s="2" t="str">
        <f>IF(AND(G71&lt;&gt;"",G71&lt;=MAX(A:A)),COUNTIF(B:B,TRUNC(G71)),"")</f>
        <v/>
      </c>
      <c r="K71" s="2" t="str">
        <f t="shared" si="43"/>
        <v/>
      </c>
      <c r="L71" s="2" t="str">
        <f t="shared" si="29"/>
        <v/>
      </c>
      <c r="M71" s="2" t="str">
        <f t="shared" si="36"/>
        <v/>
      </c>
      <c r="N71" s="2" t="str">
        <f t="shared" si="37"/>
        <v/>
      </c>
      <c r="O71" s="2" t="str">
        <f t="shared" si="30"/>
        <v/>
      </c>
      <c r="P71" s="2" t="str">
        <f t="shared" si="31"/>
        <v/>
      </c>
      <c r="Q71" s="2" t="str">
        <f t="shared" si="38"/>
        <v/>
      </c>
      <c r="R71" s="2" t="str">
        <f t="shared" si="32"/>
        <v/>
      </c>
      <c r="Y71" s="15" t="str">
        <f>IF(Y70&lt;&gt;"",IF(Y70+7&lt;EDATE(MAX(A:A),NumberOfFutureMonths),Y70+7,""),"")</f>
        <v/>
      </c>
      <c r="Z71" s="23" t="str">
        <f t="shared" si="44"/>
        <v/>
      </c>
      <c r="AA71" s="2" t="str">
        <f t="shared" si="45"/>
        <v/>
      </c>
      <c r="AB71" s="2" t="str">
        <f t="shared" si="46"/>
        <v/>
      </c>
      <c r="AC71" s="2" t="str">
        <f t="shared" si="47"/>
        <v/>
      </c>
      <c r="AD71" s="2" t="str">
        <f t="shared" si="48"/>
        <v/>
      </c>
      <c r="AE71" s="2" t="str">
        <f t="shared" si="39"/>
        <v/>
      </c>
      <c r="AF71" s="2" t="str">
        <f t="shared" si="40"/>
        <v/>
      </c>
      <c r="AG71" s="2" t="str">
        <f t="shared" si="41"/>
        <v/>
      </c>
      <c r="AH71" s="2" t="str">
        <f>IF(Y71&lt;&gt;"",IF(AE71&gt;1,ROUNDUP(AF71,RoundDecimalPlaces),ROUNDDOWN(AF71,RoundDecimalPlaces)),"")</f>
        <v/>
      </c>
      <c r="AI71" s="2" t="str">
        <f t="shared" si="42"/>
        <v/>
      </c>
      <c r="AJ71" s="2" t="str">
        <f>IF(AI71&lt;&gt;"",IF(AI71&gt;AVERAGE(AI:AI)*SignificantErrorMultiplier,AB71,NA()),"")</f>
        <v/>
      </c>
    </row>
    <row r="72" spans="1:36" x14ac:dyDescent="0.25">
      <c r="A72" s="15">
        <f>IF(INDEX('Predict Your Date Data (auto)'!A:A,ROW(A72),1)&gt;0,INDEX('Predict Your Date Data (auto)'!A:A,ROW(A72),1),"")</f>
        <v>42748.6175</v>
      </c>
      <c r="B72" s="15">
        <f t="shared" si="33"/>
        <v>42748</v>
      </c>
      <c r="C72" s="23">
        <f t="shared" si="34"/>
        <v>2017</v>
      </c>
      <c r="D72" s="23">
        <f t="shared" si="35"/>
        <v>1</v>
      </c>
      <c r="E72" s="2" t="str">
        <f>IF(A72&lt;&gt;"","Week " &amp; ROUNDUP(DAY(B72)/7,0),"")</f>
        <v>Week 2</v>
      </c>
      <c r="G72" s="15" t="str">
        <f>IF(G71&lt;MAX(A:A)+NumberOfFutureWeeks*7,  IF(WEEKDAY( G71+1)=1, G71+2, IF(WEEKDAY(G71+1)=7, G71+ 3, G71+1)), "")</f>
        <v/>
      </c>
      <c r="H72" s="15" t="str">
        <f t="shared" si="27"/>
        <v/>
      </c>
      <c r="I72" s="2" t="str">
        <f t="shared" si="28"/>
        <v/>
      </c>
      <c r="J72" s="2" t="str">
        <f>IF(AND(G72&lt;&gt;"",G72&lt;=MAX(A:A)),COUNTIF(B:B,TRUNC(G72)),"")</f>
        <v/>
      </c>
      <c r="K72" s="2" t="str">
        <f t="shared" si="43"/>
        <v/>
      </c>
      <c r="L72" s="2" t="str">
        <f t="shared" si="29"/>
        <v/>
      </c>
      <c r="M72" s="2" t="str">
        <f t="shared" si="36"/>
        <v/>
      </c>
      <c r="N72" s="2" t="str">
        <f t="shared" si="37"/>
        <v/>
      </c>
      <c r="O72" s="2" t="str">
        <f t="shared" si="30"/>
        <v/>
      </c>
      <c r="P72" s="2" t="str">
        <f t="shared" si="31"/>
        <v/>
      </c>
      <c r="Q72" s="2" t="str">
        <f t="shared" si="38"/>
        <v/>
      </c>
      <c r="R72" s="2" t="str">
        <f t="shared" si="32"/>
        <v/>
      </c>
      <c r="Y72" s="15" t="str">
        <f>IF(Y71&lt;&gt;"",IF(Y71+7&lt;EDATE(MAX(A:A),NumberOfFutureMonths),Y71+7,""),"")</f>
        <v/>
      </c>
      <c r="Z72" s="23" t="str">
        <f t="shared" si="44"/>
        <v/>
      </c>
      <c r="AA72" s="2" t="str">
        <f t="shared" si="45"/>
        <v/>
      </c>
      <c r="AB72" s="2" t="str">
        <f t="shared" si="46"/>
        <v/>
      </c>
      <c r="AC72" s="2" t="str">
        <f t="shared" si="47"/>
        <v/>
      </c>
      <c r="AD72" s="2" t="str">
        <f t="shared" si="48"/>
        <v/>
      </c>
      <c r="AE72" s="2" t="str">
        <f t="shared" si="39"/>
        <v/>
      </c>
      <c r="AF72" s="2" t="str">
        <f t="shared" si="40"/>
        <v/>
      </c>
      <c r="AG72" s="2" t="str">
        <f t="shared" si="41"/>
        <v/>
      </c>
      <c r="AH72" s="2" t="str">
        <f>IF(Y72&lt;&gt;"",IF(AE72&gt;1,ROUNDUP(AF72,RoundDecimalPlaces),ROUNDDOWN(AF72,RoundDecimalPlaces)),"")</f>
        <v/>
      </c>
      <c r="AI72" s="2" t="str">
        <f t="shared" si="42"/>
        <v/>
      </c>
      <c r="AJ72" s="2" t="str">
        <f>IF(AI72&lt;&gt;"",IF(AI72&gt;AVERAGE(AI:AI)*SignificantErrorMultiplier,AB72,NA()),"")</f>
        <v/>
      </c>
    </row>
    <row r="73" spans="1:36" x14ac:dyDescent="0.25">
      <c r="A73" s="15">
        <f>IF(INDEX('Predict Your Date Data (auto)'!A:A,ROW(A73),1)&gt;0,INDEX('Predict Your Date Data (auto)'!A:A,ROW(A73),1),"")</f>
        <v>42748.666898148149</v>
      </c>
      <c r="B73" s="15">
        <f t="shared" si="33"/>
        <v>42748</v>
      </c>
      <c r="C73" s="23">
        <f t="shared" si="34"/>
        <v>2017</v>
      </c>
      <c r="D73" s="23">
        <f t="shared" si="35"/>
        <v>1</v>
      </c>
      <c r="E73" s="2" t="str">
        <f>IF(A73&lt;&gt;"","Week " &amp; ROUNDUP(DAY(B73)/7,0),"")</f>
        <v>Week 2</v>
      </c>
      <c r="G73" s="15" t="str">
        <f>IF(G72&lt;MAX(A:A)+NumberOfFutureWeeks*7,  IF(WEEKDAY( G72+1)=1, G72+2, IF(WEEKDAY(G72+1)=7, G72+ 3, G72+1)), "")</f>
        <v/>
      </c>
      <c r="H73" s="15" t="str">
        <f t="shared" si="27"/>
        <v/>
      </c>
      <c r="I73" s="2" t="str">
        <f t="shared" si="28"/>
        <v/>
      </c>
      <c r="J73" s="2" t="str">
        <f>IF(AND(G73&lt;&gt;"",G73&lt;=MAX(A:A)),COUNTIF(B:B,TRUNC(G73)),"")</f>
        <v/>
      </c>
      <c r="K73" s="2" t="str">
        <f t="shared" si="43"/>
        <v/>
      </c>
      <c r="L73" s="2" t="str">
        <f t="shared" si="29"/>
        <v/>
      </c>
      <c r="M73" s="2" t="str">
        <f t="shared" si="36"/>
        <v/>
      </c>
      <c r="N73" s="2" t="str">
        <f t="shared" si="37"/>
        <v/>
      </c>
      <c r="O73" s="2" t="str">
        <f t="shared" si="30"/>
        <v/>
      </c>
      <c r="P73" s="2" t="str">
        <f t="shared" si="31"/>
        <v/>
      </c>
      <c r="Q73" s="2" t="str">
        <f t="shared" si="38"/>
        <v/>
      </c>
      <c r="R73" s="2" t="str">
        <f t="shared" si="32"/>
        <v/>
      </c>
      <c r="Y73" s="15" t="str">
        <f>IF(Y72&lt;&gt;"",IF(Y72+7&lt;EDATE(MAX(A:A),NumberOfFutureMonths),Y72+7,""),"")</f>
        <v/>
      </c>
      <c r="Z73" s="23" t="str">
        <f t="shared" si="44"/>
        <v/>
      </c>
      <c r="AA73" s="2" t="str">
        <f t="shared" si="45"/>
        <v/>
      </c>
      <c r="AB73" s="2" t="str">
        <f t="shared" si="46"/>
        <v/>
      </c>
      <c r="AC73" s="2" t="str">
        <f t="shared" si="47"/>
        <v/>
      </c>
      <c r="AD73" s="2" t="str">
        <f t="shared" si="48"/>
        <v/>
      </c>
      <c r="AE73" s="2" t="str">
        <f t="shared" si="39"/>
        <v/>
      </c>
      <c r="AF73" s="2" t="str">
        <f t="shared" si="40"/>
        <v/>
      </c>
      <c r="AG73" s="2" t="str">
        <f t="shared" si="41"/>
        <v/>
      </c>
      <c r="AH73" s="2" t="str">
        <f>IF(Y73&lt;&gt;"",IF(AE73&gt;1,ROUNDUP(AF73,RoundDecimalPlaces),ROUNDDOWN(AF73,RoundDecimalPlaces)),"")</f>
        <v/>
      </c>
      <c r="AI73" s="2" t="str">
        <f t="shared" si="42"/>
        <v/>
      </c>
      <c r="AJ73" s="2" t="str">
        <f>IF(AI73&lt;&gt;"",IF(AI73&gt;AVERAGE(AI:AI)*SignificantErrorMultiplier,AB73,NA()),"")</f>
        <v/>
      </c>
    </row>
    <row r="74" spans="1:36" x14ac:dyDescent="0.25">
      <c r="A74" s="15">
        <f>IF(INDEX('Predict Your Date Data (auto)'!A:A,ROW(A74),1)&gt;0,INDEX('Predict Your Date Data (auto)'!A:A,ROW(A74),1),"")</f>
        <v>42751.464675925927</v>
      </c>
      <c r="B74" s="15">
        <f t="shared" si="33"/>
        <v>42751</v>
      </c>
      <c r="C74" s="23">
        <f t="shared" si="34"/>
        <v>2017</v>
      </c>
      <c r="D74" s="23">
        <f t="shared" si="35"/>
        <v>1</v>
      </c>
      <c r="E74" s="2" t="str">
        <f>IF(A74&lt;&gt;"","Week " &amp; ROUNDUP(DAY(B74)/7,0),"")</f>
        <v>Week 3</v>
      </c>
      <c r="G74" s="15" t="str">
        <f>IF(G73&lt;MAX(A:A)+NumberOfFutureWeeks*7,  IF(WEEKDAY( G73+1)=1, G73+2, IF(WEEKDAY(G73+1)=7, G73+ 3, G73+1)), "")</f>
        <v/>
      </c>
      <c r="H74" s="15" t="str">
        <f t="shared" si="27"/>
        <v/>
      </c>
      <c r="I74" s="2" t="str">
        <f t="shared" si="28"/>
        <v/>
      </c>
      <c r="J74" s="2" t="str">
        <f>IF(AND(G74&lt;&gt;"",G74&lt;=MAX(A:A)),COUNTIF(B:B,TRUNC(G74)),"")</f>
        <v/>
      </c>
      <c r="K74" s="2" t="str">
        <f t="shared" si="43"/>
        <v/>
      </c>
      <c r="L74" s="2" t="str">
        <f t="shared" si="29"/>
        <v/>
      </c>
      <c r="M74" s="2" t="str">
        <f t="shared" si="36"/>
        <v/>
      </c>
      <c r="N74" s="2" t="str">
        <f t="shared" si="37"/>
        <v/>
      </c>
      <c r="O74" s="2" t="str">
        <f t="shared" si="30"/>
        <v/>
      </c>
      <c r="P74" s="2" t="str">
        <f t="shared" si="31"/>
        <v/>
      </c>
      <c r="Q74" s="2" t="str">
        <f t="shared" si="38"/>
        <v/>
      </c>
      <c r="R74" s="2" t="str">
        <f t="shared" si="32"/>
        <v/>
      </c>
      <c r="Y74" s="15" t="str">
        <f>IF(Y73&lt;&gt;"",IF(Y73+7&lt;EDATE(MAX(A:A),NumberOfFutureMonths),Y73+7,""),"")</f>
        <v/>
      </c>
      <c r="Z74" s="23" t="str">
        <f t="shared" si="44"/>
        <v/>
      </c>
      <c r="AA74" s="2" t="str">
        <f t="shared" si="45"/>
        <v/>
      </c>
      <c r="AB74" s="2" t="str">
        <f t="shared" si="46"/>
        <v/>
      </c>
      <c r="AC74" s="2" t="str">
        <f t="shared" si="47"/>
        <v/>
      </c>
      <c r="AD74" s="2" t="str">
        <f t="shared" si="48"/>
        <v/>
      </c>
      <c r="AE74" s="2" t="str">
        <f t="shared" si="39"/>
        <v/>
      </c>
      <c r="AF74" s="2" t="str">
        <f t="shared" si="40"/>
        <v/>
      </c>
      <c r="AG74" s="2" t="str">
        <f t="shared" si="41"/>
        <v/>
      </c>
      <c r="AH74" s="2" t="str">
        <f>IF(Y74&lt;&gt;"",IF(AE74&gt;1,ROUNDUP(AF74,RoundDecimalPlaces),ROUNDDOWN(AF74,RoundDecimalPlaces)),"")</f>
        <v/>
      </c>
      <c r="AI74" s="2" t="str">
        <f t="shared" si="42"/>
        <v/>
      </c>
      <c r="AJ74" s="2" t="str">
        <f>IF(AI74&lt;&gt;"",IF(AI74&gt;AVERAGE(AI:AI)*SignificantErrorMultiplier,AB74,NA()),"")</f>
        <v/>
      </c>
    </row>
    <row r="75" spans="1:36" x14ac:dyDescent="0.25">
      <c r="A75" s="15">
        <f>IF(INDEX('Predict Your Date Data (auto)'!A:A,ROW(A75),1)&gt;0,INDEX('Predict Your Date Data (auto)'!A:A,ROW(A75),1),"")</f>
        <v>42751.544606481482</v>
      </c>
      <c r="B75" s="15">
        <f t="shared" si="33"/>
        <v>42751</v>
      </c>
      <c r="C75" s="23">
        <f t="shared" si="34"/>
        <v>2017</v>
      </c>
      <c r="D75" s="23">
        <f t="shared" si="35"/>
        <v>1</v>
      </c>
      <c r="E75" s="2" t="str">
        <f>IF(A75&lt;&gt;"","Week " &amp; ROUNDUP(DAY(B75)/7,0),"")</f>
        <v>Week 3</v>
      </c>
      <c r="G75" s="15" t="str">
        <f>IF(G74&lt;MAX(A:A)+NumberOfFutureWeeks*7,  IF(WEEKDAY( G74+1)=1, G74+2, IF(WEEKDAY(G74+1)=7, G74+ 3, G74+1)), "")</f>
        <v/>
      </c>
      <c r="H75" s="15" t="str">
        <f t="shared" si="27"/>
        <v/>
      </c>
      <c r="I75" s="2" t="str">
        <f t="shared" si="28"/>
        <v/>
      </c>
      <c r="J75" s="2" t="str">
        <f>IF(AND(G75&lt;&gt;"",G75&lt;=MAX(A:A)),COUNTIF(B:B,TRUNC(G75)),"")</f>
        <v/>
      </c>
      <c r="K75" s="2" t="str">
        <f t="shared" si="43"/>
        <v/>
      </c>
      <c r="L75" s="2" t="str">
        <f t="shared" si="29"/>
        <v/>
      </c>
      <c r="M75" s="2" t="str">
        <f t="shared" si="36"/>
        <v/>
      </c>
      <c r="N75" s="2" t="str">
        <f t="shared" si="37"/>
        <v/>
      </c>
      <c r="O75" s="2" t="str">
        <f t="shared" si="30"/>
        <v/>
      </c>
      <c r="P75" s="2" t="str">
        <f t="shared" si="31"/>
        <v/>
      </c>
      <c r="Q75" s="2" t="str">
        <f t="shared" si="38"/>
        <v/>
      </c>
      <c r="R75" s="2" t="str">
        <f t="shared" si="32"/>
        <v/>
      </c>
      <c r="Y75" s="15" t="str">
        <f>IF(Y74&lt;&gt;"",IF(Y74+7&lt;EDATE(MAX(A:A),NumberOfFutureMonths),Y74+7,""),"")</f>
        <v/>
      </c>
      <c r="Z75" s="23" t="str">
        <f t="shared" si="44"/>
        <v/>
      </c>
      <c r="AA75" s="2" t="str">
        <f t="shared" si="45"/>
        <v/>
      </c>
      <c r="AB75" s="2" t="str">
        <f t="shared" si="46"/>
        <v/>
      </c>
      <c r="AC75" s="2" t="str">
        <f t="shared" si="47"/>
        <v/>
      </c>
      <c r="AD75" s="2" t="str">
        <f t="shared" si="48"/>
        <v/>
      </c>
      <c r="AE75" s="2" t="str">
        <f t="shared" si="39"/>
        <v/>
      </c>
      <c r="AF75" s="2" t="str">
        <f t="shared" si="40"/>
        <v/>
      </c>
      <c r="AG75" s="2" t="str">
        <f t="shared" si="41"/>
        <v/>
      </c>
      <c r="AH75" s="2" t="str">
        <f>IF(Y75&lt;&gt;"",IF(AE75&gt;1,ROUNDUP(AF75,RoundDecimalPlaces),ROUNDDOWN(AF75,RoundDecimalPlaces)),"")</f>
        <v/>
      </c>
      <c r="AI75" s="2" t="str">
        <f t="shared" si="42"/>
        <v/>
      </c>
      <c r="AJ75" s="2" t="str">
        <f>IF(AI75&lt;&gt;"",IF(AI75&gt;AVERAGE(AI:AI)*SignificantErrorMultiplier,AB75,NA()),"")</f>
        <v/>
      </c>
    </row>
    <row r="76" spans="1:36" x14ac:dyDescent="0.25">
      <c r="A76" s="15">
        <f>IF(INDEX('Predict Your Date Data (auto)'!A:A,ROW(A76),1)&gt;0,INDEX('Predict Your Date Data (auto)'!A:A,ROW(A76),1),"")</f>
        <v>42751.722858796296</v>
      </c>
      <c r="B76" s="15">
        <f t="shared" si="33"/>
        <v>42751</v>
      </c>
      <c r="C76" s="23">
        <f t="shared" si="34"/>
        <v>2017</v>
      </c>
      <c r="D76" s="23">
        <f t="shared" si="35"/>
        <v>1</v>
      </c>
      <c r="E76" s="2" t="str">
        <f>IF(A76&lt;&gt;"","Week " &amp; ROUNDUP(DAY(B76)/7,0),"")</f>
        <v>Week 3</v>
      </c>
      <c r="G76" s="15" t="str">
        <f>IF(G75&lt;MAX(A:A)+NumberOfFutureWeeks*7,  IF(WEEKDAY( G75+1)=1, G75+2, IF(WEEKDAY(G75+1)=7, G75+ 3, G75+1)), "")</f>
        <v/>
      </c>
      <c r="H76" s="15" t="str">
        <f t="shared" si="27"/>
        <v/>
      </c>
      <c r="I76" s="2" t="str">
        <f t="shared" si="28"/>
        <v/>
      </c>
      <c r="J76" s="2" t="str">
        <f>IF(AND(G76&lt;&gt;"",G76&lt;=MAX(A:A)),COUNTIF(B:B,TRUNC(G76)),"")</f>
        <v/>
      </c>
      <c r="K76" s="2" t="str">
        <f t="shared" si="43"/>
        <v/>
      </c>
      <c r="L76" s="2" t="str">
        <f t="shared" si="29"/>
        <v/>
      </c>
      <c r="M76" s="2" t="str">
        <f t="shared" si="36"/>
        <v/>
      </c>
      <c r="N76" s="2" t="str">
        <f t="shared" si="37"/>
        <v/>
      </c>
      <c r="O76" s="2" t="str">
        <f t="shared" si="30"/>
        <v/>
      </c>
      <c r="P76" s="2" t="str">
        <f t="shared" si="31"/>
        <v/>
      </c>
      <c r="Q76" s="2" t="str">
        <f t="shared" si="38"/>
        <v/>
      </c>
      <c r="R76" s="2" t="str">
        <f t="shared" si="32"/>
        <v/>
      </c>
      <c r="Y76" s="15" t="str">
        <f>IF(Y75&lt;&gt;"",IF(Y75+7&lt;EDATE(MAX(A:A),NumberOfFutureMonths),Y75+7,""),"")</f>
        <v/>
      </c>
      <c r="Z76" s="23" t="str">
        <f t="shared" si="44"/>
        <v/>
      </c>
      <c r="AA76" s="2" t="str">
        <f t="shared" si="45"/>
        <v/>
      </c>
      <c r="AB76" s="2" t="str">
        <f t="shared" si="46"/>
        <v/>
      </c>
      <c r="AC76" s="2" t="str">
        <f t="shared" si="47"/>
        <v/>
      </c>
      <c r="AD76" s="2" t="str">
        <f t="shared" si="48"/>
        <v/>
      </c>
      <c r="AE76" s="2" t="str">
        <f t="shared" si="39"/>
        <v/>
      </c>
      <c r="AF76" s="2" t="str">
        <f t="shared" si="40"/>
        <v/>
      </c>
      <c r="AG76" s="2" t="str">
        <f t="shared" si="41"/>
        <v/>
      </c>
      <c r="AH76" s="2" t="str">
        <f>IF(Y76&lt;&gt;"",IF(AE76&gt;1,ROUNDUP(AF76,RoundDecimalPlaces),ROUNDDOWN(AF76,RoundDecimalPlaces)),"")</f>
        <v/>
      </c>
      <c r="AI76" s="2" t="str">
        <f t="shared" si="42"/>
        <v/>
      </c>
      <c r="AJ76" s="2" t="str">
        <f>IF(AI76&lt;&gt;"",IF(AI76&gt;AVERAGE(AI:AI)*SignificantErrorMultiplier,AB76,NA()),"")</f>
        <v/>
      </c>
    </row>
    <row r="77" spans="1:36" x14ac:dyDescent="0.25">
      <c r="A77" s="15">
        <f>IF(INDEX('Predict Your Date Data (auto)'!A:A,ROW(A77),1)&gt;0,INDEX('Predict Your Date Data (auto)'!A:A,ROW(A77),1),"")</f>
        <v>42751.741655092592</v>
      </c>
      <c r="B77" s="15">
        <f t="shared" si="33"/>
        <v>42751</v>
      </c>
      <c r="C77" s="23">
        <f t="shared" si="34"/>
        <v>2017</v>
      </c>
      <c r="D77" s="23">
        <f t="shared" si="35"/>
        <v>1</v>
      </c>
      <c r="E77" s="2" t="str">
        <f>IF(A77&lt;&gt;"","Week " &amp; ROUNDUP(DAY(B77)/7,0),"")</f>
        <v>Week 3</v>
      </c>
      <c r="G77" s="15" t="str">
        <f>IF(G76&lt;MAX(A:A)+NumberOfFutureWeeks*7,  IF(WEEKDAY( G76+1)=1, G76+2, IF(WEEKDAY(G76+1)=7, G76+ 3, G76+1)), "")</f>
        <v/>
      </c>
      <c r="H77" s="15" t="str">
        <f t="shared" si="27"/>
        <v/>
      </c>
      <c r="I77" s="2" t="str">
        <f t="shared" si="28"/>
        <v/>
      </c>
      <c r="J77" s="2" t="str">
        <f>IF(AND(G77&lt;&gt;"",G77&lt;=MAX(A:A)),COUNTIF(B:B,TRUNC(G77)),"")</f>
        <v/>
      </c>
      <c r="K77" s="2" t="str">
        <f t="shared" si="43"/>
        <v/>
      </c>
      <c r="L77" s="2" t="str">
        <f t="shared" si="29"/>
        <v/>
      </c>
      <c r="M77" s="2" t="str">
        <f t="shared" si="36"/>
        <v/>
      </c>
      <c r="N77" s="2" t="str">
        <f t="shared" si="37"/>
        <v/>
      </c>
      <c r="O77" s="2" t="str">
        <f t="shared" si="30"/>
        <v/>
      </c>
      <c r="P77" s="2" t="str">
        <f t="shared" si="31"/>
        <v/>
      </c>
      <c r="Q77" s="2" t="str">
        <f t="shared" si="38"/>
        <v/>
      </c>
      <c r="R77" s="2" t="str">
        <f t="shared" si="32"/>
        <v/>
      </c>
      <c r="Y77" s="15" t="str">
        <f>IF(Y76&lt;&gt;"",IF(Y76+7&lt;EDATE(MAX(A:A),NumberOfFutureMonths),Y76+7,""),"")</f>
        <v/>
      </c>
      <c r="Z77" s="23" t="str">
        <f t="shared" si="44"/>
        <v/>
      </c>
      <c r="AA77" s="2" t="str">
        <f t="shared" si="45"/>
        <v/>
      </c>
      <c r="AB77" s="2" t="str">
        <f t="shared" si="46"/>
        <v/>
      </c>
      <c r="AC77" s="2" t="str">
        <f t="shared" si="47"/>
        <v/>
      </c>
      <c r="AD77" s="2" t="str">
        <f t="shared" si="48"/>
        <v/>
      </c>
      <c r="AE77" s="2" t="str">
        <f t="shared" si="39"/>
        <v/>
      </c>
      <c r="AF77" s="2" t="str">
        <f t="shared" si="40"/>
        <v/>
      </c>
      <c r="AG77" s="2" t="str">
        <f t="shared" si="41"/>
        <v/>
      </c>
      <c r="AH77" s="2" t="str">
        <f>IF(Y77&lt;&gt;"",IF(AE77&gt;1,ROUNDUP(AF77,RoundDecimalPlaces),ROUNDDOWN(AF77,RoundDecimalPlaces)),"")</f>
        <v/>
      </c>
      <c r="AI77" s="2" t="str">
        <f t="shared" si="42"/>
        <v/>
      </c>
      <c r="AJ77" s="2" t="str">
        <f>IF(AI77&lt;&gt;"",IF(AI77&gt;AVERAGE(AI:AI)*SignificantErrorMultiplier,AB77,NA()),"")</f>
        <v/>
      </c>
    </row>
    <row r="78" spans="1:36" x14ac:dyDescent="0.25">
      <c r="A78" s="15">
        <f>IF(INDEX('Predict Your Date Data (auto)'!A:A,ROW(A78),1)&gt;0,INDEX('Predict Your Date Data (auto)'!A:A,ROW(A78),1),"")</f>
        <v>42751.744710648149</v>
      </c>
      <c r="B78" s="15">
        <f t="shared" si="33"/>
        <v>42751</v>
      </c>
      <c r="C78" s="23">
        <f t="shared" si="34"/>
        <v>2017</v>
      </c>
      <c r="D78" s="23">
        <f t="shared" si="35"/>
        <v>1</v>
      </c>
      <c r="E78" s="2" t="str">
        <f>IF(A78&lt;&gt;"","Week " &amp; ROUNDUP(DAY(B78)/7,0),"")</f>
        <v>Week 3</v>
      </c>
      <c r="G78" s="15" t="str">
        <f>IF(G77&lt;MAX(A:A)+NumberOfFutureWeeks*7,  IF(WEEKDAY( G77+1)=1, G77+2, IF(WEEKDAY(G77+1)=7, G77+ 3, G77+1)), "")</f>
        <v/>
      </c>
      <c r="H78" s="15" t="str">
        <f t="shared" si="27"/>
        <v/>
      </c>
      <c r="I78" s="2" t="str">
        <f t="shared" si="28"/>
        <v/>
      </c>
      <c r="J78" s="2" t="str">
        <f>IF(AND(G78&lt;&gt;"",G78&lt;=MAX(A:A)),COUNTIF(B:B,TRUNC(G78)),"")</f>
        <v/>
      </c>
      <c r="K78" s="2" t="str">
        <f t="shared" si="43"/>
        <v/>
      </c>
      <c r="L78" s="2" t="str">
        <f t="shared" si="29"/>
        <v/>
      </c>
      <c r="M78" s="2" t="str">
        <f t="shared" si="36"/>
        <v/>
      </c>
      <c r="N78" s="2" t="str">
        <f t="shared" si="37"/>
        <v/>
      </c>
      <c r="O78" s="2" t="str">
        <f t="shared" si="30"/>
        <v/>
      </c>
      <c r="P78" s="2" t="str">
        <f t="shared" si="31"/>
        <v/>
      </c>
      <c r="Q78" s="2" t="str">
        <f t="shared" si="38"/>
        <v/>
      </c>
      <c r="R78" s="2" t="str">
        <f t="shared" si="32"/>
        <v/>
      </c>
      <c r="Y78" s="15" t="str">
        <f>IF(Y77&lt;&gt;"",IF(Y77+7&lt;EDATE(MAX(A:A),NumberOfFutureMonths),Y77+7,""),"")</f>
        <v/>
      </c>
      <c r="Z78" s="23" t="str">
        <f t="shared" si="44"/>
        <v/>
      </c>
      <c r="AA78" s="2" t="str">
        <f t="shared" si="45"/>
        <v/>
      </c>
      <c r="AB78" s="2" t="str">
        <f t="shared" si="46"/>
        <v/>
      </c>
      <c r="AC78" s="2" t="str">
        <f t="shared" si="47"/>
        <v/>
      </c>
      <c r="AD78" s="2" t="str">
        <f t="shared" si="48"/>
        <v/>
      </c>
      <c r="AE78" s="2" t="str">
        <f t="shared" si="39"/>
        <v/>
      </c>
      <c r="AF78" s="2" t="str">
        <f t="shared" si="40"/>
        <v/>
      </c>
      <c r="AG78" s="2" t="str">
        <f t="shared" si="41"/>
        <v/>
      </c>
      <c r="AH78" s="2" t="str">
        <f>IF(Y78&lt;&gt;"",IF(AE78&gt;1,ROUNDUP(AF78,RoundDecimalPlaces),ROUNDDOWN(AF78,RoundDecimalPlaces)),"")</f>
        <v/>
      </c>
      <c r="AI78" s="2" t="str">
        <f t="shared" si="42"/>
        <v/>
      </c>
      <c r="AJ78" s="2" t="str">
        <f>IF(AI78&lt;&gt;"",IF(AI78&gt;AVERAGE(AI:AI)*SignificantErrorMultiplier,AB78,NA()),"")</f>
        <v/>
      </c>
    </row>
    <row r="79" spans="1:36" x14ac:dyDescent="0.25">
      <c r="A79" s="15">
        <f>IF(INDEX('Predict Your Date Data (auto)'!A:A,ROW(A79),1)&gt;0,INDEX('Predict Your Date Data (auto)'!A:A,ROW(A79),1),"")</f>
        <v>42752.302905092591</v>
      </c>
      <c r="B79" s="15">
        <f t="shared" si="33"/>
        <v>42752</v>
      </c>
      <c r="C79" s="23">
        <f t="shared" si="34"/>
        <v>2017</v>
      </c>
      <c r="D79" s="23">
        <f t="shared" si="35"/>
        <v>1</v>
      </c>
      <c r="E79" s="2" t="str">
        <f>IF(A79&lt;&gt;"","Week " &amp; ROUNDUP(DAY(B79)/7,0),"")</f>
        <v>Week 3</v>
      </c>
      <c r="G79" s="15" t="str">
        <f>IF(G78&lt;MAX(A:A)+NumberOfFutureWeeks*7,  IF(WEEKDAY( G78+1)=1, G78+2, IF(WEEKDAY(G78+1)=7, G78+ 3, G78+1)), "")</f>
        <v/>
      </c>
      <c r="H79" s="15" t="str">
        <f t="shared" si="27"/>
        <v/>
      </c>
      <c r="I79" s="2" t="str">
        <f t="shared" si="28"/>
        <v/>
      </c>
      <c r="J79" s="2" t="str">
        <f>IF(AND(G79&lt;&gt;"",G79&lt;=MAX(A:A)),COUNTIF(B:B,TRUNC(G79)),"")</f>
        <v/>
      </c>
      <c r="K79" s="2" t="str">
        <f t="shared" si="43"/>
        <v/>
      </c>
      <c r="L79" s="2" t="str">
        <f t="shared" si="29"/>
        <v/>
      </c>
      <c r="M79" s="2" t="str">
        <f t="shared" si="36"/>
        <v/>
      </c>
      <c r="N79" s="2" t="str">
        <f t="shared" si="37"/>
        <v/>
      </c>
      <c r="O79" s="2" t="str">
        <f t="shared" si="30"/>
        <v/>
      </c>
      <c r="P79" s="2" t="str">
        <f t="shared" si="31"/>
        <v/>
      </c>
      <c r="Q79" s="2" t="str">
        <f t="shared" si="38"/>
        <v/>
      </c>
      <c r="R79" s="2" t="str">
        <f t="shared" si="32"/>
        <v/>
      </c>
      <c r="Y79" s="15" t="str">
        <f>IF(Y78&lt;&gt;"",IF(Y78+7&lt;EDATE(MAX(A:A),NumberOfFutureMonths),Y78+7,""),"")</f>
        <v/>
      </c>
      <c r="Z79" s="23" t="str">
        <f t="shared" si="44"/>
        <v/>
      </c>
      <c r="AA79" s="2" t="str">
        <f t="shared" si="45"/>
        <v/>
      </c>
      <c r="AB79" s="2" t="str">
        <f t="shared" si="46"/>
        <v/>
      </c>
      <c r="AC79" s="2" t="str">
        <f t="shared" si="47"/>
        <v/>
      </c>
      <c r="AD79" s="2" t="str">
        <f t="shared" si="48"/>
        <v/>
      </c>
      <c r="AE79" s="2" t="str">
        <f t="shared" si="39"/>
        <v/>
      </c>
      <c r="AF79" s="2" t="str">
        <f t="shared" si="40"/>
        <v/>
      </c>
      <c r="AG79" s="2" t="str">
        <f t="shared" si="41"/>
        <v/>
      </c>
      <c r="AH79" s="2" t="str">
        <f>IF(Y79&lt;&gt;"",IF(AE79&gt;1,ROUNDUP(AF79,RoundDecimalPlaces),ROUNDDOWN(AF79,RoundDecimalPlaces)),"")</f>
        <v/>
      </c>
      <c r="AI79" s="2" t="str">
        <f t="shared" si="42"/>
        <v/>
      </c>
      <c r="AJ79" s="2" t="str">
        <f>IF(AI79&lt;&gt;"",IF(AI79&gt;AVERAGE(AI:AI)*SignificantErrorMultiplier,AB79,NA()),"")</f>
        <v/>
      </c>
    </row>
    <row r="80" spans="1:36" x14ac:dyDescent="0.25">
      <c r="A80" s="15">
        <f>IF(INDEX('Predict Your Date Data (auto)'!A:A,ROW(A80),1)&gt;0,INDEX('Predict Your Date Data (auto)'!A:A,ROW(A80),1),"")</f>
        <v>42752.304282407407</v>
      </c>
      <c r="B80" s="15">
        <f t="shared" si="33"/>
        <v>42752</v>
      </c>
      <c r="C80" s="23">
        <f t="shared" si="34"/>
        <v>2017</v>
      </c>
      <c r="D80" s="23">
        <f t="shared" si="35"/>
        <v>1</v>
      </c>
      <c r="E80" s="2" t="str">
        <f>IF(A80&lt;&gt;"","Week " &amp; ROUNDUP(DAY(B80)/7,0),"")</f>
        <v>Week 3</v>
      </c>
      <c r="G80" s="15" t="str">
        <f>IF(G79&lt;MAX(A:A)+NumberOfFutureWeeks*7,  IF(WEEKDAY( G79+1)=1, G79+2, IF(WEEKDAY(G79+1)=7, G79+ 3, G79+1)), "")</f>
        <v/>
      </c>
      <c r="H80" s="15" t="str">
        <f t="shared" si="27"/>
        <v/>
      </c>
      <c r="I80" s="2" t="str">
        <f t="shared" si="28"/>
        <v/>
      </c>
      <c r="J80" s="2" t="str">
        <f>IF(AND(G80&lt;&gt;"",G80&lt;=MAX(A:A)),COUNTIF(B:B,TRUNC(G80)),"")</f>
        <v/>
      </c>
      <c r="K80" s="2" t="str">
        <f t="shared" si="43"/>
        <v/>
      </c>
      <c r="L80" s="2" t="str">
        <f t="shared" si="29"/>
        <v/>
      </c>
      <c r="M80" s="2" t="str">
        <f t="shared" si="36"/>
        <v/>
      </c>
      <c r="N80" s="2" t="str">
        <f t="shared" si="37"/>
        <v/>
      </c>
      <c r="O80" s="2" t="str">
        <f t="shared" si="30"/>
        <v/>
      </c>
      <c r="P80" s="2" t="str">
        <f t="shared" si="31"/>
        <v/>
      </c>
      <c r="Q80" s="2" t="str">
        <f t="shared" si="38"/>
        <v/>
      </c>
      <c r="R80" s="2" t="str">
        <f t="shared" si="32"/>
        <v/>
      </c>
      <c r="Y80" s="15" t="str">
        <f>IF(Y79&lt;&gt;"",IF(Y79+7&lt;EDATE(MAX(A:A),NumberOfFutureMonths),Y79+7,""),"")</f>
        <v/>
      </c>
      <c r="Z80" s="23" t="str">
        <f t="shared" si="44"/>
        <v/>
      </c>
      <c r="AA80" s="2" t="str">
        <f t="shared" si="45"/>
        <v/>
      </c>
      <c r="AB80" s="2" t="str">
        <f t="shared" si="46"/>
        <v/>
      </c>
      <c r="AC80" s="2" t="str">
        <f t="shared" si="47"/>
        <v/>
      </c>
      <c r="AD80" s="2" t="str">
        <f t="shared" si="48"/>
        <v/>
      </c>
      <c r="AE80" s="2" t="str">
        <f t="shared" si="39"/>
        <v/>
      </c>
      <c r="AF80" s="2" t="str">
        <f t="shared" si="40"/>
        <v/>
      </c>
      <c r="AG80" s="2" t="str">
        <f t="shared" si="41"/>
        <v/>
      </c>
      <c r="AH80" s="2" t="str">
        <f>IF(Y80&lt;&gt;"",IF(AE80&gt;1,ROUNDUP(AF80,RoundDecimalPlaces),ROUNDDOWN(AF80,RoundDecimalPlaces)),"")</f>
        <v/>
      </c>
      <c r="AI80" s="2" t="str">
        <f t="shared" si="42"/>
        <v/>
      </c>
      <c r="AJ80" s="2" t="str">
        <f>IF(AI80&lt;&gt;"",IF(AI80&gt;AVERAGE(AI:AI)*SignificantErrorMultiplier,AB80,NA()),"")</f>
        <v/>
      </c>
    </row>
    <row r="81" spans="1:36" x14ac:dyDescent="0.25">
      <c r="A81" s="15">
        <f>IF(INDEX('Predict Your Date Data (auto)'!A:A,ROW(A81),1)&gt;0,INDEX('Predict Your Date Data (auto)'!A:A,ROW(A81),1),"")</f>
        <v>42752.305671296293</v>
      </c>
      <c r="B81" s="15">
        <f t="shared" si="33"/>
        <v>42752</v>
      </c>
      <c r="C81" s="23">
        <f t="shared" si="34"/>
        <v>2017</v>
      </c>
      <c r="D81" s="23">
        <f t="shared" si="35"/>
        <v>1</v>
      </c>
      <c r="E81" s="2" t="str">
        <f>IF(A81&lt;&gt;"","Week " &amp; ROUNDUP(DAY(B81)/7,0),"")</f>
        <v>Week 3</v>
      </c>
      <c r="G81" s="15" t="str">
        <f>IF(G80&lt;MAX(A:A)+NumberOfFutureWeeks*7,  IF(WEEKDAY( G80+1)=1, G80+2, IF(WEEKDAY(G80+1)=7, G80+ 3, G80+1)), "")</f>
        <v/>
      </c>
      <c r="H81" s="15" t="str">
        <f t="shared" si="27"/>
        <v/>
      </c>
      <c r="I81" s="2" t="str">
        <f t="shared" si="28"/>
        <v/>
      </c>
      <c r="J81" s="2" t="str">
        <f>IF(AND(G81&lt;&gt;"",G81&lt;=MAX(A:A)),COUNTIF(B:B,TRUNC(G81)),"")</f>
        <v/>
      </c>
      <c r="K81" s="2" t="str">
        <f t="shared" si="43"/>
        <v/>
      </c>
      <c r="L81" s="2" t="str">
        <f t="shared" si="29"/>
        <v/>
      </c>
      <c r="M81" s="2" t="str">
        <f t="shared" si="36"/>
        <v/>
      </c>
      <c r="N81" s="2" t="str">
        <f t="shared" si="37"/>
        <v/>
      </c>
      <c r="O81" s="2" t="str">
        <f t="shared" si="30"/>
        <v/>
      </c>
      <c r="P81" s="2" t="str">
        <f t="shared" si="31"/>
        <v/>
      </c>
      <c r="Q81" s="2" t="str">
        <f t="shared" si="38"/>
        <v/>
      </c>
      <c r="R81" s="2" t="str">
        <f t="shared" si="32"/>
        <v/>
      </c>
      <c r="Y81" s="15" t="str">
        <f>IF(Y80&lt;&gt;"",IF(Y80+7&lt;EDATE(MAX(A:A),NumberOfFutureMonths),Y80+7,""),"")</f>
        <v/>
      </c>
      <c r="Z81" s="23" t="str">
        <f t="shared" si="44"/>
        <v/>
      </c>
      <c r="AA81" s="2" t="str">
        <f t="shared" si="45"/>
        <v/>
      </c>
      <c r="AB81" s="2" t="str">
        <f t="shared" si="46"/>
        <v/>
      </c>
      <c r="AC81" s="2" t="str">
        <f t="shared" si="47"/>
        <v/>
      </c>
      <c r="AD81" s="2" t="str">
        <f t="shared" si="48"/>
        <v/>
      </c>
      <c r="AE81" s="2" t="str">
        <f t="shared" si="39"/>
        <v/>
      </c>
      <c r="AF81" s="2" t="str">
        <f t="shared" si="40"/>
        <v/>
      </c>
      <c r="AG81" s="2" t="str">
        <f t="shared" si="41"/>
        <v/>
      </c>
      <c r="AH81" s="2" t="str">
        <f>IF(Y81&lt;&gt;"",IF(AE81&gt;1,ROUNDUP(AF81,RoundDecimalPlaces),ROUNDDOWN(AF81,RoundDecimalPlaces)),"")</f>
        <v/>
      </c>
      <c r="AI81" s="2" t="str">
        <f t="shared" si="42"/>
        <v/>
      </c>
      <c r="AJ81" s="2" t="str">
        <f>IF(AI81&lt;&gt;"",IF(AI81&gt;AVERAGE(AI:AI)*SignificantErrorMultiplier,AB81,NA()),"")</f>
        <v/>
      </c>
    </row>
    <row r="82" spans="1:36" x14ac:dyDescent="0.25">
      <c r="A82" s="15">
        <f>IF(INDEX('Predict Your Date Data (auto)'!A:A,ROW(A82),1)&gt;0,INDEX('Predict Your Date Data (auto)'!A:A,ROW(A82),1),"")</f>
        <v>42753.540729166663</v>
      </c>
      <c r="B82" s="15">
        <f t="shared" si="33"/>
        <v>42753</v>
      </c>
      <c r="C82" s="23">
        <f t="shared" si="34"/>
        <v>2017</v>
      </c>
      <c r="D82" s="23">
        <f t="shared" si="35"/>
        <v>1</v>
      </c>
      <c r="E82" s="2" t="str">
        <f>IF(A82&lt;&gt;"","Week " &amp; ROUNDUP(DAY(B82)/7,0),"")</f>
        <v>Week 3</v>
      </c>
      <c r="G82" s="15" t="str">
        <f>IF(G81&lt;MAX(A:A)+NumberOfFutureWeeks*7,  IF(WEEKDAY( G81+1)=1, G81+2, IF(WEEKDAY(G81+1)=7, G81+ 3, G81+1)), "")</f>
        <v/>
      </c>
      <c r="H82" s="15" t="str">
        <f t="shared" si="27"/>
        <v/>
      </c>
      <c r="I82" s="2" t="str">
        <f t="shared" si="28"/>
        <v/>
      </c>
      <c r="J82" s="2" t="str">
        <f>IF(AND(G82&lt;&gt;"",G82&lt;=MAX(A:A)),COUNTIF(B:B,TRUNC(G82)),"")</f>
        <v/>
      </c>
      <c r="K82" s="2" t="str">
        <f t="shared" si="43"/>
        <v/>
      </c>
      <c r="L82" s="2" t="str">
        <f t="shared" si="29"/>
        <v/>
      </c>
      <c r="M82" s="2" t="str">
        <f t="shared" si="36"/>
        <v/>
      </c>
      <c r="N82" s="2" t="str">
        <f t="shared" si="37"/>
        <v/>
      </c>
      <c r="O82" s="2" t="str">
        <f t="shared" si="30"/>
        <v/>
      </c>
      <c r="P82" s="2" t="str">
        <f t="shared" si="31"/>
        <v/>
      </c>
      <c r="Q82" s="2" t="str">
        <f t="shared" si="38"/>
        <v/>
      </c>
      <c r="R82" s="2" t="str">
        <f t="shared" si="32"/>
        <v/>
      </c>
      <c r="Y82" s="15" t="str">
        <f>IF(Y81&lt;&gt;"",IF(Y81+7&lt;EDATE(MAX(A:A),NumberOfFutureMonths),Y81+7,""),"")</f>
        <v/>
      </c>
      <c r="Z82" s="23" t="str">
        <f t="shared" si="44"/>
        <v/>
      </c>
      <c r="AA82" s="2" t="str">
        <f t="shared" si="45"/>
        <v/>
      </c>
      <c r="AB82" s="2" t="str">
        <f t="shared" si="46"/>
        <v/>
      </c>
      <c r="AC82" s="2" t="str">
        <f t="shared" si="47"/>
        <v/>
      </c>
      <c r="AD82" s="2" t="str">
        <f t="shared" si="48"/>
        <v/>
      </c>
      <c r="AE82" s="2" t="str">
        <f t="shared" si="39"/>
        <v/>
      </c>
      <c r="AF82" s="2" t="str">
        <f t="shared" si="40"/>
        <v/>
      </c>
      <c r="AG82" s="2" t="str">
        <f t="shared" si="41"/>
        <v/>
      </c>
      <c r="AH82" s="2" t="str">
        <f>IF(Y82&lt;&gt;"",IF(AE82&gt;1,ROUNDUP(AF82,RoundDecimalPlaces),ROUNDDOWN(AF82,RoundDecimalPlaces)),"")</f>
        <v/>
      </c>
      <c r="AI82" s="2" t="str">
        <f t="shared" si="42"/>
        <v/>
      </c>
      <c r="AJ82" s="2" t="str">
        <f>IF(AI82&lt;&gt;"",IF(AI82&gt;AVERAGE(AI:AI)*SignificantErrorMultiplier,AB82,NA()),"")</f>
        <v/>
      </c>
    </row>
    <row r="83" spans="1:36" x14ac:dyDescent="0.25">
      <c r="A83" s="15">
        <f>IF(INDEX('Predict Your Date Data (auto)'!A:A,ROW(A83),1)&gt;0,INDEX('Predict Your Date Data (auto)'!A:A,ROW(A83),1),"")</f>
        <v>42753.541550925926</v>
      </c>
      <c r="B83" s="15">
        <f t="shared" si="33"/>
        <v>42753</v>
      </c>
      <c r="C83" s="23">
        <f t="shared" si="34"/>
        <v>2017</v>
      </c>
      <c r="D83" s="23">
        <f t="shared" si="35"/>
        <v>1</v>
      </c>
      <c r="E83" s="2" t="str">
        <f>IF(A83&lt;&gt;"","Week " &amp; ROUNDUP(DAY(B83)/7,0),"")</f>
        <v>Week 3</v>
      </c>
      <c r="G83" s="15" t="str">
        <f>IF(G82&lt;MAX(A:A)+NumberOfFutureWeeks*7,  IF(WEEKDAY( G82+1)=1, G82+2, IF(WEEKDAY(G82+1)=7, G82+ 3, G82+1)), "")</f>
        <v/>
      </c>
      <c r="H83" s="15" t="str">
        <f t="shared" si="27"/>
        <v/>
      </c>
      <c r="I83" s="2" t="str">
        <f t="shared" si="28"/>
        <v/>
      </c>
      <c r="J83" s="2" t="str">
        <f>IF(AND(G83&lt;&gt;"",G83&lt;=MAX(A:A)),COUNTIF(B:B,TRUNC(G83)),"")</f>
        <v/>
      </c>
      <c r="K83" s="2" t="str">
        <f t="shared" si="43"/>
        <v/>
      </c>
      <c r="L83" s="2" t="str">
        <f t="shared" si="29"/>
        <v/>
      </c>
      <c r="M83" s="2" t="str">
        <f t="shared" si="36"/>
        <v/>
      </c>
      <c r="N83" s="2" t="str">
        <f t="shared" si="37"/>
        <v/>
      </c>
      <c r="O83" s="2" t="str">
        <f t="shared" si="30"/>
        <v/>
      </c>
      <c r="P83" s="2" t="str">
        <f t="shared" si="31"/>
        <v/>
      </c>
      <c r="Q83" s="2" t="str">
        <f t="shared" si="38"/>
        <v/>
      </c>
      <c r="R83" s="2" t="str">
        <f t="shared" si="32"/>
        <v/>
      </c>
      <c r="Y83" s="15" t="str">
        <f>IF(Y82&lt;&gt;"",IF(Y82+7&lt;EDATE(MAX(A:A),NumberOfFutureMonths),Y82+7,""),"")</f>
        <v/>
      </c>
      <c r="Z83" s="23" t="str">
        <f t="shared" si="44"/>
        <v/>
      </c>
      <c r="AA83" s="2" t="str">
        <f t="shared" si="45"/>
        <v/>
      </c>
      <c r="AB83" s="2" t="str">
        <f t="shared" si="46"/>
        <v/>
      </c>
      <c r="AC83" s="2" t="str">
        <f t="shared" si="47"/>
        <v/>
      </c>
      <c r="AD83" s="2" t="str">
        <f t="shared" si="48"/>
        <v/>
      </c>
      <c r="AE83" s="2" t="str">
        <f t="shared" si="39"/>
        <v/>
      </c>
      <c r="AF83" s="2" t="str">
        <f t="shared" si="40"/>
        <v/>
      </c>
      <c r="AG83" s="2" t="str">
        <f t="shared" si="41"/>
        <v/>
      </c>
      <c r="AH83" s="2" t="str">
        <f>IF(Y83&lt;&gt;"",IF(AE83&gt;1,ROUNDUP(AF83,RoundDecimalPlaces),ROUNDDOWN(AF83,RoundDecimalPlaces)),"")</f>
        <v/>
      </c>
      <c r="AI83" s="2" t="str">
        <f t="shared" si="42"/>
        <v/>
      </c>
      <c r="AJ83" s="2" t="str">
        <f>IF(AI83&lt;&gt;"",IF(AI83&gt;AVERAGE(AI:AI)*SignificantErrorMultiplier,AB83,NA()),"")</f>
        <v/>
      </c>
    </row>
    <row r="84" spans="1:36" x14ac:dyDescent="0.25">
      <c r="A84" s="15">
        <f>IF(INDEX('Predict Your Date Data (auto)'!A:A,ROW(A84),1)&gt;0,INDEX('Predict Your Date Data (auto)'!A:A,ROW(A84),1),"")</f>
        <v>42753.542303240742</v>
      </c>
      <c r="B84" s="15">
        <f t="shared" si="33"/>
        <v>42753</v>
      </c>
      <c r="C84" s="23">
        <f t="shared" si="34"/>
        <v>2017</v>
      </c>
      <c r="D84" s="23">
        <f t="shared" si="35"/>
        <v>1</v>
      </c>
      <c r="E84" s="2" t="str">
        <f>IF(A84&lt;&gt;"","Week " &amp; ROUNDUP(DAY(B84)/7,0),"")</f>
        <v>Week 3</v>
      </c>
      <c r="G84" s="15" t="str">
        <f>IF(G83&lt;MAX(A:A)+NumberOfFutureWeeks*7,  IF(WEEKDAY( G83+1)=1, G83+2, IF(WEEKDAY(G83+1)=7, G83+ 3, G83+1)), "")</f>
        <v/>
      </c>
      <c r="H84" s="15" t="str">
        <f t="shared" si="27"/>
        <v/>
      </c>
      <c r="I84" s="2" t="str">
        <f t="shared" si="28"/>
        <v/>
      </c>
      <c r="J84" s="2" t="str">
        <f>IF(AND(G84&lt;&gt;"",G84&lt;=MAX(A:A)),COUNTIF(B:B,TRUNC(G84)),"")</f>
        <v/>
      </c>
      <c r="K84" s="2" t="str">
        <f t="shared" si="43"/>
        <v/>
      </c>
      <c r="L84" s="2" t="str">
        <f t="shared" si="29"/>
        <v/>
      </c>
      <c r="M84" s="2" t="str">
        <f t="shared" si="36"/>
        <v/>
      </c>
      <c r="N84" s="2" t="str">
        <f t="shared" si="37"/>
        <v/>
      </c>
      <c r="O84" s="2" t="str">
        <f t="shared" si="30"/>
        <v/>
      </c>
      <c r="P84" s="2" t="str">
        <f t="shared" si="31"/>
        <v/>
      </c>
      <c r="Q84" s="2" t="str">
        <f t="shared" si="38"/>
        <v/>
      </c>
      <c r="R84" s="2" t="str">
        <f t="shared" si="32"/>
        <v/>
      </c>
      <c r="Y84" s="15" t="str">
        <f>IF(Y83&lt;&gt;"",IF(Y83+7&lt;EDATE(MAX(A:A),NumberOfFutureMonths),Y83+7,""),"")</f>
        <v/>
      </c>
      <c r="Z84" s="23" t="str">
        <f t="shared" si="44"/>
        <v/>
      </c>
      <c r="AA84" s="2" t="str">
        <f t="shared" si="45"/>
        <v/>
      </c>
      <c r="AB84" s="2" t="str">
        <f t="shared" si="46"/>
        <v/>
      </c>
      <c r="AC84" s="2" t="str">
        <f t="shared" si="47"/>
        <v/>
      </c>
      <c r="AD84" s="2" t="str">
        <f t="shared" si="48"/>
        <v/>
      </c>
      <c r="AE84" s="2" t="str">
        <f t="shared" si="39"/>
        <v/>
      </c>
      <c r="AF84" s="2" t="str">
        <f t="shared" si="40"/>
        <v/>
      </c>
      <c r="AG84" s="2" t="str">
        <f t="shared" si="41"/>
        <v/>
      </c>
      <c r="AH84" s="2" t="str">
        <f>IF(Y84&lt;&gt;"",IF(AE84&gt;1,ROUNDUP(AF84,RoundDecimalPlaces),ROUNDDOWN(AF84,RoundDecimalPlaces)),"")</f>
        <v/>
      </c>
      <c r="AI84" s="2" t="str">
        <f t="shared" si="42"/>
        <v/>
      </c>
      <c r="AJ84" s="2" t="str">
        <f>IF(AI84&lt;&gt;"",IF(AI84&gt;AVERAGE(AI:AI)*SignificantErrorMultiplier,AB84,NA()),"")</f>
        <v/>
      </c>
    </row>
    <row r="85" spans="1:36" x14ac:dyDescent="0.25">
      <c r="A85" s="15">
        <f>IF(INDEX('Predict Your Date Data (auto)'!A:A,ROW(A85),1)&gt;0,INDEX('Predict Your Date Data (auto)'!A:A,ROW(A85),1),"")</f>
        <v>42753.543124999997</v>
      </c>
      <c r="B85" s="15">
        <f t="shared" si="33"/>
        <v>42753</v>
      </c>
      <c r="C85" s="23">
        <f t="shared" si="34"/>
        <v>2017</v>
      </c>
      <c r="D85" s="23">
        <f t="shared" si="35"/>
        <v>1</v>
      </c>
      <c r="E85" s="2" t="str">
        <f>IF(A85&lt;&gt;"","Week " &amp; ROUNDUP(DAY(B85)/7,0),"")</f>
        <v>Week 3</v>
      </c>
      <c r="G85" s="15" t="str">
        <f>IF(G84&lt;MAX(A:A)+NumberOfFutureWeeks*7,  IF(WEEKDAY( G84+1)=1, G84+2, IF(WEEKDAY(G84+1)=7, G84+ 3, G84+1)), "")</f>
        <v/>
      </c>
      <c r="H85" s="15" t="str">
        <f t="shared" si="27"/>
        <v/>
      </c>
      <c r="I85" s="2" t="str">
        <f t="shared" si="28"/>
        <v/>
      </c>
      <c r="J85" s="2" t="str">
        <f>IF(AND(G85&lt;&gt;"",G85&lt;=MAX(A:A)),COUNTIF(B:B,TRUNC(G85)),"")</f>
        <v/>
      </c>
      <c r="K85" s="2" t="str">
        <f t="shared" si="43"/>
        <v/>
      </c>
      <c r="L85" s="2" t="str">
        <f t="shared" si="29"/>
        <v/>
      </c>
      <c r="M85" s="2" t="str">
        <f t="shared" si="36"/>
        <v/>
      </c>
      <c r="N85" s="2" t="str">
        <f t="shared" si="37"/>
        <v/>
      </c>
      <c r="O85" s="2" t="str">
        <f t="shared" si="30"/>
        <v/>
      </c>
      <c r="P85" s="2" t="str">
        <f t="shared" si="31"/>
        <v/>
      </c>
      <c r="Q85" s="2" t="str">
        <f t="shared" si="38"/>
        <v/>
      </c>
      <c r="R85" s="2" t="str">
        <f t="shared" si="32"/>
        <v/>
      </c>
      <c r="Y85" s="15" t="str">
        <f>IF(Y84&lt;&gt;"",IF(Y84+7&lt;EDATE(MAX(A:A),NumberOfFutureMonths),Y84+7,""),"")</f>
        <v/>
      </c>
      <c r="Z85" s="23" t="str">
        <f t="shared" si="44"/>
        <v/>
      </c>
      <c r="AA85" s="2" t="str">
        <f t="shared" si="45"/>
        <v/>
      </c>
      <c r="AB85" s="2" t="str">
        <f t="shared" si="46"/>
        <v/>
      </c>
      <c r="AC85" s="2" t="str">
        <f t="shared" si="47"/>
        <v/>
      </c>
      <c r="AD85" s="2" t="str">
        <f t="shared" si="48"/>
        <v/>
      </c>
      <c r="AE85" s="2" t="str">
        <f t="shared" si="39"/>
        <v/>
      </c>
      <c r="AF85" s="2" t="str">
        <f t="shared" si="40"/>
        <v/>
      </c>
      <c r="AG85" s="2" t="str">
        <f t="shared" si="41"/>
        <v/>
      </c>
      <c r="AH85" s="2" t="str">
        <f>IF(Y85&lt;&gt;"",IF(AE85&gt;1,ROUNDUP(AF85,RoundDecimalPlaces),ROUNDDOWN(AF85,RoundDecimalPlaces)),"")</f>
        <v/>
      </c>
      <c r="AI85" s="2" t="str">
        <f t="shared" si="42"/>
        <v/>
      </c>
      <c r="AJ85" s="2" t="str">
        <f>IF(AI85&lt;&gt;"",IF(AI85&gt;AVERAGE(AI:AI)*SignificantErrorMultiplier,AB85,NA()),"")</f>
        <v/>
      </c>
    </row>
    <row r="86" spans="1:36" x14ac:dyDescent="0.25">
      <c r="A86" s="15">
        <f>IF(INDEX('Predict Your Date Data (auto)'!A:A,ROW(A86),1)&gt;0,INDEX('Predict Your Date Data (auto)'!A:A,ROW(A86),1),"")</f>
        <v>42753.671666666669</v>
      </c>
      <c r="B86" s="15">
        <f t="shared" si="33"/>
        <v>42753</v>
      </c>
      <c r="C86" s="23">
        <f t="shared" si="34"/>
        <v>2017</v>
      </c>
      <c r="D86" s="23">
        <f t="shared" si="35"/>
        <v>1</v>
      </c>
      <c r="E86" s="2" t="str">
        <f>IF(A86&lt;&gt;"","Week " &amp; ROUNDUP(DAY(B86)/7,0),"")</f>
        <v>Week 3</v>
      </c>
      <c r="G86" s="15" t="str">
        <f>IF(G85&lt;MAX(A:A)+NumberOfFutureWeeks*7,  IF(WEEKDAY( G85+1)=1, G85+2, IF(WEEKDAY(G85+1)=7, G85+ 3, G85+1)), "")</f>
        <v/>
      </c>
      <c r="H86" s="15" t="str">
        <f t="shared" si="27"/>
        <v/>
      </c>
      <c r="I86" s="2" t="str">
        <f t="shared" si="28"/>
        <v/>
      </c>
      <c r="J86" s="2" t="str">
        <f>IF(AND(G86&lt;&gt;"",G86&lt;=MAX(A:A)),COUNTIF(B:B,TRUNC(G86)),"")</f>
        <v/>
      </c>
      <c r="K86" s="2" t="str">
        <f t="shared" si="43"/>
        <v/>
      </c>
      <c r="L86" s="2" t="str">
        <f t="shared" si="29"/>
        <v/>
      </c>
      <c r="M86" s="2" t="str">
        <f t="shared" si="36"/>
        <v/>
      </c>
      <c r="N86" s="2" t="str">
        <f t="shared" si="37"/>
        <v/>
      </c>
      <c r="O86" s="2" t="str">
        <f t="shared" si="30"/>
        <v/>
      </c>
      <c r="P86" s="2" t="str">
        <f t="shared" si="31"/>
        <v/>
      </c>
      <c r="Q86" s="2" t="str">
        <f t="shared" si="38"/>
        <v/>
      </c>
      <c r="R86" s="2" t="str">
        <f t="shared" si="32"/>
        <v/>
      </c>
      <c r="Y86" s="15" t="str">
        <f>IF(Y85&lt;&gt;"",IF(Y85+7&lt;EDATE(MAX(A:A),NumberOfFutureMonths),Y85+7,""),"")</f>
        <v/>
      </c>
      <c r="Z86" s="23" t="str">
        <f t="shared" si="44"/>
        <v/>
      </c>
      <c r="AA86" s="2" t="str">
        <f t="shared" si="45"/>
        <v/>
      </c>
      <c r="AB86" s="2" t="str">
        <f t="shared" si="46"/>
        <v/>
      </c>
      <c r="AC86" s="2" t="str">
        <f t="shared" si="47"/>
        <v/>
      </c>
      <c r="AD86" s="2" t="str">
        <f t="shared" si="48"/>
        <v/>
      </c>
      <c r="AE86" s="2" t="str">
        <f t="shared" si="39"/>
        <v/>
      </c>
      <c r="AF86" s="2" t="str">
        <f t="shared" si="40"/>
        <v/>
      </c>
      <c r="AG86" s="2" t="str">
        <f t="shared" si="41"/>
        <v/>
      </c>
      <c r="AH86" s="2" t="str">
        <f>IF(Y86&lt;&gt;"",IF(AE86&gt;1,ROUNDUP(AF86,RoundDecimalPlaces),ROUNDDOWN(AF86,RoundDecimalPlaces)),"")</f>
        <v/>
      </c>
      <c r="AI86" s="2" t="str">
        <f t="shared" si="42"/>
        <v/>
      </c>
      <c r="AJ86" s="2" t="str">
        <f>IF(AI86&lt;&gt;"",IF(AI86&gt;AVERAGE(AI:AI)*SignificantErrorMultiplier,AB86,NA()),"")</f>
        <v/>
      </c>
    </row>
    <row r="87" spans="1:36" x14ac:dyDescent="0.25">
      <c r="A87" s="15">
        <f>IF(INDEX('Predict Your Date Data (auto)'!A:A,ROW(A87),1)&gt;0,INDEX('Predict Your Date Data (auto)'!A:A,ROW(A87),1),"")</f>
        <v>42754.409236111111</v>
      </c>
      <c r="B87" s="15">
        <f t="shared" si="33"/>
        <v>42754</v>
      </c>
      <c r="C87" s="23">
        <f t="shared" si="34"/>
        <v>2017</v>
      </c>
      <c r="D87" s="23">
        <f t="shared" si="35"/>
        <v>1</v>
      </c>
      <c r="E87" s="2" t="str">
        <f>IF(A87&lt;&gt;"","Week " &amp; ROUNDUP(DAY(B87)/7,0),"")</f>
        <v>Week 3</v>
      </c>
      <c r="G87" s="15" t="str">
        <f>IF(G86&lt;MAX(A:A)+NumberOfFutureWeeks*7,  IF(WEEKDAY( G86+1)=1, G86+2, IF(WEEKDAY(G86+1)=7, G86+ 3, G86+1)), "")</f>
        <v/>
      </c>
      <c r="H87" s="15" t="str">
        <f t="shared" si="27"/>
        <v/>
      </c>
      <c r="I87" s="2" t="str">
        <f t="shared" si="28"/>
        <v/>
      </c>
      <c r="J87" s="2" t="str">
        <f>IF(AND(G87&lt;&gt;"",G87&lt;=MAX(A:A)),COUNTIF(B:B,TRUNC(G87)),"")</f>
        <v/>
      </c>
      <c r="K87" s="2" t="str">
        <f t="shared" si="43"/>
        <v/>
      </c>
      <c r="L87" s="2" t="str">
        <f t="shared" si="29"/>
        <v/>
      </c>
      <c r="M87" s="2" t="str">
        <f t="shared" si="36"/>
        <v/>
      </c>
      <c r="N87" s="2" t="str">
        <f t="shared" si="37"/>
        <v/>
      </c>
      <c r="O87" s="2" t="str">
        <f t="shared" si="30"/>
        <v/>
      </c>
      <c r="P87" s="2" t="str">
        <f t="shared" si="31"/>
        <v/>
      </c>
      <c r="Q87" s="2" t="str">
        <f t="shared" si="38"/>
        <v/>
      </c>
      <c r="R87" s="2" t="str">
        <f t="shared" si="32"/>
        <v/>
      </c>
      <c r="Y87" s="15" t="str">
        <f>IF(Y86&lt;&gt;"",IF(Y86+7&lt;EDATE(MAX(A:A),NumberOfFutureMonths),Y86+7,""),"")</f>
        <v/>
      </c>
      <c r="Z87" s="23" t="str">
        <f t="shared" si="44"/>
        <v/>
      </c>
      <c r="AA87" s="2" t="str">
        <f t="shared" si="45"/>
        <v/>
      </c>
      <c r="AB87" s="2" t="str">
        <f t="shared" si="46"/>
        <v/>
      </c>
      <c r="AC87" s="2" t="str">
        <f t="shared" si="47"/>
        <v/>
      </c>
      <c r="AD87" s="2" t="str">
        <f t="shared" si="48"/>
        <v/>
      </c>
      <c r="AE87" s="2" t="str">
        <f t="shared" si="39"/>
        <v/>
      </c>
      <c r="AF87" s="2" t="str">
        <f t="shared" si="40"/>
        <v/>
      </c>
      <c r="AG87" s="2" t="str">
        <f t="shared" si="41"/>
        <v/>
      </c>
      <c r="AH87" s="2" t="str">
        <f>IF(Y87&lt;&gt;"",IF(AE87&gt;1,ROUNDUP(AF87,RoundDecimalPlaces),ROUNDDOWN(AF87,RoundDecimalPlaces)),"")</f>
        <v/>
      </c>
      <c r="AI87" s="2" t="str">
        <f t="shared" si="42"/>
        <v/>
      </c>
      <c r="AJ87" s="2" t="str">
        <f>IF(AI87&lt;&gt;"",IF(AI87&gt;AVERAGE(AI:AI)*SignificantErrorMultiplier,AB87,NA()),"")</f>
        <v/>
      </c>
    </row>
    <row r="88" spans="1:36" x14ac:dyDescent="0.25">
      <c r="A88" s="15">
        <f>IF(INDEX('Predict Your Date Data (auto)'!A:A,ROW(A88),1)&gt;0,INDEX('Predict Your Date Data (auto)'!A:A,ROW(A88),1),"")</f>
        <v>42754.446006944447</v>
      </c>
      <c r="B88" s="15">
        <f t="shared" si="33"/>
        <v>42754</v>
      </c>
      <c r="C88" s="23">
        <f t="shared" si="34"/>
        <v>2017</v>
      </c>
      <c r="D88" s="23">
        <f t="shared" si="35"/>
        <v>1</v>
      </c>
      <c r="E88" s="2" t="str">
        <f>IF(A88&lt;&gt;"","Week " &amp; ROUNDUP(DAY(B88)/7,0),"")</f>
        <v>Week 3</v>
      </c>
      <c r="G88" s="15" t="str">
        <f>IF(G87&lt;MAX(A:A)+NumberOfFutureWeeks*7,  IF(WEEKDAY( G87+1)=1, G87+2, IF(WEEKDAY(G87+1)=7, G87+ 3, G87+1)), "")</f>
        <v/>
      </c>
      <c r="H88" s="15" t="str">
        <f t="shared" si="27"/>
        <v/>
      </c>
      <c r="I88" s="2" t="str">
        <f t="shared" si="28"/>
        <v/>
      </c>
      <c r="J88" s="2" t="str">
        <f>IF(AND(G88&lt;&gt;"",G88&lt;=MAX(A:A)),COUNTIF(B:B,TRUNC(G88)),"")</f>
        <v/>
      </c>
      <c r="K88" s="2" t="str">
        <f t="shared" si="43"/>
        <v/>
      </c>
      <c r="L88" s="2" t="str">
        <f t="shared" si="29"/>
        <v/>
      </c>
      <c r="M88" s="2" t="str">
        <f t="shared" si="36"/>
        <v/>
      </c>
      <c r="N88" s="2" t="str">
        <f t="shared" si="37"/>
        <v/>
      </c>
      <c r="O88" s="2" t="str">
        <f t="shared" si="30"/>
        <v/>
      </c>
      <c r="P88" s="2" t="str">
        <f t="shared" si="31"/>
        <v/>
      </c>
      <c r="Q88" s="2" t="str">
        <f t="shared" si="38"/>
        <v/>
      </c>
      <c r="R88" s="2" t="str">
        <f t="shared" si="32"/>
        <v/>
      </c>
      <c r="Y88" s="15" t="str">
        <f>IF(Y87&lt;&gt;"",IF(Y87+7&lt;EDATE(MAX(A:A),NumberOfFutureMonths),Y87+7,""),"")</f>
        <v/>
      </c>
      <c r="Z88" s="23" t="str">
        <f t="shared" si="44"/>
        <v/>
      </c>
      <c r="AA88" s="2" t="str">
        <f t="shared" si="45"/>
        <v/>
      </c>
      <c r="AB88" s="2" t="str">
        <f t="shared" si="46"/>
        <v/>
      </c>
      <c r="AC88" s="2" t="str">
        <f t="shared" si="47"/>
        <v/>
      </c>
      <c r="AD88" s="2" t="str">
        <f t="shared" si="48"/>
        <v/>
      </c>
      <c r="AE88" s="2" t="str">
        <f t="shared" si="39"/>
        <v/>
      </c>
      <c r="AF88" s="2" t="str">
        <f t="shared" si="40"/>
        <v/>
      </c>
      <c r="AG88" s="2" t="str">
        <f t="shared" si="41"/>
        <v/>
      </c>
      <c r="AH88" s="2" t="str">
        <f>IF(Y88&lt;&gt;"",IF(AE88&gt;1,ROUNDUP(AF88,RoundDecimalPlaces),ROUNDDOWN(AF88,RoundDecimalPlaces)),"")</f>
        <v/>
      </c>
      <c r="AI88" s="2" t="str">
        <f t="shared" si="42"/>
        <v/>
      </c>
      <c r="AJ88" s="2" t="str">
        <f>IF(AI88&lt;&gt;"",IF(AI88&gt;AVERAGE(AI:AI)*SignificantErrorMultiplier,AB88,NA()),"")</f>
        <v/>
      </c>
    </row>
    <row r="89" spans="1:36" x14ac:dyDescent="0.25">
      <c r="A89" s="15">
        <f>IF(INDEX('Predict Your Date Data (auto)'!A:A,ROW(A89),1)&gt;0,INDEX('Predict Your Date Data (auto)'!A:A,ROW(A89),1),"")</f>
        <v>42754.456967592596</v>
      </c>
      <c r="B89" s="15">
        <f t="shared" si="33"/>
        <v>42754</v>
      </c>
      <c r="C89" s="23">
        <f t="shared" si="34"/>
        <v>2017</v>
      </c>
      <c r="D89" s="23">
        <f t="shared" si="35"/>
        <v>1</v>
      </c>
      <c r="E89" s="2" t="str">
        <f>IF(A89&lt;&gt;"","Week " &amp; ROUNDUP(DAY(B89)/7,0),"")</f>
        <v>Week 3</v>
      </c>
      <c r="G89" s="15" t="str">
        <f>IF(G88&lt;MAX(A:A)+NumberOfFutureWeeks*7,  IF(WEEKDAY( G88+1)=1, G88+2, IF(WEEKDAY(G88+1)=7, G88+ 3, G88+1)), "")</f>
        <v/>
      </c>
      <c r="H89" s="15" t="str">
        <f t="shared" si="27"/>
        <v/>
      </c>
      <c r="I89" s="2" t="str">
        <f t="shared" si="28"/>
        <v/>
      </c>
      <c r="J89" s="2" t="str">
        <f>IF(AND(G89&lt;&gt;"",G89&lt;=MAX(A:A)),COUNTIF(B:B,TRUNC(G89)),"")</f>
        <v/>
      </c>
      <c r="K89" s="2" t="str">
        <f t="shared" si="43"/>
        <v/>
      </c>
      <c r="L89" s="2" t="str">
        <f t="shared" si="29"/>
        <v/>
      </c>
      <c r="M89" s="2" t="str">
        <f t="shared" si="36"/>
        <v/>
      </c>
      <c r="N89" s="2" t="str">
        <f t="shared" si="37"/>
        <v/>
      </c>
      <c r="O89" s="2" t="str">
        <f t="shared" si="30"/>
        <v/>
      </c>
      <c r="P89" s="2" t="str">
        <f t="shared" si="31"/>
        <v/>
      </c>
      <c r="Q89" s="2" t="str">
        <f t="shared" si="38"/>
        <v/>
      </c>
      <c r="R89" s="2" t="str">
        <f t="shared" si="32"/>
        <v/>
      </c>
      <c r="Y89" s="15" t="str">
        <f>IF(Y88&lt;&gt;"",IF(Y88+7&lt;EDATE(MAX(A:A),NumberOfFutureMonths),Y88+7,""),"")</f>
        <v/>
      </c>
      <c r="Z89" s="23" t="str">
        <f t="shared" si="44"/>
        <v/>
      </c>
      <c r="AA89" s="2" t="str">
        <f t="shared" si="45"/>
        <v/>
      </c>
      <c r="AB89" s="2" t="str">
        <f t="shared" si="46"/>
        <v/>
      </c>
      <c r="AC89" s="2" t="str">
        <f t="shared" si="47"/>
        <v/>
      </c>
      <c r="AD89" s="2" t="str">
        <f t="shared" si="48"/>
        <v/>
      </c>
      <c r="AE89" s="2" t="str">
        <f t="shared" si="39"/>
        <v/>
      </c>
      <c r="AF89" s="2" t="str">
        <f t="shared" si="40"/>
        <v/>
      </c>
      <c r="AG89" s="2" t="str">
        <f t="shared" si="41"/>
        <v/>
      </c>
      <c r="AH89" s="2" t="str">
        <f>IF(Y89&lt;&gt;"",IF(AE89&gt;1,ROUNDUP(AF89,RoundDecimalPlaces),ROUNDDOWN(AF89,RoundDecimalPlaces)),"")</f>
        <v/>
      </c>
      <c r="AI89" s="2" t="str">
        <f t="shared" si="42"/>
        <v/>
      </c>
      <c r="AJ89" s="2" t="str">
        <f>IF(AI89&lt;&gt;"",IF(AI89&gt;AVERAGE(AI:AI)*SignificantErrorMultiplier,AB89,NA()),"")</f>
        <v/>
      </c>
    </row>
    <row r="90" spans="1:36" x14ac:dyDescent="0.25">
      <c r="A90" s="15">
        <f>IF(INDEX('Predict Your Date Data (auto)'!A:A,ROW(A90),1)&gt;0,INDEX('Predict Your Date Data (auto)'!A:A,ROW(A90),1),"")</f>
        <v>42754.458680555559</v>
      </c>
      <c r="B90" s="15">
        <f t="shared" si="33"/>
        <v>42754</v>
      </c>
      <c r="C90" s="23">
        <f t="shared" si="34"/>
        <v>2017</v>
      </c>
      <c r="D90" s="23">
        <f t="shared" si="35"/>
        <v>1</v>
      </c>
      <c r="E90" s="2" t="str">
        <f>IF(A90&lt;&gt;"","Week " &amp; ROUNDUP(DAY(B90)/7,0),"")</f>
        <v>Week 3</v>
      </c>
      <c r="G90" s="15" t="str">
        <f>IF(G89&lt;MAX(A:A)+NumberOfFutureWeeks*7,  IF(WEEKDAY( G89+1)=1, G89+2, IF(WEEKDAY(G89+1)=7, G89+ 3, G89+1)), "")</f>
        <v/>
      </c>
      <c r="H90" s="15" t="str">
        <f t="shared" si="27"/>
        <v/>
      </c>
      <c r="I90" s="2" t="str">
        <f t="shared" si="28"/>
        <v/>
      </c>
      <c r="J90" s="2" t="str">
        <f>IF(AND(G90&lt;&gt;"",G90&lt;=MAX(A:A)),COUNTIF(B:B,TRUNC(G90)),"")</f>
        <v/>
      </c>
      <c r="K90" s="2" t="str">
        <f t="shared" si="43"/>
        <v/>
      </c>
      <c r="L90" s="2" t="str">
        <f t="shared" si="29"/>
        <v/>
      </c>
      <c r="M90" s="2" t="str">
        <f t="shared" si="36"/>
        <v/>
      </c>
      <c r="N90" s="2" t="str">
        <f t="shared" si="37"/>
        <v/>
      </c>
      <c r="O90" s="2" t="str">
        <f t="shared" si="30"/>
        <v/>
      </c>
      <c r="P90" s="2" t="str">
        <f t="shared" si="31"/>
        <v/>
      </c>
      <c r="Q90" s="2" t="str">
        <f t="shared" si="38"/>
        <v/>
      </c>
      <c r="R90" s="2" t="str">
        <f t="shared" si="32"/>
        <v/>
      </c>
      <c r="Y90" s="15" t="str">
        <f>IF(Y89&lt;&gt;"",IF(Y89+7&lt;EDATE(MAX(A:A),NumberOfFutureMonths),Y89+7,""),"")</f>
        <v/>
      </c>
      <c r="Z90" s="23" t="str">
        <f t="shared" si="44"/>
        <v/>
      </c>
      <c r="AA90" s="2" t="str">
        <f t="shared" si="45"/>
        <v/>
      </c>
      <c r="AB90" s="2" t="str">
        <f t="shared" si="46"/>
        <v/>
      </c>
      <c r="AC90" s="2" t="str">
        <f t="shared" si="47"/>
        <v/>
      </c>
      <c r="AD90" s="2" t="str">
        <f t="shared" si="48"/>
        <v/>
      </c>
      <c r="AE90" s="2" t="str">
        <f t="shared" si="39"/>
        <v/>
      </c>
      <c r="AF90" s="2" t="str">
        <f t="shared" si="40"/>
        <v/>
      </c>
      <c r="AG90" s="2" t="str">
        <f t="shared" si="41"/>
        <v/>
      </c>
      <c r="AH90" s="2" t="str">
        <f>IF(Y90&lt;&gt;"",IF(AE90&gt;1,ROUNDUP(AF90,RoundDecimalPlaces),ROUNDDOWN(AF90,RoundDecimalPlaces)),"")</f>
        <v/>
      </c>
      <c r="AI90" s="2" t="str">
        <f t="shared" si="42"/>
        <v/>
      </c>
      <c r="AJ90" s="2" t="str">
        <f>IF(AI90&lt;&gt;"",IF(AI90&gt;AVERAGE(AI:AI)*SignificantErrorMultiplier,AB90,NA()),"")</f>
        <v/>
      </c>
    </row>
    <row r="91" spans="1:36" x14ac:dyDescent="0.25">
      <c r="A91" s="15">
        <f>IF(INDEX('Predict Your Date Data (auto)'!A:A,ROW(A91),1)&gt;0,INDEX('Predict Your Date Data (auto)'!A:A,ROW(A91),1),"")</f>
        <v>42754.459618055553</v>
      </c>
      <c r="B91" s="15">
        <f t="shared" si="33"/>
        <v>42754</v>
      </c>
      <c r="C91" s="23">
        <f t="shared" si="34"/>
        <v>2017</v>
      </c>
      <c r="D91" s="23">
        <f t="shared" si="35"/>
        <v>1</v>
      </c>
      <c r="E91" s="2" t="str">
        <f>IF(A91&lt;&gt;"","Week " &amp; ROUNDUP(DAY(B91)/7,0),"")</f>
        <v>Week 3</v>
      </c>
      <c r="G91" s="15" t="str">
        <f>IF(G90&lt;MAX(A:A)+NumberOfFutureWeeks*7,  IF(WEEKDAY( G90+1)=1, G90+2, IF(WEEKDAY(G90+1)=7, G90+ 3, G90+1)), "")</f>
        <v/>
      </c>
      <c r="H91" s="15" t="str">
        <f t="shared" si="27"/>
        <v/>
      </c>
      <c r="I91" s="2" t="str">
        <f t="shared" si="28"/>
        <v/>
      </c>
      <c r="J91" s="2" t="str">
        <f>IF(AND(G91&lt;&gt;"",G91&lt;=MAX(A:A)),COUNTIF(B:B,TRUNC(G91)),"")</f>
        <v/>
      </c>
      <c r="K91" s="2" t="str">
        <f t="shared" si="43"/>
        <v/>
      </c>
      <c r="L91" s="2" t="str">
        <f t="shared" si="29"/>
        <v/>
      </c>
      <c r="M91" s="2" t="str">
        <f t="shared" si="36"/>
        <v/>
      </c>
      <c r="N91" s="2" t="str">
        <f t="shared" si="37"/>
        <v/>
      </c>
      <c r="O91" s="2" t="str">
        <f t="shared" si="30"/>
        <v/>
      </c>
      <c r="P91" s="2" t="str">
        <f t="shared" si="31"/>
        <v/>
      </c>
      <c r="Q91" s="2" t="str">
        <f t="shared" si="38"/>
        <v/>
      </c>
      <c r="R91" s="2" t="str">
        <f t="shared" si="32"/>
        <v/>
      </c>
      <c r="Y91" s="15" t="str">
        <f>IF(Y90&lt;&gt;"",IF(Y90+7&lt;EDATE(MAX(A:A),NumberOfFutureMonths),Y90+7,""),"")</f>
        <v/>
      </c>
      <c r="Z91" s="23" t="str">
        <f t="shared" si="44"/>
        <v/>
      </c>
      <c r="AA91" s="2" t="str">
        <f t="shared" si="45"/>
        <v/>
      </c>
      <c r="AB91" s="2" t="str">
        <f t="shared" si="46"/>
        <v/>
      </c>
      <c r="AC91" s="2" t="str">
        <f t="shared" si="47"/>
        <v/>
      </c>
      <c r="AD91" s="2" t="str">
        <f t="shared" si="48"/>
        <v/>
      </c>
      <c r="AE91" s="2" t="str">
        <f t="shared" si="39"/>
        <v/>
      </c>
      <c r="AF91" s="2" t="str">
        <f t="shared" si="40"/>
        <v/>
      </c>
      <c r="AG91" s="2" t="str">
        <f t="shared" si="41"/>
        <v/>
      </c>
      <c r="AH91" s="2" t="str">
        <f>IF(Y91&lt;&gt;"",IF(AE91&gt;1,ROUNDUP(AF91,RoundDecimalPlaces),ROUNDDOWN(AF91,RoundDecimalPlaces)),"")</f>
        <v/>
      </c>
      <c r="AI91" s="2" t="str">
        <f t="shared" si="42"/>
        <v/>
      </c>
      <c r="AJ91" s="2" t="str">
        <f>IF(AI91&lt;&gt;"",IF(AI91&gt;AVERAGE(AI:AI)*SignificantErrorMultiplier,AB91,NA()),"")</f>
        <v/>
      </c>
    </row>
    <row r="92" spans="1:36" x14ac:dyDescent="0.25">
      <c r="A92" s="15">
        <f>IF(INDEX('Predict Your Date Data (auto)'!A:A,ROW(A92),1)&gt;0,INDEX('Predict Your Date Data (auto)'!A:A,ROW(A92),1),"")</f>
        <v>42754.46025462963</v>
      </c>
      <c r="B92" s="15">
        <f t="shared" si="33"/>
        <v>42754</v>
      </c>
      <c r="C92" s="23">
        <f t="shared" si="34"/>
        <v>2017</v>
      </c>
      <c r="D92" s="23">
        <f t="shared" si="35"/>
        <v>1</v>
      </c>
      <c r="E92" s="2" t="str">
        <f>IF(A92&lt;&gt;"","Week " &amp; ROUNDUP(DAY(B92)/7,0),"")</f>
        <v>Week 3</v>
      </c>
      <c r="G92" s="15" t="str">
        <f>IF(G91&lt;MAX(A:A)+NumberOfFutureWeeks*7,  IF(WEEKDAY( G91+1)=1, G91+2, IF(WEEKDAY(G91+1)=7, G91+ 3, G91+1)), "")</f>
        <v/>
      </c>
      <c r="H92" s="15" t="str">
        <f t="shared" si="27"/>
        <v/>
      </c>
      <c r="I92" s="2" t="str">
        <f t="shared" si="28"/>
        <v/>
      </c>
      <c r="J92" s="2" t="str">
        <f>IF(AND(G92&lt;&gt;"",G92&lt;=MAX(A:A)),COUNTIF(B:B,TRUNC(G92)),"")</f>
        <v/>
      </c>
      <c r="K92" s="2" t="str">
        <f t="shared" si="43"/>
        <v/>
      </c>
      <c r="L92" s="2" t="str">
        <f t="shared" si="29"/>
        <v/>
      </c>
      <c r="M92" s="2" t="str">
        <f t="shared" si="36"/>
        <v/>
      </c>
      <c r="N92" s="2" t="str">
        <f t="shared" si="37"/>
        <v/>
      </c>
      <c r="O92" s="2" t="str">
        <f t="shared" si="30"/>
        <v/>
      </c>
      <c r="P92" s="2" t="str">
        <f t="shared" si="31"/>
        <v/>
      </c>
      <c r="Q92" s="2" t="str">
        <f t="shared" si="38"/>
        <v/>
      </c>
      <c r="R92" s="2" t="str">
        <f t="shared" si="32"/>
        <v/>
      </c>
      <c r="Y92" s="15" t="str">
        <f>IF(Y91&lt;&gt;"",IF(Y91+7&lt;EDATE(MAX(A:A),NumberOfFutureMonths),Y91+7,""),"")</f>
        <v/>
      </c>
      <c r="Z92" s="23" t="str">
        <f t="shared" si="44"/>
        <v/>
      </c>
      <c r="AA92" s="2" t="str">
        <f t="shared" si="45"/>
        <v/>
      </c>
      <c r="AB92" s="2" t="str">
        <f t="shared" si="46"/>
        <v/>
      </c>
      <c r="AC92" s="2" t="str">
        <f t="shared" si="47"/>
        <v/>
      </c>
      <c r="AD92" s="2" t="str">
        <f t="shared" si="48"/>
        <v/>
      </c>
      <c r="AE92" s="2" t="str">
        <f t="shared" si="39"/>
        <v/>
      </c>
      <c r="AF92" s="2" t="str">
        <f t="shared" si="40"/>
        <v/>
      </c>
      <c r="AG92" s="2" t="str">
        <f t="shared" si="41"/>
        <v/>
      </c>
      <c r="AH92" s="2" t="str">
        <f>IF(Y92&lt;&gt;"",IF(AE92&gt;1,ROUNDUP(AF92,RoundDecimalPlaces),ROUNDDOWN(AF92,RoundDecimalPlaces)),"")</f>
        <v/>
      </c>
      <c r="AI92" s="2" t="str">
        <f t="shared" si="42"/>
        <v/>
      </c>
      <c r="AJ92" s="2" t="str">
        <f>IF(AI92&lt;&gt;"",IF(AI92&gt;AVERAGE(AI:AI)*SignificantErrorMultiplier,AB92,NA()),"")</f>
        <v/>
      </c>
    </row>
    <row r="93" spans="1:36" x14ac:dyDescent="0.25">
      <c r="A93" s="15">
        <f>IF(INDEX('Predict Your Date Data (auto)'!A:A,ROW(A93),1)&gt;0,INDEX('Predict Your Date Data (auto)'!A:A,ROW(A93),1),"")</f>
        <v>42754.460682870369</v>
      </c>
      <c r="B93" s="15">
        <f t="shared" si="33"/>
        <v>42754</v>
      </c>
      <c r="C93" s="23">
        <f t="shared" si="34"/>
        <v>2017</v>
      </c>
      <c r="D93" s="23">
        <f t="shared" si="35"/>
        <v>1</v>
      </c>
      <c r="E93" s="2" t="str">
        <f>IF(A93&lt;&gt;"","Week " &amp; ROUNDUP(DAY(B93)/7,0),"")</f>
        <v>Week 3</v>
      </c>
      <c r="G93" s="15" t="str">
        <f>IF(G92&lt;MAX(A:A)+NumberOfFutureWeeks*7,  IF(WEEKDAY( G92+1)=1, G92+2, IF(WEEKDAY(G92+1)=7, G92+ 3, G92+1)), "")</f>
        <v/>
      </c>
      <c r="H93" s="15" t="str">
        <f t="shared" si="27"/>
        <v/>
      </c>
      <c r="I93" s="2" t="str">
        <f t="shared" si="28"/>
        <v/>
      </c>
      <c r="J93" s="2" t="str">
        <f>IF(AND(G93&lt;&gt;"",G93&lt;=MAX(A:A)),COUNTIF(B:B,TRUNC(G93)),"")</f>
        <v/>
      </c>
      <c r="K93" s="2" t="str">
        <f t="shared" si="43"/>
        <v/>
      </c>
      <c r="L93" s="2" t="str">
        <f t="shared" si="29"/>
        <v/>
      </c>
      <c r="M93" s="2" t="str">
        <f t="shared" si="36"/>
        <v/>
      </c>
      <c r="N93" s="2" t="str">
        <f t="shared" si="37"/>
        <v/>
      </c>
      <c r="O93" s="2" t="str">
        <f t="shared" si="30"/>
        <v/>
      </c>
      <c r="P93" s="2" t="str">
        <f t="shared" si="31"/>
        <v/>
      </c>
      <c r="Q93" s="2" t="str">
        <f t="shared" si="38"/>
        <v/>
      </c>
      <c r="R93" s="2" t="str">
        <f t="shared" si="32"/>
        <v/>
      </c>
      <c r="Y93" s="15" t="str">
        <f>IF(Y92&lt;&gt;"",IF(Y92+7&lt;EDATE(MAX(A:A),NumberOfFutureMonths),Y92+7,""),"")</f>
        <v/>
      </c>
      <c r="Z93" s="23" t="str">
        <f t="shared" si="44"/>
        <v/>
      </c>
      <c r="AA93" s="2" t="str">
        <f t="shared" si="45"/>
        <v/>
      </c>
      <c r="AB93" s="2" t="str">
        <f t="shared" si="46"/>
        <v/>
      </c>
      <c r="AC93" s="2" t="str">
        <f t="shared" si="47"/>
        <v/>
      </c>
      <c r="AD93" s="2" t="str">
        <f t="shared" si="48"/>
        <v/>
      </c>
      <c r="AE93" s="2" t="str">
        <f t="shared" si="39"/>
        <v/>
      </c>
      <c r="AF93" s="2" t="str">
        <f t="shared" si="40"/>
        <v/>
      </c>
      <c r="AG93" s="2" t="str">
        <f t="shared" si="41"/>
        <v/>
      </c>
      <c r="AH93" s="2" t="str">
        <f>IF(Y93&lt;&gt;"",IF(AE93&gt;1,ROUNDUP(AF93,RoundDecimalPlaces),ROUNDDOWN(AF93,RoundDecimalPlaces)),"")</f>
        <v/>
      </c>
      <c r="AI93" s="2" t="str">
        <f t="shared" si="42"/>
        <v/>
      </c>
      <c r="AJ93" s="2" t="str">
        <f>IF(AI93&lt;&gt;"",IF(AI93&gt;AVERAGE(AI:AI)*SignificantErrorMultiplier,AB93,NA()),"")</f>
        <v/>
      </c>
    </row>
    <row r="94" spans="1:36" x14ac:dyDescent="0.25">
      <c r="A94" s="15">
        <f>IF(INDEX('Predict Your Date Data (auto)'!A:A,ROW(A94),1)&gt;0,INDEX('Predict Your Date Data (auto)'!A:A,ROW(A94),1),"")</f>
        <v>42754.461030092592</v>
      </c>
      <c r="B94" s="15">
        <f t="shared" si="33"/>
        <v>42754</v>
      </c>
      <c r="C94" s="23">
        <f t="shared" si="34"/>
        <v>2017</v>
      </c>
      <c r="D94" s="23">
        <f t="shared" si="35"/>
        <v>1</v>
      </c>
      <c r="E94" s="2" t="str">
        <f>IF(A94&lt;&gt;"","Week " &amp; ROUNDUP(DAY(B94)/7,0),"")</f>
        <v>Week 3</v>
      </c>
      <c r="G94" s="15" t="str">
        <f>IF(G93&lt;MAX(A:A)+NumberOfFutureWeeks*7,  IF(WEEKDAY( G93+1)=1, G93+2, IF(WEEKDAY(G93+1)=7, G93+ 3, G93+1)), "")</f>
        <v/>
      </c>
      <c r="H94" s="15" t="str">
        <f t="shared" si="27"/>
        <v/>
      </c>
      <c r="I94" s="2" t="str">
        <f t="shared" si="28"/>
        <v/>
      </c>
      <c r="J94" s="2" t="str">
        <f>IF(AND(G94&lt;&gt;"",G94&lt;=MAX(A:A)),COUNTIF(B:B,TRUNC(G94)),"")</f>
        <v/>
      </c>
      <c r="K94" s="2" t="str">
        <f t="shared" si="43"/>
        <v/>
      </c>
      <c r="L94" s="2" t="str">
        <f t="shared" si="29"/>
        <v/>
      </c>
      <c r="M94" s="2" t="str">
        <f t="shared" si="36"/>
        <v/>
      </c>
      <c r="N94" s="2" t="str">
        <f t="shared" si="37"/>
        <v/>
      </c>
      <c r="O94" s="2" t="str">
        <f t="shared" si="30"/>
        <v/>
      </c>
      <c r="P94" s="2" t="str">
        <f t="shared" si="31"/>
        <v/>
      </c>
      <c r="Q94" s="2" t="str">
        <f t="shared" si="38"/>
        <v/>
      </c>
      <c r="R94" s="2" t="str">
        <f t="shared" si="32"/>
        <v/>
      </c>
      <c r="Y94" s="15" t="str">
        <f>IF(Y93&lt;&gt;"",IF(Y93+7&lt;EDATE(MAX(A:A),NumberOfFutureMonths),Y93+7,""),"")</f>
        <v/>
      </c>
      <c r="Z94" s="23" t="str">
        <f t="shared" si="44"/>
        <v/>
      </c>
      <c r="AA94" s="2" t="str">
        <f t="shared" si="45"/>
        <v/>
      </c>
      <c r="AB94" s="2" t="str">
        <f t="shared" si="46"/>
        <v/>
      </c>
      <c r="AC94" s="2" t="str">
        <f t="shared" si="47"/>
        <v/>
      </c>
      <c r="AD94" s="2" t="str">
        <f t="shared" si="48"/>
        <v/>
      </c>
      <c r="AE94" s="2" t="str">
        <f t="shared" si="39"/>
        <v/>
      </c>
      <c r="AF94" s="2" t="str">
        <f t="shared" si="40"/>
        <v/>
      </c>
      <c r="AG94" s="2" t="str">
        <f t="shared" si="41"/>
        <v/>
      </c>
      <c r="AH94" s="2" t="str">
        <f>IF(Y94&lt;&gt;"",IF(AE94&gt;1,ROUNDUP(AF94,RoundDecimalPlaces),ROUNDDOWN(AF94,RoundDecimalPlaces)),"")</f>
        <v/>
      </c>
      <c r="AI94" s="2" t="str">
        <f t="shared" si="42"/>
        <v/>
      </c>
      <c r="AJ94" s="2" t="str">
        <f>IF(AI94&lt;&gt;"",IF(AI94&gt;AVERAGE(AI:AI)*SignificantErrorMultiplier,AB94,NA()),"")</f>
        <v/>
      </c>
    </row>
    <row r="95" spans="1:36" x14ac:dyDescent="0.25">
      <c r="A95" s="15">
        <f>IF(INDEX('Predict Your Date Data (auto)'!A:A,ROW(A95),1)&gt;0,INDEX('Predict Your Date Data (auto)'!A:A,ROW(A95),1),"")</f>
        <v>42754.461458333331</v>
      </c>
      <c r="B95" s="15">
        <f t="shared" si="33"/>
        <v>42754</v>
      </c>
      <c r="C95" s="23">
        <f t="shared" si="34"/>
        <v>2017</v>
      </c>
      <c r="D95" s="23">
        <f t="shared" si="35"/>
        <v>1</v>
      </c>
      <c r="E95" s="2" t="str">
        <f>IF(A95&lt;&gt;"","Week " &amp; ROUNDUP(DAY(B95)/7,0),"")</f>
        <v>Week 3</v>
      </c>
      <c r="G95" s="15" t="str">
        <f>IF(G94&lt;MAX(A:A)+NumberOfFutureWeeks*7,  IF(WEEKDAY( G94+1)=1, G94+2, IF(WEEKDAY(G94+1)=7, G94+ 3, G94+1)), "")</f>
        <v/>
      </c>
      <c r="H95" s="15" t="str">
        <f t="shared" si="27"/>
        <v/>
      </c>
      <c r="I95" s="2" t="str">
        <f t="shared" si="28"/>
        <v/>
      </c>
      <c r="J95" s="2" t="str">
        <f>IF(AND(G95&lt;&gt;"",G95&lt;=MAX(A:A)),COUNTIF(B:B,TRUNC(G95)),"")</f>
        <v/>
      </c>
      <c r="K95" s="2" t="str">
        <f t="shared" si="43"/>
        <v/>
      </c>
      <c r="L95" s="2" t="str">
        <f t="shared" si="29"/>
        <v/>
      </c>
      <c r="M95" s="2" t="str">
        <f t="shared" si="36"/>
        <v/>
      </c>
      <c r="N95" s="2" t="str">
        <f t="shared" si="37"/>
        <v/>
      </c>
      <c r="O95" s="2" t="str">
        <f t="shared" si="30"/>
        <v/>
      </c>
      <c r="P95" s="2" t="str">
        <f t="shared" si="31"/>
        <v/>
      </c>
      <c r="Q95" s="2" t="str">
        <f t="shared" si="38"/>
        <v/>
      </c>
      <c r="R95" s="2" t="str">
        <f t="shared" si="32"/>
        <v/>
      </c>
      <c r="Y95" s="15" t="str">
        <f>IF(Y94&lt;&gt;"",IF(Y94+7&lt;EDATE(MAX(A:A),NumberOfFutureMonths),Y94+7,""),"")</f>
        <v/>
      </c>
      <c r="Z95" s="23" t="str">
        <f t="shared" si="44"/>
        <v/>
      </c>
      <c r="AA95" s="2" t="str">
        <f t="shared" si="45"/>
        <v/>
      </c>
      <c r="AB95" s="2" t="str">
        <f t="shared" si="46"/>
        <v/>
      </c>
      <c r="AC95" s="2" t="str">
        <f t="shared" si="47"/>
        <v/>
      </c>
      <c r="AD95" s="2" t="str">
        <f t="shared" si="48"/>
        <v/>
      </c>
      <c r="AE95" s="2" t="str">
        <f t="shared" si="39"/>
        <v/>
      </c>
      <c r="AF95" s="2" t="str">
        <f t="shared" si="40"/>
        <v/>
      </c>
      <c r="AG95" s="2" t="str">
        <f t="shared" si="41"/>
        <v/>
      </c>
      <c r="AH95" s="2" t="str">
        <f>IF(Y95&lt;&gt;"",IF(AE95&gt;1,ROUNDUP(AF95,RoundDecimalPlaces),ROUNDDOWN(AF95,RoundDecimalPlaces)),"")</f>
        <v/>
      </c>
      <c r="AI95" s="2" t="str">
        <f t="shared" si="42"/>
        <v/>
      </c>
      <c r="AJ95" s="2" t="str">
        <f>IF(AI95&lt;&gt;"",IF(AI95&gt;AVERAGE(AI:AI)*SignificantErrorMultiplier,AB95,NA()),"")</f>
        <v/>
      </c>
    </row>
    <row r="96" spans="1:36" x14ac:dyDescent="0.25">
      <c r="A96" s="15">
        <f>IF(INDEX('Predict Your Date Data (auto)'!A:A,ROW(A96),1)&gt;0,INDEX('Predict Your Date Data (auto)'!A:A,ROW(A96),1),"")</f>
        <v>42754.462094907409</v>
      </c>
      <c r="B96" s="15">
        <f t="shared" si="33"/>
        <v>42754</v>
      </c>
      <c r="C96" s="23">
        <f t="shared" si="34"/>
        <v>2017</v>
      </c>
      <c r="D96" s="23">
        <f t="shared" si="35"/>
        <v>1</v>
      </c>
      <c r="E96" s="2" t="str">
        <f>IF(A96&lt;&gt;"","Week " &amp; ROUNDUP(DAY(B96)/7,0),"")</f>
        <v>Week 3</v>
      </c>
      <c r="G96" s="15" t="str">
        <f>IF(G95&lt;MAX(A:A)+NumberOfFutureWeeks*7,  IF(WEEKDAY( G95+1)=1, G95+2, IF(WEEKDAY(G95+1)=7, G95+ 3, G95+1)), "")</f>
        <v/>
      </c>
      <c r="H96" s="15" t="str">
        <f t="shared" si="27"/>
        <v/>
      </c>
      <c r="I96" s="2" t="str">
        <f t="shared" si="28"/>
        <v/>
      </c>
      <c r="J96" s="2" t="str">
        <f>IF(AND(G96&lt;&gt;"",G96&lt;=MAX(A:A)),COUNTIF(B:B,TRUNC(G96)),"")</f>
        <v/>
      </c>
      <c r="K96" s="2" t="str">
        <f t="shared" si="43"/>
        <v/>
      </c>
      <c r="L96" s="2" t="str">
        <f t="shared" si="29"/>
        <v/>
      </c>
      <c r="M96" s="2" t="str">
        <f t="shared" si="36"/>
        <v/>
      </c>
      <c r="N96" s="2" t="str">
        <f t="shared" si="37"/>
        <v/>
      </c>
      <c r="O96" s="2" t="str">
        <f t="shared" si="30"/>
        <v/>
      </c>
      <c r="P96" s="2" t="str">
        <f t="shared" si="31"/>
        <v/>
      </c>
      <c r="Q96" s="2" t="str">
        <f t="shared" si="38"/>
        <v/>
      </c>
      <c r="R96" s="2" t="str">
        <f t="shared" si="32"/>
        <v/>
      </c>
      <c r="Y96" s="15" t="str">
        <f>IF(Y95&lt;&gt;"",IF(Y95+7&lt;EDATE(MAX(A:A),NumberOfFutureMonths),Y95+7,""),"")</f>
        <v/>
      </c>
      <c r="Z96" s="23" t="str">
        <f t="shared" si="44"/>
        <v/>
      </c>
      <c r="AA96" s="2" t="str">
        <f t="shared" si="45"/>
        <v/>
      </c>
      <c r="AB96" s="2" t="str">
        <f t="shared" si="46"/>
        <v/>
      </c>
      <c r="AC96" s="2" t="str">
        <f t="shared" si="47"/>
        <v/>
      </c>
      <c r="AD96" s="2" t="str">
        <f t="shared" si="48"/>
        <v/>
      </c>
      <c r="AE96" s="2" t="str">
        <f t="shared" si="39"/>
        <v/>
      </c>
      <c r="AF96" s="2" t="str">
        <f t="shared" si="40"/>
        <v/>
      </c>
      <c r="AG96" s="2" t="str">
        <f t="shared" si="41"/>
        <v/>
      </c>
      <c r="AH96" s="2" t="str">
        <f>IF(Y96&lt;&gt;"",IF(AE96&gt;1,ROUNDUP(AF96,RoundDecimalPlaces),ROUNDDOWN(AF96,RoundDecimalPlaces)),"")</f>
        <v/>
      </c>
      <c r="AI96" s="2" t="str">
        <f t="shared" si="42"/>
        <v/>
      </c>
      <c r="AJ96" s="2" t="str">
        <f>IF(AI96&lt;&gt;"",IF(AI96&gt;AVERAGE(AI:AI)*SignificantErrorMultiplier,AB96,NA()),"")</f>
        <v/>
      </c>
    </row>
    <row r="97" spans="1:36" x14ac:dyDescent="0.25">
      <c r="A97" s="15">
        <f>IF(INDEX('Predict Your Date Data (auto)'!A:A,ROW(A97),1)&gt;0,INDEX('Predict Your Date Data (auto)'!A:A,ROW(A97),1),"")</f>
        <v>42754.462581018517</v>
      </c>
      <c r="B97" s="15">
        <f t="shared" si="33"/>
        <v>42754</v>
      </c>
      <c r="C97" s="23">
        <f t="shared" si="34"/>
        <v>2017</v>
      </c>
      <c r="D97" s="23">
        <f t="shared" si="35"/>
        <v>1</v>
      </c>
      <c r="E97" s="2" t="str">
        <f>IF(A97&lt;&gt;"","Week " &amp; ROUNDUP(DAY(B97)/7,0),"")</f>
        <v>Week 3</v>
      </c>
      <c r="G97" s="15" t="str">
        <f>IF(G96&lt;MAX(A:A)+NumberOfFutureWeeks*7,  IF(WEEKDAY( G96+1)=1, G96+2, IF(WEEKDAY(G96+1)=7, G96+ 3, G96+1)), "")</f>
        <v/>
      </c>
      <c r="H97" s="15" t="str">
        <f t="shared" si="27"/>
        <v/>
      </c>
      <c r="I97" s="2" t="str">
        <f t="shared" si="28"/>
        <v/>
      </c>
      <c r="J97" s="2" t="str">
        <f>IF(AND(G97&lt;&gt;"",G97&lt;=MAX(A:A)),COUNTIF(B:B,TRUNC(G97)),"")</f>
        <v/>
      </c>
      <c r="K97" s="2" t="str">
        <f t="shared" si="43"/>
        <v/>
      </c>
      <c r="L97" s="2" t="str">
        <f t="shared" si="29"/>
        <v/>
      </c>
      <c r="M97" s="2" t="str">
        <f t="shared" si="36"/>
        <v/>
      </c>
      <c r="N97" s="2" t="str">
        <f t="shared" si="37"/>
        <v/>
      </c>
      <c r="O97" s="2" t="str">
        <f t="shared" si="30"/>
        <v/>
      </c>
      <c r="P97" s="2" t="str">
        <f t="shared" si="31"/>
        <v/>
      </c>
      <c r="Q97" s="2" t="str">
        <f t="shared" si="38"/>
        <v/>
      </c>
      <c r="R97" s="2" t="str">
        <f t="shared" si="32"/>
        <v/>
      </c>
      <c r="Y97" s="15" t="str">
        <f>IF(Y96&lt;&gt;"",IF(Y96+7&lt;EDATE(MAX(A:A),NumberOfFutureMonths),Y96+7,""),"")</f>
        <v/>
      </c>
      <c r="Z97" s="23" t="str">
        <f t="shared" si="44"/>
        <v/>
      </c>
      <c r="AA97" s="2" t="str">
        <f t="shared" si="45"/>
        <v/>
      </c>
      <c r="AB97" s="2" t="str">
        <f t="shared" si="46"/>
        <v/>
      </c>
      <c r="AC97" s="2" t="str">
        <f t="shared" si="47"/>
        <v/>
      </c>
      <c r="AD97" s="2" t="str">
        <f t="shared" si="48"/>
        <v/>
      </c>
      <c r="AE97" s="2" t="str">
        <f t="shared" si="39"/>
        <v/>
      </c>
      <c r="AF97" s="2" t="str">
        <f t="shared" si="40"/>
        <v/>
      </c>
      <c r="AG97" s="2" t="str">
        <f t="shared" si="41"/>
        <v/>
      </c>
      <c r="AH97" s="2" t="str">
        <f>IF(Y97&lt;&gt;"",IF(AE97&gt;1,ROUNDUP(AF97,RoundDecimalPlaces),ROUNDDOWN(AF97,RoundDecimalPlaces)),"")</f>
        <v/>
      </c>
      <c r="AI97" s="2" t="str">
        <f t="shared" si="42"/>
        <v/>
      </c>
      <c r="AJ97" s="2" t="str">
        <f>IF(AI97&lt;&gt;"",IF(AI97&gt;AVERAGE(AI:AI)*SignificantErrorMultiplier,AB97,NA()),"")</f>
        <v/>
      </c>
    </row>
    <row r="98" spans="1:36" x14ac:dyDescent="0.25">
      <c r="A98" s="15">
        <f>IF(INDEX('Predict Your Date Data (auto)'!A:A,ROW(A98),1)&gt;0,INDEX('Predict Your Date Data (auto)'!A:A,ROW(A98),1),"")</f>
        <v>42754.462997685187</v>
      </c>
      <c r="B98" s="15">
        <f t="shared" si="33"/>
        <v>42754</v>
      </c>
      <c r="C98" s="23">
        <f t="shared" si="34"/>
        <v>2017</v>
      </c>
      <c r="D98" s="23">
        <f t="shared" si="35"/>
        <v>1</v>
      </c>
      <c r="E98" s="2" t="str">
        <f>IF(A98&lt;&gt;"","Week " &amp; ROUNDUP(DAY(B98)/7,0),"")</f>
        <v>Week 3</v>
      </c>
      <c r="G98" s="15" t="str">
        <f>IF(G97&lt;MAX(A:A)+NumberOfFutureWeeks*7,  IF(WEEKDAY( G97+1)=1, G97+2, IF(WEEKDAY(G97+1)=7, G97+ 3, G97+1)), "")</f>
        <v/>
      </c>
      <c r="H98" s="15" t="str">
        <f t="shared" si="27"/>
        <v/>
      </c>
      <c r="I98" s="2" t="str">
        <f t="shared" si="28"/>
        <v/>
      </c>
      <c r="J98" s="2" t="str">
        <f>IF(AND(G98&lt;&gt;"",G98&lt;=MAX(A:A)),COUNTIF(B:B,TRUNC(G98)),"")</f>
        <v/>
      </c>
      <c r="K98" s="2" t="str">
        <f t="shared" si="43"/>
        <v/>
      </c>
      <c r="L98" s="2" t="str">
        <f t="shared" si="29"/>
        <v/>
      </c>
      <c r="M98" s="2" t="str">
        <f t="shared" si="36"/>
        <v/>
      </c>
      <c r="N98" s="2" t="str">
        <f t="shared" si="37"/>
        <v/>
      </c>
      <c r="O98" s="2" t="str">
        <f t="shared" si="30"/>
        <v/>
      </c>
      <c r="P98" s="2" t="str">
        <f t="shared" si="31"/>
        <v/>
      </c>
      <c r="Q98" s="2" t="str">
        <f t="shared" si="38"/>
        <v/>
      </c>
      <c r="R98" s="2" t="str">
        <f t="shared" si="32"/>
        <v/>
      </c>
      <c r="Y98" s="15" t="str">
        <f>IF(Y97&lt;&gt;"",IF(Y97+7&lt;EDATE(MAX(A:A),NumberOfFutureMonths),Y97+7,""),"")</f>
        <v/>
      </c>
      <c r="Z98" s="23" t="str">
        <f t="shared" si="44"/>
        <v/>
      </c>
      <c r="AA98" s="2" t="str">
        <f t="shared" si="45"/>
        <v/>
      </c>
      <c r="AB98" s="2" t="str">
        <f t="shared" si="46"/>
        <v/>
      </c>
      <c r="AC98" s="2" t="str">
        <f t="shared" si="47"/>
        <v/>
      </c>
      <c r="AD98" s="2" t="str">
        <f t="shared" si="48"/>
        <v/>
      </c>
      <c r="AE98" s="2" t="str">
        <f t="shared" si="39"/>
        <v/>
      </c>
      <c r="AF98" s="2" t="str">
        <f t="shared" si="40"/>
        <v/>
      </c>
      <c r="AG98" s="2" t="str">
        <f t="shared" si="41"/>
        <v/>
      </c>
      <c r="AH98" s="2" t="str">
        <f>IF(Y98&lt;&gt;"",IF(AE98&gt;1,ROUNDUP(AF98,RoundDecimalPlaces),ROUNDDOWN(AF98,RoundDecimalPlaces)),"")</f>
        <v/>
      </c>
      <c r="AI98" s="2" t="str">
        <f t="shared" si="42"/>
        <v/>
      </c>
      <c r="AJ98" s="2" t="str">
        <f>IF(AI98&lt;&gt;"",IF(AI98&gt;AVERAGE(AI:AI)*SignificantErrorMultiplier,AB98,NA()),"")</f>
        <v/>
      </c>
    </row>
    <row r="99" spans="1:36" x14ac:dyDescent="0.25">
      <c r="A99" s="15">
        <f>IF(INDEX('Predict Your Date Data (auto)'!A:A,ROW(A99),1)&gt;0,INDEX('Predict Your Date Data (auto)'!A:A,ROW(A99),1),"")</f>
        <v>42754.463414351849</v>
      </c>
      <c r="B99" s="15">
        <f t="shared" si="33"/>
        <v>42754</v>
      </c>
      <c r="C99" s="23">
        <f t="shared" si="34"/>
        <v>2017</v>
      </c>
      <c r="D99" s="23">
        <f t="shared" si="35"/>
        <v>1</v>
      </c>
      <c r="E99" s="2" t="str">
        <f>IF(A99&lt;&gt;"","Week " &amp; ROUNDUP(DAY(B99)/7,0),"")</f>
        <v>Week 3</v>
      </c>
      <c r="G99" s="15" t="str">
        <f>IF(G98&lt;MAX(A:A)+NumberOfFutureWeeks*7,  IF(WEEKDAY( G98+1)=1, G98+2, IF(WEEKDAY(G98+1)=7, G98+ 3, G98+1)), "")</f>
        <v/>
      </c>
      <c r="H99" s="15" t="str">
        <f t="shared" si="27"/>
        <v/>
      </c>
      <c r="I99" s="2" t="str">
        <f t="shared" si="28"/>
        <v/>
      </c>
      <c r="J99" s="2" t="str">
        <f>IF(AND(G99&lt;&gt;"",G99&lt;=MAX(A:A)),COUNTIF(B:B,TRUNC(G99)),"")</f>
        <v/>
      </c>
      <c r="K99" s="2" t="str">
        <f t="shared" si="43"/>
        <v/>
      </c>
      <c r="L99" s="2" t="str">
        <f t="shared" si="29"/>
        <v/>
      </c>
      <c r="M99" s="2" t="str">
        <f t="shared" si="36"/>
        <v/>
      </c>
      <c r="N99" s="2" t="str">
        <f t="shared" si="37"/>
        <v/>
      </c>
      <c r="O99" s="2" t="str">
        <f t="shared" si="30"/>
        <v/>
      </c>
      <c r="P99" s="2" t="str">
        <f t="shared" si="31"/>
        <v/>
      </c>
      <c r="Q99" s="2" t="str">
        <f t="shared" si="38"/>
        <v/>
      </c>
      <c r="R99" s="2" t="str">
        <f t="shared" si="32"/>
        <v/>
      </c>
      <c r="Y99" s="15" t="str">
        <f>IF(Y98&lt;&gt;"",IF(Y98+7&lt;EDATE(MAX(A:A),NumberOfFutureMonths),Y98+7,""),"")</f>
        <v/>
      </c>
      <c r="Z99" s="23" t="str">
        <f t="shared" si="44"/>
        <v/>
      </c>
      <c r="AA99" s="2" t="str">
        <f t="shared" si="45"/>
        <v/>
      </c>
      <c r="AB99" s="2" t="str">
        <f t="shared" si="46"/>
        <v/>
      </c>
      <c r="AC99" s="2" t="str">
        <f t="shared" si="47"/>
        <v/>
      </c>
      <c r="AD99" s="2" t="str">
        <f t="shared" si="48"/>
        <v/>
      </c>
      <c r="AE99" s="2" t="str">
        <f t="shared" si="39"/>
        <v/>
      </c>
      <c r="AF99" s="2" t="str">
        <f t="shared" si="40"/>
        <v/>
      </c>
      <c r="AG99" s="2" t="str">
        <f t="shared" si="41"/>
        <v/>
      </c>
      <c r="AH99" s="2" t="str">
        <f>IF(Y99&lt;&gt;"",IF(AE99&gt;1,ROUNDUP(AF99,RoundDecimalPlaces),ROUNDDOWN(AF99,RoundDecimalPlaces)),"")</f>
        <v/>
      </c>
      <c r="AI99" s="2" t="str">
        <f t="shared" si="42"/>
        <v/>
      </c>
      <c r="AJ99" s="2" t="str">
        <f>IF(AI99&lt;&gt;"",IF(AI99&gt;AVERAGE(AI:AI)*SignificantErrorMultiplier,AB99,NA()),"")</f>
        <v/>
      </c>
    </row>
    <row r="100" spans="1:36" x14ac:dyDescent="0.25">
      <c r="A100" s="15">
        <f>IF(INDEX('Predict Your Date Data (auto)'!A:A,ROW(A100),1)&gt;0,INDEX('Predict Your Date Data (auto)'!A:A,ROW(A100),1),"")</f>
        <v>42754.463831018518</v>
      </c>
      <c r="B100" s="15">
        <f t="shared" si="33"/>
        <v>42754</v>
      </c>
      <c r="C100" s="23">
        <f t="shared" si="34"/>
        <v>2017</v>
      </c>
      <c r="D100" s="23">
        <f t="shared" si="35"/>
        <v>1</v>
      </c>
      <c r="E100" s="2" t="str">
        <f>IF(A100&lt;&gt;"","Week " &amp; ROUNDUP(DAY(B100)/7,0),"")</f>
        <v>Week 3</v>
      </c>
      <c r="G100" s="15" t="str">
        <f>IF(G99&lt;MAX(A:A)+NumberOfFutureWeeks*7,  IF(WEEKDAY( G99+1)=1, G99+2, IF(WEEKDAY(G99+1)=7, G99+ 3, G99+1)), "")</f>
        <v/>
      </c>
      <c r="H100" s="15" t="str">
        <f t="shared" si="27"/>
        <v/>
      </c>
      <c r="I100" s="2" t="str">
        <f t="shared" si="28"/>
        <v/>
      </c>
      <c r="J100" s="2" t="str">
        <f>IF(AND(G100&lt;&gt;"",G100&lt;=MAX(A:A)),COUNTIF(B:B,TRUNC(G100)),"")</f>
        <v/>
      </c>
      <c r="K100" s="2" t="str">
        <f t="shared" si="43"/>
        <v/>
      </c>
      <c r="L100" s="2" t="str">
        <f t="shared" si="29"/>
        <v/>
      </c>
      <c r="M100" s="2" t="str">
        <f t="shared" si="36"/>
        <v/>
      </c>
      <c r="N100" s="2" t="str">
        <f t="shared" si="37"/>
        <v/>
      </c>
      <c r="O100" s="2" t="str">
        <f t="shared" si="30"/>
        <v/>
      </c>
      <c r="P100" s="2" t="str">
        <f t="shared" si="31"/>
        <v/>
      </c>
      <c r="Q100" s="2" t="str">
        <f t="shared" si="38"/>
        <v/>
      </c>
      <c r="R100" s="2" t="str">
        <f t="shared" si="32"/>
        <v/>
      </c>
      <c r="Y100" s="15" t="str">
        <f>IF(Y99&lt;&gt;"",IF(Y99+7&lt;EDATE(MAX(A:A),NumberOfFutureMonths),Y99+7,""),"")</f>
        <v/>
      </c>
      <c r="Z100" s="23" t="str">
        <f t="shared" si="44"/>
        <v/>
      </c>
      <c r="AA100" s="2" t="str">
        <f t="shared" si="45"/>
        <v/>
      </c>
      <c r="AB100" s="2" t="str">
        <f t="shared" si="46"/>
        <v/>
      </c>
      <c r="AC100" s="2" t="str">
        <f t="shared" si="47"/>
        <v/>
      </c>
      <c r="AD100" s="2" t="str">
        <f t="shared" si="48"/>
        <v/>
      </c>
      <c r="AE100" s="2" t="str">
        <f t="shared" si="39"/>
        <v/>
      </c>
      <c r="AF100" s="2" t="str">
        <f t="shared" si="40"/>
        <v/>
      </c>
      <c r="AG100" s="2" t="str">
        <f t="shared" si="41"/>
        <v/>
      </c>
      <c r="AH100" s="2" t="str">
        <f>IF(Y100&lt;&gt;"",IF(AE100&gt;1,ROUNDUP(AF100,RoundDecimalPlaces),ROUNDDOWN(AF100,RoundDecimalPlaces)),"")</f>
        <v/>
      </c>
      <c r="AI100" s="2" t="str">
        <f t="shared" si="42"/>
        <v/>
      </c>
      <c r="AJ100" s="2" t="str">
        <f>IF(AI100&lt;&gt;"",IF(AI100&gt;AVERAGE(AI:AI)*SignificantErrorMultiplier,AB100,NA()),"")</f>
        <v/>
      </c>
    </row>
    <row r="101" spans="1:36" x14ac:dyDescent="0.25">
      <c r="A101" s="15">
        <f>IF(INDEX('Predict Your Date Data (auto)'!A:A,ROW(A101),1)&gt;0,INDEX('Predict Your Date Data (auto)'!A:A,ROW(A101),1),"")</f>
        <v>42754.499641203707</v>
      </c>
      <c r="B101" s="15">
        <f t="shared" si="33"/>
        <v>42754</v>
      </c>
      <c r="C101" s="23">
        <f t="shared" si="34"/>
        <v>2017</v>
      </c>
      <c r="D101" s="23">
        <f t="shared" si="35"/>
        <v>1</v>
      </c>
      <c r="E101" s="2" t="str">
        <f>IF(A101&lt;&gt;"","Week " &amp; ROUNDUP(DAY(B101)/7,0),"")</f>
        <v>Week 3</v>
      </c>
      <c r="G101" s="15" t="str">
        <f>IF(G100&lt;MAX(A:A)+NumberOfFutureWeeks*7,  IF(WEEKDAY( G100+1)=1, G100+2, IF(WEEKDAY(G100+1)=7, G100+ 3, G100+1)), "")</f>
        <v/>
      </c>
      <c r="H101" s="15" t="str">
        <f t="shared" si="27"/>
        <v/>
      </c>
      <c r="I101" s="2" t="str">
        <f t="shared" si="28"/>
        <v/>
      </c>
      <c r="J101" s="2" t="str">
        <f>IF(AND(G101&lt;&gt;"",G101&lt;=MAX(A:A)),COUNTIF(B:B,TRUNC(G101)),"")</f>
        <v/>
      </c>
      <c r="K101" s="2" t="str">
        <f t="shared" si="43"/>
        <v/>
      </c>
      <c r="L101" s="2" t="str">
        <f t="shared" si="29"/>
        <v/>
      </c>
      <c r="M101" s="2" t="str">
        <f t="shared" si="36"/>
        <v/>
      </c>
      <c r="N101" s="2" t="str">
        <f t="shared" si="37"/>
        <v/>
      </c>
      <c r="O101" s="2" t="str">
        <f t="shared" si="30"/>
        <v/>
      </c>
      <c r="P101" s="2" t="str">
        <f t="shared" si="31"/>
        <v/>
      </c>
      <c r="Q101" s="2" t="str">
        <f t="shared" si="38"/>
        <v/>
      </c>
      <c r="R101" s="2" t="str">
        <f t="shared" si="32"/>
        <v/>
      </c>
      <c r="Y101" s="15" t="str">
        <f>IF(Y100&lt;&gt;"",IF(Y100+7&lt;EDATE(MAX(A:A),NumberOfFutureMonths),Y100+7,""),"")</f>
        <v/>
      </c>
      <c r="Z101" s="23" t="str">
        <f t="shared" si="44"/>
        <v/>
      </c>
      <c r="AA101" s="2" t="str">
        <f t="shared" si="45"/>
        <v/>
      </c>
      <c r="AB101" s="2" t="str">
        <f t="shared" si="46"/>
        <v/>
      </c>
      <c r="AC101" s="2" t="str">
        <f t="shared" si="47"/>
        <v/>
      </c>
      <c r="AD101" s="2" t="str">
        <f t="shared" si="48"/>
        <v/>
      </c>
      <c r="AE101" s="2" t="str">
        <f t="shared" si="39"/>
        <v/>
      </c>
      <c r="AF101" s="2" t="str">
        <f t="shared" si="40"/>
        <v/>
      </c>
      <c r="AG101" s="2" t="str">
        <f t="shared" si="41"/>
        <v/>
      </c>
      <c r="AH101" s="2" t="str">
        <f>IF(Y101&lt;&gt;"",IF(AE101&gt;1,ROUNDUP(AF101,RoundDecimalPlaces),ROUNDDOWN(AF101,RoundDecimalPlaces)),"")</f>
        <v/>
      </c>
      <c r="AI101" s="2" t="str">
        <f t="shared" si="42"/>
        <v/>
      </c>
      <c r="AJ101" s="2" t="str">
        <f>IF(AI101&lt;&gt;"",IF(AI101&gt;AVERAGE(AI:AI)*SignificantErrorMultiplier,AB101,NA()),"")</f>
        <v/>
      </c>
    </row>
    <row r="102" spans="1:36" x14ac:dyDescent="0.25">
      <c r="A102" s="15">
        <f>IF(INDEX('Predict Your Date Data (auto)'!A:A,ROW(A102),1)&gt;0,INDEX('Predict Your Date Data (auto)'!A:A,ROW(A102),1),"")</f>
        <v>42754.629467592589</v>
      </c>
      <c r="B102" s="15">
        <f t="shared" si="33"/>
        <v>42754</v>
      </c>
      <c r="C102" s="23">
        <f t="shared" si="34"/>
        <v>2017</v>
      </c>
      <c r="D102" s="23">
        <f t="shared" si="35"/>
        <v>1</v>
      </c>
      <c r="E102" s="2" t="str">
        <f>IF(A102&lt;&gt;"","Week " &amp; ROUNDUP(DAY(B102)/7,0),"")</f>
        <v>Week 3</v>
      </c>
      <c r="G102" s="15" t="str">
        <f>IF(G101&lt;MAX(A:A)+NumberOfFutureWeeks*7,  IF(WEEKDAY( G101+1)=1, G101+2, IF(WEEKDAY(G101+1)=7, G101+ 3, G101+1)), "")</f>
        <v/>
      </c>
      <c r="H102" s="15" t="str">
        <f t="shared" si="27"/>
        <v/>
      </c>
      <c r="I102" s="2" t="str">
        <f t="shared" si="28"/>
        <v/>
      </c>
      <c r="J102" s="2" t="str">
        <f>IF(AND(G102&lt;&gt;"",G102&lt;=MAX(A:A)),COUNTIF(B:B,TRUNC(G102)),"")</f>
        <v/>
      </c>
      <c r="K102" s="2" t="str">
        <f t="shared" si="43"/>
        <v/>
      </c>
      <c r="L102" s="2" t="str">
        <f t="shared" si="29"/>
        <v/>
      </c>
      <c r="M102" s="2" t="str">
        <f t="shared" si="36"/>
        <v/>
      </c>
      <c r="N102" s="2" t="str">
        <f t="shared" si="37"/>
        <v/>
      </c>
      <c r="O102" s="2" t="str">
        <f t="shared" si="30"/>
        <v/>
      </c>
      <c r="P102" s="2" t="str">
        <f t="shared" si="31"/>
        <v/>
      </c>
      <c r="Q102" s="2" t="str">
        <f t="shared" si="38"/>
        <v/>
      </c>
      <c r="R102" s="2" t="str">
        <f t="shared" si="32"/>
        <v/>
      </c>
      <c r="Y102" s="15" t="str">
        <f>IF(Y101&lt;&gt;"",IF(Y101+7&lt;EDATE(MAX(A:A),NumberOfFutureMonths),Y101+7,""),"")</f>
        <v/>
      </c>
      <c r="Z102" s="23" t="str">
        <f t="shared" si="44"/>
        <v/>
      </c>
      <c r="AA102" s="2" t="str">
        <f t="shared" si="45"/>
        <v/>
      </c>
      <c r="AB102" s="2" t="str">
        <f t="shared" si="46"/>
        <v/>
      </c>
      <c r="AC102" s="2" t="str">
        <f t="shared" si="47"/>
        <v/>
      </c>
      <c r="AD102" s="2" t="str">
        <f t="shared" si="48"/>
        <v/>
      </c>
      <c r="AE102" s="2" t="str">
        <f t="shared" si="39"/>
        <v/>
      </c>
      <c r="AF102" s="2" t="str">
        <f t="shared" si="40"/>
        <v/>
      </c>
      <c r="AG102" s="2" t="str">
        <f t="shared" si="41"/>
        <v/>
      </c>
      <c r="AH102" s="2" t="str">
        <f>IF(Y102&lt;&gt;"",IF(AE102&gt;1,ROUNDUP(AF102,RoundDecimalPlaces),ROUNDDOWN(AF102,RoundDecimalPlaces)),"")</f>
        <v/>
      </c>
      <c r="AI102" s="2" t="str">
        <f t="shared" si="42"/>
        <v/>
      </c>
      <c r="AJ102" s="2" t="str">
        <f>IF(AI102&lt;&gt;"",IF(AI102&gt;AVERAGE(AI:AI)*SignificantErrorMultiplier,AB102,NA()),"")</f>
        <v/>
      </c>
    </row>
    <row r="103" spans="1:36" x14ac:dyDescent="0.25">
      <c r="A103" s="15">
        <f>IF(INDEX('Predict Your Date Data (auto)'!A:A,ROW(A103),1)&gt;0,INDEX('Predict Your Date Data (auto)'!A:A,ROW(A103),1),"")</f>
        <v>42754.630543981482</v>
      </c>
      <c r="B103" s="15">
        <f t="shared" si="33"/>
        <v>42754</v>
      </c>
      <c r="C103" s="23">
        <f t="shared" si="34"/>
        <v>2017</v>
      </c>
      <c r="D103" s="23">
        <f t="shared" si="35"/>
        <v>1</v>
      </c>
      <c r="E103" s="2" t="str">
        <f>IF(A103&lt;&gt;"","Week " &amp; ROUNDUP(DAY(B103)/7,0),"")</f>
        <v>Week 3</v>
      </c>
      <c r="G103" s="15" t="str">
        <f>IF(G102&lt;MAX(A:A)+NumberOfFutureWeeks*7,  IF(WEEKDAY( G102+1)=1, G102+2, IF(WEEKDAY(G102+1)=7, G102+ 3, G102+1)), "")</f>
        <v/>
      </c>
      <c r="H103" s="15" t="str">
        <f t="shared" si="27"/>
        <v/>
      </c>
      <c r="I103" s="2" t="str">
        <f t="shared" si="28"/>
        <v/>
      </c>
      <c r="J103" s="2" t="str">
        <f>IF(AND(G103&lt;&gt;"",G103&lt;=MAX(A:A)),COUNTIF(B:B,TRUNC(G103)),"")</f>
        <v/>
      </c>
      <c r="K103" s="2" t="str">
        <f t="shared" si="43"/>
        <v/>
      </c>
      <c r="L103" s="2" t="str">
        <f t="shared" si="29"/>
        <v/>
      </c>
      <c r="M103" s="2" t="str">
        <f t="shared" si="36"/>
        <v/>
      </c>
      <c r="N103" s="2" t="str">
        <f t="shared" si="37"/>
        <v/>
      </c>
      <c r="O103" s="2" t="str">
        <f t="shared" si="30"/>
        <v/>
      </c>
      <c r="P103" s="2" t="str">
        <f t="shared" si="31"/>
        <v/>
      </c>
      <c r="Q103" s="2" t="str">
        <f t="shared" si="38"/>
        <v/>
      </c>
      <c r="R103" s="2" t="str">
        <f t="shared" si="32"/>
        <v/>
      </c>
      <c r="Y103" s="15" t="str">
        <f>IF(Y102&lt;&gt;"",IF(Y102+7&lt;EDATE(MAX(A:A),NumberOfFutureMonths),Y102+7,""),"")</f>
        <v/>
      </c>
      <c r="Z103" s="23" t="str">
        <f t="shared" si="44"/>
        <v/>
      </c>
      <c r="AA103" s="2" t="str">
        <f t="shared" si="45"/>
        <v/>
      </c>
      <c r="AB103" s="2" t="str">
        <f t="shared" si="46"/>
        <v/>
      </c>
      <c r="AC103" s="2" t="str">
        <f t="shared" si="47"/>
        <v/>
      </c>
      <c r="AD103" s="2" t="str">
        <f t="shared" si="48"/>
        <v/>
      </c>
      <c r="AE103" s="2" t="str">
        <f t="shared" si="39"/>
        <v/>
      </c>
      <c r="AF103" s="2" t="str">
        <f t="shared" si="40"/>
        <v/>
      </c>
      <c r="AG103" s="2" t="str">
        <f t="shared" si="41"/>
        <v/>
      </c>
      <c r="AH103" s="2" t="str">
        <f>IF(Y103&lt;&gt;"",IF(AE103&gt;1,ROUNDUP(AF103,RoundDecimalPlaces),ROUNDDOWN(AF103,RoundDecimalPlaces)),"")</f>
        <v/>
      </c>
      <c r="AI103" s="2" t="str">
        <f t="shared" si="42"/>
        <v/>
      </c>
      <c r="AJ103" s="2" t="str">
        <f>IF(AI103&lt;&gt;"",IF(AI103&gt;AVERAGE(AI:AI)*SignificantErrorMultiplier,AB103,NA()),"")</f>
        <v/>
      </c>
    </row>
    <row r="104" spans="1:36" x14ac:dyDescent="0.25">
      <c r="A104" s="15">
        <f>IF(INDEX('Predict Your Date Data (auto)'!A:A,ROW(A104),1)&gt;0,INDEX('Predict Your Date Data (auto)'!A:A,ROW(A104),1),"")</f>
        <v>42754.632118055553</v>
      </c>
      <c r="B104" s="15">
        <f t="shared" si="33"/>
        <v>42754</v>
      </c>
      <c r="C104" s="23">
        <f t="shared" si="34"/>
        <v>2017</v>
      </c>
      <c r="D104" s="23">
        <f t="shared" si="35"/>
        <v>1</v>
      </c>
      <c r="E104" s="2" t="str">
        <f>IF(A104&lt;&gt;"","Week " &amp; ROUNDUP(DAY(B104)/7,0),"")</f>
        <v>Week 3</v>
      </c>
      <c r="G104" s="15" t="str">
        <f>IF(G103&lt;MAX(A:A)+NumberOfFutureWeeks*7,  IF(WEEKDAY( G103+1)=1, G103+2, IF(WEEKDAY(G103+1)=7, G103+ 3, G103+1)), "")</f>
        <v/>
      </c>
      <c r="H104" s="15" t="str">
        <f t="shared" si="27"/>
        <v/>
      </c>
      <c r="I104" s="2" t="str">
        <f t="shared" si="28"/>
        <v/>
      </c>
      <c r="J104" s="2" t="str">
        <f>IF(AND(G104&lt;&gt;"",G104&lt;=MAX(A:A)),COUNTIF(B:B,TRUNC(G104)),"")</f>
        <v/>
      </c>
      <c r="K104" s="2" t="str">
        <f t="shared" si="43"/>
        <v/>
      </c>
      <c r="L104" s="2" t="str">
        <f t="shared" si="29"/>
        <v/>
      </c>
      <c r="M104" s="2" t="str">
        <f t="shared" si="36"/>
        <v/>
      </c>
      <c r="N104" s="2" t="str">
        <f t="shared" si="37"/>
        <v/>
      </c>
      <c r="O104" s="2" t="str">
        <f t="shared" si="30"/>
        <v/>
      </c>
      <c r="P104" s="2" t="str">
        <f t="shared" si="31"/>
        <v/>
      </c>
      <c r="Q104" s="2" t="str">
        <f t="shared" si="38"/>
        <v/>
      </c>
      <c r="R104" s="2" t="str">
        <f t="shared" si="32"/>
        <v/>
      </c>
      <c r="Y104" s="15" t="str">
        <f>IF(Y103&lt;&gt;"",IF(Y103+7&lt;EDATE(MAX(A:A),NumberOfFutureMonths),Y103+7,""),"")</f>
        <v/>
      </c>
      <c r="Z104" s="23" t="str">
        <f t="shared" si="44"/>
        <v/>
      </c>
      <c r="AA104" s="2" t="str">
        <f t="shared" si="45"/>
        <v/>
      </c>
      <c r="AB104" s="2" t="str">
        <f t="shared" si="46"/>
        <v/>
      </c>
      <c r="AC104" s="2" t="str">
        <f t="shared" si="47"/>
        <v/>
      </c>
      <c r="AD104" s="2" t="str">
        <f t="shared" si="48"/>
        <v/>
      </c>
      <c r="AE104" s="2" t="str">
        <f t="shared" si="39"/>
        <v/>
      </c>
      <c r="AF104" s="2" t="str">
        <f t="shared" si="40"/>
        <v/>
      </c>
      <c r="AG104" s="2" t="str">
        <f t="shared" si="41"/>
        <v/>
      </c>
      <c r="AH104" s="2" t="str">
        <f>IF(Y104&lt;&gt;"",IF(AE104&gt;1,ROUNDUP(AF104,RoundDecimalPlaces),ROUNDDOWN(AF104,RoundDecimalPlaces)),"")</f>
        <v/>
      </c>
      <c r="AI104" s="2" t="str">
        <f t="shared" si="42"/>
        <v/>
      </c>
      <c r="AJ104" s="2" t="str">
        <f>IF(AI104&lt;&gt;"",IF(AI104&gt;AVERAGE(AI:AI)*SignificantErrorMultiplier,AB104,NA()),"")</f>
        <v/>
      </c>
    </row>
    <row r="105" spans="1:36" x14ac:dyDescent="0.25">
      <c r="A105" s="15">
        <f>IF(INDEX('Predict Your Date Data (auto)'!A:A,ROW(A105),1)&gt;0,INDEX('Predict Your Date Data (auto)'!A:A,ROW(A105),1),"")</f>
        <v>42754.633321759262</v>
      </c>
      <c r="B105" s="15">
        <f t="shared" si="33"/>
        <v>42754</v>
      </c>
      <c r="C105" s="23">
        <f t="shared" si="34"/>
        <v>2017</v>
      </c>
      <c r="D105" s="23">
        <f t="shared" si="35"/>
        <v>1</v>
      </c>
      <c r="E105" s="2" t="str">
        <f>IF(A105&lt;&gt;"","Week " &amp; ROUNDUP(DAY(B105)/7,0),"")</f>
        <v>Week 3</v>
      </c>
      <c r="G105" s="15" t="str">
        <f>IF(G104&lt;MAX(A:A)+NumberOfFutureWeeks*7,  IF(WEEKDAY( G104+1)=1, G104+2, IF(WEEKDAY(G104+1)=7, G104+ 3, G104+1)), "")</f>
        <v/>
      </c>
      <c r="H105" s="15" t="str">
        <f t="shared" si="27"/>
        <v/>
      </c>
      <c r="I105" s="2" t="str">
        <f t="shared" si="28"/>
        <v/>
      </c>
      <c r="J105" s="2" t="str">
        <f>IF(AND(G105&lt;&gt;"",G105&lt;=MAX(A:A)),COUNTIF(B:B,TRUNC(G105)),"")</f>
        <v/>
      </c>
      <c r="K105" s="2" t="str">
        <f t="shared" si="43"/>
        <v/>
      </c>
      <c r="L105" s="2" t="str">
        <f t="shared" si="29"/>
        <v/>
      </c>
      <c r="M105" s="2" t="str">
        <f t="shared" si="36"/>
        <v/>
      </c>
      <c r="N105" s="2" t="str">
        <f t="shared" si="37"/>
        <v/>
      </c>
      <c r="O105" s="2" t="str">
        <f t="shared" si="30"/>
        <v/>
      </c>
      <c r="P105" s="2" t="str">
        <f t="shared" si="31"/>
        <v/>
      </c>
      <c r="Q105" s="2" t="str">
        <f t="shared" si="38"/>
        <v/>
      </c>
      <c r="R105" s="2" t="str">
        <f t="shared" si="32"/>
        <v/>
      </c>
      <c r="Y105" s="15" t="str">
        <f>IF(Y104&lt;&gt;"",IF(Y104+7&lt;EDATE(MAX(A:A),NumberOfFutureMonths),Y104+7,""),"")</f>
        <v/>
      </c>
      <c r="Z105" s="23" t="str">
        <f t="shared" si="44"/>
        <v/>
      </c>
      <c r="AA105" s="2" t="str">
        <f t="shared" si="45"/>
        <v/>
      </c>
      <c r="AB105" s="2" t="str">
        <f t="shared" si="46"/>
        <v/>
      </c>
      <c r="AC105" s="2" t="str">
        <f t="shared" si="47"/>
        <v/>
      </c>
      <c r="AD105" s="2" t="str">
        <f t="shared" si="48"/>
        <v/>
      </c>
      <c r="AE105" s="2" t="str">
        <f t="shared" si="39"/>
        <v/>
      </c>
      <c r="AF105" s="2" t="str">
        <f t="shared" si="40"/>
        <v/>
      </c>
      <c r="AG105" s="2" t="str">
        <f t="shared" si="41"/>
        <v/>
      </c>
      <c r="AH105" s="2" t="str">
        <f>IF(Y105&lt;&gt;"",IF(AE105&gt;1,ROUNDUP(AF105,RoundDecimalPlaces),ROUNDDOWN(AF105,RoundDecimalPlaces)),"")</f>
        <v/>
      </c>
      <c r="AI105" s="2" t="str">
        <f t="shared" si="42"/>
        <v/>
      </c>
      <c r="AJ105" s="2" t="str">
        <f>IF(AI105&lt;&gt;"",IF(AI105&gt;AVERAGE(AI:AI)*SignificantErrorMultiplier,AB105,NA()),"")</f>
        <v/>
      </c>
    </row>
    <row r="106" spans="1:36" x14ac:dyDescent="0.25">
      <c r="A106" s="15">
        <f>IF(INDEX('Predict Your Date Data (auto)'!A:A,ROW(A106),1)&gt;0,INDEX('Predict Your Date Data (auto)'!A:A,ROW(A106),1),"")</f>
        <v>42755.449571759258</v>
      </c>
      <c r="B106" s="15">
        <f t="shared" si="33"/>
        <v>42755</v>
      </c>
      <c r="C106" s="23">
        <f t="shared" si="34"/>
        <v>2017</v>
      </c>
      <c r="D106" s="23">
        <f t="shared" si="35"/>
        <v>1</v>
      </c>
      <c r="E106" s="2" t="str">
        <f>IF(A106&lt;&gt;"","Week " &amp; ROUNDUP(DAY(B106)/7,0),"")</f>
        <v>Week 3</v>
      </c>
      <c r="G106" s="15" t="str">
        <f>IF(G105&lt;MAX(A:A)+NumberOfFutureWeeks*7,  IF(WEEKDAY( G105+1)=1, G105+2, IF(WEEKDAY(G105+1)=7, G105+ 3, G105+1)), "")</f>
        <v/>
      </c>
      <c r="H106" s="15" t="str">
        <f t="shared" si="27"/>
        <v/>
      </c>
      <c r="I106" s="2" t="str">
        <f t="shared" si="28"/>
        <v/>
      </c>
      <c r="J106" s="2" t="str">
        <f>IF(AND(G106&lt;&gt;"",G106&lt;=MAX(A:A)),COUNTIF(B:B,TRUNC(G106)),"")</f>
        <v/>
      </c>
      <c r="K106" s="2" t="str">
        <f t="shared" si="43"/>
        <v/>
      </c>
      <c r="L106" s="2" t="str">
        <f t="shared" si="29"/>
        <v/>
      </c>
      <c r="M106" s="2" t="str">
        <f t="shared" si="36"/>
        <v/>
      </c>
      <c r="N106" s="2" t="str">
        <f t="shared" si="37"/>
        <v/>
      </c>
      <c r="O106" s="2" t="str">
        <f t="shared" si="30"/>
        <v/>
      </c>
      <c r="P106" s="2" t="str">
        <f t="shared" si="31"/>
        <v/>
      </c>
      <c r="Q106" s="2" t="str">
        <f t="shared" si="38"/>
        <v/>
      </c>
      <c r="R106" s="2" t="str">
        <f t="shared" si="32"/>
        <v/>
      </c>
      <c r="Y106" s="15" t="str">
        <f>IF(Y105&lt;&gt;"",IF(Y105+7&lt;EDATE(MAX(A:A),NumberOfFutureMonths),Y105+7,""),"")</f>
        <v/>
      </c>
      <c r="Z106" s="23" t="str">
        <f t="shared" si="44"/>
        <v/>
      </c>
      <c r="AA106" s="2" t="str">
        <f t="shared" si="45"/>
        <v/>
      </c>
      <c r="AB106" s="2" t="str">
        <f t="shared" si="46"/>
        <v/>
      </c>
      <c r="AC106" s="2" t="str">
        <f t="shared" si="47"/>
        <v/>
      </c>
      <c r="AD106" s="2" t="str">
        <f t="shared" si="48"/>
        <v/>
      </c>
      <c r="AE106" s="2" t="str">
        <f t="shared" si="39"/>
        <v/>
      </c>
      <c r="AF106" s="2" t="str">
        <f t="shared" si="40"/>
        <v/>
      </c>
      <c r="AG106" s="2" t="str">
        <f t="shared" si="41"/>
        <v/>
      </c>
      <c r="AH106" s="2" t="str">
        <f>IF(Y106&lt;&gt;"",IF(AE106&gt;1,ROUNDUP(AF106,RoundDecimalPlaces),ROUNDDOWN(AF106,RoundDecimalPlaces)),"")</f>
        <v/>
      </c>
      <c r="AI106" s="2" t="str">
        <f t="shared" si="42"/>
        <v/>
      </c>
      <c r="AJ106" s="2" t="str">
        <f>IF(AI106&lt;&gt;"",IF(AI106&gt;AVERAGE(AI:AI)*SignificantErrorMultiplier,AB106,NA()),"")</f>
        <v/>
      </c>
    </row>
    <row r="107" spans="1:36" x14ac:dyDescent="0.25">
      <c r="A107" s="15">
        <f>IF(INDEX('Predict Your Date Data (auto)'!A:A,ROW(A107),1)&gt;0,INDEX('Predict Your Date Data (auto)'!A:A,ROW(A107),1),"")</f>
        <v>42755.564814814818</v>
      </c>
      <c r="B107" s="15">
        <f t="shared" si="33"/>
        <v>42755</v>
      </c>
      <c r="C107" s="23">
        <f t="shared" si="34"/>
        <v>2017</v>
      </c>
      <c r="D107" s="23">
        <f t="shared" si="35"/>
        <v>1</v>
      </c>
      <c r="E107" s="2" t="str">
        <f>IF(A107&lt;&gt;"","Week " &amp; ROUNDUP(DAY(B107)/7,0),"")</f>
        <v>Week 3</v>
      </c>
      <c r="G107" s="15" t="str">
        <f>IF(G106&lt;MAX(A:A)+NumberOfFutureWeeks*7,  IF(WEEKDAY( G106+1)=1, G106+2, IF(WEEKDAY(G106+1)=7, G106+ 3, G106+1)), "")</f>
        <v/>
      </c>
      <c r="H107" s="15" t="str">
        <f t="shared" si="27"/>
        <v/>
      </c>
      <c r="I107" s="2" t="str">
        <f t="shared" si="28"/>
        <v/>
      </c>
      <c r="J107" s="2" t="str">
        <f>IF(AND(G107&lt;&gt;"",G107&lt;=MAX(A:A)),COUNTIF(B:B,TRUNC(G107)),"")</f>
        <v/>
      </c>
      <c r="K107" s="2" t="str">
        <f t="shared" si="43"/>
        <v/>
      </c>
      <c r="L107" s="2" t="str">
        <f t="shared" si="29"/>
        <v/>
      </c>
      <c r="M107" s="2" t="str">
        <f t="shared" si="36"/>
        <v/>
      </c>
      <c r="N107" s="2" t="str">
        <f t="shared" si="37"/>
        <v/>
      </c>
      <c r="O107" s="2" t="str">
        <f t="shared" si="30"/>
        <v/>
      </c>
      <c r="P107" s="2" t="str">
        <f t="shared" si="31"/>
        <v/>
      </c>
      <c r="Q107" s="2" t="str">
        <f t="shared" si="38"/>
        <v/>
      </c>
      <c r="R107" s="2" t="str">
        <f t="shared" si="32"/>
        <v/>
      </c>
      <c r="Y107" s="15" t="str">
        <f>IF(Y106&lt;&gt;"",IF(Y106+7&lt;EDATE(MAX(A:A),NumberOfFutureMonths),Y106+7,""),"")</f>
        <v/>
      </c>
      <c r="Z107" s="23" t="str">
        <f t="shared" si="44"/>
        <v/>
      </c>
      <c r="AA107" s="2" t="str">
        <f t="shared" si="45"/>
        <v/>
      </c>
      <c r="AB107" s="2" t="str">
        <f t="shared" si="46"/>
        <v/>
      </c>
      <c r="AC107" s="2" t="str">
        <f t="shared" si="47"/>
        <v/>
      </c>
      <c r="AD107" s="2" t="str">
        <f t="shared" si="48"/>
        <v/>
      </c>
      <c r="AE107" s="2" t="str">
        <f t="shared" si="39"/>
        <v/>
      </c>
      <c r="AF107" s="2" t="str">
        <f t="shared" si="40"/>
        <v/>
      </c>
      <c r="AG107" s="2" t="str">
        <f t="shared" si="41"/>
        <v/>
      </c>
      <c r="AH107" s="2" t="str">
        <f>IF(Y107&lt;&gt;"",IF(AE107&gt;1,ROUNDUP(AF107,RoundDecimalPlaces),ROUNDDOWN(AF107,RoundDecimalPlaces)),"")</f>
        <v/>
      </c>
      <c r="AI107" s="2" t="str">
        <f t="shared" si="42"/>
        <v/>
      </c>
      <c r="AJ107" s="2" t="str">
        <f>IF(AI107&lt;&gt;"",IF(AI107&gt;AVERAGE(AI:AI)*SignificantErrorMultiplier,AB107,NA()),"")</f>
        <v/>
      </c>
    </row>
    <row r="108" spans="1:36" x14ac:dyDescent="0.25">
      <c r="A108" s="15">
        <f>IF(INDEX('Predict Your Date Data (auto)'!A:A,ROW(A108),1)&gt;0,INDEX('Predict Your Date Data (auto)'!A:A,ROW(A108),1),"")</f>
        <v>42755.573993055557</v>
      </c>
      <c r="B108" s="15">
        <f t="shared" si="33"/>
        <v>42755</v>
      </c>
      <c r="C108" s="23">
        <f t="shared" si="34"/>
        <v>2017</v>
      </c>
      <c r="D108" s="23">
        <f t="shared" si="35"/>
        <v>1</v>
      </c>
      <c r="E108" s="2" t="str">
        <f>IF(A108&lt;&gt;"","Week " &amp; ROUNDUP(DAY(B108)/7,0),"")</f>
        <v>Week 3</v>
      </c>
      <c r="G108" s="15" t="str">
        <f>IF(G107&lt;MAX(A:A)+NumberOfFutureWeeks*7,  IF(WEEKDAY( G107+1)=1, G107+2, IF(WEEKDAY(G107+1)=7, G107+ 3, G107+1)), "")</f>
        <v/>
      </c>
      <c r="H108" s="15" t="str">
        <f t="shared" si="27"/>
        <v/>
      </c>
      <c r="I108" s="2" t="str">
        <f t="shared" si="28"/>
        <v/>
      </c>
      <c r="J108" s="2" t="str">
        <f>IF(AND(G108&lt;&gt;"",G108&lt;=MAX(A:A)),COUNTIF(B:B,TRUNC(G108)),"")</f>
        <v/>
      </c>
      <c r="K108" s="2" t="str">
        <f t="shared" si="43"/>
        <v/>
      </c>
      <c r="L108" s="2" t="str">
        <f t="shared" si="29"/>
        <v/>
      </c>
      <c r="M108" s="2" t="str">
        <f t="shared" si="36"/>
        <v/>
      </c>
      <c r="N108" s="2" t="str">
        <f t="shared" si="37"/>
        <v/>
      </c>
      <c r="O108" s="2" t="str">
        <f t="shared" si="30"/>
        <v/>
      </c>
      <c r="P108" s="2" t="str">
        <f t="shared" si="31"/>
        <v/>
      </c>
      <c r="Q108" s="2" t="str">
        <f t="shared" si="38"/>
        <v/>
      </c>
      <c r="R108" s="2" t="str">
        <f t="shared" si="32"/>
        <v/>
      </c>
      <c r="Y108" s="15" t="str">
        <f>IF(Y107&lt;&gt;"",IF(Y107+7&lt;EDATE(MAX(A:A),NumberOfFutureMonths),Y107+7,""),"")</f>
        <v/>
      </c>
      <c r="Z108" s="23" t="str">
        <f t="shared" si="44"/>
        <v/>
      </c>
      <c r="AA108" s="2" t="str">
        <f t="shared" si="45"/>
        <v/>
      </c>
      <c r="AB108" s="2" t="str">
        <f t="shared" si="46"/>
        <v/>
      </c>
      <c r="AC108" s="2" t="str">
        <f t="shared" si="47"/>
        <v/>
      </c>
      <c r="AD108" s="2" t="str">
        <f t="shared" si="48"/>
        <v/>
      </c>
      <c r="AE108" s="2" t="str">
        <f t="shared" si="39"/>
        <v/>
      </c>
      <c r="AF108" s="2" t="str">
        <f t="shared" si="40"/>
        <v/>
      </c>
      <c r="AG108" s="2" t="str">
        <f t="shared" si="41"/>
        <v/>
      </c>
      <c r="AH108" s="2" t="str">
        <f>IF(Y108&lt;&gt;"",IF(AE108&gt;1,ROUNDUP(AF108,RoundDecimalPlaces),ROUNDDOWN(AF108,RoundDecimalPlaces)),"")</f>
        <v/>
      </c>
      <c r="AI108" s="2" t="str">
        <f t="shared" si="42"/>
        <v/>
      </c>
      <c r="AJ108" s="2" t="str">
        <f>IF(AI108&lt;&gt;"",IF(AI108&gt;AVERAGE(AI:AI)*SignificantErrorMultiplier,AB108,NA()),"")</f>
        <v/>
      </c>
    </row>
    <row r="109" spans="1:36" x14ac:dyDescent="0.25">
      <c r="A109" s="15">
        <f>IF(INDEX('Predict Your Date Data (auto)'!A:A,ROW(A109),1)&gt;0,INDEX('Predict Your Date Data (auto)'!A:A,ROW(A109),1),"")</f>
        <v>42755.581828703704</v>
      </c>
      <c r="B109" s="15">
        <f t="shared" si="33"/>
        <v>42755</v>
      </c>
      <c r="C109" s="23">
        <f t="shared" si="34"/>
        <v>2017</v>
      </c>
      <c r="D109" s="23">
        <f t="shared" si="35"/>
        <v>1</v>
      </c>
      <c r="E109" s="2" t="str">
        <f>IF(A109&lt;&gt;"","Week " &amp; ROUNDUP(DAY(B109)/7,0),"")</f>
        <v>Week 3</v>
      </c>
      <c r="G109" s="15" t="str">
        <f>IF(G108&lt;MAX(A:A)+NumberOfFutureWeeks*7,  IF(WEEKDAY( G108+1)=1, G108+2, IF(WEEKDAY(G108+1)=7, G108+ 3, G108+1)), "")</f>
        <v/>
      </c>
      <c r="H109" s="15" t="str">
        <f t="shared" si="27"/>
        <v/>
      </c>
      <c r="I109" s="2" t="str">
        <f t="shared" si="28"/>
        <v/>
      </c>
      <c r="J109" s="2" t="str">
        <f>IF(AND(G109&lt;&gt;"",G109&lt;=MAX(A:A)),COUNTIF(B:B,TRUNC(G109)),"")</f>
        <v/>
      </c>
      <c r="K109" s="2" t="str">
        <f t="shared" si="43"/>
        <v/>
      </c>
      <c r="L109" s="2" t="str">
        <f t="shared" si="29"/>
        <v/>
      </c>
      <c r="M109" s="2" t="str">
        <f t="shared" si="36"/>
        <v/>
      </c>
      <c r="N109" s="2" t="str">
        <f t="shared" si="37"/>
        <v/>
      </c>
      <c r="O109" s="2" t="str">
        <f t="shared" si="30"/>
        <v/>
      </c>
      <c r="P109" s="2" t="str">
        <f t="shared" si="31"/>
        <v/>
      </c>
      <c r="Q109" s="2" t="str">
        <f t="shared" si="38"/>
        <v/>
      </c>
      <c r="R109" s="2" t="str">
        <f t="shared" si="32"/>
        <v/>
      </c>
      <c r="Y109" s="15" t="str">
        <f>IF(Y108&lt;&gt;"",IF(Y108+7&lt;EDATE(MAX(A:A),NumberOfFutureMonths),Y108+7,""),"")</f>
        <v/>
      </c>
      <c r="Z109" s="23" t="str">
        <f t="shared" si="44"/>
        <v/>
      </c>
      <c r="AA109" s="2" t="str">
        <f t="shared" si="45"/>
        <v/>
      </c>
      <c r="AB109" s="2" t="str">
        <f t="shared" si="46"/>
        <v/>
      </c>
      <c r="AC109" s="2" t="str">
        <f t="shared" si="47"/>
        <v/>
      </c>
      <c r="AD109" s="2" t="str">
        <f t="shared" si="48"/>
        <v/>
      </c>
      <c r="AE109" s="2" t="str">
        <f t="shared" si="39"/>
        <v/>
      </c>
      <c r="AF109" s="2" t="str">
        <f t="shared" si="40"/>
        <v/>
      </c>
      <c r="AG109" s="2" t="str">
        <f t="shared" si="41"/>
        <v/>
      </c>
      <c r="AH109" s="2" t="str">
        <f>IF(Y109&lt;&gt;"",IF(AE109&gt;1,ROUNDUP(AF109,RoundDecimalPlaces),ROUNDDOWN(AF109,RoundDecimalPlaces)),"")</f>
        <v/>
      </c>
      <c r="AI109" s="2" t="str">
        <f t="shared" si="42"/>
        <v/>
      </c>
      <c r="AJ109" s="2" t="str">
        <f>IF(AI109&lt;&gt;"",IF(AI109&gt;AVERAGE(AI:AI)*SignificantErrorMultiplier,AB109,NA()),"")</f>
        <v/>
      </c>
    </row>
    <row r="110" spans="1:36" x14ac:dyDescent="0.25">
      <c r="A110" s="15">
        <f>IF(INDEX('Predict Your Date Data (auto)'!A:A,ROW(A110),1)&gt;0,INDEX('Predict Your Date Data (auto)'!A:A,ROW(A110),1),"")</f>
        <v>42755.587256944447</v>
      </c>
      <c r="B110" s="15">
        <f t="shared" si="33"/>
        <v>42755</v>
      </c>
      <c r="C110" s="23">
        <f t="shared" si="34"/>
        <v>2017</v>
      </c>
      <c r="D110" s="23">
        <f t="shared" si="35"/>
        <v>1</v>
      </c>
      <c r="E110" s="2" t="str">
        <f>IF(A110&lt;&gt;"","Week " &amp; ROUNDUP(DAY(B110)/7,0),"")</f>
        <v>Week 3</v>
      </c>
      <c r="G110" s="15" t="str">
        <f>IF(G109&lt;MAX(A:A)+NumberOfFutureWeeks*7,  IF(WEEKDAY( G109+1)=1, G109+2, IF(WEEKDAY(G109+1)=7, G109+ 3, G109+1)), "")</f>
        <v/>
      </c>
      <c r="H110" s="15" t="str">
        <f t="shared" si="27"/>
        <v/>
      </c>
      <c r="I110" s="2" t="str">
        <f t="shared" si="28"/>
        <v/>
      </c>
      <c r="J110" s="2" t="str">
        <f>IF(AND(G110&lt;&gt;"",G110&lt;=MAX(A:A)),COUNTIF(B:B,TRUNC(G110)),"")</f>
        <v/>
      </c>
      <c r="K110" s="2" t="str">
        <f t="shared" si="43"/>
        <v/>
      </c>
      <c r="L110" s="2" t="str">
        <f t="shared" si="29"/>
        <v/>
      </c>
      <c r="M110" s="2" t="str">
        <f t="shared" si="36"/>
        <v/>
      </c>
      <c r="N110" s="2" t="str">
        <f t="shared" si="37"/>
        <v/>
      </c>
      <c r="O110" s="2" t="str">
        <f t="shared" si="30"/>
        <v/>
      </c>
      <c r="P110" s="2" t="str">
        <f t="shared" si="31"/>
        <v/>
      </c>
      <c r="Q110" s="2" t="str">
        <f t="shared" si="38"/>
        <v/>
      </c>
      <c r="R110" s="2" t="str">
        <f t="shared" si="32"/>
        <v/>
      </c>
      <c r="Y110" s="15" t="str">
        <f>IF(Y109&lt;&gt;"",IF(Y109+7&lt;EDATE(MAX(A:A),NumberOfFutureMonths),Y109+7,""),"")</f>
        <v/>
      </c>
      <c r="Z110" s="23" t="str">
        <f t="shared" si="44"/>
        <v/>
      </c>
      <c r="AA110" s="2" t="str">
        <f t="shared" si="45"/>
        <v/>
      </c>
      <c r="AB110" s="2" t="str">
        <f t="shared" si="46"/>
        <v/>
      </c>
      <c r="AC110" s="2" t="str">
        <f t="shared" si="47"/>
        <v/>
      </c>
      <c r="AD110" s="2" t="str">
        <f t="shared" si="48"/>
        <v/>
      </c>
      <c r="AE110" s="2" t="str">
        <f t="shared" si="39"/>
        <v/>
      </c>
      <c r="AF110" s="2" t="str">
        <f t="shared" si="40"/>
        <v/>
      </c>
      <c r="AG110" s="2" t="str">
        <f t="shared" si="41"/>
        <v/>
      </c>
      <c r="AH110" s="2" t="str">
        <f>IF(Y110&lt;&gt;"",IF(AE110&gt;1,ROUNDUP(AF110,RoundDecimalPlaces),ROUNDDOWN(AF110,RoundDecimalPlaces)),"")</f>
        <v/>
      </c>
      <c r="AI110" s="2" t="str">
        <f t="shared" si="42"/>
        <v/>
      </c>
      <c r="AJ110" s="2" t="str">
        <f>IF(AI110&lt;&gt;"",IF(AI110&gt;AVERAGE(AI:AI)*SignificantErrorMultiplier,AB110,NA()),"")</f>
        <v/>
      </c>
    </row>
    <row r="111" spans="1:36" x14ac:dyDescent="0.25">
      <c r="A111" s="15">
        <f>IF(INDEX('Predict Your Date Data (auto)'!A:A,ROW(A111),1)&gt;0,INDEX('Predict Your Date Data (auto)'!A:A,ROW(A111),1),"")</f>
        <v>42755.672905092593</v>
      </c>
      <c r="B111" s="15">
        <f t="shared" si="33"/>
        <v>42755</v>
      </c>
      <c r="C111" s="23">
        <f t="shared" si="34"/>
        <v>2017</v>
      </c>
      <c r="D111" s="23">
        <f t="shared" si="35"/>
        <v>1</v>
      </c>
      <c r="E111" s="2" t="str">
        <f>IF(A111&lt;&gt;"","Week " &amp; ROUNDUP(DAY(B111)/7,0),"")</f>
        <v>Week 3</v>
      </c>
      <c r="G111" s="15" t="str">
        <f>IF(G110&lt;MAX(A:A)+NumberOfFutureWeeks*7,  IF(WEEKDAY( G110+1)=1, G110+2, IF(WEEKDAY(G110+1)=7, G110+ 3, G110+1)), "")</f>
        <v/>
      </c>
      <c r="H111" s="15" t="str">
        <f t="shared" si="27"/>
        <v/>
      </c>
      <c r="I111" s="2" t="str">
        <f t="shared" si="28"/>
        <v/>
      </c>
      <c r="J111" s="2" t="str">
        <f>IF(AND(G111&lt;&gt;"",G111&lt;=MAX(A:A)),COUNTIF(B:B,TRUNC(G111)),"")</f>
        <v/>
      </c>
      <c r="K111" s="2" t="str">
        <f t="shared" si="43"/>
        <v/>
      </c>
      <c r="L111" s="2" t="str">
        <f t="shared" si="29"/>
        <v/>
      </c>
      <c r="M111" s="2" t="str">
        <f t="shared" si="36"/>
        <v/>
      </c>
      <c r="N111" s="2" t="str">
        <f t="shared" si="37"/>
        <v/>
      </c>
      <c r="O111" s="2" t="str">
        <f t="shared" si="30"/>
        <v/>
      </c>
      <c r="P111" s="2" t="str">
        <f t="shared" si="31"/>
        <v/>
      </c>
      <c r="Q111" s="2" t="str">
        <f t="shared" si="38"/>
        <v/>
      </c>
      <c r="R111" s="2" t="str">
        <f t="shared" si="32"/>
        <v/>
      </c>
      <c r="Y111" s="15" t="str">
        <f>IF(Y110&lt;&gt;"",IF(Y110+7&lt;EDATE(MAX(A:A),NumberOfFutureMonths),Y110+7,""),"")</f>
        <v/>
      </c>
      <c r="Z111" s="23" t="str">
        <f t="shared" si="44"/>
        <v/>
      </c>
      <c r="AA111" s="2" t="str">
        <f t="shared" si="45"/>
        <v/>
      </c>
      <c r="AB111" s="2" t="str">
        <f t="shared" si="46"/>
        <v/>
      </c>
      <c r="AC111" s="2" t="str">
        <f t="shared" si="47"/>
        <v/>
      </c>
      <c r="AD111" s="2" t="str">
        <f t="shared" si="48"/>
        <v/>
      </c>
      <c r="AE111" s="2" t="str">
        <f t="shared" si="39"/>
        <v/>
      </c>
      <c r="AF111" s="2" t="str">
        <f t="shared" si="40"/>
        <v/>
      </c>
      <c r="AG111" s="2" t="str">
        <f t="shared" si="41"/>
        <v/>
      </c>
      <c r="AH111" s="2" t="str">
        <f>IF(Y111&lt;&gt;"",IF(AE111&gt;1,ROUNDUP(AF111,RoundDecimalPlaces),ROUNDDOWN(AF111,RoundDecimalPlaces)),"")</f>
        <v/>
      </c>
      <c r="AI111" s="2" t="str">
        <f t="shared" si="42"/>
        <v/>
      </c>
      <c r="AJ111" s="2" t="str">
        <f>IF(AI111&lt;&gt;"",IF(AI111&gt;AVERAGE(AI:AI)*SignificantErrorMultiplier,AB111,NA()),"")</f>
        <v/>
      </c>
    </row>
    <row r="112" spans="1:36" x14ac:dyDescent="0.25">
      <c r="A112" s="15">
        <f>IF(INDEX('Predict Your Date Data (auto)'!A:A,ROW(A112),1)&gt;0,INDEX('Predict Your Date Data (auto)'!A:A,ROW(A112),1),"")</f>
        <v>42758.538368055553</v>
      </c>
      <c r="B112" s="15">
        <f t="shared" si="33"/>
        <v>42758</v>
      </c>
      <c r="C112" s="23">
        <f t="shared" si="34"/>
        <v>2017</v>
      </c>
      <c r="D112" s="23">
        <f t="shared" si="35"/>
        <v>1</v>
      </c>
      <c r="E112" s="2" t="str">
        <f>IF(A112&lt;&gt;"","Week " &amp; ROUNDUP(DAY(B112)/7,0),"")</f>
        <v>Week 4</v>
      </c>
      <c r="G112" s="15" t="str">
        <f>IF(G111&lt;MAX(A:A)+NumberOfFutureWeeks*7,  IF(WEEKDAY( G111+1)=1, G111+2, IF(WEEKDAY(G111+1)=7, G111+ 3, G111+1)), "")</f>
        <v/>
      </c>
      <c r="H112" s="15" t="str">
        <f t="shared" si="27"/>
        <v/>
      </c>
      <c r="I112" s="2" t="str">
        <f t="shared" si="28"/>
        <v/>
      </c>
      <c r="J112" s="2" t="str">
        <f>IF(AND(G112&lt;&gt;"",G112&lt;=MAX(A:A)),COUNTIF(B:B,TRUNC(G112)),"")</f>
        <v/>
      </c>
      <c r="K112" s="2" t="str">
        <f t="shared" si="43"/>
        <v/>
      </c>
      <c r="L112" s="2" t="str">
        <f t="shared" si="29"/>
        <v/>
      </c>
      <c r="M112" s="2" t="str">
        <f t="shared" si="36"/>
        <v/>
      </c>
      <c r="N112" s="2" t="str">
        <f t="shared" si="37"/>
        <v/>
      </c>
      <c r="O112" s="2" t="str">
        <f t="shared" si="30"/>
        <v/>
      </c>
      <c r="P112" s="2" t="str">
        <f t="shared" si="31"/>
        <v/>
      </c>
      <c r="Q112" s="2" t="str">
        <f t="shared" si="38"/>
        <v/>
      </c>
      <c r="R112" s="2" t="str">
        <f t="shared" si="32"/>
        <v/>
      </c>
      <c r="Y112" s="15" t="str">
        <f>IF(Y111&lt;&gt;"",IF(Y111+7&lt;EDATE(MAX(A:A),NumberOfFutureMonths),Y111+7,""),"")</f>
        <v/>
      </c>
      <c r="Z112" s="23" t="str">
        <f t="shared" si="44"/>
        <v/>
      </c>
      <c r="AA112" s="2" t="str">
        <f t="shared" si="45"/>
        <v/>
      </c>
      <c r="AB112" s="2" t="str">
        <f t="shared" si="46"/>
        <v/>
      </c>
      <c r="AC112" s="2" t="str">
        <f t="shared" si="47"/>
        <v/>
      </c>
      <c r="AD112" s="2" t="str">
        <f t="shared" si="48"/>
        <v/>
      </c>
      <c r="AE112" s="2" t="str">
        <f t="shared" si="39"/>
        <v/>
      </c>
      <c r="AF112" s="2" t="str">
        <f t="shared" si="40"/>
        <v/>
      </c>
      <c r="AG112" s="2" t="str">
        <f t="shared" si="41"/>
        <v/>
      </c>
      <c r="AH112" s="2" t="str">
        <f>IF(Y112&lt;&gt;"",IF(AE112&gt;1,ROUNDUP(AF112,RoundDecimalPlaces),ROUNDDOWN(AF112,RoundDecimalPlaces)),"")</f>
        <v/>
      </c>
      <c r="AI112" s="2" t="str">
        <f t="shared" si="42"/>
        <v/>
      </c>
      <c r="AJ112" s="2" t="str">
        <f>IF(AI112&lt;&gt;"",IF(AI112&gt;AVERAGE(AI:AI)*SignificantErrorMultiplier,AB112,NA()),"")</f>
        <v/>
      </c>
    </row>
    <row r="113" spans="1:36" x14ac:dyDescent="0.25">
      <c r="A113" s="15">
        <f>IF(INDEX('Predict Your Date Data (auto)'!A:A,ROW(A113),1)&gt;0,INDEX('Predict Your Date Data (auto)'!A:A,ROW(A113),1),"")</f>
        <v>42758.724780092591</v>
      </c>
      <c r="B113" s="15">
        <f t="shared" si="33"/>
        <v>42758</v>
      </c>
      <c r="C113" s="23">
        <f t="shared" si="34"/>
        <v>2017</v>
      </c>
      <c r="D113" s="23">
        <f t="shared" si="35"/>
        <v>1</v>
      </c>
      <c r="E113" s="2" t="str">
        <f>IF(A113&lt;&gt;"","Week " &amp; ROUNDUP(DAY(B113)/7,0),"")</f>
        <v>Week 4</v>
      </c>
      <c r="G113" s="15" t="str">
        <f>IF(G112&lt;MAX(A:A)+NumberOfFutureWeeks*7,  IF(WEEKDAY( G112+1)=1, G112+2, IF(WEEKDAY(G112+1)=7, G112+ 3, G112+1)), "")</f>
        <v/>
      </c>
      <c r="H113" s="15" t="str">
        <f t="shared" si="27"/>
        <v/>
      </c>
      <c r="I113" s="2" t="str">
        <f t="shared" si="28"/>
        <v/>
      </c>
      <c r="J113" s="2" t="str">
        <f>IF(AND(G113&lt;&gt;"",G113&lt;=MAX(A:A)),COUNTIF(B:B,TRUNC(G113)),"")</f>
        <v/>
      </c>
      <c r="K113" s="2" t="str">
        <f t="shared" si="43"/>
        <v/>
      </c>
      <c r="L113" s="2" t="str">
        <f t="shared" si="29"/>
        <v/>
      </c>
      <c r="M113" s="2" t="str">
        <f t="shared" si="36"/>
        <v/>
      </c>
      <c r="N113" s="2" t="str">
        <f t="shared" si="37"/>
        <v/>
      </c>
      <c r="O113" s="2" t="str">
        <f t="shared" si="30"/>
        <v/>
      </c>
      <c r="P113" s="2" t="str">
        <f t="shared" si="31"/>
        <v/>
      </c>
      <c r="Q113" s="2" t="str">
        <f t="shared" si="38"/>
        <v/>
      </c>
      <c r="R113" s="2" t="str">
        <f t="shared" si="32"/>
        <v/>
      </c>
      <c r="Y113" s="15" t="str">
        <f>IF(Y112&lt;&gt;"",IF(Y112+7&lt;EDATE(MAX(A:A),NumberOfFutureMonths),Y112+7,""),"")</f>
        <v/>
      </c>
      <c r="Z113" s="23" t="str">
        <f t="shared" si="44"/>
        <v/>
      </c>
      <c r="AA113" s="2" t="str">
        <f t="shared" si="45"/>
        <v/>
      </c>
      <c r="AB113" s="2" t="str">
        <f t="shared" si="46"/>
        <v/>
      </c>
      <c r="AC113" s="2" t="str">
        <f t="shared" si="47"/>
        <v/>
      </c>
      <c r="AD113" s="2" t="str">
        <f t="shared" si="48"/>
        <v/>
      </c>
      <c r="AE113" s="2" t="str">
        <f t="shared" si="39"/>
        <v/>
      </c>
      <c r="AF113" s="2" t="str">
        <f t="shared" si="40"/>
        <v/>
      </c>
      <c r="AG113" s="2" t="str">
        <f t="shared" si="41"/>
        <v/>
      </c>
      <c r="AH113" s="2" t="str">
        <f>IF(Y113&lt;&gt;"",IF(AE113&gt;1,ROUNDUP(AF113,RoundDecimalPlaces),ROUNDDOWN(AF113,RoundDecimalPlaces)),"")</f>
        <v/>
      </c>
      <c r="AI113" s="2" t="str">
        <f t="shared" si="42"/>
        <v/>
      </c>
      <c r="AJ113" s="2" t="str">
        <f>IF(AI113&lt;&gt;"",IF(AI113&gt;AVERAGE(AI:AI)*SignificantErrorMultiplier,AB113,NA()),"")</f>
        <v/>
      </c>
    </row>
    <row r="114" spans="1:36" x14ac:dyDescent="0.25">
      <c r="A114" s="15">
        <f>IF(INDEX('Predict Your Date Data (auto)'!A:A,ROW(A114),1)&gt;0,INDEX('Predict Your Date Data (auto)'!A:A,ROW(A114),1),"")</f>
        <v>42758.726331018515</v>
      </c>
      <c r="B114" s="15">
        <f t="shared" si="33"/>
        <v>42758</v>
      </c>
      <c r="C114" s="23">
        <f t="shared" si="34"/>
        <v>2017</v>
      </c>
      <c r="D114" s="23">
        <f t="shared" si="35"/>
        <v>1</v>
      </c>
      <c r="E114" s="2" t="str">
        <f>IF(A114&lt;&gt;"","Week " &amp; ROUNDUP(DAY(B114)/7,0),"")</f>
        <v>Week 4</v>
      </c>
      <c r="G114" s="15" t="str">
        <f>IF(G113&lt;MAX(A:A)+NumberOfFutureWeeks*7,  IF(WEEKDAY( G113+1)=1, G113+2, IF(WEEKDAY(G113+1)=7, G113+ 3, G113+1)), "")</f>
        <v/>
      </c>
      <c r="H114" s="15" t="str">
        <f t="shared" si="27"/>
        <v/>
      </c>
      <c r="I114" s="2" t="str">
        <f t="shared" si="28"/>
        <v/>
      </c>
      <c r="J114" s="2" t="str">
        <f>IF(AND(G114&lt;&gt;"",G114&lt;=MAX(A:A)),COUNTIF(B:B,TRUNC(G114)),"")</f>
        <v/>
      </c>
      <c r="K114" s="2" t="str">
        <f t="shared" si="43"/>
        <v/>
      </c>
      <c r="L114" s="2" t="str">
        <f t="shared" si="29"/>
        <v/>
      </c>
      <c r="M114" s="2" t="str">
        <f t="shared" si="36"/>
        <v/>
      </c>
      <c r="N114" s="2" t="str">
        <f t="shared" si="37"/>
        <v/>
      </c>
      <c r="O114" s="2" t="str">
        <f t="shared" si="30"/>
        <v/>
      </c>
      <c r="P114" s="2" t="str">
        <f t="shared" si="31"/>
        <v/>
      </c>
      <c r="Q114" s="2" t="str">
        <f t="shared" si="38"/>
        <v/>
      </c>
      <c r="R114" s="2" t="str">
        <f t="shared" si="32"/>
        <v/>
      </c>
      <c r="Y114" s="15" t="str">
        <f>IF(Y113&lt;&gt;"",IF(Y113+7&lt;EDATE(MAX(A:A),NumberOfFutureMonths),Y113+7,""),"")</f>
        <v/>
      </c>
      <c r="Z114" s="23" t="str">
        <f t="shared" si="44"/>
        <v/>
      </c>
      <c r="AA114" s="2" t="str">
        <f t="shared" si="45"/>
        <v/>
      </c>
      <c r="AB114" s="2" t="str">
        <f t="shared" si="46"/>
        <v/>
      </c>
      <c r="AC114" s="2" t="str">
        <f t="shared" si="47"/>
        <v/>
      </c>
      <c r="AD114" s="2" t="str">
        <f t="shared" si="48"/>
        <v/>
      </c>
      <c r="AE114" s="2" t="str">
        <f t="shared" si="39"/>
        <v/>
      </c>
      <c r="AF114" s="2" t="str">
        <f t="shared" si="40"/>
        <v/>
      </c>
      <c r="AG114" s="2" t="str">
        <f t="shared" si="41"/>
        <v/>
      </c>
      <c r="AH114" s="2" t="str">
        <f>IF(Y114&lt;&gt;"",IF(AE114&gt;1,ROUNDUP(AF114,RoundDecimalPlaces),ROUNDDOWN(AF114,RoundDecimalPlaces)),"")</f>
        <v/>
      </c>
      <c r="AI114" s="2" t="str">
        <f t="shared" si="42"/>
        <v/>
      </c>
      <c r="AJ114" s="2" t="str">
        <f>IF(AI114&lt;&gt;"",IF(AI114&gt;AVERAGE(AI:AI)*SignificantErrorMultiplier,AB114,NA()),"")</f>
        <v/>
      </c>
    </row>
    <row r="115" spans="1:36" x14ac:dyDescent="0.25">
      <c r="A115" s="15">
        <f>IF(INDEX('Predict Your Date Data (auto)'!A:A,ROW(A115),1)&gt;0,INDEX('Predict Your Date Data (auto)'!A:A,ROW(A115),1),"")</f>
        <v>42759.476863425924</v>
      </c>
      <c r="B115" s="15">
        <f t="shared" si="33"/>
        <v>42759</v>
      </c>
      <c r="C115" s="23">
        <f t="shared" si="34"/>
        <v>2017</v>
      </c>
      <c r="D115" s="23">
        <f t="shared" si="35"/>
        <v>1</v>
      </c>
      <c r="E115" s="2" t="str">
        <f>IF(A115&lt;&gt;"","Week " &amp; ROUNDUP(DAY(B115)/7,0),"")</f>
        <v>Week 4</v>
      </c>
      <c r="G115" s="15" t="str">
        <f>IF(G114&lt;MAX(A:A)+NumberOfFutureWeeks*7,  IF(WEEKDAY( G114+1)=1, G114+2, IF(WEEKDAY(G114+1)=7, G114+ 3, G114+1)), "")</f>
        <v/>
      </c>
      <c r="H115" s="15" t="str">
        <f t="shared" si="27"/>
        <v/>
      </c>
      <c r="I115" s="2" t="str">
        <f t="shared" si="28"/>
        <v/>
      </c>
      <c r="J115" s="2" t="str">
        <f>IF(AND(G115&lt;&gt;"",G115&lt;=MAX(A:A)),COUNTIF(B:B,TRUNC(G115)),"")</f>
        <v/>
      </c>
      <c r="K115" s="2" t="str">
        <f t="shared" si="43"/>
        <v/>
      </c>
      <c r="L115" s="2" t="str">
        <f t="shared" si="29"/>
        <v/>
      </c>
      <c r="M115" s="2" t="str">
        <f t="shared" si="36"/>
        <v/>
      </c>
      <c r="N115" s="2" t="str">
        <f t="shared" si="37"/>
        <v/>
      </c>
      <c r="O115" s="2" t="str">
        <f t="shared" si="30"/>
        <v/>
      </c>
      <c r="P115" s="2" t="str">
        <f t="shared" si="31"/>
        <v/>
      </c>
      <c r="Q115" s="2" t="str">
        <f t="shared" si="38"/>
        <v/>
      </c>
      <c r="R115" s="2" t="str">
        <f t="shared" si="32"/>
        <v/>
      </c>
      <c r="Y115" s="15" t="str">
        <f>IF(Y114&lt;&gt;"",IF(Y114+7&lt;EDATE(MAX(A:A),NumberOfFutureMonths),Y114+7,""),"")</f>
        <v/>
      </c>
      <c r="Z115" s="23" t="str">
        <f t="shared" si="44"/>
        <v/>
      </c>
      <c r="AA115" s="2" t="str">
        <f t="shared" si="45"/>
        <v/>
      </c>
      <c r="AB115" s="2" t="str">
        <f t="shared" si="46"/>
        <v/>
      </c>
      <c r="AC115" s="2" t="str">
        <f t="shared" si="47"/>
        <v/>
      </c>
      <c r="AD115" s="2" t="str">
        <f t="shared" si="48"/>
        <v/>
      </c>
      <c r="AE115" s="2" t="str">
        <f t="shared" si="39"/>
        <v/>
      </c>
      <c r="AF115" s="2" t="str">
        <f t="shared" si="40"/>
        <v/>
      </c>
      <c r="AG115" s="2" t="str">
        <f t="shared" si="41"/>
        <v/>
      </c>
      <c r="AH115" s="2" t="str">
        <f>IF(Y115&lt;&gt;"",IF(AE115&gt;1,ROUNDUP(AF115,RoundDecimalPlaces),ROUNDDOWN(AF115,RoundDecimalPlaces)),"")</f>
        <v/>
      </c>
      <c r="AI115" s="2" t="str">
        <f t="shared" si="42"/>
        <v/>
      </c>
      <c r="AJ115" s="2" t="str">
        <f>IF(AI115&lt;&gt;"",IF(AI115&gt;AVERAGE(AI:AI)*SignificantErrorMultiplier,AB115,NA()),"")</f>
        <v/>
      </c>
    </row>
    <row r="116" spans="1:36" x14ac:dyDescent="0.25">
      <c r="A116" s="15">
        <f>IF(INDEX('Predict Your Date Data (auto)'!A:A,ROW(A116),1)&gt;0,INDEX('Predict Your Date Data (auto)'!A:A,ROW(A116),1),"")</f>
        <v>42759.665011574078</v>
      </c>
      <c r="B116" s="15">
        <f t="shared" si="33"/>
        <v>42759</v>
      </c>
      <c r="C116" s="23">
        <f t="shared" si="34"/>
        <v>2017</v>
      </c>
      <c r="D116" s="23">
        <f t="shared" si="35"/>
        <v>1</v>
      </c>
      <c r="E116" s="2" t="str">
        <f>IF(A116&lt;&gt;"","Week " &amp; ROUNDUP(DAY(B116)/7,0),"")</f>
        <v>Week 4</v>
      </c>
      <c r="G116" s="15" t="str">
        <f>IF(G115&lt;MAX(A:A)+NumberOfFutureWeeks*7,  IF(WEEKDAY( G115+1)=1, G115+2, IF(WEEKDAY(G115+1)=7, G115+ 3, G115+1)), "")</f>
        <v/>
      </c>
      <c r="H116" s="15" t="str">
        <f t="shared" si="27"/>
        <v/>
      </c>
      <c r="I116" s="2" t="str">
        <f t="shared" si="28"/>
        <v/>
      </c>
      <c r="J116" s="2" t="str">
        <f>IF(AND(G116&lt;&gt;"",G116&lt;=MAX(A:A)),COUNTIF(B:B,TRUNC(G116)),"")</f>
        <v/>
      </c>
      <c r="K116" s="2" t="str">
        <f t="shared" si="43"/>
        <v/>
      </c>
      <c r="L116" s="2" t="str">
        <f t="shared" si="29"/>
        <v/>
      </c>
      <c r="M116" s="2" t="str">
        <f t="shared" si="36"/>
        <v/>
      </c>
      <c r="N116" s="2" t="str">
        <f t="shared" si="37"/>
        <v/>
      </c>
      <c r="O116" s="2" t="str">
        <f t="shared" si="30"/>
        <v/>
      </c>
      <c r="P116" s="2" t="str">
        <f t="shared" si="31"/>
        <v/>
      </c>
      <c r="Q116" s="2" t="str">
        <f t="shared" si="38"/>
        <v/>
      </c>
      <c r="R116" s="2" t="str">
        <f t="shared" si="32"/>
        <v/>
      </c>
      <c r="Y116" s="15" t="str">
        <f>IF(Y115&lt;&gt;"",IF(Y115+7&lt;EDATE(MAX(A:A),NumberOfFutureMonths),Y115+7,""),"")</f>
        <v/>
      </c>
      <c r="Z116" s="23" t="str">
        <f t="shared" si="44"/>
        <v/>
      </c>
      <c r="AA116" s="2" t="str">
        <f t="shared" si="45"/>
        <v/>
      </c>
      <c r="AB116" s="2" t="str">
        <f t="shared" si="46"/>
        <v/>
      </c>
      <c r="AC116" s="2" t="str">
        <f t="shared" si="47"/>
        <v/>
      </c>
      <c r="AD116" s="2" t="str">
        <f t="shared" si="48"/>
        <v/>
      </c>
      <c r="AE116" s="2" t="str">
        <f t="shared" si="39"/>
        <v/>
      </c>
      <c r="AF116" s="2" t="str">
        <f t="shared" si="40"/>
        <v/>
      </c>
      <c r="AG116" s="2" t="str">
        <f t="shared" si="41"/>
        <v/>
      </c>
      <c r="AH116" s="2" t="str">
        <f>IF(Y116&lt;&gt;"",IF(AE116&gt;1,ROUNDUP(AF116,RoundDecimalPlaces),ROUNDDOWN(AF116,RoundDecimalPlaces)),"")</f>
        <v/>
      </c>
      <c r="AI116" s="2" t="str">
        <f t="shared" si="42"/>
        <v/>
      </c>
      <c r="AJ116" s="2" t="str">
        <f>IF(AI116&lt;&gt;"",IF(AI116&gt;AVERAGE(AI:AI)*SignificantErrorMultiplier,AB116,NA()),"")</f>
        <v/>
      </c>
    </row>
    <row r="117" spans="1:36" x14ac:dyDescent="0.25">
      <c r="A117" s="15">
        <f>IF(INDEX('Predict Your Date Data (auto)'!A:A,ROW(A117),1)&gt;0,INDEX('Predict Your Date Data (auto)'!A:A,ROW(A117),1),"")</f>
        <v>42760.321712962963</v>
      </c>
      <c r="B117" s="15">
        <f t="shared" si="33"/>
        <v>42760</v>
      </c>
      <c r="C117" s="23">
        <f t="shared" si="34"/>
        <v>2017</v>
      </c>
      <c r="D117" s="23">
        <f t="shared" si="35"/>
        <v>1</v>
      </c>
      <c r="E117" s="2" t="str">
        <f>IF(A117&lt;&gt;"","Week " &amp; ROUNDUP(DAY(B117)/7,0),"")</f>
        <v>Week 4</v>
      </c>
      <c r="G117" s="15" t="str">
        <f>IF(G116&lt;MAX(A:A)+NumberOfFutureWeeks*7,  IF(WEEKDAY( G116+1)=1, G116+2, IF(WEEKDAY(G116+1)=7, G116+ 3, G116+1)), "")</f>
        <v/>
      </c>
      <c r="H117" s="15" t="str">
        <f t="shared" si="27"/>
        <v/>
      </c>
      <c r="I117" s="2" t="str">
        <f t="shared" si="28"/>
        <v/>
      </c>
      <c r="J117" s="2" t="str">
        <f>IF(AND(G117&lt;&gt;"",G117&lt;=MAX(A:A)),COUNTIF(B:B,TRUNC(G117)),"")</f>
        <v/>
      </c>
      <c r="K117" s="2" t="str">
        <f t="shared" si="43"/>
        <v/>
      </c>
      <c r="L117" s="2" t="str">
        <f t="shared" si="29"/>
        <v/>
      </c>
      <c r="M117" s="2" t="str">
        <f t="shared" si="36"/>
        <v/>
      </c>
      <c r="N117" s="2" t="str">
        <f t="shared" si="37"/>
        <v/>
      </c>
      <c r="O117" s="2" t="str">
        <f t="shared" si="30"/>
        <v/>
      </c>
      <c r="P117" s="2" t="str">
        <f t="shared" si="31"/>
        <v/>
      </c>
      <c r="Q117" s="2" t="str">
        <f t="shared" si="38"/>
        <v/>
      </c>
      <c r="R117" s="2" t="str">
        <f t="shared" si="32"/>
        <v/>
      </c>
      <c r="Y117" s="15" t="str">
        <f>IF(Y116&lt;&gt;"",IF(Y116+7&lt;EDATE(MAX(A:A),NumberOfFutureMonths),Y116+7,""),"")</f>
        <v/>
      </c>
      <c r="Z117" s="23" t="str">
        <f t="shared" si="44"/>
        <v/>
      </c>
      <c r="AA117" s="2" t="str">
        <f t="shared" si="45"/>
        <v/>
      </c>
      <c r="AB117" s="2" t="str">
        <f t="shared" si="46"/>
        <v/>
      </c>
      <c r="AC117" s="2" t="str">
        <f t="shared" si="47"/>
        <v/>
      </c>
      <c r="AD117" s="2" t="str">
        <f t="shared" si="48"/>
        <v/>
      </c>
      <c r="AE117" s="2" t="str">
        <f t="shared" si="39"/>
        <v/>
      </c>
      <c r="AF117" s="2" t="str">
        <f t="shared" si="40"/>
        <v/>
      </c>
      <c r="AG117" s="2" t="str">
        <f t="shared" si="41"/>
        <v/>
      </c>
      <c r="AH117" s="2" t="str">
        <f>IF(Y117&lt;&gt;"",IF(AE117&gt;1,ROUNDUP(AF117,RoundDecimalPlaces),ROUNDDOWN(AF117,RoundDecimalPlaces)),"")</f>
        <v/>
      </c>
      <c r="AI117" s="2" t="str">
        <f t="shared" si="42"/>
        <v/>
      </c>
      <c r="AJ117" s="2" t="str">
        <f>IF(AI117&lt;&gt;"",IF(AI117&gt;AVERAGE(AI:AI)*SignificantErrorMultiplier,AB117,NA()),"")</f>
        <v/>
      </c>
    </row>
    <row r="118" spans="1:36" x14ac:dyDescent="0.25">
      <c r="A118" s="15">
        <f>IF(INDEX('Predict Your Date Data (auto)'!A:A,ROW(A118),1)&gt;0,INDEX('Predict Your Date Data (auto)'!A:A,ROW(A118),1),"")</f>
        <v>42760.322546296295</v>
      </c>
      <c r="B118" s="15">
        <f t="shared" si="33"/>
        <v>42760</v>
      </c>
      <c r="C118" s="23">
        <f t="shared" si="34"/>
        <v>2017</v>
      </c>
      <c r="D118" s="23">
        <f t="shared" si="35"/>
        <v>1</v>
      </c>
      <c r="E118" s="2" t="str">
        <f>IF(A118&lt;&gt;"","Week " &amp; ROUNDUP(DAY(B118)/7,0),"")</f>
        <v>Week 4</v>
      </c>
      <c r="G118" s="15" t="str">
        <f>IF(G117&lt;MAX(A:A)+NumberOfFutureWeeks*7,  IF(WEEKDAY( G117+1)=1, G117+2, IF(WEEKDAY(G117+1)=7, G117+ 3, G117+1)), "")</f>
        <v/>
      </c>
      <c r="H118" s="15" t="str">
        <f t="shared" si="27"/>
        <v/>
      </c>
      <c r="I118" s="2" t="str">
        <f t="shared" si="28"/>
        <v/>
      </c>
      <c r="J118" s="2" t="str">
        <f>IF(AND(G118&lt;&gt;"",G118&lt;=MAX(A:A)),COUNTIF(B:B,TRUNC(G118)),"")</f>
        <v/>
      </c>
      <c r="K118" s="2" t="str">
        <f t="shared" si="43"/>
        <v/>
      </c>
      <c r="L118" s="2" t="str">
        <f t="shared" si="29"/>
        <v/>
      </c>
      <c r="M118" s="2" t="str">
        <f t="shared" si="36"/>
        <v/>
      </c>
      <c r="N118" s="2" t="str">
        <f t="shared" si="37"/>
        <v/>
      </c>
      <c r="O118" s="2" t="str">
        <f t="shared" si="30"/>
        <v/>
      </c>
      <c r="P118" s="2" t="str">
        <f t="shared" si="31"/>
        <v/>
      </c>
      <c r="Q118" s="2" t="str">
        <f t="shared" si="38"/>
        <v/>
      </c>
      <c r="R118" s="2" t="str">
        <f t="shared" si="32"/>
        <v/>
      </c>
      <c r="Y118" s="15" t="str">
        <f>IF(Y117&lt;&gt;"",IF(Y117+7&lt;EDATE(MAX(A:A),NumberOfFutureMonths),Y117+7,""),"")</f>
        <v/>
      </c>
      <c r="Z118" s="23" t="str">
        <f t="shared" si="44"/>
        <v/>
      </c>
      <c r="AA118" s="2" t="str">
        <f t="shared" si="45"/>
        <v/>
      </c>
      <c r="AB118" s="2" t="str">
        <f t="shared" si="46"/>
        <v/>
      </c>
      <c r="AC118" s="2" t="str">
        <f t="shared" si="47"/>
        <v/>
      </c>
      <c r="AD118" s="2" t="str">
        <f t="shared" si="48"/>
        <v/>
      </c>
      <c r="AE118" s="2" t="str">
        <f t="shared" si="39"/>
        <v/>
      </c>
      <c r="AF118" s="2" t="str">
        <f t="shared" si="40"/>
        <v/>
      </c>
      <c r="AG118" s="2" t="str">
        <f t="shared" si="41"/>
        <v/>
      </c>
      <c r="AH118" s="2" t="str">
        <f>IF(Y118&lt;&gt;"",IF(AE118&gt;1,ROUNDUP(AF118,RoundDecimalPlaces),ROUNDDOWN(AF118,RoundDecimalPlaces)),"")</f>
        <v/>
      </c>
      <c r="AI118" s="2" t="str">
        <f t="shared" si="42"/>
        <v/>
      </c>
      <c r="AJ118" s="2" t="str">
        <f>IF(AI118&lt;&gt;"",IF(AI118&gt;AVERAGE(AI:AI)*SignificantErrorMultiplier,AB118,NA()),"")</f>
        <v/>
      </c>
    </row>
    <row r="119" spans="1:36" x14ac:dyDescent="0.25">
      <c r="A119" s="15">
        <f>IF(INDEX('Predict Your Date Data (auto)'!A:A,ROW(A119),1)&gt;0,INDEX('Predict Your Date Data (auto)'!A:A,ROW(A119),1),"")</f>
        <v>42760.412256944444</v>
      </c>
      <c r="B119" s="15">
        <f t="shared" si="33"/>
        <v>42760</v>
      </c>
      <c r="C119" s="23">
        <f t="shared" si="34"/>
        <v>2017</v>
      </c>
      <c r="D119" s="23">
        <f t="shared" si="35"/>
        <v>1</v>
      </c>
      <c r="E119" s="2" t="str">
        <f>IF(A119&lt;&gt;"","Week " &amp; ROUNDUP(DAY(B119)/7,0),"")</f>
        <v>Week 4</v>
      </c>
      <c r="G119" s="15" t="str">
        <f>IF(G118&lt;MAX(A:A)+NumberOfFutureWeeks*7,  IF(WEEKDAY( G118+1)=1, G118+2, IF(WEEKDAY(G118+1)=7, G118+ 3, G118+1)), "")</f>
        <v/>
      </c>
      <c r="H119" s="15" t="str">
        <f t="shared" si="27"/>
        <v/>
      </c>
      <c r="I119" s="2" t="str">
        <f t="shared" si="28"/>
        <v/>
      </c>
      <c r="J119" s="2" t="str">
        <f>IF(AND(G119&lt;&gt;"",G119&lt;=MAX(A:A)),COUNTIF(B:B,TRUNC(G119)),"")</f>
        <v/>
      </c>
      <c r="K119" s="2" t="str">
        <f t="shared" si="43"/>
        <v/>
      </c>
      <c r="L119" s="2" t="str">
        <f t="shared" si="29"/>
        <v/>
      </c>
      <c r="M119" s="2" t="str">
        <f t="shared" si="36"/>
        <v/>
      </c>
      <c r="N119" s="2" t="str">
        <f t="shared" si="37"/>
        <v/>
      </c>
      <c r="O119" s="2" t="str">
        <f t="shared" si="30"/>
        <v/>
      </c>
      <c r="P119" s="2" t="str">
        <f t="shared" si="31"/>
        <v/>
      </c>
      <c r="Q119" s="2" t="str">
        <f t="shared" si="38"/>
        <v/>
      </c>
      <c r="R119" s="2" t="str">
        <f t="shared" si="32"/>
        <v/>
      </c>
      <c r="Y119" s="15" t="str">
        <f>IF(Y118&lt;&gt;"",IF(Y118+7&lt;EDATE(MAX(A:A),NumberOfFutureMonths),Y118+7,""),"")</f>
        <v/>
      </c>
      <c r="Z119" s="23" t="str">
        <f t="shared" si="44"/>
        <v/>
      </c>
      <c r="AA119" s="2" t="str">
        <f t="shared" si="45"/>
        <v/>
      </c>
      <c r="AB119" s="2" t="str">
        <f t="shared" si="46"/>
        <v/>
      </c>
      <c r="AC119" s="2" t="str">
        <f t="shared" si="47"/>
        <v/>
      </c>
      <c r="AD119" s="2" t="str">
        <f t="shared" si="48"/>
        <v/>
      </c>
      <c r="AE119" s="2" t="str">
        <f t="shared" si="39"/>
        <v/>
      </c>
      <c r="AF119" s="2" t="str">
        <f t="shared" si="40"/>
        <v/>
      </c>
      <c r="AG119" s="2" t="str">
        <f t="shared" si="41"/>
        <v/>
      </c>
      <c r="AH119" s="2" t="str">
        <f>IF(Y119&lt;&gt;"",IF(AE119&gt;1,ROUNDUP(AF119,RoundDecimalPlaces),ROUNDDOWN(AF119,RoundDecimalPlaces)),"")</f>
        <v/>
      </c>
      <c r="AI119" s="2" t="str">
        <f t="shared" si="42"/>
        <v/>
      </c>
      <c r="AJ119" s="2" t="str">
        <f>IF(AI119&lt;&gt;"",IF(AI119&gt;AVERAGE(AI:AI)*SignificantErrorMultiplier,AB119,NA()),"")</f>
        <v/>
      </c>
    </row>
    <row r="120" spans="1:36" x14ac:dyDescent="0.25">
      <c r="A120" s="15">
        <f>IF(INDEX('Predict Your Date Data (auto)'!A:A,ROW(A120),1)&gt;0,INDEX('Predict Your Date Data (auto)'!A:A,ROW(A120),1),"")</f>
        <v>42760.417858796296</v>
      </c>
      <c r="B120" s="15">
        <f t="shared" si="33"/>
        <v>42760</v>
      </c>
      <c r="C120" s="23">
        <f t="shared" si="34"/>
        <v>2017</v>
      </c>
      <c r="D120" s="23">
        <f t="shared" si="35"/>
        <v>1</v>
      </c>
      <c r="E120" s="2" t="str">
        <f>IF(A120&lt;&gt;"","Week " &amp; ROUNDUP(DAY(B120)/7,0),"")</f>
        <v>Week 4</v>
      </c>
      <c r="G120" s="15" t="str">
        <f>IF(G119&lt;MAX(A:A)+NumberOfFutureWeeks*7,  IF(WEEKDAY( G119+1)=1, G119+2, IF(WEEKDAY(G119+1)=7, G119+ 3, G119+1)), "")</f>
        <v/>
      </c>
      <c r="H120" s="15" t="str">
        <f t="shared" si="27"/>
        <v/>
      </c>
      <c r="I120" s="2" t="str">
        <f t="shared" si="28"/>
        <v/>
      </c>
      <c r="J120" s="2" t="str">
        <f>IF(AND(G120&lt;&gt;"",G120&lt;=MAX(A:A)),COUNTIF(B:B,TRUNC(G120)),"")</f>
        <v/>
      </c>
      <c r="K120" s="2" t="str">
        <f t="shared" si="43"/>
        <v/>
      </c>
      <c r="L120" s="2" t="str">
        <f t="shared" si="29"/>
        <v/>
      </c>
      <c r="M120" s="2" t="str">
        <f t="shared" si="36"/>
        <v/>
      </c>
      <c r="N120" s="2" t="str">
        <f t="shared" si="37"/>
        <v/>
      </c>
      <c r="O120" s="2" t="str">
        <f t="shared" si="30"/>
        <v/>
      </c>
      <c r="P120" s="2" t="str">
        <f t="shared" si="31"/>
        <v/>
      </c>
      <c r="Q120" s="2" t="str">
        <f t="shared" si="38"/>
        <v/>
      </c>
      <c r="R120" s="2" t="str">
        <f t="shared" si="32"/>
        <v/>
      </c>
      <c r="Y120" s="15" t="str">
        <f>IF(Y119&lt;&gt;"",IF(Y119+7&lt;EDATE(MAX(A:A),NumberOfFutureMonths),Y119+7,""),"")</f>
        <v/>
      </c>
      <c r="Z120" s="23" t="str">
        <f t="shared" si="44"/>
        <v/>
      </c>
      <c r="AA120" s="2" t="str">
        <f t="shared" si="45"/>
        <v/>
      </c>
      <c r="AB120" s="2" t="str">
        <f t="shared" si="46"/>
        <v/>
      </c>
      <c r="AC120" s="2" t="str">
        <f t="shared" si="47"/>
        <v/>
      </c>
      <c r="AD120" s="2" t="str">
        <f t="shared" si="48"/>
        <v/>
      </c>
      <c r="AE120" s="2" t="str">
        <f t="shared" si="39"/>
        <v/>
      </c>
      <c r="AF120" s="2" t="str">
        <f t="shared" si="40"/>
        <v/>
      </c>
      <c r="AG120" s="2" t="str">
        <f t="shared" si="41"/>
        <v/>
      </c>
      <c r="AH120" s="2" t="str">
        <f>IF(Y120&lt;&gt;"",IF(AE120&gt;1,ROUNDUP(AF120,RoundDecimalPlaces),ROUNDDOWN(AF120,RoundDecimalPlaces)),"")</f>
        <v/>
      </c>
      <c r="AI120" s="2" t="str">
        <f t="shared" si="42"/>
        <v/>
      </c>
      <c r="AJ120" s="2" t="str">
        <f>IF(AI120&lt;&gt;"",IF(AI120&gt;AVERAGE(AI:AI)*SignificantErrorMultiplier,AB120,NA()),"")</f>
        <v/>
      </c>
    </row>
    <row r="121" spans="1:36" x14ac:dyDescent="0.25">
      <c r="A121" s="15">
        <f>IF(INDEX('Predict Your Date Data (auto)'!A:A,ROW(A121),1)&gt;0,INDEX('Predict Your Date Data (auto)'!A:A,ROW(A121),1),"")</f>
        <v>42760.464178240742</v>
      </c>
      <c r="B121" s="15">
        <f t="shared" si="33"/>
        <v>42760</v>
      </c>
      <c r="C121" s="23">
        <f t="shared" si="34"/>
        <v>2017</v>
      </c>
      <c r="D121" s="23">
        <f t="shared" si="35"/>
        <v>1</v>
      </c>
      <c r="E121" s="2" t="str">
        <f>IF(A121&lt;&gt;"","Week " &amp; ROUNDUP(DAY(B121)/7,0),"")</f>
        <v>Week 4</v>
      </c>
      <c r="G121" s="15" t="str">
        <f>IF(G120&lt;MAX(A:A)+NumberOfFutureWeeks*7,  IF(WEEKDAY( G120+1)=1, G120+2, IF(WEEKDAY(G120+1)=7, G120+ 3, G120+1)), "")</f>
        <v/>
      </c>
      <c r="H121" s="15" t="str">
        <f t="shared" si="27"/>
        <v/>
      </c>
      <c r="I121" s="2" t="str">
        <f t="shared" si="28"/>
        <v/>
      </c>
      <c r="J121" s="2" t="str">
        <f>IF(AND(G121&lt;&gt;"",G121&lt;=MAX(A:A)),COUNTIF(B:B,TRUNC(G121)),"")</f>
        <v/>
      </c>
      <c r="K121" s="2" t="str">
        <f t="shared" si="43"/>
        <v/>
      </c>
      <c r="L121" s="2" t="str">
        <f t="shared" si="29"/>
        <v/>
      </c>
      <c r="M121" s="2" t="str">
        <f t="shared" si="36"/>
        <v/>
      </c>
      <c r="N121" s="2" t="str">
        <f t="shared" si="37"/>
        <v/>
      </c>
      <c r="O121" s="2" t="str">
        <f t="shared" si="30"/>
        <v/>
      </c>
      <c r="P121" s="2" t="str">
        <f t="shared" si="31"/>
        <v/>
      </c>
      <c r="Q121" s="2" t="str">
        <f t="shared" si="38"/>
        <v/>
      </c>
      <c r="R121" s="2" t="str">
        <f t="shared" si="32"/>
        <v/>
      </c>
      <c r="Y121" s="15" t="str">
        <f>IF(Y120&lt;&gt;"",IF(Y120+7&lt;EDATE(MAX(A:A),NumberOfFutureMonths),Y120+7,""),"")</f>
        <v/>
      </c>
      <c r="Z121" s="23" t="str">
        <f t="shared" si="44"/>
        <v/>
      </c>
      <c r="AA121" s="2" t="str">
        <f t="shared" si="45"/>
        <v/>
      </c>
      <c r="AB121" s="2" t="str">
        <f t="shared" si="46"/>
        <v/>
      </c>
      <c r="AC121" s="2" t="str">
        <f t="shared" si="47"/>
        <v/>
      </c>
      <c r="AD121" s="2" t="str">
        <f t="shared" si="48"/>
        <v/>
      </c>
      <c r="AE121" s="2" t="str">
        <f t="shared" si="39"/>
        <v/>
      </c>
      <c r="AF121" s="2" t="str">
        <f t="shared" si="40"/>
        <v/>
      </c>
      <c r="AG121" s="2" t="str">
        <f t="shared" si="41"/>
        <v/>
      </c>
      <c r="AH121" s="2" t="str">
        <f>IF(Y121&lt;&gt;"",IF(AE121&gt;1,ROUNDUP(AF121,RoundDecimalPlaces),ROUNDDOWN(AF121,RoundDecimalPlaces)),"")</f>
        <v/>
      </c>
      <c r="AI121" s="2" t="str">
        <f t="shared" si="42"/>
        <v/>
      </c>
      <c r="AJ121" s="2" t="str">
        <f>IF(AI121&lt;&gt;"",IF(AI121&gt;AVERAGE(AI:AI)*SignificantErrorMultiplier,AB121,NA()),"")</f>
        <v/>
      </c>
    </row>
    <row r="122" spans="1:36" x14ac:dyDescent="0.25">
      <c r="A122" s="15">
        <f>IF(INDEX('Predict Your Date Data (auto)'!A:A,ROW(A122),1)&gt;0,INDEX('Predict Your Date Data (auto)'!A:A,ROW(A122),1),"")</f>
        <v>42761.393958333334</v>
      </c>
      <c r="B122" s="15">
        <f t="shared" si="33"/>
        <v>42761</v>
      </c>
      <c r="C122" s="23">
        <f t="shared" si="34"/>
        <v>2017</v>
      </c>
      <c r="D122" s="23">
        <f t="shared" si="35"/>
        <v>1</v>
      </c>
      <c r="E122" s="2" t="str">
        <f>IF(A122&lt;&gt;"","Week " &amp; ROUNDUP(DAY(B122)/7,0),"")</f>
        <v>Week 4</v>
      </c>
      <c r="G122" s="15" t="str">
        <f>IF(G121&lt;MAX(A:A)+NumberOfFutureWeeks*7,  IF(WEEKDAY( G121+1)=1, G121+2, IF(WEEKDAY(G121+1)=7, G121+ 3, G121+1)), "")</f>
        <v/>
      </c>
      <c r="H122" s="15" t="str">
        <f t="shared" si="27"/>
        <v/>
      </c>
      <c r="I122" s="2" t="str">
        <f t="shared" si="28"/>
        <v/>
      </c>
      <c r="J122" s="2" t="str">
        <f>IF(AND(G122&lt;&gt;"",G122&lt;=MAX(A:A)),COUNTIF(B:B,TRUNC(G122)),"")</f>
        <v/>
      </c>
      <c r="K122" s="2" t="str">
        <f t="shared" si="43"/>
        <v/>
      </c>
      <c r="L122" s="2" t="str">
        <f t="shared" si="29"/>
        <v/>
      </c>
      <c r="M122" s="2" t="str">
        <f t="shared" si="36"/>
        <v/>
      </c>
      <c r="N122" s="2" t="str">
        <f t="shared" si="37"/>
        <v/>
      </c>
      <c r="O122" s="2" t="str">
        <f t="shared" si="30"/>
        <v/>
      </c>
      <c r="P122" s="2" t="str">
        <f t="shared" si="31"/>
        <v/>
      </c>
      <c r="Q122" s="2" t="str">
        <f t="shared" si="38"/>
        <v/>
      </c>
      <c r="R122" s="2" t="str">
        <f t="shared" si="32"/>
        <v/>
      </c>
      <c r="Y122" s="15" t="str">
        <f>IF(Y121&lt;&gt;"",IF(Y121+7&lt;EDATE(MAX(A:A),NumberOfFutureMonths),Y121+7,""),"")</f>
        <v/>
      </c>
      <c r="Z122" s="23" t="str">
        <f t="shared" si="44"/>
        <v/>
      </c>
      <c r="AA122" s="2" t="str">
        <f t="shared" si="45"/>
        <v/>
      </c>
      <c r="AB122" s="2" t="str">
        <f t="shared" si="46"/>
        <v/>
      </c>
      <c r="AC122" s="2" t="str">
        <f t="shared" si="47"/>
        <v/>
      </c>
      <c r="AD122" s="2" t="str">
        <f t="shared" si="48"/>
        <v/>
      </c>
      <c r="AE122" s="2" t="str">
        <f t="shared" si="39"/>
        <v/>
      </c>
      <c r="AF122" s="2" t="str">
        <f t="shared" si="40"/>
        <v/>
      </c>
      <c r="AG122" s="2" t="str">
        <f t="shared" si="41"/>
        <v/>
      </c>
      <c r="AH122" s="2" t="str">
        <f>IF(Y122&lt;&gt;"",IF(AE122&gt;1,ROUNDUP(AF122,RoundDecimalPlaces),ROUNDDOWN(AF122,RoundDecimalPlaces)),"")</f>
        <v/>
      </c>
      <c r="AI122" s="2" t="str">
        <f t="shared" si="42"/>
        <v/>
      </c>
      <c r="AJ122" s="2" t="str">
        <f>IF(AI122&lt;&gt;"",IF(AI122&gt;AVERAGE(AI:AI)*SignificantErrorMultiplier,AB122,NA()),"")</f>
        <v/>
      </c>
    </row>
    <row r="123" spans="1:36" x14ac:dyDescent="0.25">
      <c r="A123" s="15">
        <f>IF(INDEX('Predict Your Date Data (auto)'!A:A,ROW(A123),1)&gt;0,INDEX('Predict Your Date Data (auto)'!A:A,ROW(A123),1),"")</f>
        <v>42761.394641203704</v>
      </c>
      <c r="B123" s="15">
        <f t="shared" si="33"/>
        <v>42761</v>
      </c>
      <c r="C123" s="23">
        <f t="shared" si="34"/>
        <v>2017</v>
      </c>
      <c r="D123" s="23">
        <f t="shared" si="35"/>
        <v>1</v>
      </c>
      <c r="E123" s="2" t="str">
        <f>IF(A123&lt;&gt;"","Week " &amp; ROUNDUP(DAY(B123)/7,0),"")</f>
        <v>Week 4</v>
      </c>
      <c r="G123" s="15" t="str">
        <f>IF(G122&lt;MAX(A:A)+NumberOfFutureWeeks*7,  IF(WEEKDAY( G122+1)=1, G122+2, IF(WEEKDAY(G122+1)=7, G122+ 3, G122+1)), "")</f>
        <v/>
      </c>
      <c r="H123" s="15" t="str">
        <f t="shared" si="27"/>
        <v/>
      </c>
      <c r="I123" s="2" t="str">
        <f t="shared" si="28"/>
        <v/>
      </c>
      <c r="J123" s="2" t="str">
        <f>IF(AND(G123&lt;&gt;"",G123&lt;=MAX(A:A)),COUNTIF(B:B,TRUNC(G123)),"")</f>
        <v/>
      </c>
      <c r="K123" s="2" t="str">
        <f t="shared" si="43"/>
        <v/>
      </c>
      <c r="L123" s="2" t="str">
        <f t="shared" si="29"/>
        <v/>
      </c>
      <c r="M123" s="2" t="str">
        <f t="shared" si="36"/>
        <v/>
      </c>
      <c r="N123" s="2" t="str">
        <f t="shared" si="37"/>
        <v/>
      </c>
      <c r="O123" s="2" t="str">
        <f t="shared" si="30"/>
        <v/>
      </c>
      <c r="P123" s="2" t="str">
        <f t="shared" si="31"/>
        <v/>
      </c>
      <c r="Q123" s="2" t="str">
        <f t="shared" si="38"/>
        <v/>
      </c>
      <c r="R123" s="2" t="str">
        <f t="shared" si="32"/>
        <v/>
      </c>
      <c r="Y123" s="15" t="str">
        <f>IF(Y122&lt;&gt;"",IF(Y122+7&lt;EDATE(MAX(A:A),NumberOfFutureMonths),Y122+7,""),"")</f>
        <v/>
      </c>
      <c r="Z123" s="23" t="str">
        <f t="shared" si="44"/>
        <v/>
      </c>
      <c r="AA123" s="2" t="str">
        <f t="shared" si="45"/>
        <v/>
      </c>
      <c r="AB123" s="2" t="str">
        <f t="shared" si="46"/>
        <v/>
      </c>
      <c r="AC123" s="2" t="str">
        <f t="shared" si="47"/>
        <v/>
      </c>
      <c r="AD123" s="2" t="str">
        <f t="shared" si="48"/>
        <v/>
      </c>
      <c r="AE123" s="2" t="str">
        <f t="shared" si="39"/>
        <v/>
      </c>
      <c r="AF123" s="2" t="str">
        <f t="shared" si="40"/>
        <v/>
      </c>
      <c r="AG123" s="2" t="str">
        <f t="shared" si="41"/>
        <v/>
      </c>
      <c r="AH123" s="2" t="str">
        <f>IF(Y123&lt;&gt;"",IF(AE123&gt;1,ROUNDUP(AF123,RoundDecimalPlaces),ROUNDDOWN(AF123,RoundDecimalPlaces)),"")</f>
        <v/>
      </c>
      <c r="AI123" s="2" t="str">
        <f t="shared" si="42"/>
        <v/>
      </c>
      <c r="AJ123" s="2" t="str">
        <f>IF(AI123&lt;&gt;"",IF(AI123&gt;AVERAGE(AI:AI)*SignificantErrorMultiplier,AB123,NA()),"")</f>
        <v/>
      </c>
    </row>
    <row r="124" spans="1:36" x14ac:dyDescent="0.25">
      <c r="A124" s="15">
        <f>IF(INDEX('Predict Your Date Data (auto)'!A:A,ROW(A124),1)&gt;0,INDEX('Predict Your Date Data (auto)'!A:A,ROW(A124),1),"")</f>
        <v>42761.541724537034</v>
      </c>
      <c r="B124" s="15">
        <f t="shared" si="33"/>
        <v>42761</v>
      </c>
      <c r="C124" s="23">
        <f t="shared" si="34"/>
        <v>2017</v>
      </c>
      <c r="D124" s="23">
        <f t="shared" si="35"/>
        <v>1</v>
      </c>
      <c r="E124" s="2" t="str">
        <f>IF(A124&lt;&gt;"","Week " &amp; ROUNDUP(DAY(B124)/7,0),"")</f>
        <v>Week 4</v>
      </c>
      <c r="G124" s="15" t="str">
        <f>IF(G123&lt;MAX(A:A)+NumberOfFutureWeeks*7,  IF(WEEKDAY( G123+1)=1, G123+2, IF(WEEKDAY(G123+1)=7, G123+ 3, G123+1)), "")</f>
        <v/>
      </c>
      <c r="H124" s="15" t="str">
        <f t="shared" si="27"/>
        <v/>
      </c>
      <c r="I124" s="2" t="str">
        <f t="shared" si="28"/>
        <v/>
      </c>
      <c r="J124" s="2" t="str">
        <f>IF(AND(G124&lt;&gt;"",G124&lt;=MAX(A:A)),COUNTIF(B:B,TRUNC(G124)),"")</f>
        <v/>
      </c>
      <c r="K124" s="2" t="str">
        <f t="shared" si="43"/>
        <v/>
      </c>
      <c r="L124" s="2" t="str">
        <f t="shared" si="29"/>
        <v/>
      </c>
      <c r="M124" s="2" t="str">
        <f t="shared" si="36"/>
        <v/>
      </c>
      <c r="N124" s="2" t="str">
        <f t="shared" si="37"/>
        <v/>
      </c>
      <c r="O124" s="2" t="str">
        <f t="shared" si="30"/>
        <v/>
      </c>
      <c r="P124" s="2" t="str">
        <f t="shared" si="31"/>
        <v/>
      </c>
      <c r="Q124" s="2" t="str">
        <f t="shared" si="38"/>
        <v/>
      </c>
      <c r="R124" s="2" t="str">
        <f t="shared" si="32"/>
        <v/>
      </c>
      <c r="Y124" s="15" t="str">
        <f>IF(Y123&lt;&gt;"",IF(Y123+7&lt;EDATE(MAX(A:A),NumberOfFutureMonths),Y123+7,""),"")</f>
        <v/>
      </c>
      <c r="Z124" s="23" t="str">
        <f t="shared" si="44"/>
        <v/>
      </c>
      <c r="AA124" s="2" t="str">
        <f t="shared" si="45"/>
        <v/>
      </c>
      <c r="AB124" s="2" t="str">
        <f t="shared" si="46"/>
        <v/>
      </c>
      <c r="AC124" s="2" t="str">
        <f t="shared" si="47"/>
        <v/>
      </c>
      <c r="AD124" s="2" t="str">
        <f t="shared" si="48"/>
        <v/>
      </c>
      <c r="AE124" s="2" t="str">
        <f t="shared" si="39"/>
        <v/>
      </c>
      <c r="AF124" s="2" t="str">
        <f t="shared" si="40"/>
        <v/>
      </c>
      <c r="AG124" s="2" t="str">
        <f t="shared" si="41"/>
        <v/>
      </c>
      <c r="AH124" s="2" t="str">
        <f>IF(Y124&lt;&gt;"",IF(AE124&gt;1,ROUNDUP(AF124,RoundDecimalPlaces),ROUNDDOWN(AF124,RoundDecimalPlaces)),"")</f>
        <v/>
      </c>
      <c r="AI124" s="2" t="str">
        <f t="shared" si="42"/>
        <v/>
      </c>
      <c r="AJ124" s="2" t="str">
        <f>IF(AI124&lt;&gt;"",IF(AI124&gt;AVERAGE(AI:AI)*SignificantErrorMultiplier,AB124,NA()),"")</f>
        <v/>
      </c>
    </row>
    <row r="125" spans="1:36" x14ac:dyDescent="0.25">
      <c r="A125" s="15">
        <f>IF(INDEX('Predict Your Date Data (auto)'!A:A,ROW(A125),1)&gt;0,INDEX('Predict Your Date Data (auto)'!A:A,ROW(A125),1),"")</f>
        <v>42761.544861111113</v>
      </c>
      <c r="B125" s="15">
        <f t="shared" si="33"/>
        <v>42761</v>
      </c>
      <c r="C125" s="23">
        <f t="shared" si="34"/>
        <v>2017</v>
      </c>
      <c r="D125" s="23">
        <f t="shared" si="35"/>
        <v>1</v>
      </c>
      <c r="E125" s="2" t="str">
        <f>IF(A125&lt;&gt;"","Week " &amp; ROUNDUP(DAY(B125)/7,0),"")</f>
        <v>Week 4</v>
      </c>
      <c r="G125" s="15" t="str">
        <f>IF(G124&lt;MAX(A:A)+NumberOfFutureWeeks*7,  IF(WEEKDAY( G124+1)=1, G124+2, IF(WEEKDAY(G124+1)=7, G124+ 3, G124+1)), "")</f>
        <v/>
      </c>
      <c r="H125" s="15" t="str">
        <f t="shared" si="27"/>
        <v/>
      </c>
      <c r="I125" s="2" t="str">
        <f t="shared" si="28"/>
        <v/>
      </c>
      <c r="J125" s="2" t="str">
        <f>IF(AND(G125&lt;&gt;"",G125&lt;=MAX(A:A)),COUNTIF(B:B,TRUNC(G125)),"")</f>
        <v/>
      </c>
      <c r="K125" s="2" t="str">
        <f t="shared" si="43"/>
        <v/>
      </c>
      <c r="L125" s="2" t="str">
        <f t="shared" si="29"/>
        <v/>
      </c>
      <c r="M125" s="2" t="str">
        <f t="shared" si="36"/>
        <v/>
      </c>
      <c r="N125" s="2" t="str">
        <f t="shared" si="37"/>
        <v/>
      </c>
      <c r="O125" s="2" t="str">
        <f t="shared" si="30"/>
        <v/>
      </c>
      <c r="P125" s="2" t="str">
        <f t="shared" si="31"/>
        <v/>
      </c>
      <c r="Q125" s="2" t="str">
        <f t="shared" si="38"/>
        <v/>
      </c>
      <c r="R125" s="2" t="str">
        <f t="shared" si="32"/>
        <v/>
      </c>
      <c r="Y125" s="15" t="str">
        <f>IF(Y124&lt;&gt;"",IF(Y124+7&lt;EDATE(MAX(A:A),NumberOfFutureMonths),Y124+7,""),"")</f>
        <v/>
      </c>
      <c r="Z125" s="23" t="str">
        <f t="shared" si="44"/>
        <v/>
      </c>
      <c r="AA125" s="2" t="str">
        <f t="shared" si="45"/>
        <v/>
      </c>
      <c r="AB125" s="2" t="str">
        <f t="shared" si="46"/>
        <v/>
      </c>
      <c r="AC125" s="2" t="str">
        <f t="shared" si="47"/>
        <v/>
      </c>
      <c r="AD125" s="2" t="str">
        <f t="shared" si="48"/>
        <v/>
      </c>
      <c r="AE125" s="2" t="str">
        <f t="shared" si="39"/>
        <v/>
      </c>
      <c r="AF125" s="2" t="str">
        <f t="shared" si="40"/>
        <v/>
      </c>
      <c r="AG125" s="2" t="str">
        <f t="shared" si="41"/>
        <v/>
      </c>
      <c r="AH125" s="2" t="str">
        <f>IF(Y125&lt;&gt;"",IF(AE125&gt;1,ROUNDUP(AF125,RoundDecimalPlaces),ROUNDDOWN(AF125,RoundDecimalPlaces)),"")</f>
        <v/>
      </c>
      <c r="AI125" s="2" t="str">
        <f t="shared" si="42"/>
        <v/>
      </c>
      <c r="AJ125" s="2" t="str">
        <f>IF(AI125&lt;&gt;"",IF(AI125&gt;AVERAGE(AI:AI)*SignificantErrorMultiplier,AB125,NA()),"")</f>
        <v/>
      </c>
    </row>
    <row r="126" spans="1:36" x14ac:dyDescent="0.25">
      <c r="A126" s="15">
        <f>IF(INDEX('Predict Your Date Data (auto)'!A:A,ROW(A126),1)&gt;0,INDEX('Predict Your Date Data (auto)'!A:A,ROW(A126),1),"")</f>
        <v>42761.617361111108</v>
      </c>
      <c r="B126" s="15">
        <f t="shared" si="33"/>
        <v>42761</v>
      </c>
      <c r="C126" s="23">
        <f t="shared" si="34"/>
        <v>2017</v>
      </c>
      <c r="D126" s="23">
        <f t="shared" si="35"/>
        <v>1</v>
      </c>
      <c r="E126" s="2" t="str">
        <f>IF(A126&lt;&gt;"","Week " &amp; ROUNDUP(DAY(B126)/7,0),"")</f>
        <v>Week 4</v>
      </c>
      <c r="G126" s="15" t="str">
        <f>IF(G125&lt;MAX(A:A)+NumberOfFutureWeeks*7,  IF(WEEKDAY( G125+1)=1, G125+2, IF(WEEKDAY(G125+1)=7, G125+ 3, G125+1)), "")</f>
        <v/>
      </c>
      <c r="H126" s="15" t="str">
        <f t="shared" si="27"/>
        <v/>
      </c>
      <c r="I126" s="2" t="str">
        <f t="shared" si="28"/>
        <v/>
      </c>
      <c r="J126" s="2" t="str">
        <f>IF(AND(G126&lt;&gt;"",G126&lt;=MAX(A:A)),COUNTIF(B:B,TRUNC(G126)),"")</f>
        <v/>
      </c>
      <c r="K126" s="2" t="str">
        <f t="shared" si="43"/>
        <v/>
      </c>
      <c r="L126" s="2" t="str">
        <f t="shared" si="29"/>
        <v/>
      </c>
      <c r="M126" s="2" t="str">
        <f t="shared" si="36"/>
        <v/>
      </c>
      <c r="N126" s="2" t="str">
        <f t="shared" si="37"/>
        <v/>
      </c>
      <c r="O126" s="2" t="str">
        <f t="shared" si="30"/>
        <v/>
      </c>
      <c r="P126" s="2" t="str">
        <f t="shared" si="31"/>
        <v/>
      </c>
      <c r="Q126" s="2" t="str">
        <f t="shared" si="38"/>
        <v/>
      </c>
      <c r="R126" s="2" t="str">
        <f t="shared" si="32"/>
        <v/>
      </c>
      <c r="Y126" s="15" t="str">
        <f>IF(Y125&lt;&gt;"",IF(Y125+7&lt;EDATE(MAX(A:A),NumberOfFutureMonths),Y125+7,""),"")</f>
        <v/>
      </c>
      <c r="Z126" s="23" t="str">
        <f t="shared" si="44"/>
        <v/>
      </c>
      <c r="AA126" s="2" t="str">
        <f t="shared" si="45"/>
        <v/>
      </c>
      <c r="AB126" s="2" t="str">
        <f t="shared" si="46"/>
        <v/>
      </c>
      <c r="AC126" s="2" t="str">
        <f t="shared" si="47"/>
        <v/>
      </c>
      <c r="AD126" s="2" t="str">
        <f t="shared" si="48"/>
        <v/>
      </c>
      <c r="AE126" s="2" t="str">
        <f t="shared" si="39"/>
        <v/>
      </c>
      <c r="AF126" s="2" t="str">
        <f t="shared" si="40"/>
        <v/>
      </c>
      <c r="AG126" s="2" t="str">
        <f t="shared" si="41"/>
        <v/>
      </c>
      <c r="AH126" s="2" t="str">
        <f>IF(Y126&lt;&gt;"",IF(AE126&gt;1,ROUNDUP(AF126,RoundDecimalPlaces),ROUNDDOWN(AF126,RoundDecimalPlaces)),"")</f>
        <v/>
      </c>
      <c r="AI126" s="2" t="str">
        <f t="shared" si="42"/>
        <v/>
      </c>
      <c r="AJ126" s="2" t="str">
        <f>IF(AI126&lt;&gt;"",IF(AI126&gt;AVERAGE(AI:AI)*SignificantErrorMultiplier,AB126,NA()),"")</f>
        <v/>
      </c>
    </row>
    <row r="127" spans="1:36" x14ac:dyDescent="0.25">
      <c r="A127" s="15">
        <f>IF(INDEX('Predict Your Date Data (auto)'!A:A,ROW(A127),1)&gt;0,INDEX('Predict Your Date Data (auto)'!A:A,ROW(A127),1),"")</f>
        <v>42761.643726851849</v>
      </c>
      <c r="B127" s="15">
        <f t="shared" si="33"/>
        <v>42761</v>
      </c>
      <c r="C127" s="23">
        <f t="shared" si="34"/>
        <v>2017</v>
      </c>
      <c r="D127" s="23">
        <f t="shared" si="35"/>
        <v>1</v>
      </c>
      <c r="E127" s="2" t="str">
        <f>IF(A127&lt;&gt;"","Week " &amp; ROUNDUP(DAY(B127)/7,0),"")</f>
        <v>Week 4</v>
      </c>
      <c r="G127" s="15" t="str">
        <f>IF(G126&lt;MAX(A:A)+NumberOfFutureWeeks*7,  IF(WEEKDAY( G126+1)=1, G126+2, IF(WEEKDAY(G126+1)=7, G126+ 3, G126+1)), "")</f>
        <v/>
      </c>
      <c r="H127" s="15" t="str">
        <f t="shared" si="27"/>
        <v/>
      </c>
      <c r="I127" s="2" t="str">
        <f t="shared" si="28"/>
        <v/>
      </c>
      <c r="J127" s="2" t="str">
        <f>IF(AND(G127&lt;&gt;"",G127&lt;=MAX(A:A)),COUNTIF(B:B,TRUNC(G127)),"")</f>
        <v/>
      </c>
      <c r="K127" s="2" t="str">
        <f t="shared" si="43"/>
        <v/>
      </c>
      <c r="L127" s="2" t="str">
        <f t="shared" si="29"/>
        <v/>
      </c>
      <c r="M127" s="2" t="str">
        <f t="shared" si="36"/>
        <v/>
      </c>
      <c r="N127" s="2" t="str">
        <f t="shared" si="37"/>
        <v/>
      </c>
      <c r="O127" s="2" t="str">
        <f t="shared" si="30"/>
        <v/>
      </c>
      <c r="P127" s="2" t="str">
        <f t="shared" si="31"/>
        <v/>
      </c>
      <c r="Q127" s="2" t="str">
        <f t="shared" si="38"/>
        <v/>
      </c>
      <c r="R127" s="2" t="str">
        <f t="shared" si="32"/>
        <v/>
      </c>
      <c r="Y127" s="15" t="str">
        <f>IF(Y126&lt;&gt;"",IF(Y126+7&lt;EDATE(MAX(A:A),NumberOfFutureMonths),Y126+7,""),"")</f>
        <v/>
      </c>
      <c r="Z127" s="23" t="str">
        <f t="shared" si="44"/>
        <v/>
      </c>
      <c r="AA127" s="2" t="str">
        <f t="shared" si="45"/>
        <v/>
      </c>
      <c r="AB127" s="2" t="str">
        <f t="shared" si="46"/>
        <v/>
      </c>
      <c r="AC127" s="2" t="str">
        <f t="shared" si="47"/>
        <v/>
      </c>
      <c r="AD127" s="2" t="str">
        <f t="shared" si="48"/>
        <v/>
      </c>
      <c r="AE127" s="2" t="str">
        <f t="shared" si="39"/>
        <v/>
      </c>
      <c r="AF127" s="2" t="str">
        <f t="shared" si="40"/>
        <v/>
      </c>
      <c r="AG127" s="2" t="str">
        <f t="shared" si="41"/>
        <v/>
      </c>
      <c r="AH127" s="2" t="str">
        <f>IF(Y127&lt;&gt;"",IF(AE127&gt;1,ROUNDUP(AF127,RoundDecimalPlaces),ROUNDDOWN(AF127,RoundDecimalPlaces)),"")</f>
        <v/>
      </c>
      <c r="AI127" s="2" t="str">
        <f t="shared" si="42"/>
        <v/>
      </c>
      <c r="AJ127" s="2" t="str">
        <f>IF(AI127&lt;&gt;"",IF(AI127&gt;AVERAGE(AI:AI)*SignificantErrorMultiplier,AB127,NA()),"")</f>
        <v/>
      </c>
    </row>
    <row r="128" spans="1:36" x14ac:dyDescent="0.25">
      <c r="A128" s="15">
        <f>IF(INDEX('Predict Your Date Data (auto)'!A:A,ROW(A128),1)&gt;0,INDEX('Predict Your Date Data (auto)'!A:A,ROW(A128),1),"")</f>
        <v>42761.645011574074</v>
      </c>
      <c r="B128" s="15">
        <f t="shared" si="33"/>
        <v>42761</v>
      </c>
      <c r="C128" s="23">
        <f t="shared" si="34"/>
        <v>2017</v>
      </c>
      <c r="D128" s="23">
        <f t="shared" si="35"/>
        <v>1</v>
      </c>
      <c r="E128" s="2" t="str">
        <f>IF(A128&lt;&gt;"","Week " &amp; ROUNDUP(DAY(B128)/7,0),"")</f>
        <v>Week 4</v>
      </c>
      <c r="G128" s="15" t="str">
        <f>IF(G127&lt;MAX(A:A)+NumberOfFutureWeeks*7,  IF(WEEKDAY( G127+1)=1, G127+2, IF(WEEKDAY(G127+1)=7, G127+ 3, G127+1)), "")</f>
        <v/>
      </c>
      <c r="H128" s="15" t="str">
        <f t="shared" si="27"/>
        <v/>
      </c>
      <c r="I128" s="2" t="str">
        <f t="shared" si="28"/>
        <v/>
      </c>
      <c r="J128" s="2" t="str">
        <f>IF(AND(G128&lt;&gt;"",G128&lt;=MAX(A:A)),COUNTIF(B:B,TRUNC(G128)),"")</f>
        <v/>
      </c>
      <c r="K128" s="2" t="str">
        <f t="shared" si="43"/>
        <v/>
      </c>
      <c r="L128" s="2" t="str">
        <f t="shared" si="29"/>
        <v/>
      </c>
      <c r="M128" s="2" t="str">
        <f t="shared" si="36"/>
        <v/>
      </c>
      <c r="N128" s="2" t="str">
        <f t="shared" si="37"/>
        <v/>
      </c>
      <c r="O128" s="2" t="str">
        <f t="shared" si="30"/>
        <v/>
      </c>
      <c r="P128" s="2" t="str">
        <f t="shared" si="31"/>
        <v/>
      </c>
      <c r="Q128" s="2" t="str">
        <f t="shared" si="38"/>
        <v/>
      </c>
      <c r="R128" s="2" t="str">
        <f t="shared" si="32"/>
        <v/>
      </c>
      <c r="Y128" s="15" t="str">
        <f>IF(Y127&lt;&gt;"",IF(Y127+7&lt;EDATE(MAX(A:A),NumberOfFutureMonths),Y127+7,""),"")</f>
        <v/>
      </c>
      <c r="Z128" s="23" t="str">
        <f t="shared" si="44"/>
        <v/>
      </c>
      <c r="AA128" s="2" t="str">
        <f t="shared" si="45"/>
        <v/>
      </c>
      <c r="AB128" s="2" t="str">
        <f t="shared" si="46"/>
        <v/>
      </c>
      <c r="AC128" s="2" t="str">
        <f t="shared" si="47"/>
        <v/>
      </c>
      <c r="AD128" s="2" t="str">
        <f t="shared" si="48"/>
        <v/>
      </c>
      <c r="AE128" s="2" t="str">
        <f t="shared" si="39"/>
        <v/>
      </c>
      <c r="AF128" s="2" t="str">
        <f t="shared" si="40"/>
        <v/>
      </c>
      <c r="AG128" s="2" t="str">
        <f t="shared" si="41"/>
        <v/>
      </c>
      <c r="AH128" s="2" t="str">
        <f>IF(Y128&lt;&gt;"",IF(AE128&gt;1,ROUNDUP(AF128,RoundDecimalPlaces),ROUNDDOWN(AF128,RoundDecimalPlaces)),"")</f>
        <v/>
      </c>
      <c r="AI128" s="2" t="str">
        <f t="shared" si="42"/>
        <v/>
      </c>
      <c r="AJ128" s="2" t="str">
        <f>IF(AI128&lt;&gt;"",IF(AI128&gt;AVERAGE(AI:AI)*SignificantErrorMultiplier,AB128,NA()),"")</f>
        <v/>
      </c>
    </row>
    <row r="129" spans="1:36" x14ac:dyDescent="0.25">
      <c r="A129" s="15">
        <f>IF(INDEX('Predict Your Date Data (auto)'!A:A,ROW(A129),1)&gt;0,INDEX('Predict Your Date Data (auto)'!A:A,ROW(A129),1),"")</f>
        <v>42761.663634259261</v>
      </c>
      <c r="B129" s="15">
        <f t="shared" si="33"/>
        <v>42761</v>
      </c>
      <c r="C129" s="23">
        <f t="shared" si="34"/>
        <v>2017</v>
      </c>
      <c r="D129" s="23">
        <f t="shared" si="35"/>
        <v>1</v>
      </c>
      <c r="E129" s="2" t="str">
        <f>IF(A129&lt;&gt;"","Week " &amp; ROUNDUP(DAY(B129)/7,0),"")</f>
        <v>Week 4</v>
      </c>
      <c r="G129" s="15" t="str">
        <f>IF(G128&lt;MAX(A:A)+NumberOfFutureWeeks*7,  IF(WEEKDAY( G128+1)=1, G128+2, IF(WEEKDAY(G128+1)=7, G128+ 3, G128+1)), "")</f>
        <v/>
      </c>
      <c r="H129" s="15" t="str">
        <f t="shared" si="27"/>
        <v/>
      </c>
      <c r="I129" s="2" t="str">
        <f t="shared" si="28"/>
        <v/>
      </c>
      <c r="J129" s="2" t="str">
        <f>IF(AND(G129&lt;&gt;"",G129&lt;=MAX(A:A)),COUNTIF(B:B,TRUNC(G129)),"")</f>
        <v/>
      </c>
      <c r="K129" s="2" t="str">
        <f t="shared" si="43"/>
        <v/>
      </c>
      <c r="L129" s="2" t="str">
        <f t="shared" si="29"/>
        <v/>
      </c>
      <c r="M129" s="2" t="str">
        <f t="shared" si="36"/>
        <v/>
      </c>
      <c r="N129" s="2" t="str">
        <f t="shared" si="37"/>
        <v/>
      </c>
      <c r="O129" s="2" t="str">
        <f t="shared" si="30"/>
        <v/>
      </c>
      <c r="P129" s="2" t="str">
        <f t="shared" si="31"/>
        <v/>
      </c>
      <c r="Q129" s="2" t="str">
        <f t="shared" si="38"/>
        <v/>
      </c>
      <c r="R129" s="2" t="str">
        <f t="shared" si="32"/>
        <v/>
      </c>
      <c r="Y129" s="15" t="str">
        <f>IF(Y128&lt;&gt;"",IF(Y128+7&lt;EDATE(MAX(A:A),NumberOfFutureMonths),Y128+7,""),"")</f>
        <v/>
      </c>
      <c r="Z129" s="23" t="str">
        <f t="shared" si="44"/>
        <v/>
      </c>
      <c r="AA129" s="2" t="str">
        <f t="shared" si="45"/>
        <v/>
      </c>
      <c r="AB129" s="2" t="str">
        <f t="shared" si="46"/>
        <v/>
      </c>
      <c r="AC129" s="2" t="str">
        <f t="shared" si="47"/>
        <v/>
      </c>
      <c r="AD129" s="2" t="str">
        <f t="shared" si="48"/>
        <v/>
      </c>
      <c r="AE129" s="2" t="str">
        <f t="shared" si="39"/>
        <v/>
      </c>
      <c r="AF129" s="2" t="str">
        <f t="shared" si="40"/>
        <v/>
      </c>
      <c r="AG129" s="2" t="str">
        <f t="shared" si="41"/>
        <v/>
      </c>
      <c r="AH129" s="2" t="str">
        <f>IF(Y129&lt;&gt;"",IF(AE129&gt;1,ROUNDUP(AF129,RoundDecimalPlaces),ROUNDDOWN(AF129,RoundDecimalPlaces)),"")</f>
        <v/>
      </c>
      <c r="AI129" s="2" t="str">
        <f t="shared" si="42"/>
        <v/>
      </c>
      <c r="AJ129" s="2" t="str">
        <f>IF(AI129&lt;&gt;"",IF(AI129&gt;AVERAGE(AI:AI)*SignificantErrorMultiplier,AB129,NA()),"")</f>
        <v/>
      </c>
    </row>
    <row r="130" spans="1:36" x14ac:dyDescent="0.25">
      <c r="A130" s="15">
        <f>IF(INDEX('Predict Your Date Data (auto)'!A:A,ROW(A130),1)&gt;0,INDEX('Predict Your Date Data (auto)'!A:A,ROW(A130),1),"")</f>
        <v>42761.753194444442</v>
      </c>
      <c r="B130" s="15">
        <f t="shared" si="33"/>
        <v>42761</v>
      </c>
      <c r="C130" s="23">
        <f t="shared" si="34"/>
        <v>2017</v>
      </c>
      <c r="D130" s="23">
        <f t="shared" si="35"/>
        <v>1</v>
      </c>
      <c r="E130" s="2" t="str">
        <f>IF(A130&lt;&gt;"","Week " &amp; ROUNDUP(DAY(B130)/7,0),"")</f>
        <v>Week 4</v>
      </c>
      <c r="G130" s="15" t="str">
        <f>IF(G129&lt;MAX(A:A)+NumberOfFutureWeeks*7,  IF(WEEKDAY( G129+1)=1, G129+2, IF(WEEKDAY(G129+1)=7, G129+ 3, G129+1)), "")</f>
        <v/>
      </c>
      <c r="H130" s="15" t="str">
        <f t="shared" ref="H130:H193" si="49">IF(G130&lt;&gt;"",IF(WEEKDAY(G130)=2,"Week " &amp; TEXT(G130,AxisDateFormat),""),"")</f>
        <v/>
      </c>
      <c r="I130" s="2" t="str">
        <f t="shared" ref="I130:I193" si="50">IF(G130&lt;&gt;"", TEXT(WEEKDAY(G130), DayFormat),"")</f>
        <v/>
      </c>
      <c r="J130" s="2" t="str">
        <f>IF(AND(G130&lt;&gt;"",G130&lt;=MAX(A:A)),COUNTIF(B:B,TRUNC(G130)),"")</f>
        <v/>
      </c>
      <c r="K130" s="2" t="str">
        <f t="shared" si="43"/>
        <v/>
      </c>
      <c r="L130" s="2" t="str">
        <f t="shared" ref="L130:L193" si="51">IF(G130&lt;&gt;"",K130*$U$10+$U$9,"")</f>
        <v/>
      </c>
      <c r="M130" s="2" t="str">
        <f t="shared" si="36"/>
        <v/>
      </c>
      <c r="N130" s="2" t="str">
        <f t="shared" si="37"/>
        <v/>
      </c>
      <c r="O130" s="2" t="str">
        <f t="shared" ref="O130:O193" si="52">IF(J130&lt;&gt;"",ABS(J130-N130),"")</f>
        <v/>
      </c>
      <c r="P130" s="2" t="str">
        <f t="shared" ref="P130:P193" si="53">IF(G130&lt;&gt;"",IF(M130&gt;1,ROUNDUP(N130,RoundDecimalPlaces),ROUNDDOWN(N130,RoundDecimalPlaces)),"")</f>
        <v/>
      </c>
      <c r="Q130" s="2" t="str">
        <f t="shared" si="38"/>
        <v/>
      </c>
      <c r="R130" s="2" t="str">
        <f t="shared" ref="R130:R193" si="54">IF(Q130&lt;&gt;"",IF(Q130&gt;AVERAGE(Q:Q)*SignificantErrorMultiplier,J130,NA()),"")</f>
        <v/>
      </c>
      <c r="Y130" s="15" t="str">
        <f>IF(Y129&lt;&gt;"",IF(Y129+7&lt;EDATE(MAX(A:A),NumberOfFutureMonths),Y129+7,""),"")</f>
        <v/>
      </c>
      <c r="Z130" s="23" t="str">
        <f t="shared" si="44"/>
        <v/>
      </c>
      <c r="AA130" s="2" t="str">
        <f t="shared" si="45"/>
        <v/>
      </c>
      <c r="AB130" s="2" t="str">
        <f t="shared" si="46"/>
        <v/>
      </c>
      <c r="AC130" s="2" t="str">
        <f t="shared" si="47"/>
        <v/>
      </c>
      <c r="AD130" s="2" t="str">
        <f t="shared" si="48"/>
        <v/>
      </c>
      <c r="AE130" s="2" t="str">
        <f t="shared" si="39"/>
        <v/>
      </c>
      <c r="AF130" s="2" t="str">
        <f t="shared" si="40"/>
        <v/>
      </c>
      <c r="AG130" s="2" t="str">
        <f t="shared" si="41"/>
        <v/>
      </c>
      <c r="AH130" s="2" t="str">
        <f>IF(Y130&lt;&gt;"",IF(AE130&gt;1,ROUNDUP(AF130,RoundDecimalPlaces),ROUNDDOWN(AF130,RoundDecimalPlaces)),"")</f>
        <v/>
      </c>
      <c r="AI130" s="2" t="str">
        <f t="shared" si="42"/>
        <v/>
      </c>
      <c r="AJ130" s="2" t="str">
        <f>IF(AI130&lt;&gt;"",IF(AI130&gt;AVERAGE(AI:AI)*SignificantErrorMultiplier,AB130,NA()),"")</f>
        <v/>
      </c>
    </row>
    <row r="131" spans="1:36" x14ac:dyDescent="0.25">
      <c r="A131" s="15">
        <f>IF(INDEX('Predict Your Date Data (auto)'!A:A,ROW(A131),1)&gt;0,INDEX('Predict Your Date Data (auto)'!A:A,ROW(A131),1),"")</f>
        <v>42761.754201388889</v>
      </c>
      <c r="B131" s="15">
        <f t="shared" ref="B131:B194" si="55">IF(A131&lt;&gt;"",TRUNC(A131),"")</f>
        <v>42761</v>
      </c>
      <c r="C131" s="23">
        <f t="shared" ref="C131:C194" si="56">IF(A131&lt;&gt;"",YEAR(A131),"")</f>
        <v>2017</v>
      </c>
      <c r="D131" s="23">
        <f t="shared" ref="D131:D194" si="57">IF(A131&lt;&gt;"",MONTH(B131),"")</f>
        <v>1</v>
      </c>
      <c r="E131" s="2" t="str">
        <f>IF(A131&lt;&gt;"","Week " &amp; ROUNDUP(DAY(B131)/7,0),"")</f>
        <v>Week 4</v>
      </c>
      <c r="G131" s="15" t="str">
        <f>IF(G130&lt;MAX(A:A)+NumberOfFutureWeeks*7,  IF(WEEKDAY( G130+1)=1, G130+2, IF(WEEKDAY(G130+1)=7, G130+ 3, G130+1)), "")</f>
        <v/>
      </c>
      <c r="H131" s="15" t="str">
        <f t="shared" si="49"/>
        <v/>
      </c>
      <c r="I131" s="2" t="str">
        <f t="shared" si="50"/>
        <v/>
      </c>
      <c r="J131" s="2" t="str">
        <f>IF(AND(G131&lt;&gt;"",G131&lt;=MAX(A:A)),COUNTIF(B:B,TRUNC(G131)),"")</f>
        <v/>
      </c>
      <c r="K131" s="2" t="str">
        <f t="shared" si="43"/>
        <v/>
      </c>
      <c r="L131" s="2" t="str">
        <f t="shared" si="51"/>
        <v/>
      </c>
      <c r="M131" s="2" t="str">
        <f t="shared" ref="M131:M194" si="58">IF(G131&lt;&gt;"",VLOOKUP(I131,$T$2:$V$6,3,FALSE),"")</f>
        <v/>
      </c>
      <c r="N131" s="2" t="str">
        <f t="shared" ref="N131:N194" si="59">IF(G131&lt;&gt;"",L131*M131,"")</f>
        <v/>
      </c>
      <c r="O131" s="2" t="str">
        <f t="shared" si="52"/>
        <v/>
      </c>
      <c r="P131" s="2" t="str">
        <f t="shared" si="53"/>
        <v/>
      </c>
      <c r="Q131" s="2" t="str">
        <f t="shared" ref="Q131:Q194" si="60">IF(J131&lt;&gt;"",ABS(J131-P131),"")</f>
        <v/>
      </c>
      <c r="R131" s="2" t="str">
        <f t="shared" si="54"/>
        <v/>
      </c>
      <c r="Y131" s="15" t="str">
        <f>IF(Y130&lt;&gt;"",IF(Y130+7&lt;EDATE(MAX(A:A),NumberOfFutureMonths),Y130+7,""),"")</f>
        <v/>
      </c>
      <c r="Z131" s="23" t="str">
        <f t="shared" si="44"/>
        <v/>
      </c>
      <c r="AA131" s="2" t="str">
        <f t="shared" si="45"/>
        <v/>
      </c>
      <c r="AB131" s="2" t="str">
        <f t="shared" si="46"/>
        <v/>
      </c>
      <c r="AC131" s="2" t="str">
        <f t="shared" si="47"/>
        <v/>
      </c>
      <c r="AD131" s="2" t="str">
        <f t="shared" si="48"/>
        <v/>
      </c>
      <c r="AE131" s="2" t="str">
        <f t="shared" ref="AE131:AE194" si="61">IF(Y131&lt;&gt;"",VLOOKUP(AA131,$AL$2:$AN$6,3,FALSE),"")</f>
        <v/>
      </c>
      <c r="AF131" s="2" t="str">
        <f t="shared" ref="AF131:AF194" si="62">IF(Y131&lt;&gt;"",AD131*AE131,"")</f>
        <v/>
      </c>
      <c r="AG131" s="2" t="str">
        <f t="shared" ref="AG131:AG194" si="63">IF(AB131&lt;&gt;"",ABS(AB131-AF131),"")</f>
        <v/>
      </c>
      <c r="AH131" s="2" t="str">
        <f>IF(Y131&lt;&gt;"",IF(AE131&gt;1,ROUNDUP(AF131,RoundDecimalPlaces),ROUNDDOWN(AF131,RoundDecimalPlaces)),"")</f>
        <v/>
      </c>
      <c r="AI131" s="2" t="str">
        <f t="shared" ref="AI131:AI194" si="64">IF(AB131&lt;&gt;"",ABS(AB131-AH131),"")</f>
        <v/>
      </c>
      <c r="AJ131" s="2" t="str">
        <f>IF(AI131&lt;&gt;"",IF(AI131&gt;AVERAGE(AI:AI)*SignificantErrorMultiplier,AB131,NA()),"")</f>
        <v/>
      </c>
    </row>
    <row r="132" spans="1:36" x14ac:dyDescent="0.25">
      <c r="A132" s="15">
        <f>IF(INDEX('Predict Your Date Data (auto)'!A:A,ROW(A132),1)&gt;0,INDEX('Predict Your Date Data (auto)'!A:A,ROW(A132),1),"")</f>
        <v>42761.755335648151</v>
      </c>
      <c r="B132" s="15">
        <f t="shared" si="55"/>
        <v>42761</v>
      </c>
      <c r="C132" s="23">
        <f t="shared" si="56"/>
        <v>2017</v>
      </c>
      <c r="D132" s="23">
        <f t="shared" si="57"/>
        <v>1</v>
      </c>
      <c r="E132" s="2" t="str">
        <f>IF(A132&lt;&gt;"","Week " &amp; ROUNDUP(DAY(B132)/7,0),"")</f>
        <v>Week 4</v>
      </c>
      <c r="G132" s="15" t="str">
        <f>IF(G131&lt;MAX(A:A)+NumberOfFutureWeeks*7,  IF(WEEKDAY( G131+1)=1, G131+2, IF(WEEKDAY(G131+1)=7, G131+ 3, G131+1)), "")</f>
        <v/>
      </c>
      <c r="H132" s="15" t="str">
        <f t="shared" si="49"/>
        <v/>
      </c>
      <c r="I132" s="2" t="str">
        <f t="shared" si="50"/>
        <v/>
      </c>
      <c r="J132" s="2" t="str">
        <f>IF(AND(G132&lt;&gt;"",G132&lt;=MAX(A:A)),COUNTIF(B:B,TRUNC(G132)),"")</f>
        <v/>
      </c>
      <c r="K132" s="2" t="str">
        <f t="shared" ref="K132:K195" si="65">IF(G132&lt;&gt;"",K131+1,"")</f>
        <v/>
      </c>
      <c r="L132" s="2" t="str">
        <f t="shared" si="51"/>
        <v/>
      </c>
      <c r="M132" s="2" t="str">
        <f t="shared" si="58"/>
        <v/>
      </c>
      <c r="N132" s="2" t="str">
        <f t="shared" si="59"/>
        <v/>
      </c>
      <c r="O132" s="2" t="str">
        <f t="shared" si="52"/>
        <v/>
      </c>
      <c r="P132" s="2" t="str">
        <f t="shared" si="53"/>
        <v/>
      </c>
      <c r="Q132" s="2" t="str">
        <f t="shared" si="60"/>
        <v/>
      </c>
      <c r="R132" s="2" t="str">
        <f t="shared" si="54"/>
        <v/>
      </c>
      <c r="Y132" s="15" t="str">
        <f>IF(Y131&lt;&gt;"",IF(Y131+7&lt;EDATE(MAX(A:A),NumberOfFutureMonths),Y131+7,""),"")</f>
        <v/>
      </c>
      <c r="Z132" s="23" t="str">
        <f t="shared" ref="Z132:Z195" si="66">IF(Y132&lt;&gt;"",IF(MONTH(Y132)&lt;&gt;MONTH(Y131),TEXT(Y132,"MMMM-YY"),""),"")</f>
        <v/>
      </c>
      <c r="AA132" s="2" t="str">
        <f t="shared" ref="AA132:AA195" si="67">IF(Y132&lt;&gt;"","Week " &amp; ROUNDUP(DAY(Y132)/7,0),"")</f>
        <v/>
      </c>
      <c r="AB132" s="2" t="str">
        <f t="shared" ref="AB132:AB195" si="68">IF(AND(Y132&lt;&gt;"",Y132 &lt;= MAX(A:A)),COUNTIFS(E:E,AA132,D:D,MONTH(Y132),C:C,YEAR(Y132)),"")</f>
        <v/>
      </c>
      <c r="AC132" s="2" t="str">
        <f t="shared" ref="AC132:AC195" si="69">IF(Y132&lt;&gt;"",AC131+1,"")</f>
        <v/>
      </c>
      <c r="AD132" s="2" t="str">
        <f t="shared" ref="AD132:AD195" si="70">IF(Y132&lt;&gt;"",AC132*$AM$10+$AM$9,"")</f>
        <v/>
      </c>
      <c r="AE132" s="2" t="str">
        <f t="shared" si="61"/>
        <v/>
      </c>
      <c r="AF132" s="2" t="str">
        <f t="shared" si="62"/>
        <v/>
      </c>
      <c r="AG132" s="2" t="str">
        <f t="shared" si="63"/>
        <v/>
      </c>
      <c r="AH132" s="2" t="str">
        <f>IF(Y132&lt;&gt;"",IF(AE132&gt;1,ROUNDUP(AF132,RoundDecimalPlaces),ROUNDDOWN(AF132,RoundDecimalPlaces)),"")</f>
        <v/>
      </c>
      <c r="AI132" s="2" t="str">
        <f t="shared" si="64"/>
        <v/>
      </c>
      <c r="AJ132" s="2" t="str">
        <f>IF(AI132&lt;&gt;"",IF(AI132&gt;AVERAGE(AI:AI)*SignificantErrorMultiplier,AB132,NA()),"")</f>
        <v/>
      </c>
    </row>
    <row r="133" spans="1:36" x14ac:dyDescent="0.25">
      <c r="A133" s="15">
        <f>IF(INDEX('Predict Your Date Data (auto)'!A:A,ROW(A133),1)&gt;0,INDEX('Predict Your Date Data (auto)'!A:A,ROW(A133),1),"")</f>
        <v>42761.756354166668</v>
      </c>
      <c r="B133" s="15">
        <f t="shared" si="55"/>
        <v>42761</v>
      </c>
      <c r="C133" s="23">
        <f t="shared" si="56"/>
        <v>2017</v>
      </c>
      <c r="D133" s="23">
        <f t="shared" si="57"/>
        <v>1</v>
      </c>
      <c r="E133" s="2" t="str">
        <f>IF(A133&lt;&gt;"","Week " &amp; ROUNDUP(DAY(B133)/7,0),"")</f>
        <v>Week 4</v>
      </c>
      <c r="G133" s="15" t="str">
        <f>IF(G132&lt;MAX(A:A)+NumberOfFutureWeeks*7,  IF(WEEKDAY( G132+1)=1, G132+2, IF(WEEKDAY(G132+1)=7, G132+ 3, G132+1)), "")</f>
        <v/>
      </c>
      <c r="H133" s="15" t="str">
        <f t="shared" si="49"/>
        <v/>
      </c>
      <c r="I133" s="2" t="str">
        <f t="shared" si="50"/>
        <v/>
      </c>
      <c r="J133" s="2" t="str">
        <f>IF(AND(G133&lt;&gt;"",G133&lt;=MAX(A:A)),COUNTIF(B:B,TRUNC(G133)),"")</f>
        <v/>
      </c>
      <c r="K133" s="2" t="str">
        <f t="shared" si="65"/>
        <v/>
      </c>
      <c r="L133" s="2" t="str">
        <f t="shared" si="51"/>
        <v/>
      </c>
      <c r="M133" s="2" t="str">
        <f t="shared" si="58"/>
        <v/>
      </c>
      <c r="N133" s="2" t="str">
        <f t="shared" si="59"/>
        <v/>
      </c>
      <c r="O133" s="2" t="str">
        <f t="shared" si="52"/>
        <v/>
      </c>
      <c r="P133" s="2" t="str">
        <f t="shared" si="53"/>
        <v/>
      </c>
      <c r="Q133" s="2" t="str">
        <f t="shared" si="60"/>
        <v/>
      </c>
      <c r="R133" s="2" t="str">
        <f t="shared" si="54"/>
        <v/>
      </c>
      <c r="Y133" s="15" t="str">
        <f>IF(Y132&lt;&gt;"",IF(Y132+7&lt;EDATE(MAX(A:A),NumberOfFutureMonths),Y132+7,""),"")</f>
        <v/>
      </c>
      <c r="Z133" s="23" t="str">
        <f t="shared" si="66"/>
        <v/>
      </c>
      <c r="AA133" s="2" t="str">
        <f t="shared" si="67"/>
        <v/>
      </c>
      <c r="AB133" s="2" t="str">
        <f t="shared" si="68"/>
        <v/>
      </c>
      <c r="AC133" s="2" t="str">
        <f t="shared" si="69"/>
        <v/>
      </c>
      <c r="AD133" s="2" t="str">
        <f t="shared" si="70"/>
        <v/>
      </c>
      <c r="AE133" s="2" t="str">
        <f t="shared" si="61"/>
        <v/>
      </c>
      <c r="AF133" s="2" t="str">
        <f t="shared" si="62"/>
        <v/>
      </c>
      <c r="AG133" s="2" t="str">
        <f t="shared" si="63"/>
        <v/>
      </c>
      <c r="AH133" s="2" t="str">
        <f>IF(Y133&lt;&gt;"",IF(AE133&gt;1,ROUNDUP(AF133,RoundDecimalPlaces),ROUNDDOWN(AF133,RoundDecimalPlaces)),"")</f>
        <v/>
      </c>
      <c r="AI133" s="2" t="str">
        <f t="shared" si="64"/>
        <v/>
      </c>
      <c r="AJ133" s="2" t="str">
        <f>IF(AI133&lt;&gt;"",IF(AI133&gt;AVERAGE(AI:AI)*SignificantErrorMultiplier,AB133,NA()),"")</f>
        <v/>
      </c>
    </row>
    <row r="134" spans="1:36" x14ac:dyDescent="0.25">
      <c r="A134" s="15">
        <f>IF(INDEX('Predict Your Date Data (auto)'!A:A,ROW(A134),1)&gt;0,INDEX('Predict Your Date Data (auto)'!A:A,ROW(A134),1),"")</f>
        <v>42761.757905092592</v>
      </c>
      <c r="B134" s="15">
        <f t="shared" si="55"/>
        <v>42761</v>
      </c>
      <c r="C134" s="23">
        <f t="shared" si="56"/>
        <v>2017</v>
      </c>
      <c r="D134" s="23">
        <f t="shared" si="57"/>
        <v>1</v>
      </c>
      <c r="E134" s="2" t="str">
        <f>IF(A134&lt;&gt;"","Week " &amp; ROUNDUP(DAY(B134)/7,0),"")</f>
        <v>Week 4</v>
      </c>
      <c r="G134" s="15" t="str">
        <f>IF(G133&lt;MAX(A:A)+NumberOfFutureWeeks*7,  IF(WEEKDAY( G133+1)=1, G133+2, IF(WEEKDAY(G133+1)=7, G133+ 3, G133+1)), "")</f>
        <v/>
      </c>
      <c r="H134" s="15" t="str">
        <f t="shared" si="49"/>
        <v/>
      </c>
      <c r="I134" s="2" t="str">
        <f t="shared" si="50"/>
        <v/>
      </c>
      <c r="J134" s="2" t="str">
        <f>IF(AND(G134&lt;&gt;"",G134&lt;=MAX(A:A)),COUNTIF(B:B,TRUNC(G134)),"")</f>
        <v/>
      </c>
      <c r="K134" s="2" t="str">
        <f t="shared" si="65"/>
        <v/>
      </c>
      <c r="L134" s="2" t="str">
        <f t="shared" si="51"/>
        <v/>
      </c>
      <c r="M134" s="2" t="str">
        <f t="shared" si="58"/>
        <v/>
      </c>
      <c r="N134" s="2" t="str">
        <f t="shared" si="59"/>
        <v/>
      </c>
      <c r="O134" s="2" t="str">
        <f t="shared" si="52"/>
        <v/>
      </c>
      <c r="P134" s="2" t="str">
        <f t="shared" si="53"/>
        <v/>
      </c>
      <c r="Q134" s="2" t="str">
        <f t="shared" si="60"/>
        <v/>
      </c>
      <c r="R134" s="2" t="str">
        <f t="shared" si="54"/>
        <v/>
      </c>
      <c r="Y134" s="15" t="str">
        <f>IF(Y133&lt;&gt;"",IF(Y133+7&lt;EDATE(MAX(A:A),NumberOfFutureMonths),Y133+7,""),"")</f>
        <v/>
      </c>
      <c r="Z134" s="23" t="str">
        <f t="shared" si="66"/>
        <v/>
      </c>
      <c r="AA134" s="2" t="str">
        <f t="shared" si="67"/>
        <v/>
      </c>
      <c r="AB134" s="2" t="str">
        <f t="shared" si="68"/>
        <v/>
      </c>
      <c r="AC134" s="2" t="str">
        <f t="shared" si="69"/>
        <v/>
      </c>
      <c r="AD134" s="2" t="str">
        <f t="shared" si="70"/>
        <v/>
      </c>
      <c r="AE134" s="2" t="str">
        <f t="shared" si="61"/>
        <v/>
      </c>
      <c r="AF134" s="2" t="str">
        <f t="shared" si="62"/>
        <v/>
      </c>
      <c r="AG134" s="2" t="str">
        <f t="shared" si="63"/>
        <v/>
      </c>
      <c r="AH134" s="2" t="str">
        <f>IF(Y134&lt;&gt;"",IF(AE134&gt;1,ROUNDUP(AF134,RoundDecimalPlaces),ROUNDDOWN(AF134,RoundDecimalPlaces)),"")</f>
        <v/>
      </c>
      <c r="AI134" s="2" t="str">
        <f t="shared" si="64"/>
        <v/>
      </c>
      <c r="AJ134" s="2" t="str">
        <f>IF(AI134&lt;&gt;"",IF(AI134&gt;AVERAGE(AI:AI)*SignificantErrorMultiplier,AB134,NA()),"")</f>
        <v/>
      </c>
    </row>
    <row r="135" spans="1:36" x14ac:dyDescent="0.25">
      <c r="A135" s="15">
        <f>IF(INDEX('Predict Your Date Data (auto)'!A:A,ROW(A135),1)&gt;0,INDEX('Predict Your Date Data (auto)'!A:A,ROW(A135),1),"")</f>
        <v>42762.424178240741</v>
      </c>
      <c r="B135" s="15">
        <f t="shared" si="55"/>
        <v>42762</v>
      </c>
      <c r="C135" s="23">
        <f t="shared" si="56"/>
        <v>2017</v>
      </c>
      <c r="D135" s="23">
        <f t="shared" si="57"/>
        <v>1</v>
      </c>
      <c r="E135" s="2" t="str">
        <f>IF(A135&lt;&gt;"","Week " &amp; ROUNDUP(DAY(B135)/7,0),"")</f>
        <v>Week 4</v>
      </c>
      <c r="G135" s="15" t="str">
        <f>IF(G134&lt;MAX(A:A)+NumberOfFutureWeeks*7,  IF(WEEKDAY( G134+1)=1, G134+2, IF(WEEKDAY(G134+1)=7, G134+ 3, G134+1)), "")</f>
        <v/>
      </c>
      <c r="H135" s="15" t="str">
        <f t="shared" si="49"/>
        <v/>
      </c>
      <c r="I135" s="2" t="str">
        <f t="shared" si="50"/>
        <v/>
      </c>
      <c r="J135" s="2" t="str">
        <f>IF(AND(G135&lt;&gt;"",G135&lt;=MAX(A:A)),COUNTIF(B:B,TRUNC(G135)),"")</f>
        <v/>
      </c>
      <c r="K135" s="2" t="str">
        <f t="shared" si="65"/>
        <v/>
      </c>
      <c r="L135" s="2" t="str">
        <f t="shared" si="51"/>
        <v/>
      </c>
      <c r="M135" s="2" t="str">
        <f t="shared" si="58"/>
        <v/>
      </c>
      <c r="N135" s="2" t="str">
        <f t="shared" si="59"/>
        <v/>
      </c>
      <c r="O135" s="2" t="str">
        <f t="shared" si="52"/>
        <v/>
      </c>
      <c r="P135" s="2" t="str">
        <f t="shared" si="53"/>
        <v/>
      </c>
      <c r="Q135" s="2" t="str">
        <f t="shared" si="60"/>
        <v/>
      </c>
      <c r="R135" s="2" t="str">
        <f t="shared" si="54"/>
        <v/>
      </c>
      <c r="Y135" s="15" t="str">
        <f>IF(Y134&lt;&gt;"",IF(Y134+7&lt;EDATE(MAX(A:A),NumberOfFutureMonths),Y134+7,""),"")</f>
        <v/>
      </c>
      <c r="Z135" s="23" t="str">
        <f t="shared" si="66"/>
        <v/>
      </c>
      <c r="AA135" s="2" t="str">
        <f t="shared" si="67"/>
        <v/>
      </c>
      <c r="AB135" s="2" t="str">
        <f t="shared" si="68"/>
        <v/>
      </c>
      <c r="AC135" s="2" t="str">
        <f t="shared" si="69"/>
        <v/>
      </c>
      <c r="AD135" s="2" t="str">
        <f t="shared" si="70"/>
        <v/>
      </c>
      <c r="AE135" s="2" t="str">
        <f t="shared" si="61"/>
        <v/>
      </c>
      <c r="AF135" s="2" t="str">
        <f t="shared" si="62"/>
        <v/>
      </c>
      <c r="AG135" s="2" t="str">
        <f t="shared" si="63"/>
        <v/>
      </c>
      <c r="AH135" s="2" t="str">
        <f>IF(Y135&lt;&gt;"",IF(AE135&gt;1,ROUNDUP(AF135,RoundDecimalPlaces),ROUNDDOWN(AF135,RoundDecimalPlaces)),"")</f>
        <v/>
      </c>
      <c r="AI135" s="2" t="str">
        <f t="shared" si="64"/>
        <v/>
      </c>
      <c r="AJ135" s="2" t="str">
        <f>IF(AI135&lt;&gt;"",IF(AI135&gt;AVERAGE(AI:AI)*SignificantErrorMultiplier,AB135,NA()),"")</f>
        <v/>
      </c>
    </row>
    <row r="136" spans="1:36" x14ac:dyDescent="0.25">
      <c r="A136" s="15">
        <f>IF(INDEX('Predict Your Date Data (auto)'!A:A,ROW(A136),1)&gt;0,INDEX('Predict Your Date Data (auto)'!A:A,ROW(A136),1),"")</f>
        <v>42762.488854166666</v>
      </c>
      <c r="B136" s="15">
        <f t="shared" si="55"/>
        <v>42762</v>
      </c>
      <c r="C136" s="23">
        <f t="shared" si="56"/>
        <v>2017</v>
      </c>
      <c r="D136" s="23">
        <f t="shared" si="57"/>
        <v>1</v>
      </c>
      <c r="E136" s="2" t="str">
        <f>IF(A136&lt;&gt;"","Week " &amp; ROUNDUP(DAY(B136)/7,0),"")</f>
        <v>Week 4</v>
      </c>
      <c r="G136" s="15" t="str">
        <f>IF(G135&lt;MAX(A:A)+NumberOfFutureWeeks*7,  IF(WEEKDAY( G135+1)=1, G135+2, IF(WEEKDAY(G135+1)=7, G135+ 3, G135+1)), "")</f>
        <v/>
      </c>
      <c r="H136" s="15" t="str">
        <f t="shared" si="49"/>
        <v/>
      </c>
      <c r="I136" s="2" t="str">
        <f t="shared" si="50"/>
        <v/>
      </c>
      <c r="J136" s="2" t="str">
        <f>IF(AND(G136&lt;&gt;"",G136&lt;=MAX(A:A)),COUNTIF(B:B,TRUNC(G136)),"")</f>
        <v/>
      </c>
      <c r="K136" s="2" t="str">
        <f t="shared" si="65"/>
        <v/>
      </c>
      <c r="L136" s="2" t="str">
        <f t="shared" si="51"/>
        <v/>
      </c>
      <c r="M136" s="2" t="str">
        <f t="shared" si="58"/>
        <v/>
      </c>
      <c r="N136" s="2" t="str">
        <f t="shared" si="59"/>
        <v/>
      </c>
      <c r="O136" s="2" t="str">
        <f t="shared" si="52"/>
        <v/>
      </c>
      <c r="P136" s="2" t="str">
        <f t="shared" si="53"/>
        <v/>
      </c>
      <c r="Q136" s="2" t="str">
        <f t="shared" si="60"/>
        <v/>
      </c>
      <c r="R136" s="2" t="str">
        <f t="shared" si="54"/>
        <v/>
      </c>
      <c r="Y136" s="15" t="str">
        <f>IF(Y135&lt;&gt;"",IF(Y135+7&lt;EDATE(MAX(A:A),NumberOfFutureMonths),Y135+7,""),"")</f>
        <v/>
      </c>
      <c r="Z136" s="23" t="str">
        <f t="shared" si="66"/>
        <v/>
      </c>
      <c r="AA136" s="2" t="str">
        <f t="shared" si="67"/>
        <v/>
      </c>
      <c r="AB136" s="2" t="str">
        <f t="shared" si="68"/>
        <v/>
      </c>
      <c r="AC136" s="2" t="str">
        <f t="shared" si="69"/>
        <v/>
      </c>
      <c r="AD136" s="2" t="str">
        <f t="shared" si="70"/>
        <v/>
      </c>
      <c r="AE136" s="2" t="str">
        <f t="shared" si="61"/>
        <v/>
      </c>
      <c r="AF136" s="2" t="str">
        <f t="shared" si="62"/>
        <v/>
      </c>
      <c r="AG136" s="2" t="str">
        <f t="shared" si="63"/>
        <v/>
      </c>
      <c r="AH136" s="2" t="str">
        <f>IF(Y136&lt;&gt;"",IF(AE136&gt;1,ROUNDUP(AF136,RoundDecimalPlaces),ROUNDDOWN(AF136,RoundDecimalPlaces)),"")</f>
        <v/>
      </c>
      <c r="AI136" s="2" t="str">
        <f t="shared" si="64"/>
        <v/>
      </c>
      <c r="AJ136" s="2" t="str">
        <f>IF(AI136&lt;&gt;"",IF(AI136&gt;AVERAGE(AI:AI)*SignificantErrorMultiplier,AB136,NA()),"")</f>
        <v/>
      </c>
    </row>
    <row r="137" spans="1:36" x14ac:dyDescent="0.25">
      <c r="A137" s="15">
        <f>IF(INDEX('Predict Your Date Data (auto)'!A:A,ROW(A137),1)&gt;0,INDEX('Predict Your Date Data (auto)'!A:A,ROW(A137),1),"")</f>
        <v>42762.532986111109</v>
      </c>
      <c r="B137" s="15">
        <f t="shared" si="55"/>
        <v>42762</v>
      </c>
      <c r="C137" s="23">
        <f t="shared" si="56"/>
        <v>2017</v>
      </c>
      <c r="D137" s="23">
        <f t="shared" si="57"/>
        <v>1</v>
      </c>
      <c r="E137" s="2" t="str">
        <f>IF(A137&lt;&gt;"","Week " &amp; ROUNDUP(DAY(B137)/7,0),"")</f>
        <v>Week 4</v>
      </c>
      <c r="G137" s="15" t="str">
        <f>IF(G136&lt;MAX(A:A)+NumberOfFutureWeeks*7,  IF(WEEKDAY( G136+1)=1, G136+2, IF(WEEKDAY(G136+1)=7, G136+ 3, G136+1)), "")</f>
        <v/>
      </c>
      <c r="H137" s="15" t="str">
        <f t="shared" si="49"/>
        <v/>
      </c>
      <c r="I137" s="2" t="str">
        <f t="shared" si="50"/>
        <v/>
      </c>
      <c r="J137" s="2" t="str">
        <f>IF(AND(G137&lt;&gt;"",G137&lt;=MAX(A:A)),COUNTIF(B:B,TRUNC(G137)),"")</f>
        <v/>
      </c>
      <c r="K137" s="2" t="str">
        <f t="shared" si="65"/>
        <v/>
      </c>
      <c r="L137" s="2" t="str">
        <f t="shared" si="51"/>
        <v/>
      </c>
      <c r="M137" s="2" t="str">
        <f t="shared" si="58"/>
        <v/>
      </c>
      <c r="N137" s="2" t="str">
        <f t="shared" si="59"/>
        <v/>
      </c>
      <c r="O137" s="2" t="str">
        <f t="shared" si="52"/>
        <v/>
      </c>
      <c r="P137" s="2" t="str">
        <f t="shared" si="53"/>
        <v/>
      </c>
      <c r="Q137" s="2" t="str">
        <f t="shared" si="60"/>
        <v/>
      </c>
      <c r="R137" s="2" t="str">
        <f t="shared" si="54"/>
        <v/>
      </c>
      <c r="Y137" s="15" t="str">
        <f>IF(Y136&lt;&gt;"",IF(Y136+7&lt;EDATE(MAX(A:A),NumberOfFutureMonths),Y136+7,""),"")</f>
        <v/>
      </c>
      <c r="Z137" s="23" t="str">
        <f t="shared" si="66"/>
        <v/>
      </c>
      <c r="AA137" s="2" t="str">
        <f t="shared" si="67"/>
        <v/>
      </c>
      <c r="AB137" s="2" t="str">
        <f t="shared" si="68"/>
        <v/>
      </c>
      <c r="AC137" s="2" t="str">
        <f t="shared" si="69"/>
        <v/>
      </c>
      <c r="AD137" s="2" t="str">
        <f t="shared" si="70"/>
        <v/>
      </c>
      <c r="AE137" s="2" t="str">
        <f t="shared" si="61"/>
        <v/>
      </c>
      <c r="AF137" s="2" t="str">
        <f t="shared" si="62"/>
        <v/>
      </c>
      <c r="AG137" s="2" t="str">
        <f t="shared" si="63"/>
        <v/>
      </c>
      <c r="AH137" s="2" t="str">
        <f>IF(Y137&lt;&gt;"",IF(AE137&gt;1,ROUNDUP(AF137,RoundDecimalPlaces),ROUNDDOWN(AF137,RoundDecimalPlaces)),"")</f>
        <v/>
      </c>
      <c r="AI137" s="2" t="str">
        <f t="shared" si="64"/>
        <v/>
      </c>
      <c r="AJ137" s="2" t="str">
        <f>IF(AI137&lt;&gt;"",IF(AI137&gt;AVERAGE(AI:AI)*SignificantErrorMultiplier,AB137,NA()),"")</f>
        <v/>
      </c>
    </row>
    <row r="138" spans="1:36" x14ac:dyDescent="0.25">
      <c r="A138" s="15">
        <f>IF(INDEX('Predict Your Date Data (auto)'!A:A,ROW(A138),1)&gt;0,INDEX('Predict Your Date Data (auto)'!A:A,ROW(A138),1),"")</f>
        <v>42765.615219907406</v>
      </c>
      <c r="B138" s="15">
        <f t="shared" si="55"/>
        <v>42765</v>
      </c>
      <c r="C138" s="23">
        <f t="shared" si="56"/>
        <v>2017</v>
      </c>
      <c r="D138" s="23">
        <f t="shared" si="57"/>
        <v>1</v>
      </c>
      <c r="E138" s="2" t="str">
        <f>IF(A138&lt;&gt;"","Week " &amp; ROUNDUP(DAY(B138)/7,0),"")</f>
        <v>Week 5</v>
      </c>
      <c r="G138" s="15" t="str">
        <f>IF(G137&lt;MAX(A:A)+NumberOfFutureWeeks*7,  IF(WEEKDAY( G137+1)=1, G137+2, IF(WEEKDAY(G137+1)=7, G137+ 3, G137+1)), "")</f>
        <v/>
      </c>
      <c r="H138" s="15" t="str">
        <f t="shared" si="49"/>
        <v/>
      </c>
      <c r="I138" s="2" t="str">
        <f t="shared" si="50"/>
        <v/>
      </c>
      <c r="J138" s="2" t="str">
        <f>IF(AND(G138&lt;&gt;"",G138&lt;=MAX(A:A)),COUNTIF(B:B,TRUNC(G138)),"")</f>
        <v/>
      </c>
      <c r="K138" s="2" t="str">
        <f t="shared" si="65"/>
        <v/>
      </c>
      <c r="L138" s="2" t="str">
        <f t="shared" si="51"/>
        <v/>
      </c>
      <c r="M138" s="2" t="str">
        <f t="shared" si="58"/>
        <v/>
      </c>
      <c r="N138" s="2" t="str">
        <f t="shared" si="59"/>
        <v/>
      </c>
      <c r="O138" s="2" t="str">
        <f t="shared" si="52"/>
        <v/>
      </c>
      <c r="P138" s="2" t="str">
        <f t="shared" si="53"/>
        <v/>
      </c>
      <c r="Q138" s="2" t="str">
        <f t="shared" si="60"/>
        <v/>
      </c>
      <c r="R138" s="2" t="str">
        <f t="shared" si="54"/>
        <v/>
      </c>
      <c r="Y138" s="15" t="str">
        <f>IF(Y137&lt;&gt;"",IF(Y137+7&lt;EDATE(MAX(A:A),NumberOfFutureMonths),Y137+7,""),"")</f>
        <v/>
      </c>
      <c r="Z138" s="23" t="str">
        <f t="shared" si="66"/>
        <v/>
      </c>
      <c r="AA138" s="2" t="str">
        <f t="shared" si="67"/>
        <v/>
      </c>
      <c r="AB138" s="2" t="str">
        <f t="shared" si="68"/>
        <v/>
      </c>
      <c r="AC138" s="2" t="str">
        <f t="shared" si="69"/>
        <v/>
      </c>
      <c r="AD138" s="2" t="str">
        <f t="shared" si="70"/>
        <v/>
      </c>
      <c r="AE138" s="2" t="str">
        <f t="shared" si="61"/>
        <v/>
      </c>
      <c r="AF138" s="2" t="str">
        <f t="shared" si="62"/>
        <v/>
      </c>
      <c r="AG138" s="2" t="str">
        <f t="shared" si="63"/>
        <v/>
      </c>
      <c r="AH138" s="2" t="str">
        <f>IF(Y138&lt;&gt;"",IF(AE138&gt;1,ROUNDUP(AF138,RoundDecimalPlaces),ROUNDDOWN(AF138,RoundDecimalPlaces)),"")</f>
        <v/>
      </c>
      <c r="AI138" s="2" t="str">
        <f t="shared" si="64"/>
        <v/>
      </c>
      <c r="AJ138" s="2" t="str">
        <f>IF(AI138&lt;&gt;"",IF(AI138&gt;AVERAGE(AI:AI)*SignificantErrorMultiplier,AB138,NA()),"")</f>
        <v/>
      </c>
    </row>
    <row r="139" spans="1:36" x14ac:dyDescent="0.25">
      <c r="A139" s="15">
        <f>IF(INDEX('Predict Your Date Data (auto)'!A:A,ROW(A139),1)&gt;0,INDEX('Predict Your Date Data (auto)'!A:A,ROW(A139),1),"")</f>
        <v>42765.701666666668</v>
      </c>
      <c r="B139" s="15">
        <f t="shared" si="55"/>
        <v>42765</v>
      </c>
      <c r="C139" s="23">
        <f t="shared" si="56"/>
        <v>2017</v>
      </c>
      <c r="D139" s="23">
        <f t="shared" si="57"/>
        <v>1</v>
      </c>
      <c r="E139" s="2" t="str">
        <f>IF(A139&lt;&gt;"","Week " &amp; ROUNDUP(DAY(B139)/7,0),"")</f>
        <v>Week 5</v>
      </c>
      <c r="G139" s="15" t="str">
        <f>IF(G138&lt;MAX(A:A)+NumberOfFutureWeeks*7,  IF(WEEKDAY( G138+1)=1, G138+2, IF(WEEKDAY(G138+1)=7, G138+ 3, G138+1)), "")</f>
        <v/>
      </c>
      <c r="H139" s="15" t="str">
        <f t="shared" si="49"/>
        <v/>
      </c>
      <c r="I139" s="2" t="str">
        <f t="shared" si="50"/>
        <v/>
      </c>
      <c r="J139" s="2" t="str">
        <f>IF(AND(G139&lt;&gt;"",G139&lt;=MAX(A:A)),COUNTIF(B:B,TRUNC(G139)),"")</f>
        <v/>
      </c>
      <c r="K139" s="2" t="str">
        <f t="shared" si="65"/>
        <v/>
      </c>
      <c r="L139" s="2" t="str">
        <f t="shared" si="51"/>
        <v/>
      </c>
      <c r="M139" s="2" t="str">
        <f t="shared" si="58"/>
        <v/>
      </c>
      <c r="N139" s="2" t="str">
        <f t="shared" si="59"/>
        <v/>
      </c>
      <c r="O139" s="2" t="str">
        <f t="shared" si="52"/>
        <v/>
      </c>
      <c r="P139" s="2" t="str">
        <f t="shared" si="53"/>
        <v/>
      </c>
      <c r="Q139" s="2" t="str">
        <f t="shared" si="60"/>
        <v/>
      </c>
      <c r="R139" s="2" t="str">
        <f t="shared" si="54"/>
        <v/>
      </c>
      <c r="Y139" s="15" t="str">
        <f>IF(Y138&lt;&gt;"",IF(Y138+7&lt;EDATE(MAX(A:A),NumberOfFutureMonths),Y138+7,""),"")</f>
        <v/>
      </c>
      <c r="Z139" s="23" t="str">
        <f t="shared" si="66"/>
        <v/>
      </c>
      <c r="AA139" s="2" t="str">
        <f t="shared" si="67"/>
        <v/>
      </c>
      <c r="AB139" s="2" t="str">
        <f t="shared" si="68"/>
        <v/>
      </c>
      <c r="AC139" s="2" t="str">
        <f t="shared" si="69"/>
        <v/>
      </c>
      <c r="AD139" s="2" t="str">
        <f t="shared" si="70"/>
        <v/>
      </c>
      <c r="AE139" s="2" t="str">
        <f t="shared" si="61"/>
        <v/>
      </c>
      <c r="AF139" s="2" t="str">
        <f t="shared" si="62"/>
        <v/>
      </c>
      <c r="AG139" s="2" t="str">
        <f t="shared" si="63"/>
        <v/>
      </c>
      <c r="AH139" s="2" t="str">
        <f>IF(Y139&lt;&gt;"",IF(AE139&gt;1,ROUNDUP(AF139,RoundDecimalPlaces),ROUNDDOWN(AF139,RoundDecimalPlaces)),"")</f>
        <v/>
      </c>
      <c r="AI139" s="2" t="str">
        <f t="shared" si="64"/>
        <v/>
      </c>
      <c r="AJ139" s="2" t="str">
        <f>IF(AI139&lt;&gt;"",IF(AI139&gt;AVERAGE(AI:AI)*SignificantErrorMultiplier,AB139,NA()),"")</f>
        <v/>
      </c>
    </row>
    <row r="140" spans="1:36" x14ac:dyDescent="0.25">
      <c r="A140" s="15">
        <f>IF(INDEX('Predict Your Date Data (auto)'!A:A,ROW(A140),1)&gt;0,INDEX('Predict Your Date Data (auto)'!A:A,ROW(A140),1),"")</f>
        <v>42765.703506944446</v>
      </c>
      <c r="B140" s="15">
        <f t="shared" si="55"/>
        <v>42765</v>
      </c>
      <c r="C140" s="23">
        <f t="shared" si="56"/>
        <v>2017</v>
      </c>
      <c r="D140" s="23">
        <f t="shared" si="57"/>
        <v>1</v>
      </c>
      <c r="E140" s="2" t="str">
        <f>IF(A140&lt;&gt;"","Week " &amp; ROUNDUP(DAY(B140)/7,0),"")</f>
        <v>Week 5</v>
      </c>
      <c r="G140" s="15" t="str">
        <f>IF(G139&lt;MAX(A:A)+NumberOfFutureWeeks*7,  IF(WEEKDAY( G139+1)=1, G139+2, IF(WEEKDAY(G139+1)=7, G139+ 3, G139+1)), "")</f>
        <v/>
      </c>
      <c r="H140" s="15" t="str">
        <f t="shared" si="49"/>
        <v/>
      </c>
      <c r="I140" s="2" t="str">
        <f t="shared" si="50"/>
        <v/>
      </c>
      <c r="J140" s="2" t="str">
        <f>IF(AND(G140&lt;&gt;"",G140&lt;=MAX(A:A)),COUNTIF(B:B,TRUNC(G140)),"")</f>
        <v/>
      </c>
      <c r="K140" s="2" t="str">
        <f t="shared" si="65"/>
        <v/>
      </c>
      <c r="L140" s="2" t="str">
        <f t="shared" si="51"/>
        <v/>
      </c>
      <c r="M140" s="2" t="str">
        <f t="shared" si="58"/>
        <v/>
      </c>
      <c r="N140" s="2" t="str">
        <f t="shared" si="59"/>
        <v/>
      </c>
      <c r="O140" s="2" t="str">
        <f t="shared" si="52"/>
        <v/>
      </c>
      <c r="P140" s="2" t="str">
        <f t="shared" si="53"/>
        <v/>
      </c>
      <c r="Q140" s="2" t="str">
        <f t="shared" si="60"/>
        <v/>
      </c>
      <c r="R140" s="2" t="str">
        <f t="shared" si="54"/>
        <v/>
      </c>
      <c r="Y140" s="15" t="str">
        <f>IF(Y139&lt;&gt;"",IF(Y139+7&lt;EDATE(MAX(A:A),NumberOfFutureMonths),Y139+7,""),"")</f>
        <v/>
      </c>
      <c r="Z140" s="23" t="str">
        <f t="shared" si="66"/>
        <v/>
      </c>
      <c r="AA140" s="2" t="str">
        <f t="shared" si="67"/>
        <v/>
      </c>
      <c r="AB140" s="2" t="str">
        <f t="shared" si="68"/>
        <v/>
      </c>
      <c r="AC140" s="2" t="str">
        <f t="shared" si="69"/>
        <v/>
      </c>
      <c r="AD140" s="2" t="str">
        <f t="shared" si="70"/>
        <v/>
      </c>
      <c r="AE140" s="2" t="str">
        <f t="shared" si="61"/>
        <v/>
      </c>
      <c r="AF140" s="2" t="str">
        <f t="shared" si="62"/>
        <v/>
      </c>
      <c r="AG140" s="2" t="str">
        <f t="shared" si="63"/>
        <v/>
      </c>
      <c r="AH140" s="2" t="str">
        <f>IF(Y140&lt;&gt;"",IF(AE140&gt;1,ROUNDUP(AF140,RoundDecimalPlaces),ROUNDDOWN(AF140,RoundDecimalPlaces)),"")</f>
        <v/>
      </c>
      <c r="AI140" s="2" t="str">
        <f t="shared" si="64"/>
        <v/>
      </c>
      <c r="AJ140" s="2" t="str">
        <f>IF(AI140&lt;&gt;"",IF(AI140&gt;AVERAGE(AI:AI)*SignificantErrorMultiplier,AB140,NA()),"")</f>
        <v/>
      </c>
    </row>
    <row r="141" spans="1:36" x14ac:dyDescent="0.25">
      <c r="A141" s="15">
        <f>IF(INDEX('Predict Your Date Data (auto)'!A:A,ROW(A141),1)&gt;0,INDEX('Predict Your Date Data (auto)'!A:A,ROW(A141),1),"")</f>
        <v>42765.704340277778</v>
      </c>
      <c r="B141" s="15">
        <f t="shared" si="55"/>
        <v>42765</v>
      </c>
      <c r="C141" s="23">
        <f t="shared" si="56"/>
        <v>2017</v>
      </c>
      <c r="D141" s="23">
        <f t="shared" si="57"/>
        <v>1</v>
      </c>
      <c r="E141" s="2" t="str">
        <f>IF(A141&lt;&gt;"","Week " &amp; ROUNDUP(DAY(B141)/7,0),"")</f>
        <v>Week 5</v>
      </c>
      <c r="G141" s="15" t="str">
        <f>IF(G140&lt;MAX(A:A)+NumberOfFutureWeeks*7,  IF(WEEKDAY( G140+1)=1, G140+2, IF(WEEKDAY(G140+1)=7, G140+ 3, G140+1)), "")</f>
        <v/>
      </c>
      <c r="H141" s="15" t="str">
        <f t="shared" si="49"/>
        <v/>
      </c>
      <c r="I141" s="2" t="str">
        <f t="shared" si="50"/>
        <v/>
      </c>
      <c r="J141" s="2" t="str">
        <f>IF(AND(G141&lt;&gt;"",G141&lt;=MAX(A:A)),COUNTIF(B:B,TRUNC(G141)),"")</f>
        <v/>
      </c>
      <c r="K141" s="2" t="str">
        <f t="shared" si="65"/>
        <v/>
      </c>
      <c r="L141" s="2" t="str">
        <f t="shared" si="51"/>
        <v/>
      </c>
      <c r="M141" s="2" t="str">
        <f t="shared" si="58"/>
        <v/>
      </c>
      <c r="N141" s="2" t="str">
        <f t="shared" si="59"/>
        <v/>
      </c>
      <c r="O141" s="2" t="str">
        <f t="shared" si="52"/>
        <v/>
      </c>
      <c r="P141" s="2" t="str">
        <f t="shared" si="53"/>
        <v/>
      </c>
      <c r="Q141" s="2" t="str">
        <f t="shared" si="60"/>
        <v/>
      </c>
      <c r="R141" s="2" t="str">
        <f t="shared" si="54"/>
        <v/>
      </c>
      <c r="Y141" s="15" t="str">
        <f>IF(Y140&lt;&gt;"",IF(Y140+7&lt;EDATE(MAX(A:A),NumberOfFutureMonths),Y140+7,""),"")</f>
        <v/>
      </c>
      <c r="Z141" s="23" t="str">
        <f t="shared" si="66"/>
        <v/>
      </c>
      <c r="AA141" s="2" t="str">
        <f t="shared" si="67"/>
        <v/>
      </c>
      <c r="AB141" s="2" t="str">
        <f t="shared" si="68"/>
        <v/>
      </c>
      <c r="AC141" s="2" t="str">
        <f t="shared" si="69"/>
        <v/>
      </c>
      <c r="AD141" s="2" t="str">
        <f t="shared" si="70"/>
        <v/>
      </c>
      <c r="AE141" s="2" t="str">
        <f t="shared" si="61"/>
        <v/>
      </c>
      <c r="AF141" s="2" t="str">
        <f t="shared" si="62"/>
        <v/>
      </c>
      <c r="AG141" s="2" t="str">
        <f t="shared" si="63"/>
        <v/>
      </c>
      <c r="AH141" s="2" t="str">
        <f>IF(Y141&lt;&gt;"",IF(AE141&gt;1,ROUNDUP(AF141,RoundDecimalPlaces),ROUNDDOWN(AF141,RoundDecimalPlaces)),"")</f>
        <v/>
      </c>
      <c r="AI141" s="2" t="str">
        <f t="shared" si="64"/>
        <v/>
      </c>
      <c r="AJ141" s="2" t="str">
        <f>IF(AI141&lt;&gt;"",IF(AI141&gt;AVERAGE(AI:AI)*SignificantErrorMultiplier,AB141,NA()),"")</f>
        <v/>
      </c>
    </row>
    <row r="142" spans="1:36" x14ac:dyDescent="0.25">
      <c r="A142" s="15">
        <f>IF(INDEX('Predict Your Date Data (auto)'!A:A,ROW(A142),1)&gt;0,INDEX('Predict Your Date Data (auto)'!A:A,ROW(A142),1),"")</f>
        <v>42765.705787037034</v>
      </c>
      <c r="B142" s="15">
        <f t="shared" si="55"/>
        <v>42765</v>
      </c>
      <c r="C142" s="23">
        <f t="shared" si="56"/>
        <v>2017</v>
      </c>
      <c r="D142" s="23">
        <f t="shared" si="57"/>
        <v>1</v>
      </c>
      <c r="E142" s="2" t="str">
        <f>IF(A142&lt;&gt;"","Week " &amp; ROUNDUP(DAY(B142)/7,0),"")</f>
        <v>Week 5</v>
      </c>
      <c r="G142" s="15" t="str">
        <f>IF(G141&lt;MAX(A:A)+NumberOfFutureWeeks*7,  IF(WEEKDAY( G141+1)=1, G141+2, IF(WEEKDAY(G141+1)=7, G141+ 3, G141+1)), "")</f>
        <v/>
      </c>
      <c r="H142" s="15" t="str">
        <f t="shared" si="49"/>
        <v/>
      </c>
      <c r="I142" s="2" t="str">
        <f t="shared" si="50"/>
        <v/>
      </c>
      <c r="J142" s="2" t="str">
        <f>IF(AND(G142&lt;&gt;"",G142&lt;=MAX(A:A)),COUNTIF(B:B,TRUNC(G142)),"")</f>
        <v/>
      </c>
      <c r="K142" s="2" t="str">
        <f t="shared" si="65"/>
        <v/>
      </c>
      <c r="L142" s="2" t="str">
        <f t="shared" si="51"/>
        <v/>
      </c>
      <c r="M142" s="2" t="str">
        <f t="shared" si="58"/>
        <v/>
      </c>
      <c r="N142" s="2" t="str">
        <f t="shared" si="59"/>
        <v/>
      </c>
      <c r="O142" s="2" t="str">
        <f t="shared" si="52"/>
        <v/>
      </c>
      <c r="P142" s="2" t="str">
        <f t="shared" si="53"/>
        <v/>
      </c>
      <c r="Q142" s="2" t="str">
        <f t="shared" si="60"/>
        <v/>
      </c>
      <c r="R142" s="2" t="str">
        <f t="shared" si="54"/>
        <v/>
      </c>
      <c r="Y142" s="15" t="str">
        <f>IF(Y141&lt;&gt;"",IF(Y141+7&lt;EDATE(MAX(A:A),NumberOfFutureMonths),Y141+7,""),"")</f>
        <v/>
      </c>
      <c r="Z142" s="23" t="str">
        <f t="shared" si="66"/>
        <v/>
      </c>
      <c r="AA142" s="2" t="str">
        <f t="shared" si="67"/>
        <v/>
      </c>
      <c r="AB142" s="2" t="str">
        <f t="shared" si="68"/>
        <v/>
      </c>
      <c r="AC142" s="2" t="str">
        <f t="shared" si="69"/>
        <v/>
      </c>
      <c r="AD142" s="2" t="str">
        <f t="shared" si="70"/>
        <v/>
      </c>
      <c r="AE142" s="2" t="str">
        <f t="shared" si="61"/>
        <v/>
      </c>
      <c r="AF142" s="2" t="str">
        <f t="shared" si="62"/>
        <v/>
      </c>
      <c r="AG142" s="2" t="str">
        <f t="shared" si="63"/>
        <v/>
      </c>
      <c r="AH142" s="2" t="str">
        <f>IF(Y142&lt;&gt;"",IF(AE142&gt;1,ROUNDUP(AF142,RoundDecimalPlaces),ROUNDDOWN(AF142,RoundDecimalPlaces)),"")</f>
        <v/>
      </c>
      <c r="AI142" s="2" t="str">
        <f t="shared" si="64"/>
        <v/>
      </c>
      <c r="AJ142" s="2" t="str">
        <f>IF(AI142&lt;&gt;"",IF(AI142&gt;AVERAGE(AI:AI)*SignificantErrorMultiplier,AB142,NA()),"")</f>
        <v/>
      </c>
    </row>
    <row r="143" spans="1:36" x14ac:dyDescent="0.25">
      <c r="A143" s="15">
        <f>IF(INDEX('Predict Your Date Data (auto)'!A:A,ROW(A143),1)&gt;0,INDEX('Predict Your Date Data (auto)'!A:A,ROW(A143),1),"")</f>
        <v>42765.707499999997</v>
      </c>
      <c r="B143" s="15">
        <f t="shared" si="55"/>
        <v>42765</v>
      </c>
      <c r="C143" s="23">
        <f t="shared" si="56"/>
        <v>2017</v>
      </c>
      <c r="D143" s="23">
        <f t="shared" si="57"/>
        <v>1</v>
      </c>
      <c r="E143" s="2" t="str">
        <f>IF(A143&lt;&gt;"","Week " &amp; ROUNDUP(DAY(B143)/7,0),"")</f>
        <v>Week 5</v>
      </c>
      <c r="G143" s="15" t="str">
        <f>IF(G142&lt;MAX(A:A)+NumberOfFutureWeeks*7,  IF(WEEKDAY( G142+1)=1, G142+2, IF(WEEKDAY(G142+1)=7, G142+ 3, G142+1)), "")</f>
        <v/>
      </c>
      <c r="H143" s="15" t="str">
        <f t="shared" si="49"/>
        <v/>
      </c>
      <c r="I143" s="2" t="str">
        <f t="shared" si="50"/>
        <v/>
      </c>
      <c r="J143" s="2" t="str">
        <f>IF(AND(G143&lt;&gt;"",G143&lt;=MAX(A:A)),COUNTIF(B:B,TRUNC(G143)),"")</f>
        <v/>
      </c>
      <c r="K143" s="2" t="str">
        <f t="shared" si="65"/>
        <v/>
      </c>
      <c r="L143" s="2" t="str">
        <f t="shared" si="51"/>
        <v/>
      </c>
      <c r="M143" s="2" t="str">
        <f t="shared" si="58"/>
        <v/>
      </c>
      <c r="N143" s="2" t="str">
        <f t="shared" si="59"/>
        <v/>
      </c>
      <c r="O143" s="2" t="str">
        <f t="shared" si="52"/>
        <v/>
      </c>
      <c r="P143" s="2" t="str">
        <f t="shared" si="53"/>
        <v/>
      </c>
      <c r="Q143" s="2" t="str">
        <f t="shared" si="60"/>
        <v/>
      </c>
      <c r="R143" s="2" t="str">
        <f t="shared" si="54"/>
        <v/>
      </c>
      <c r="Y143" s="15" t="str">
        <f>IF(Y142&lt;&gt;"",IF(Y142+7&lt;EDATE(MAX(A:A),NumberOfFutureMonths),Y142+7,""),"")</f>
        <v/>
      </c>
      <c r="Z143" s="23" t="str">
        <f t="shared" si="66"/>
        <v/>
      </c>
      <c r="AA143" s="2" t="str">
        <f t="shared" si="67"/>
        <v/>
      </c>
      <c r="AB143" s="2" t="str">
        <f t="shared" si="68"/>
        <v/>
      </c>
      <c r="AC143" s="2" t="str">
        <f t="shared" si="69"/>
        <v/>
      </c>
      <c r="AD143" s="2" t="str">
        <f t="shared" si="70"/>
        <v/>
      </c>
      <c r="AE143" s="2" t="str">
        <f t="shared" si="61"/>
        <v/>
      </c>
      <c r="AF143" s="2" t="str">
        <f t="shared" si="62"/>
        <v/>
      </c>
      <c r="AG143" s="2" t="str">
        <f t="shared" si="63"/>
        <v/>
      </c>
      <c r="AH143" s="2" t="str">
        <f>IF(Y143&lt;&gt;"",IF(AE143&gt;1,ROUNDUP(AF143,RoundDecimalPlaces),ROUNDDOWN(AF143,RoundDecimalPlaces)),"")</f>
        <v/>
      </c>
      <c r="AI143" s="2" t="str">
        <f t="shared" si="64"/>
        <v/>
      </c>
      <c r="AJ143" s="2" t="str">
        <f>IF(AI143&lt;&gt;"",IF(AI143&gt;AVERAGE(AI:AI)*SignificantErrorMultiplier,AB143,NA()),"")</f>
        <v/>
      </c>
    </row>
    <row r="144" spans="1:36" x14ac:dyDescent="0.25">
      <c r="A144" s="15">
        <f>IF(INDEX('Predict Your Date Data (auto)'!A:A,ROW(A144),1)&gt;0,INDEX('Predict Your Date Data (auto)'!A:A,ROW(A144),1),"")</f>
        <v>42765.708379629628</v>
      </c>
      <c r="B144" s="15">
        <f t="shared" si="55"/>
        <v>42765</v>
      </c>
      <c r="C144" s="23">
        <f t="shared" si="56"/>
        <v>2017</v>
      </c>
      <c r="D144" s="23">
        <f t="shared" si="57"/>
        <v>1</v>
      </c>
      <c r="E144" s="2" t="str">
        <f>IF(A144&lt;&gt;"","Week " &amp; ROUNDUP(DAY(B144)/7,0),"")</f>
        <v>Week 5</v>
      </c>
      <c r="G144" s="15" t="str">
        <f>IF(G143&lt;MAX(A:A)+NumberOfFutureWeeks*7,  IF(WEEKDAY( G143+1)=1, G143+2, IF(WEEKDAY(G143+1)=7, G143+ 3, G143+1)), "")</f>
        <v/>
      </c>
      <c r="H144" s="15" t="str">
        <f t="shared" si="49"/>
        <v/>
      </c>
      <c r="I144" s="2" t="str">
        <f t="shared" si="50"/>
        <v/>
      </c>
      <c r="J144" s="2" t="str">
        <f>IF(AND(G144&lt;&gt;"",G144&lt;=MAX(A:A)),COUNTIF(B:B,TRUNC(G144)),"")</f>
        <v/>
      </c>
      <c r="K144" s="2" t="str">
        <f t="shared" si="65"/>
        <v/>
      </c>
      <c r="L144" s="2" t="str">
        <f t="shared" si="51"/>
        <v/>
      </c>
      <c r="M144" s="2" t="str">
        <f t="shared" si="58"/>
        <v/>
      </c>
      <c r="N144" s="2" t="str">
        <f t="shared" si="59"/>
        <v/>
      </c>
      <c r="O144" s="2" t="str">
        <f t="shared" si="52"/>
        <v/>
      </c>
      <c r="P144" s="2" t="str">
        <f t="shared" si="53"/>
        <v/>
      </c>
      <c r="Q144" s="2" t="str">
        <f t="shared" si="60"/>
        <v/>
      </c>
      <c r="R144" s="2" t="str">
        <f t="shared" si="54"/>
        <v/>
      </c>
      <c r="Y144" s="15" t="str">
        <f>IF(Y143&lt;&gt;"",IF(Y143+7&lt;EDATE(MAX(A:A),NumberOfFutureMonths),Y143+7,""),"")</f>
        <v/>
      </c>
      <c r="Z144" s="23" t="str">
        <f t="shared" si="66"/>
        <v/>
      </c>
      <c r="AA144" s="2" t="str">
        <f t="shared" si="67"/>
        <v/>
      </c>
      <c r="AB144" s="2" t="str">
        <f t="shared" si="68"/>
        <v/>
      </c>
      <c r="AC144" s="2" t="str">
        <f t="shared" si="69"/>
        <v/>
      </c>
      <c r="AD144" s="2" t="str">
        <f t="shared" si="70"/>
        <v/>
      </c>
      <c r="AE144" s="2" t="str">
        <f t="shared" si="61"/>
        <v/>
      </c>
      <c r="AF144" s="2" t="str">
        <f t="shared" si="62"/>
        <v/>
      </c>
      <c r="AG144" s="2" t="str">
        <f t="shared" si="63"/>
        <v/>
      </c>
      <c r="AH144" s="2" t="str">
        <f>IF(Y144&lt;&gt;"",IF(AE144&gt;1,ROUNDUP(AF144,RoundDecimalPlaces),ROUNDDOWN(AF144,RoundDecimalPlaces)),"")</f>
        <v/>
      </c>
      <c r="AI144" s="2" t="str">
        <f t="shared" si="64"/>
        <v/>
      </c>
      <c r="AJ144" s="2" t="str">
        <f>IF(AI144&lt;&gt;"",IF(AI144&gt;AVERAGE(AI:AI)*SignificantErrorMultiplier,AB144,NA()),"")</f>
        <v/>
      </c>
    </row>
    <row r="145" spans="1:36" x14ac:dyDescent="0.25">
      <c r="A145" s="15">
        <f>IF(INDEX('Predict Your Date Data (auto)'!A:A,ROW(A145),1)&gt;0,INDEX('Predict Your Date Data (auto)'!A:A,ROW(A145),1),"")</f>
        <v>42765.708969907406</v>
      </c>
      <c r="B145" s="15">
        <f t="shared" si="55"/>
        <v>42765</v>
      </c>
      <c r="C145" s="23">
        <f t="shared" si="56"/>
        <v>2017</v>
      </c>
      <c r="D145" s="23">
        <f t="shared" si="57"/>
        <v>1</v>
      </c>
      <c r="E145" s="2" t="str">
        <f>IF(A145&lt;&gt;"","Week " &amp; ROUNDUP(DAY(B145)/7,0),"")</f>
        <v>Week 5</v>
      </c>
      <c r="G145" s="15" t="str">
        <f>IF(G144&lt;MAX(A:A)+NumberOfFutureWeeks*7,  IF(WEEKDAY( G144+1)=1, G144+2, IF(WEEKDAY(G144+1)=7, G144+ 3, G144+1)), "")</f>
        <v/>
      </c>
      <c r="H145" s="15" t="str">
        <f t="shared" si="49"/>
        <v/>
      </c>
      <c r="I145" s="2" t="str">
        <f t="shared" si="50"/>
        <v/>
      </c>
      <c r="J145" s="2" t="str">
        <f>IF(AND(G145&lt;&gt;"",G145&lt;=MAX(A:A)),COUNTIF(B:B,TRUNC(G145)),"")</f>
        <v/>
      </c>
      <c r="K145" s="2" t="str">
        <f t="shared" si="65"/>
        <v/>
      </c>
      <c r="L145" s="2" t="str">
        <f t="shared" si="51"/>
        <v/>
      </c>
      <c r="M145" s="2" t="str">
        <f t="shared" si="58"/>
        <v/>
      </c>
      <c r="N145" s="2" t="str">
        <f t="shared" si="59"/>
        <v/>
      </c>
      <c r="O145" s="2" t="str">
        <f t="shared" si="52"/>
        <v/>
      </c>
      <c r="P145" s="2" t="str">
        <f t="shared" si="53"/>
        <v/>
      </c>
      <c r="Q145" s="2" t="str">
        <f t="shared" si="60"/>
        <v/>
      </c>
      <c r="R145" s="2" t="str">
        <f t="shared" si="54"/>
        <v/>
      </c>
      <c r="Y145" s="15" t="str">
        <f>IF(Y144&lt;&gt;"",IF(Y144+7&lt;EDATE(MAX(A:A),NumberOfFutureMonths),Y144+7,""),"")</f>
        <v/>
      </c>
      <c r="Z145" s="23" t="str">
        <f t="shared" si="66"/>
        <v/>
      </c>
      <c r="AA145" s="2" t="str">
        <f t="shared" si="67"/>
        <v/>
      </c>
      <c r="AB145" s="2" t="str">
        <f t="shared" si="68"/>
        <v/>
      </c>
      <c r="AC145" s="2" t="str">
        <f t="shared" si="69"/>
        <v/>
      </c>
      <c r="AD145" s="2" t="str">
        <f t="shared" si="70"/>
        <v/>
      </c>
      <c r="AE145" s="2" t="str">
        <f t="shared" si="61"/>
        <v/>
      </c>
      <c r="AF145" s="2" t="str">
        <f t="shared" si="62"/>
        <v/>
      </c>
      <c r="AG145" s="2" t="str">
        <f t="shared" si="63"/>
        <v/>
      </c>
      <c r="AH145" s="2" t="str">
        <f>IF(Y145&lt;&gt;"",IF(AE145&gt;1,ROUNDUP(AF145,RoundDecimalPlaces),ROUNDDOWN(AF145,RoundDecimalPlaces)),"")</f>
        <v/>
      </c>
      <c r="AI145" s="2" t="str">
        <f t="shared" si="64"/>
        <v/>
      </c>
      <c r="AJ145" s="2" t="str">
        <f>IF(AI145&lt;&gt;"",IF(AI145&gt;AVERAGE(AI:AI)*SignificantErrorMultiplier,AB145,NA()),"")</f>
        <v/>
      </c>
    </row>
    <row r="146" spans="1:36" x14ac:dyDescent="0.25">
      <c r="A146" s="15">
        <f>IF(INDEX('Predict Your Date Data (auto)'!A:A,ROW(A146),1)&gt;0,INDEX('Predict Your Date Data (auto)'!A:A,ROW(A146),1),"")</f>
        <v>42765.70988425926</v>
      </c>
      <c r="B146" s="15">
        <f t="shared" si="55"/>
        <v>42765</v>
      </c>
      <c r="C146" s="23">
        <f t="shared" si="56"/>
        <v>2017</v>
      </c>
      <c r="D146" s="23">
        <f t="shared" si="57"/>
        <v>1</v>
      </c>
      <c r="E146" s="2" t="str">
        <f>IF(A146&lt;&gt;"","Week " &amp; ROUNDUP(DAY(B146)/7,0),"")</f>
        <v>Week 5</v>
      </c>
      <c r="G146" s="15" t="str">
        <f>IF(G145&lt;MAX(A:A)+NumberOfFutureWeeks*7,  IF(WEEKDAY( G145+1)=1, G145+2, IF(WEEKDAY(G145+1)=7, G145+ 3, G145+1)), "")</f>
        <v/>
      </c>
      <c r="H146" s="15" t="str">
        <f t="shared" si="49"/>
        <v/>
      </c>
      <c r="I146" s="2" t="str">
        <f t="shared" si="50"/>
        <v/>
      </c>
      <c r="J146" s="2" t="str">
        <f>IF(AND(G146&lt;&gt;"",G146&lt;=MAX(A:A)),COUNTIF(B:B,TRUNC(G146)),"")</f>
        <v/>
      </c>
      <c r="K146" s="2" t="str">
        <f t="shared" si="65"/>
        <v/>
      </c>
      <c r="L146" s="2" t="str">
        <f t="shared" si="51"/>
        <v/>
      </c>
      <c r="M146" s="2" t="str">
        <f t="shared" si="58"/>
        <v/>
      </c>
      <c r="N146" s="2" t="str">
        <f t="shared" si="59"/>
        <v/>
      </c>
      <c r="O146" s="2" t="str">
        <f t="shared" si="52"/>
        <v/>
      </c>
      <c r="P146" s="2" t="str">
        <f t="shared" si="53"/>
        <v/>
      </c>
      <c r="Q146" s="2" t="str">
        <f t="shared" si="60"/>
        <v/>
      </c>
      <c r="R146" s="2" t="str">
        <f t="shared" si="54"/>
        <v/>
      </c>
      <c r="Y146" s="15" t="str">
        <f>IF(Y145&lt;&gt;"",IF(Y145+7&lt;EDATE(MAX(A:A),NumberOfFutureMonths),Y145+7,""),"")</f>
        <v/>
      </c>
      <c r="Z146" s="23" t="str">
        <f t="shared" si="66"/>
        <v/>
      </c>
      <c r="AA146" s="2" t="str">
        <f t="shared" si="67"/>
        <v/>
      </c>
      <c r="AB146" s="2" t="str">
        <f t="shared" si="68"/>
        <v/>
      </c>
      <c r="AC146" s="2" t="str">
        <f t="shared" si="69"/>
        <v/>
      </c>
      <c r="AD146" s="2" t="str">
        <f t="shared" si="70"/>
        <v/>
      </c>
      <c r="AE146" s="2" t="str">
        <f t="shared" si="61"/>
        <v/>
      </c>
      <c r="AF146" s="2" t="str">
        <f t="shared" si="62"/>
        <v/>
      </c>
      <c r="AG146" s="2" t="str">
        <f t="shared" si="63"/>
        <v/>
      </c>
      <c r="AH146" s="2" t="str">
        <f>IF(Y146&lt;&gt;"",IF(AE146&gt;1,ROUNDUP(AF146,RoundDecimalPlaces),ROUNDDOWN(AF146,RoundDecimalPlaces)),"")</f>
        <v/>
      </c>
      <c r="AI146" s="2" t="str">
        <f t="shared" si="64"/>
        <v/>
      </c>
      <c r="AJ146" s="2" t="str">
        <f>IF(AI146&lt;&gt;"",IF(AI146&gt;AVERAGE(AI:AI)*SignificantErrorMultiplier,AB146,NA()),"")</f>
        <v/>
      </c>
    </row>
    <row r="147" spans="1:36" x14ac:dyDescent="0.25">
      <c r="A147" s="15">
        <f>IF(INDEX('Predict Your Date Data (auto)'!A:A,ROW(A147),1)&gt;0,INDEX('Predict Your Date Data (auto)'!A:A,ROW(A147),1),"")</f>
        <v>42765.7109375</v>
      </c>
      <c r="B147" s="15">
        <f t="shared" si="55"/>
        <v>42765</v>
      </c>
      <c r="C147" s="23">
        <f t="shared" si="56"/>
        <v>2017</v>
      </c>
      <c r="D147" s="23">
        <f t="shared" si="57"/>
        <v>1</v>
      </c>
      <c r="E147" s="2" t="str">
        <f>IF(A147&lt;&gt;"","Week " &amp; ROUNDUP(DAY(B147)/7,0),"")</f>
        <v>Week 5</v>
      </c>
      <c r="G147" s="15" t="str">
        <f>IF(G146&lt;MAX(A:A)+NumberOfFutureWeeks*7,  IF(WEEKDAY( G146+1)=1, G146+2, IF(WEEKDAY(G146+1)=7, G146+ 3, G146+1)), "")</f>
        <v/>
      </c>
      <c r="H147" s="15" t="str">
        <f t="shared" si="49"/>
        <v/>
      </c>
      <c r="I147" s="2" t="str">
        <f t="shared" si="50"/>
        <v/>
      </c>
      <c r="J147" s="2" t="str">
        <f>IF(AND(G147&lt;&gt;"",G147&lt;=MAX(A:A)),COUNTIF(B:B,TRUNC(G147)),"")</f>
        <v/>
      </c>
      <c r="K147" s="2" t="str">
        <f t="shared" si="65"/>
        <v/>
      </c>
      <c r="L147" s="2" t="str">
        <f t="shared" si="51"/>
        <v/>
      </c>
      <c r="M147" s="2" t="str">
        <f t="shared" si="58"/>
        <v/>
      </c>
      <c r="N147" s="2" t="str">
        <f t="shared" si="59"/>
        <v/>
      </c>
      <c r="O147" s="2" t="str">
        <f t="shared" si="52"/>
        <v/>
      </c>
      <c r="P147" s="2" t="str">
        <f t="shared" si="53"/>
        <v/>
      </c>
      <c r="Q147" s="2" t="str">
        <f t="shared" si="60"/>
        <v/>
      </c>
      <c r="R147" s="2" t="str">
        <f t="shared" si="54"/>
        <v/>
      </c>
      <c r="Y147" s="15" t="str">
        <f>IF(Y146&lt;&gt;"",IF(Y146+7&lt;EDATE(MAX(A:A),NumberOfFutureMonths),Y146+7,""),"")</f>
        <v/>
      </c>
      <c r="Z147" s="23" t="str">
        <f t="shared" si="66"/>
        <v/>
      </c>
      <c r="AA147" s="2" t="str">
        <f t="shared" si="67"/>
        <v/>
      </c>
      <c r="AB147" s="2" t="str">
        <f t="shared" si="68"/>
        <v/>
      </c>
      <c r="AC147" s="2" t="str">
        <f t="shared" si="69"/>
        <v/>
      </c>
      <c r="AD147" s="2" t="str">
        <f t="shared" si="70"/>
        <v/>
      </c>
      <c r="AE147" s="2" t="str">
        <f t="shared" si="61"/>
        <v/>
      </c>
      <c r="AF147" s="2" t="str">
        <f t="shared" si="62"/>
        <v/>
      </c>
      <c r="AG147" s="2" t="str">
        <f t="shared" si="63"/>
        <v/>
      </c>
      <c r="AH147" s="2" t="str">
        <f>IF(Y147&lt;&gt;"",IF(AE147&gt;1,ROUNDUP(AF147,RoundDecimalPlaces),ROUNDDOWN(AF147,RoundDecimalPlaces)),"")</f>
        <v/>
      </c>
      <c r="AI147" s="2" t="str">
        <f t="shared" si="64"/>
        <v/>
      </c>
      <c r="AJ147" s="2" t="str">
        <f>IF(AI147&lt;&gt;"",IF(AI147&gt;AVERAGE(AI:AI)*SignificantErrorMultiplier,AB147,NA()),"")</f>
        <v/>
      </c>
    </row>
    <row r="148" spans="1:36" x14ac:dyDescent="0.25">
      <c r="A148" s="15">
        <f>IF(INDEX('Predict Your Date Data (auto)'!A:A,ROW(A148),1)&gt;0,INDEX('Predict Your Date Data (auto)'!A:A,ROW(A148),1),"")</f>
        <v>42765.712314814817</v>
      </c>
      <c r="B148" s="15">
        <f t="shared" si="55"/>
        <v>42765</v>
      </c>
      <c r="C148" s="23">
        <f t="shared" si="56"/>
        <v>2017</v>
      </c>
      <c r="D148" s="23">
        <f t="shared" si="57"/>
        <v>1</v>
      </c>
      <c r="E148" s="2" t="str">
        <f>IF(A148&lt;&gt;"","Week " &amp; ROUNDUP(DAY(B148)/7,0),"")</f>
        <v>Week 5</v>
      </c>
      <c r="G148" s="15" t="str">
        <f>IF(G147&lt;MAX(A:A)+NumberOfFutureWeeks*7,  IF(WEEKDAY( G147+1)=1, G147+2, IF(WEEKDAY(G147+1)=7, G147+ 3, G147+1)), "")</f>
        <v/>
      </c>
      <c r="H148" s="15" t="str">
        <f t="shared" si="49"/>
        <v/>
      </c>
      <c r="I148" s="2" t="str">
        <f t="shared" si="50"/>
        <v/>
      </c>
      <c r="J148" s="2" t="str">
        <f>IF(AND(G148&lt;&gt;"",G148&lt;=MAX(A:A)),COUNTIF(B:B,TRUNC(G148)),"")</f>
        <v/>
      </c>
      <c r="K148" s="2" t="str">
        <f t="shared" si="65"/>
        <v/>
      </c>
      <c r="L148" s="2" t="str">
        <f t="shared" si="51"/>
        <v/>
      </c>
      <c r="M148" s="2" t="str">
        <f t="shared" si="58"/>
        <v/>
      </c>
      <c r="N148" s="2" t="str">
        <f t="shared" si="59"/>
        <v/>
      </c>
      <c r="O148" s="2" t="str">
        <f t="shared" si="52"/>
        <v/>
      </c>
      <c r="P148" s="2" t="str">
        <f t="shared" si="53"/>
        <v/>
      </c>
      <c r="Q148" s="2" t="str">
        <f t="shared" si="60"/>
        <v/>
      </c>
      <c r="R148" s="2" t="str">
        <f t="shared" si="54"/>
        <v/>
      </c>
      <c r="Y148" s="15" t="str">
        <f>IF(Y147&lt;&gt;"",IF(Y147+7&lt;EDATE(MAX(A:A),NumberOfFutureMonths),Y147+7,""),"")</f>
        <v/>
      </c>
      <c r="Z148" s="23" t="str">
        <f t="shared" si="66"/>
        <v/>
      </c>
      <c r="AA148" s="2" t="str">
        <f t="shared" si="67"/>
        <v/>
      </c>
      <c r="AB148" s="2" t="str">
        <f t="shared" si="68"/>
        <v/>
      </c>
      <c r="AC148" s="2" t="str">
        <f t="shared" si="69"/>
        <v/>
      </c>
      <c r="AD148" s="2" t="str">
        <f t="shared" si="70"/>
        <v/>
      </c>
      <c r="AE148" s="2" t="str">
        <f t="shared" si="61"/>
        <v/>
      </c>
      <c r="AF148" s="2" t="str">
        <f t="shared" si="62"/>
        <v/>
      </c>
      <c r="AG148" s="2" t="str">
        <f t="shared" si="63"/>
        <v/>
      </c>
      <c r="AH148" s="2" t="str">
        <f>IF(Y148&lt;&gt;"",IF(AE148&gt;1,ROUNDUP(AF148,RoundDecimalPlaces),ROUNDDOWN(AF148,RoundDecimalPlaces)),"")</f>
        <v/>
      </c>
      <c r="AI148" s="2" t="str">
        <f t="shared" si="64"/>
        <v/>
      </c>
      <c r="AJ148" s="2" t="str">
        <f>IF(AI148&lt;&gt;"",IF(AI148&gt;AVERAGE(AI:AI)*SignificantErrorMultiplier,AB148,NA()),"")</f>
        <v/>
      </c>
    </row>
    <row r="149" spans="1:36" x14ac:dyDescent="0.25">
      <c r="A149" s="15">
        <f>IF(INDEX('Predict Your Date Data (auto)'!A:A,ROW(A149),1)&gt;0,INDEX('Predict Your Date Data (auto)'!A:A,ROW(A149),1),"")</f>
        <v>42766.367083333331</v>
      </c>
      <c r="B149" s="15">
        <f t="shared" si="55"/>
        <v>42766</v>
      </c>
      <c r="C149" s="23">
        <f t="shared" si="56"/>
        <v>2017</v>
      </c>
      <c r="D149" s="23">
        <f t="shared" si="57"/>
        <v>1</v>
      </c>
      <c r="E149" s="2" t="str">
        <f>IF(A149&lt;&gt;"","Week " &amp; ROUNDUP(DAY(B149)/7,0),"")</f>
        <v>Week 5</v>
      </c>
      <c r="G149" s="15" t="str">
        <f>IF(G148&lt;MAX(A:A)+NumberOfFutureWeeks*7,  IF(WEEKDAY( G148+1)=1, G148+2, IF(WEEKDAY(G148+1)=7, G148+ 3, G148+1)), "")</f>
        <v/>
      </c>
      <c r="H149" s="15" t="str">
        <f t="shared" si="49"/>
        <v/>
      </c>
      <c r="I149" s="2" t="str">
        <f t="shared" si="50"/>
        <v/>
      </c>
      <c r="J149" s="2" t="str">
        <f>IF(AND(G149&lt;&gt;"",G149&lt;=MAX(A:A)),COUNTIF(B:B,TRUNC(G149)),"")</f>
        <v/>
      </c>
      <c r="K149" s="2" t="str">
        <f t="shared" si="65"/>
        <v/>
      </c>
      <c r="L149" s="2" t="str">
        <f t="shared" si="51"/>
        <v/>
      </c>
      <c r="M149" s="2" t="str">
        <f t="shared" si="58"/>
        <v/>
      </c>
      <c r="N149" s="2" t="str">
        <f t="shared" si="59"/>
        <v/>
      </c>
      <c r="O149" s="2" t="str">
        <f t="shared" si="52"/>
        <v/>
      </c>
      <c r="P149" s="2" t="str">
        <f t="shared" si="53"/>
        <v/>
      </c>
      <c r="Q149" s="2" t="str">
        <f t="shared" si="60"/>
        <v/>
      </c>
      <c r="R149" s="2" t="str">
        <f t="shared" si="54"/>
        <v/>
      </c>
      <c r="Y149" s="15" t="str">
        <f>IF(Y148&lt;&gt;"",IF(Y148+7&lt;EDATE(MAX(A:A),NumberOfFutureMonths),Y148+7,""),"")</f>
        <v/>
      </c>
      <c r="Z149" s="23" t="str">
        <f t="shared" si="66"/>
        <v/>
      </c>
      <c r="AA149" s="2" t="str">
        <f t="shared" si="67"/>
        <v/>
      </c>
      <c r="AB149" s="2" t="str">
        <f t="shared" si="68"/>
        <v/>
      </c>
      <c r="AC149" s="2" t="str">
        <f t="shared" si="69"/>
        <v/>
      </c>
      <c r="AD149" s="2" t="str">
        <f t="shared" si="70"/>
        <v/>
      </c>
      <c r="AE149" s="2" t="str">
        <f t="shared" si="61"/>
        <v/>
      </c>
      <c r="AF149" s="2" t="str">
        <f t="shared" si="62"/>
        <v/>
      </c>
      <c r="AG149" s="2" t="str">
        <f t="shared" si="63"/>
        <v/>
      </c>
      <c r="AH149" s="2" t="str">
        <f>IF(Y149&lt;&gt;"",IF(AE149&gt;1,ROUNDUP(AF149,RoundDecimalPlaces),ROUNDDOWN(AF149,RoundDecimalPlaces)),"")</f>
        <v/>
      </c>
      <c r="AI149" s="2" t="str">
        <f t="shared" si="64"/>
        <v/>
      </c>
      <c r="AJ149" s="2" t="str">
        <f>IF(AI149&lt;&gt;"",IF(AI149&gt;AVERAGE(AI:AI)*SignificantErrorMultiplier,AB149,NA()),"")</f>
        <v/>
      </c>
    </row>
    <row r="150" spans="1:36" x14ac:dyDescent="0.25">
      <c r="A150" s="15">
        <f>IF(INDEX('Predict Your Date Data (auto)'!A:A,ROW(A150),1)&gt;0,INDEX('Predict Your Date Data (auto)'!A:A,ROW(A150),1),"")</f>
        <v>42766.469606481478</v>
      </c>
      <c r="B150" s="15">
        <f t="shared" si="55"/>
        <v>42766</v>
      </c>
      <c r="C150" s="23">
        <f t="shared" si="56"/>
        <v>2017</v>
      </c>
      <c r="D150" s="23">
        <f t="shared" si="57"/>
        <v>1</v>
      </c>
      <c r="E150" s="2" t="str">
        <f>IF(A150&lt;&gt;"","Week " &amp; ROUNDUP(DAY(B150)/7,0),"")</f>
        <v>Week 5</v>
      </c>
      <c r="G150" s="15" t="str">
        <f>IF(G149&lt;MAX(A:A)+NumberOfFutureWeeks*7,  IF(WEEKDAY( G149+1)=1, G149+2, IF(WEEKDAY(G149+1)=7, G149+ 3, G149+1)), "")</f>
        <v/>
      </c>
      <c r="H150" s="15" t="str">
        <f t="shared" si="49"/>
        <v/>
      </c>
      <c r="I150" s="2" t="str">
        <f t="shared" si="50"/>
        <v/>
      </c>
      <c r="J150" s="2" t="str">
        <f>IF(AND(G150&lt;&gt;"",G150&lt;=MAX(A:A)),COUNTIF(B:B,TRUNC(G150)),"")</f>
        <v/>
      </c>
      <c r="K150" s="2" t="str">
        <f t="shared" si="65"/>
        <v/>
      </c>
      <c r="L150" s="2" t="str">
        <f t="shared" si="51"/>
        <v/>
      </c>
      <c r="M150" s="2" t="str">
        <f t="shared" si="58"/>
        <v/>
      </c>
      <c r="N150" s="2" t="str">
        <f t="shared" si="59"/>
        <v/>
      </c>
      <c r="O150" s="2" t="str">
        <f t="shared" si="52"/>
        <v/>
      </c>
      <c r="P150" s="2" t="str">
        <f t="shared" si="53"/>
        <v/>
      </c>
      <c r="Q150" s="2" t="str">
        <f t="shared" si="60"/>
        <v/>
      </c>
      <c r="R150" s="2" t="str">
        <f t="shared" si="54"/>
        <v/>
      </c>
      <c r="Y150" s="15" t="str">
        <f>IF(Y149&lt;&gt;"",IF(Y149+7&lt;EDATE(MAX(A:A),NumberOfFutureMonths),Y149+7,""),"")</f>
        <v/>
      </c>
      <c r="Z150" s="23" t="str">
        <f t="shared" si="66"/>
        <v/>
      </c>
      <c r="AA150" s="2" t="str">
        <f t="shared" si="67"/>
        <v/>
      </c>
      <c r="AB150" s="2" t="str">
        <f t="shared" si="68"/>
        <v/>
      </c>
      <c r="AC150" s="2" t="str">
        <f t="shared" si="69"/>
        <v/>
      </c>
      <c r="AD150" s="2" t="str">
        <f t="shared" si="70"/>
        <v/>
      </c>
      <c r="AE150" s="2" t="str">
        <f t="shared" si="61"/>
        <v/>
      </c>
      <c r="AF150" s="2" t="str">
        <f t="shared" si="62"/>
        <v/>
      </c>
      <c r="AG150" s="2" t="str">
        <f t="shared" si="63"/>
        <v/>
      </c>
      <c r="AH150" s="2" t="str">
        <f>IF(Y150&lt;&gt;"",IF(AE150&gt;1,ROUNDUP(AF150,RoundDecimalPlaces),ROUNDDOWN(AF150,RoundDecimalPlaces)),"")</f>
        <v/>
      </c>
      <c r="AI150" s="2" t="str">
        <f t="shared" si="64"/>
        <v/>
      </c>
      <c r="AJ150" s="2" t="str">
        <f>IF(AI150&lt;&gt;"",IF(AI150&gt;AVERAGE(AI:AI)*SignificantErrorMultiplier,AB150,NA()),"")</f>
        <v/>
      </c>
    </row>
    <row r="151" spans="1:36" x14ac:dyDescent="0.25">
      <c r="A151" s="15">
        <f>IF(INDEX('Predict Your Date Data (auto)'!A:A,ROW(A151),1)&gt;0,INDEX('Predict Your Date Data (auto)'!A:A,ROW(A151),1),"")</f>
        <v>42766.500405092593</v>
      </c>
      <c r="B151" s="15">
        <f t="shared" si="55"/>
        <v>42766</v>
      </c>
      <c r="C151" s="23">
        <f t="shared" si="56"/>
        <v>2017</v>
      </c>
      <c r="D151" s="23">
        <f t="shared" si="57"/>
        <v>1</v>
      </c>
      <c r="E151" s="2" t="str">
        <f>IF(A151&lt;&gt;"","Week " &amp; ROUNDUP(DAY(B151)/7,0),"")</f>
        <v>Week 5</v>
      </c>
      <c r="G151" s="15" t="str">
        <f>IF(G150&lt;MAX(A:A)+NumberOfFutureWeeks*7,  IF(WEEKDAY( G150+1)=1, G150+2, IF(WEEKDAY(G150+1)=7, G150+ 3, G150+1)), "")</f>
        <v/>
      </c>
      <c r="H151" s="15" t="str">
        <f t="shared" si="49"/>
        <v/>
      </c>
      <c r="I151" s="2" t="str">
        <f t="shared" si="50"/>
        <v/>
      </c>
      <c r="J151" s="2" t="str">
        <f>IF(AND(G151&lt;&gt;"",G151&lt;=MAX(A:A)),COUNTIF(B:B,TRUNC(G151)),"")</f>
        <v/>
      </c>
      <c r="K151" s="2" t="str">
        <f t="shared" si="65"/>
        <v/>
      </c>
      <c r="L151" s="2" t="str">
        <f t="shared" si="51"/>
        <v/>
      </c>
      <c r="M151" s="2" t="str">
        <f t="shared" si="58"/>
        <v/>
      </c>
      <c r="N151" s="2" t="str">
        <f t="shared" si="59"/>
        <v/>
      </c>
      <c r="O151" s="2" t="str">
        <f t="shared" si="52"/>
        <v/>
      </c>
      <c r="P151" s="2" t="str">
        <f t="shared" si="53"/>
        <v/>
      </c>
      <c r="Q151" s="2" t="str">
        <f t="shared" si="60"/>
        <v/>
      </c>
      <c r="R151" s="2" t="str">
        <f t="shared" si="54"/>
        <v/>
      </c>
      <c r="Y151" s="15" t="str">
        <f>IF(Y150&lt;&gt;"",IF(Y150+7&lt;EDATE(MAX(A:A),NumberOfFutureMonths),Y150+7,""),"")</f>
        <v/>
      </c>
      <c r="Z151" s="23" t="str">
        <f t="shared" si="66"/>
        <v/>
      </c>
      <c r="AA151" s="2" t="str">
        <f t="shared" si="67"/>
        <v/>
      </c>
      <c r="AB151" s="2" t="str">
        <f t="shared" si="68"/>
        <v/>
      </c>
      <c r="AC151" s="2" t="str">
        <f t="shared" si="69"/>
        <v/>
      </c>
      <c r="AD151" s="2" t="str">
        <f t="shared" si="70"/>
        <v/>
      </c>
      <c r="AE151" s="2" t="str">
        <f t="shared" si="61"/>
        <v/>
      </c>
      <c r="AF151" s="2" t="str">
        <f t="shared" si="62"/>
        <v/>
      </c>
      <c r="AG151" s="2" t="str">
        <f t="shared" si="63"/>
        <v/>
      </c>
      <c r="AH151" s="2" t="str">
        <f>IF(Y151&lt;&gt;"",IF(AE151&gt;1,ROUNDUP(AF151,RoundDecimalPlaces),ROUNDDOWN(AF151,RoundDecimalPlaces)),"")</f>
        <v/>
      </c>
      <c r="AI151" s="2" t="str">
        <f t="shared" si="64"/>
        <v/>
      </c>
      <c r="AJ151" s="2" t="str">
        <f>IF(AI151&lt;&gt;"",IF(AI151&gt;AVERAGE(AI:AI)*SignificantErrorMultiplier,AB151,NA()),"")</f>
        <v/>
      </c>
    </row>
    <row r="152" spans="1:36" x14ac:dyDescent="0.25">
      <c r="A152" s="15">
        <f>IF(INDEX('Predict Your Date Data (auto)'!A:A,ROW(A152),1)&gt;0,INDEX('Predict Your Date Data (auto)'!A:A,ROW(A152),1),"")</f>
        <v>42767.33693287037</v>
      </c>
      <c r="B152" s="15">
        <f t="shared" si="55"/>
        <v>42767</v>
      </c>
      <c r="C152" s="23">
        <f t="shared" si="56"/>
        <v>2017</v>
      </c>
      <c r="D152" s="23">
        <f t="shared" si="57"/>
        <v>2</v>
      </c>
      <c r="E152" s="2" t="str">
        <f>IF(A152&lt;&gt;"","Week " &amp; ROUNDUP(DAY(B152)/7,0),"")</f>
        <v>Week 1</v>
      </c>
      <c r="G152" s="15" t="str">
        <f>IF(G151&lt;MAX(A:A)+NumberOfFutureWeeks*7,  IF(WEEKDAY( G151+1)=1, G151+2, IF(WEEKDAY(G151+1)=7, G151+ 3, G151+1)), "")</f>
        <v/>
      </c>
      <c r="H152" s="15" t="str">
        <f t="shared" si="49"/>
        <v/>
      </c>
      <c r="I152" s="2" t="str">
        <f t="shared" si="50"/>
        <v/>
      </c>
      <c r="J152" s="2" t="str">
        <f>IF(AND(G152&lt;&gt;"",G152&lt;=MAX(A:A)),COUNTIF(B:B,TRUNC(G152)),"")</f>
        <v/>
      </c>
      <c r="K152" s="2" t="str">
        <f t="shared" si="65"/>
        <v/>
      </c>
      <c r="L152" s="2" t="str">
        <f t="shared" si="51"/>
        <v/>
      </c>
      <c r="M152" s="2" t="str">
        <f t="shared" si="58"/>
        <v/>
      </c>
      <c r="N152" s="2" t="str">
        <f t="shared" si="59"/>
        <v/>
      </c>
      <c r="O152" s="2" t="str">
        <f t="shared" si="52"/>
        <v/>
      </c>
      <c r="P152" s="2" t="str">
        <f t="shared" si="53"/>
        <v/>
      </c>
      <c r="Q152" s="2" t="str">
        <f t="shared" si="60"/>
        <v/>
      </c>
      <c r="R152" s="2" t="str">
        <f t="shared" si="54"/>
        <v/>
      </c>
      <c r="Y152" s="15" t="str">
        <f>IF(Y151&lt;&gt;"",IF(Y151+7&lt;EDATE(MAX(A:A),NumberOfFutureMonths),Y151+7,""),"")</f>
        <v/>
      </c>
      <c r="Z152" s="23" t="str">
        <f t="shared" si="66"/>
        <v/>
      </c>
      <c r="AA152" s="2" t="str">
        <f t="shared" si="67"/>
        <v/>
      </c>
      <c r="AB152" s="2" t="str">
        <f t="shared" si="68"/>
        <v/>
      </c>
      <c r="AC152" s="2" t="str">
        <f t="shared" si="69"/>
        <v/>
      </c>
      <c r="AD152" s="2" t="str">
        <f t="shared" si="70"/>
        <v/>
      </c>
      <c r="AE152" s="2" t="str">
        <f t="shared" si="61"/>
        <v/>
      </c>
      <c r="AF152" s="2" t="str">
        <f t="shared" si="62"/>
        <v/>
      </c>
      <c r="AG152" s="2" t="str">
        <f t="shared" si="63"/>
        <v/>
      </c>
      <c r="AH152" s="2" t="str">
        <f>IF(Y152&lt;&gt;"",IF(AE152&gt;1,ROUNDUP(AF152,RoundDecimalPlaces),ROUNDDOWN(AF152,RoundDecimalPlaces)),"")</f>
        <v/>
      </c>
      <c r="AI152" s="2" t="str">
        <f t="shared" si="64"/>
        <v/>
      </c>
      <c r="AJ152" s="2" t="str">
        <f>IF(AI152&lt;&gt;"",IF(AI152&gt;AVERAGE(AI:AI)*SignificantErrorMultiplier,AB152,NA()),"")</f>
        <v/>
      </c>
    </row>
    <row r="153" spans="1:36" x14ac:dyDescent="0.25">
      <c r="A153" s="15">
        <f>IF(INDEX('Predict Your Date Data (auto)'!A:A,ROW(A153),1)&gt;0,INDEX('Predict Your Date Data (auto)'!A:A,ROW(A153),1),"")</f>
        <v>42767.337638888886</v>
      </c>
      <c r="B153" s="15">
        <f t="shared" si="55"/>
        <v>42767</v>
      </c>
      <c r="C153" s="23">
        <f t="shared" si="56"/>
        <v>2017</v>
      </c>
      <c r="D153" s="23">
        <f t="shared" si="57"/>
        <v>2</v>
      </c>
      <c r="E153" s="2" t="str">
        <f>IF(A153&lt;&gt;"","Week " &amp; ROUNDUP(DAY(B153)/7,0),"")</f>
        <v>Week 1</v>
      </c>
      <c r="G153" s="15" t="str">
        <f>IF(G152&lt;MAX(A:A)+NumberOfFutureWeeks*7,  IF(WEEKDAY( G152+1)=1, G152+2, IF(WEEKDAY(G152+1)=7, G152+ 3, G152+1)), "")</f>
        <v/>
      </c>
      <c r="H153" s="15" t="str">
        <f t="shared" si="49"/>
        <v/>
      </c>
      <c r="I153" s="2" t="str">
        <f t="shared" si="50"/>
        <v/>
      </c>
      <c r="J153" s="2" t="str">
        <f>IF(AND(G153&lt;&gt;"",G153&lt;=MAX(A:A)),COUNTIF(B:B,TRUNC(G153)),"")</f>
        <v/>
      </c>
      <c r="K153" s="2" t="str">
        <f t="shared" si="65"/>
        <v/>
      </c>
      <c r="L153" s="2" t="str">
        <f t="shared" si="51"/>
        <v/>
      </c>
      <c r="M153" s="2" t="str">
        <f t="shared" si="58"/>
        <v/>
      </c>
      <c r="N153" s="2" t="str">
        <f t="shared" si="59"/>
        <v/>
      </c>
      <c r="O153" s="2" t="str">
        <f t="shared" si="52"/>
        <v/>
      </c>
      <c r="P153" s="2" t="str">
        <f t="shared" si="53"/>
        <v/>
      </c>
      <c r="Q153" s="2" t="str">
        <f t="shared" si="60"/>
        <v/>
      </c>
      <c r="R153" s="2" t="str">
        <f t="shared" si="54"/>
        <v/>
      </c>
      <c r="Y153" s="15" t="str">
        <f>IF(Y152&lt;&gt;"",IF(Y152+7&lt;EDATE(MAX(A:A),NumberOfFutureMonths),Y152+7,""),"")</f>
        <v/>
      </c>
      <c r="Z153" s="23" t="str">
        <f t="shared" si="66"/>
        <v/>
      </c>
      <c r="AA153" s="2" t="str">
        <f t="shared" si="67"/>
        <v/>
      </c>
      <c r="AB153" s="2" t="str">
        <f t="shared" si="68"/>
        <v/>
      </c>
      <c r="AC153" s="2" t="str">
        <f t="shared" si="69"/>
        <v/>
      </c>
      <c r="AD153" s="2" t="str">
        <f t="shared" si="70"/>
        <v/>
      </c>
      <c r="AE153" s="2" t="str">
        <f t="shared" si="61"/>
        <v/>
      </c>
      <c r="AF153" s="2" t="str">
        <f t="shared" si="62"/>
        <v/>
      </c>
      <c r="AG153" s="2" t="str">
        <f t="shared" si="63"/>
        <v/>
      </c>
      <c r="AH153" s="2" t="str">
        <f>IF(Y153&lt;&gt;"",IF(AE153&gt;1,ROUNDUP(AF153,RoundDecimalPlaces),ROUNDDOWN(AF153,RoundDecimalPlaces)),"")</f>
        <v/>
      </c>
      <c r="AI153" s="2" t="str">
        <f t="shared" si="64"/>
        <v/>
      </c>
      <c r="AJ153" s="2" t="str">
        <f>IF(AI153&lt;&gt;"",IF(AI153&gt;AVERAGE(AI:AI)*SignificantErrorMultiplier,AB153,NA()),"")</f>
        <v/>
      </c>
    </row>
    <row r="154" spans="1:36" x14ac:dyDescent="0.25">
      <c r="A154" s="15">
        <f>IF(INDEX('Predict Your Date Data (auto)'!A:A,ROW(A154),1)&gt;0,INDEX('Predict Your Date Data (auto)'!A:A,ROW(A154),1),"")</f>
        <v>42767.338599537034</v>
      </c>
      <c r="B154" s="15">
        <f t="shared" si="55"/>
        <v>42767</v>
      </c>
      <c r="C154" s="23">
        <f t="shared" si="56"/>
        <v>2017</v>
      </c>
      <c r="D154" s="23">
        <f t="shared" si="57"/>
        <v>2</v>
      </c>
      <c r="E154" s="2" t="str">
        <f>IF(A154&lt;&gt;"","Week " &amp; ROUNDUP(DAY(B154)/7,0),"")</f>
        <v>Week 1</v>
      </c>
      <c r="G154" s="15" t="str">
        <f>IF(G153&lt;MAX(A:A)+NumberOfFutureWeeks*7,  IF(WEEKDAY( G153+1)=1, G153+2, IF(WEEKDAY(G153+1)=7, G153+ 3, G153+1)), "")</f>
        <v/>
      </c>
      <c r="H154" s="15" t="str">
        <f t="shared" si="49"/>
        <v/>
      </c>
      <c r="I154" s="2" t="str">
        <f t="shared" si="50"/>
        <v/>
      </c>
      <c r="J154" s="2" t="str">
        <f>IF(AND(G154&lt;&gt;"",G154&lt;=MAX(A:A)),COUNTIF(B:B,TRUNC(G154)),"")</f>
        <v/>
      </c>
      <c r="K154" s="2" t="str">
        <f t="shared" si="65"/>
        <v/>
      </c>
      <c r="L154" s="2" t="str">
        <f t="shared" si="51"/>
        <v/>
      </c>
      <c r="M154" s="2" t="str">
        <f t="shared" si="58"/>
        <v/>
      </c>
      <c r="N154" s="2" t="str">
        <f t="shared" si="59"/>
        <v/>
      </c>
      <c r="O154" s="2" t="str">
        <f t="shared" si="52"/>
        <v/>
      </c>
      <c r="P154" s="2" t="str">
        <f t="shared" si="53"/>
        <v/>
      </c>
      <c r="Q154" s="2" t="str">
        <f t="shared" si="60"/>
        <v/>
      </c>
      <c r="R154" s="2" t="str">
        <f t="shared" si="54"/>
        <v/>
      </c>
      <c r="Y154" s="15" t="str">
        <f>IF(Y153&lt;&gt;"",IF(Y153+7&lt;EDATE(MAX(A:A),NumberOfFutureMonths),Y153+7,""),"")</f>
        <v/>
      </c>
      <c r="Z154" s="23" t="str">
        <f t="shared" si="66"/>
        <v/>
      </c>
      <c r="AA154" s="2" t="str">
        <f t="shared" si="67"/>
        <v/>
      </c>
      <c r="AB154" s="2" t="str">
        <f t="shared" si="68"/>
        <v/>
      </c>
      <c r="AC154" s="2" t="str">
        <f t="shared" si="69"/>
        <v/>
      </c>
      <c r="AD154" s="2" t="str">
        <f t="shared" si="70"/>
        <v/>
      </c>
      <c r="AE154" s="2" t="str">
        <f t="shared" si="61"/>
        <v/>
      </c>
      <c r="AF154" s="2" t="str">
        <f t="shared" si="62"/>
        <v/>
      </c>
      <c r="AG154" s="2" t="str">
        <f t="shared" si="63"/>
        <v/>
      </c>
      <c r="AH154" s="2" t="str">
        <f>IF(Y154&lt;&gt;"",IF(AE154&gt;1,ROUNDUP(AF154,RoundDecimalPlaces),ROUNDDOWN(AF154,RoundDecimalPlaces)),"")</f>
        <v/>
      </c>
      <c r="AI154" s="2" t="str">
        <f t="shared" si="64"/>
        <v/>
      </c>
      <c r="AJ154" s="2" t="str">
        <f>IF(AI154&lt;&gt;"",IF(AI154&gt;AVERAGE(AI:AI)*SignificantErrorMultiplier,AB154,NA()),"")</f>
        <v/>
      </c>
    </row>
    <row r="155" spans="1:36" x14ac:dyDescent="0.25">
      <c r="A155" s="15">
        <f>IF(INDEX('Predict Your Date Data (auto)'!A:A,ROW(A155),1)&gt;0,INDEX('Predict Your Date Data (auto)'!A:A,ROW(A155),1),"")</f>
        <v>42767.339745370373</v>
      </c>
      <c r="B155" s="15">
        <f t="shared" si="55"/>
        <v>42767</v>
      </c>
      <c r="C155" s="23">
        <f t="shared" si="56"/>
        <v>2017</v>
      </c>
      <c r="D155" s="23">
        <f t="shared" si="57"/>
        <v>2</v>
      </c>
      <c r="E155" s="2" t="str">
        <f>IF(A155&lt;&gt;"","Week " &amp; ROUNDUP(DAY(B155)/7,0),"")</f>
        <v>Week 1</v>
      </c>
      <c r="G155" s="15" t="str">
        <f>IF(G154&lt;MAX(A:A)+NumberOfFutureWeeks*7,  IF(WEEKDAY( G154+1)=1, G154+2, IF(WEEKDAY(G154+1)=7, G154+ 3, G154+1)), "")</f>
        <v/>
      </c>
      <c r="H155" s="15" t="str">
        <f t="shared" si="49"/>
        <v/>
      </c>
      <c r="I155" s="2" t="str">
        <f t="shared" si="50"/>
        <v/>
      </c>
      <c r="J155" s="2" t="str">
        <f>IF(AND(G155&lt;&gt;"",G155&lt;=MAX(A:A)),COUNTIF(B:B,TRUNC(G155)),"")</f>
        <v/>
      </c>
      <c r="K155" s="2" t="str">
        <f t="shared" si="65"/>
        <v/>
      </c>
      <c r="L155" s="2" t="str">
        <f t="shared" si="51"/>
        <v/>
      </c>
      <c r="M155" s="2" t="str">
        <f t="shared" si="58"/>
        <v/>
      </c>
      <c r="N155" s="2" t="str">
        <f t="shared" si="59"/>
        <v/>
      </c>
      <c r="O155" s="2" t="str">
        <f t="shared" si="52"/>
        <v/>
      </c>
      <c r="P155" s="2" t="str">
        <f t="shared" si="53"/>
        <v/>
      </c>
      <c r="Q155" s="2" t="str">
        <f t="shared" si="60"/>
        <v/>
      </c>
      <c r="R155" s="2" t="str">
        <f t="shared" si="54"/>
        <v/>
      </c>
      <c r="Y155" s="15" t="str">
        <f>IF(Y154&lt;&gt;"",IF(Y154+7&lt;EDATE(MAX(A:A),NumberOfFutureMonths),Y154+7,""),"")</f>
        <v/>
      </c>
      <c r="Z155" s="23" t="str">
        <f t="shared" si="66"/>
        <v/>
      </c>
      <c r="AA155" s="2" t="str">
        <f t="shared" si="67"/>
        <v/>
      </c>
      <c r="AB155" s="2" t="str">
        <f t="shared" si="68"/>
        <v/>
      </c>
      <c r="AC155" s="2" t="str">
        <f t="shared" si="69"/>
        <v/>
      </c>
      <c r="AD155" s="2" t="str">
        <f t="shared" si="70"/>
        <v/>
      </c>
      <c r="AE155" s="2" t="str">
        <f t="shared" si="61"/>
        <v/>
      </c>
      <c r="AF155" s="2" t="str">
        <f t="shared" si="62"/>
        <v/>
      </c>
      <c r="AG155" s="2" t="str">
        <f t="shared" si="63"/>
        <v/>
      </c>
      <c r="AH155" s="2" t="str">
        <f>IF(Y155&lt;&gt;"",IF(AE155&gt;1,ROUNDUP(AF155,RoundDecimalPlaces),ROUNDDOWN(AF155,RoundDecimalPlaces)),"")</f>
        <v/>
      </c>
      <c r="AI155" s="2" t="str">
        <f t="shared" si="64"/>
        <v/>
      </c>
      <c r="AJ155" s="2" t="str">
        <f>IF(AI155&lt;&gt;"",IF(AI155&gt;AVERAGE(AI:AI)*SignificantErrorMultiplier,AB155,NA()),"")</f>
        <v/>
      </c>
    </row>
    <row r="156" spans="1:36" x14ac:dyDescent="0.25">
      <c r="A156" s="15">
        <f>IF(INDEX('Predict Your Date Data (auto)'!A:A,ROW(A156),1)&gt;0,INDEX('Predict Your Date Data (auto)'!A:A,ROW(A156),1),"")</f>
        <v>42767.340567129628</v>
      </c>
      <c r="B156" s="15">
        <f t="shared" si="55"/>
        <v>42767</v>
      </c>
      <c r="C156" s="23">
        <f t="shared" si="56"/>
        <v>2017</v>
      </c>
      <c r="D156" s="23">
        <f t="shared" si="57"/>
        <v>2</v>
      </c>
      <c r="E156" s="2" t="str">
        <f>IF(A156&lt;&gt;"","Week " &amp; ROUNDUP(DAY(B156)/7,0),"")</f>
        <v>Week 1</v>
      </c>
      <c r="G156" s="15" t="str">
        <f>IF(G155&lt;MAX(A:A)+NumberOfFutureWeeks*7,  IF(WEEKDAY( G155+1)=1, G155+2, IF(WEEKDAY(G155+1)=7, G155+ 3, G155+1)), "")</f>
        <v/>
      </c>
      <c r="H156" s="15" t="str">
        <f t="shared" si="49"/>
        <v/>
      </c>
      <c r="I156" s="2" t="str">
        <f t="shared" si="50"/>
        <v/>
      </c>
      <c r="J156" s="2" t="str">
        <f>IF(AND(G156&lt;&gt;"",G156&lt;=MAX(A:A)),COUNTIF(B:B,TRUNC(G156)),"")</f>
        <v/>
      </c>
      <c r="K156" s="2" t="str">
        <f t="shared" si="65"/>
        <v/>
      </c>
      <c r="L156" s="2" t="str">
        <f t="shared" si="51"/>
        <v/>
      </c>
      <c r="M156" s="2" t="str">
        <f t="shared" si="58"/>
        <v/>
      </c>
      <c r="N156" s="2" t="str">
        <f t="shared" si="59"/>
        <v/>
      </c>
      <c r="O156" s="2" t="str">
        <f t="shared" si="52"/>
        <v/>
      </c>
      <c r="P156" s="2" t="str">
        <f t="shared" si="53"/>
        <v/>
      </c>
      <c r="Q156" s="2" t="str">
        <f t="shared" si="60"/>
        <v/>
      </c>
      <c r="R156" s="2" t="str">
        <f t="shared" si="54"/>
        <v/>
      </c>
      <c r="Y156" s="15" t="str">
        <f>IF(Y155&lt;&gt;"",IF(Y155+7&lt;EDATE(MAX(A:A),NumberOfFutureMonths),Y155+7,""),"")</f>
        <v/>
      </c>
      <c r="Z156" s="23" t="str">
        <f t="shared" si="66"/>
        <v/>
      </c>
      <c r="AA156" s="2" t="str">
        <f t="shared" si="67"/>
        <v/>
      </c>
      <c r="AB156" s="2" t="str">
        <f t="shared" si="68"/>
        <v/>
      </c>
      <c r="AC156" s="2" t="str">
        <f t="shared" si="69"/>
        <v/>
      </c>
      <c r="AD156" s="2" t="str">
        <f t="shared" si="70"/>
        <v/>
      </c>
      <c r="AE156" s="2" t="str">
        <f t="shared" si="61"/>
        <v/>
      </c>
      <c r="AF156" s="2" t="str">
        <f t="shared" si="62"/>
        <v/>
      </c>
      <c r="AG156" s="2" t="str">
        <f t="shared" si="63"/>
        <v/>
      </c>
      <c r="AH156" s="2" t="str">
        <f>IF(Y156&lt;&gt;"",IF(AE156&gt;1,ROUNDUP(AF156,RoundDecimalPlaces),ROUNDDOWN(AF156,RoundDecimalPlaces)),"")</f>
        <v/>
      </c>
      <c r="AI156" s="2" t="str">
        <f t="shared" si="64"/>
        <v/>
      </c>
      <c r="AJ156" s="2" t="str">
        <f>IF(AI156&lt;&gt;"",IF(AI156&gt;AVERAGE(AI:AI)*SignificantErrorMultiplier,AB156,NA()),"")</f>
        <v/>
      </c>
    </row>
    <row r="157" spans="1:36" x14ac:dyDescent="0.25">
      <c r="A157" s="15">
        <f>IF(INDEX('Predict Your Date Data (auto)'!A:A,ROW(A157),1)&gt;0,INDEX('Predict Your Date Data (auto)'!A:A,ROW(A157),1),"")</f>
        <v>42767.341851851852</v>
      </c>
      <c r="B157" s="15">
        <f t="shared" si="55"/>
        <v>42767</v>
      </c>
      <c r="C157" s="23">
        <f t="shared" si="56"/>
        <v>2017</v>
      </c>
      <c r="D157" s="23">
        <f t="shared" si="57"/>
        <v>2</v>
      </c>
      <c r="E157" s="2" t="str">
        <f>IF(A157&lt;&gt;"","Week " &amp; ROUNDUP(DAY(B157)/7,0),"")</f>
        <v>Week 1</v>
      </c>
      <c r="G157" s="15" t="str">
        <f>IF(G156&lt;MAX(A:A)+NumberOfFutureWeeks*7,  IF(WEEKDAY( G156+1)=1, G156+2, IF(WEEKDAY(G156+1)=7, G156+ 3, G156+1)), "")</f>
        <v/>
      </c>
      <c r="H157" s="15" t="str">
        <f t="shared" si="49"/>
        <v/>
      </c>
      <c r="I157" s="2" t="str">
        <f t="shared" si="50"/>
        <v/>
      </c>
      <c r="J157" s="2" t="str">
        <f>IF(AND(G157&lt;&gt;"",G157&lt;=MAX(A:A)),COUNTIF(B:B,TRUNC(G157)),"")</f>
        <v/>
      </c>
      <c r="K157" s="2" t="str">
        <f t="shared" si="65"/>
        <v/>
      </c>
      <c r="L157" s="2" t="str">
        <f t="shared" si="51"/>
        <v/>
      </c>
      <c r="M157" s="2" t="str">
        <f t="shared" si="58"/>
        <v/>
      </c>
      <c r="N157" s="2" t="str">
        <f t="shared" si="59"/>
        <v/>
      </c>
      <c r="O157" s="2" t="str">
        <f t="shared" si="52"/>
        <v/>
      </c>
      <c r="P157" s="2" t="str">
        <f t="shared" si="53"/>
        <v/>
      </c>
      <c r="Q157" s="2" t="str">
        <f t="shared" si="60"/>
        <v/>
      </c>
      <c r="R157" s="2" t="str">
        <f t="shared" si="54"/>
        <v/>
      </c>
      <c r="Y157" s="15" t="str">
        <f>IF(Y156&lt;&gt;"",IF(Y156+7&lt;EDATE(MAX(A:A),NumberOfFutureMonths),Y156+7,""),"")</f>
        <v/>
      </c>
      <c r="Z157" s="23" t="str">
        <f t="shared" si="66"/>
        <v/>
      </c>
      <c r="AA157" s="2" t="str">
        <f t="shared" si="67"/>
        <v/>
      </c>
      <c r="AB157" s="2" t="str">
        <f t="shared" si="68"/>
        <v/>
      </c>
      <c r="AC157" s="2" t="str">
        <f t="shared" si="69"/>
        <v/>
      </c>
      <c r="AD157" s="2" t="str">
        <f t="shared" si="70"/>
        <v/>
      </c>
      <c r="AE157" s="2" t="str">
        <f t="shared" si="61"/>
        <v/>
      </c>
      <c r="AF157" s="2" t="str">
        <f t="shared" si="62"/>
        <v/>
      </c>
      <c r="AG157" s="2" t="str">
        <f t="shared" si="63"/>
        <v/>
      </c>
      <c r="AH157" s="2" t="str">
        <f>IF(Y157&lt;&gt;"",IF(AE157&gt;1,ROUNDUP(AF157,RoundDecimalPlaces),ROUNDDOWN(AF157,RoundDecimalPlaces)),"")</f>
        <v/>
      </c>
      <c r="AI157" s="2" t="str">
        <f t="shared" si="64"/>
        <v/>
      </c>
      <c r="AJ157" s="2" t="str">
        <f>IF(AI157&lt;&gt;"",IF(AI157&gt;AVERAGE(AI:AI)*SignificantErrorMultiplier,AB157,NA()),"")</f>
        <v/>
      </c>
    </row>
    <row r="158" spans="1:36" x14ac:dyDescent="0.25">
      <c r="A158" s="15">
        <f>IF(INDEX('Predict Your Date Data (auto)'!A:A,ROW(A158),1)&gt;0,INDEX('Predict Your Date Data (auto)'!A:A,ROW(A158),1),"")</f>
        <v>42767.425462962965</v>
      </c>
      <c r="B158" s="15">
        <f t="shared" si="55"/>
        <v>42767</v>
      </c>
      <c r="C158" s="23">
        <f t="shared" si="56"/>
        <v>2017</v>
      </c>
      <c r="D158" s="23">
        <f t="shared" si="57"/>
        <v>2</v>
      </c>
      <c r="E158" s="2" t="str">
        <f>IF(A158&lt;&gt;"","Week " &amp; ROUNDUP(DAY(B158)/7,0),"")</f>
        <v>Week 1</v>
      </c>
      <c r="G158" s="15" t="str">
        <f>IF(G157&lt;MAX(A:A)+NumberOfFutureWeeks*7,  IF(WEEKDAY( G157+1)=1, G157+2, IF(WEEKDAY(G157+1)=7, G157+ 3, G157+1)), "")</f>
        <v/>
      </c>
      <c r="H158" s="15" t="str">
        <f t="shared" si="49"/>
        <v/>
      </c>
      <c r="I158" s="2" t="str">
        <f t="shared" si="50"/>
        <v/>
      </c>
      <c r="J158" s="2" t="str">
        <f>IF(AND(G158&lt;&gt;"",G158&lt;=MAX(A:A)),COUNTIF(B:B,TRUNC(G158)),"")</f>
        <v/>
      </c>
      <c r="K158" s="2" t="str">
        <f t="shared" si="65"/>
        <v/>
      </c>
      <c r="L158" s="2" t="str">
        <f t="shared" si="51"/>
        <v/>
      </c>
      <c r="M158" s="2" t="str">
        <f t="shared" si="58"/>
        <v/>
      </c>
      <c r="N158" s="2" t="str">
        <f t="shared" si="59"/>
        <v/>
      </c>
      <c r="O158" s="2" t="str">
        <f t="shared" si="52"/>
        <v/>
      </c>
      <c r="P158" s="2" t="str">
        <f t="shared" si="53"/>
        <v/>
      </c>
      <c r="Q158" s="2" t="str">
        <f t="shared" si="60"/>
        <v/>
      </c>
      <c r="R158" s="2" t="str">
        <f t="shared" si="54"/>
        <v/>
      </c>
      <c r="Y158" s="15" t="str">
        <f>IF(Y157&lt;&gt;"",IF(Y157+7&lt;EDATE(MAX(A:A),NumberOfFutureMonths),Y157+7,""),"")</f>
        <v/>
      </c>
      <c r="Z158" s="23" t="str">
        <f t="shared" si="66"/>
        <v/>
      </c>
      <c r="AA158" s="2" t="str">
        <f t="shared" si="67"/>
        <v/>
      </c>
      <c r="AB158" s="2" t="str">
        <f t="shared" si="68"/>
        <v/>
      </c>
      <c r="AC158" s="2" t="str">
        <f t="shared" si="69"/>
        <v/>
      </c>
      <c r="AD158" s="2" t="str">
        <f t="shared" si="70"/>
        <v/>
      </c>
      <c r="AE158" s="2" t="str">
        <f t="shared" si="61"/>
        <v/>
      </c>
      <c r="AF158" s="2" t="str">
        <f t="shared" si="62"/>
        <v/>
      </c>
      <c r="AG158" s="2" t="str">
        <f t="shared" si="63"/>
        <v/>
      </c>
      <c r="AH158" s="2" t="str">
        <f>IF(Y158&lt;&gt;"",IF(AE158&gt;1,ROUNDUP(AF158,RoundDecimalPlaces),ROUNDDOWN(AF158,RoundDecimalPlaces)),"")</f>
        <v/>
      </c>
      <c r="AI158" s="2" t="str">
        <f t="shared" si="64"/>
        <v/>
      </c>
      <c r="AJ158" s="2" t="str">
        <f>IF(AI158&lt;&gt;"",IF(AI158&gt;AVERAGE(AI:AI)*SignificantErrorMultiplier,AB158,NA()),"")</f>
        <v/>
      </c>
    </row>
    <row r="159" spans="1:36" x14ac:dyDescent="0.25">
      <c r="A159" s="15">
        <f>IF(INDEX('Predict Your Date Data (auto)'!A:A,ROW(A159),1)&gt;0,INDEX('Predict Your Date Data (auto)'!A:A,ROW(A159),1),"")</f>
        <v>42767.429224537038</v>
      </c>
      <c r="B159" s="15">
        <f t="shared" si="55"/>
        <v>42767</v>
      </c>
      <c r="C159" s="23">
        <f t="shared" si="56"/>
        <v>2017</v>
      </c>
      <c r="D159" s="23">
        <f t="shared" si="57"/>
        <v>2</v>
      </c>
      <c r="E159" s="2" t="str">
        <f>IF(A159&lt;&gt;"","Week " &amp; ROUNDUP(DAY(B159)/7,0),"")</f>
        <v>Week 1</v>
      </c>
      <c r="G159" s="15" t="str">
        <f>IF(G158&lt;MAX(A:A)+NumberOfFutureWeeks*7,  IF(WEEKDAY( G158+1)=1, G158+2, IF(WEEKDAY(G158+1)=7, G158+ 3, G158+1)), "")</f>
        <v/>
      </c>
      <c r="H159" s="15" t="str">
        <f t="shared" si="49"/>
        <v/>
      </c>
      <c r="I159" s="2" t="str">
        <f t="shared" si="50"/>
        <v/>
      </c>
      <c r="J159" s="2" t="str">
        <f>IF(AND(G159&lt;&gt;"",G159&lt;=MAX(A:A)),COUNTIF(B:B,TRUNC(G159)),"")</f>
        <v/>
      </c>
      <c r="K159" s="2" t="str">
        <f t="shared" si="65"/>
        <v/>
      </c>
      <c r="L159" s="2" t="str">
        <f t="shared" si="51"/>
        <v/>
      </c>
      <c r="M159" s="2" t="str">
        <f t="shared" si="58"/>
        <v/>
      </c>
      <c r="N159" s="2" t="str">
        <f t="shared" si="59"/>
        <v/>
      </c>
      <c r="O159" s="2" t="str">
        <f t="shared" si="52"/>
        <v/>
      </c>
      <c r="P159" s="2" t="str">
        <f t="shared" si="53"/>
        <v/>
      </c>
      <c r="Q159" s="2" t="str">
        <f t="shared" si="60"/>
        <v/>
      </c>
      <c r="R159" s="2" t="str">
        <f t="shared" si="54"/>
        <v/>
      </c>
      <c r="Y159" s="15" t="str">
        <f>IF(Y158&lt;&gt;"",IF(Y158+7&lt;EDATE(MAX(A:A),NumberOfFutureMonths),Y158+7,""),"")</f>
        <v/>
      </c>
      <c r="Z159" s="23" t="str">
        <f t="shared" si="66"/>
        <v/>
      </c>
      <c r="AA159" s="2" t="str">
        <f t="shared" si="67"/>
        <v/>
      </c>
      <c r="AB159" s="2" t="str">
        <f t="shared" si="68"/>
        <v/>
      </c>
      <c r="AC159" s="2" t="str">
        <f t="shared" si="69"/>
        <v/>
      </c>
      <c r="AD159" s="2" t="str">
        <f t="shared" si="70"/>
        <v/>
      </c>
      <c r="AE159" s="2" t="str">
        <f t="shared" si="61"/>
        <v/>
      </c>
      <c r="AF159" s="2" t="str">
        <f t="shared" si="62"/>
        <v/>
      </c>
      <c r="AG159" s="2" t="str">
        <f t="shared" si="63"/>
        <v/>
      </c>
      <c r="AH159" s="2" t="str">
        <f>IF(Y159&lt;&gt;"",IF(AE159&gt;1,ROUNDUP(AF159,RoundDecimalPlaces),ROUNDDOWN(AF159,RoundDecimalPlaces)),"")</f>
        <v/>
      </c>
      <c r="AI159" s="2" t="str">
        <f t="shared" si="64"/>
        <v/>
      </c>
      <c r="AJ159" s="2" t="str">
        <f>IF(AI159&lt;&gt;"",IF(AI159&gt;AVERAGE(AI:AI)*SignificantErrorMultiplier,AB159,NA()),"")</f>
        <v/>
      </c>
    </row>
    <row r="160" spans="1:36" x14ac:dyDescent="0.25">
      <c r="A160" s="15">
        <f>IF(INDEX('Predict Your Date Data (auto)'!A:A,ROW(A160),1)&gt;0,INDEX('Predict Your Date Data (auto)'!A:A,ROW(A160),1),"")</f>
        <v>42767.431423611109</v>
      </c>
      <c r="B160" s="15">
        <f t="shared" si="55"/>
        <v>42767</v>
      </c>
      <c r="C160" s="23">
        <f t="shared" si="56"/>
        <v>2017</v>
      </c>
      <c r="D160" s="23">
        <f t="shared" si="57"/>
        <v>2</v>
      </c>
      <c r="E160" s="2" t="str">
        <f>IF(A160&lt;&gt;"","Week " &amp; ROUNDUP(DAY(B160)/7,0),"")</f>
        <v>Week 1</v>
      </c>
      <c r="G160" s="15" t="str">
        <f>IF(G159&lt;MAX(A:A)+NumberOfFutureWeeks*7,  IF(WEEKDAY( G159+1)=1, G159+2, IF(WEEKDAY(G159+1)=7, G159+ 3, G159+1)), "")</f>
        <v/>
      </c>
      <c r="H160" s="15" t="str">
        <f t="shared" si="49"/>
        <v/>
      </c>
      <c r="I160" s="2" t="str">
        <f t="shared" si="50"/>
        <v/>
      </c>
      <c r="J160" s="2" t="str">
        <f>IF(AND(G160&lt;&gt;"",G160&lt;=MAX(A:A)),COUNTIF(B:B,TRUNC(G160)),"")</f>
        <v/>
      </c>
      <c r="K160" s="2" t="str">
        <f t="shared" si="65"/>
        <v/>
      </c>
      <c r="L160" s="2" t="str">
        <f t="shared" si="51"/>
        <v/>
      </c>
      <c r="M160" s="2" t="str">
        <f t="shared" si="58"/>
        <v/>
      </c>
      <c r="N160" s="2" t="str">
        <f t="shared" si="59"/>
        <v/>
      </c>
      <c r="O160" s="2" t="str">
        <f t="shared" si="52"/>
        <v/>
      </c>
      <c r="P160" s="2" t="str">
        <f t="shared" si="53"/>
        <v/>
      </c>
      <c r="Q160" s="2" t="str">
        <f t="shared" si="60"/>
        <v/>
      </c>
      <c r="R160" s="2" t="str">
        <f t="shared" si="54"/>
        <v/>
      </c>
      <c r="Y160" s="15" t="str">
        <f>IF(Y159&lt;&gt;"",IF(Y159+7&lt;EDATE(MAX(A:A),NumberOfFutureMonths),Y159+7,""),"")</f>
        <v/>
      </c>
      <c r="Z160" s="23" t="str">
        <f t="shared" si="66"/>
        <v/>
      </c>
      <c r="AA160" s="2" t="str">
        <f t="shared" si="67"/>
        <v/>
      </c>
      <c r="AB160" s="2" t="str">
        <f t="shared" si="68"/>
        <v/>
      </c>
      <c r="AC160" s="2" t="str">
        <f t="shared" si="69"/>
        <v/>
      </c>
      <c r="AD160" s="2" t="str">
        <f t="shared" si="70"/>
        <v/>
      </c>
      <c r="AE160" s="2" t="str">
        <f t="shared" si="61"/>
        <v/>
      </c>
      <c r="AF160" s="2" t="str">
        <f t="shared" si="62"/>
        <v/>
      </c>
      <c r="AG160" s="2" t="str">
        <f t="shared" si="63"/>
        <v/>
      </c>
      <c r="AH160" s="2" t="str">
        <f>IF(Y160&lt;&gt;"",IF(AE160&gt;1,ROUNDUP(AF160,RoundDecimalPlaces),ROUNDDOWN(AF160,RoundDecimalPlaces)),"")</f>
        <v/>
      </c>
      <c r="AI160" s="2" t="str">
        <f t="shared" si="64"/>
        <v/>
      </c>
      <c r="AJ160" s="2" t="str">
        <f>IF(AI160&lt;&gt;"",IF(AI160&gt;AVERAGE(AI:AI)*SignificantErrorMultiplier,AB160,NA()),"")</f>
        <v/>
      </c>
    </row>
    <row r="161" spans="1:36" x14ac:dyDescent="0.25">
      <c r="A161" s="15">
        <f>IF(INDEX('Predict Your Date Data (auto)'!A:A,ROW(A161),1)&gt;0,INDEX('Predict Your Date Data (auto)'!A:A,ROW(A161),1),"")</f>
        <v>42767.435543981483</v>
      </c>
      <c r="B161" s="15">
        <f t="shared" si="55"/>
        <v>42767</v>
      </c>
      <c r="C161" s="23">
        <f t="shared" si="56"/>
        <v>2017</v>
      </c>
      <c r="D161" s="23">
        <f t="shared" si="57"/>
        <v>2</v>
      </c>
      <c r="E161" s="2" t="str">
        <f>IF(A161&lt;&gt;"","Week " &amp; ROUNDUP(DAY(B161)/7,0),"")</f>
        <v>Week 1</v>
      </c>
      <c r="G161" s="15" t="str">
        <f>IF(G160&lt;MAX(A:A)+NumberOfFutureWeeks*7,  IF(WEEKDAY( G160+1)=1, G160+2, IF(WEEKDAY(G160+1)=7, G160+ 3, G160+1)), "")</f>
        <v/>
      </c>
      <c r="H161" s="15" t="str">
        <f t="shared" si="49"/>
        <v/>
      </c>
      <c r="I161" s="2" t="str">
        <f t="shared" si="50"/>
        <v/>
      </c>
      <c r="J161" s="2" t="str">
        <f>IF(AND(G161&lt;&gt;"",G161&lt;=MAX(A:A)),COUNTIF(B:B,TRUNC(G161)),"")</f>
        <v/>
      </c>
      <c r="K161" s="2" t="str">
        <f t="shared" si="65"/>
        <v/>
      </c>
      <c r="L161" s="2" t="str">
        <f t="shared" si="51"/>
        <v/>
      </c>
      <c r="M161" s="2" t="str">
        <f t="shared" si="58"/>
        <v/>
      </c>
      <c r="N161" s="2" t="str">
        <f t="shared" si="59"/>
        <v/>
      </c>
      <c r="O161" s="2" t="str">
        <f t="shared" si="52"/>
        <v/>
      </c>
      <c r="P161" s="2" t="str">
        <f t="shared" si="53"/>
        <v/>
      </c>
      <c r="Q161" s="2" t="str">
        <f t="shared" si="60"/>
        <v/>
      </c>
      <c r="R161" s="2" t="str">
        <f t="shared" si="54"/>
        <v/>
      </c>
      <c r="Y161" s="15" t="str">
        <f>IF(Y160&lt;&gt;"",IF(Y160+7&lt;EDATE(MAX(A:A),NumberOfFutureMonths),Y160+7,""),"")</f>
        <v/>
      </c>
      <c r="Z161" s="23" t="str">
        <f t="shared" si="66"/>
        <v/>
      </c>
      <c r="AA161" s="2" t="str">
        <f t="shared" si="67"/>
        <v/>
      </c>
      <c r="AB161" s="2" t="str">
        <f t="shared" si="68"/>
        <v/>
      </c>
      <c r="AC161" s="2" t="str">
        <f t="shared" si="69"/>
        <v/>
      </c>
      <c r="AD161" s="2" t="str">
        <f t="shared" si="70"/>
        <v/>
      </c>
      <c r="AE161" s="2" t="str">
        <f t="shared" si="61"/>
        <v/>
      </c>
      <c r="AF161" s="2" t="str">
        <f t="shared" si="62"/>
        <v/>
      </c>
      <c r="AG161" s="2" t="str">
        <f t="shared" si="63"/>
        <v/>
      </c>
      <c r="AH161" s="2" t="str">
        <f>IF(Y161&lt;&gt;"",IF(AE161&gt;1,ROUNDUP(AF161,RoundDecimalPlaces),ROUNDDOWN(AF161,RoundDecimalPlaces)),"")</f>
        <v/>
      </c>
      <c r="AI161" s="2" t="str">
        <f t="shared" si="64"/>
        <v/>
      </c>
      <c r="AJ161" s="2" t="str">
        <f>IF(AI161&lt;&gt;"",IF(AI161&gt;AVERAGE(AI:AI)*SignificantErrorMultiplier,AB161,NA()),"")</f>
        <v/>
      </c>
    </row>
    <row r="162" spans="1:36" x14ac:dyDescent="0.25">
      <c r="A162" s="15">
        <f>IF(INDEX('Predict Your Date Data (auto)'!A:A,ROW(A162),1)&gt;0,INDEX('Predict Your Date Data (auto)'!A:A,ROW(A162),1),"")</f>
        <v>42767.445648148147</v>
      </c>
      <c r="B162" s="15">
        <f t="shared" si="55"/>
        <v>42767</v>
      </c>
      <c r="C162" s="23">
        <f t="shared" si="56"/>
        <v>2017</v>
      </c>
      <c r="D162" s="23">
        <f t="shared" si="57"/>
        <v>2</v>
      </c>
      <c r="E162" s="2" t="str">
        <f>IF(A162&lt;&gt;"","Week " &amp; ROUNDUP(DAY(B162)/7,0),"")</f>
        <v>Week 1</v>
      </c>
      <c r="G162" s="15" t="str">
        <f>IF(G161&lt;MAX(A:A)+NumberOfFutureWeeks*7,  IF(WEEKDAY( G161+1)=1, G161+2, IF(WEEKDAY(G161+1)=7, G161+ 3, G161+1)), "")</f>
        <v/>
      </c>
      <c r="H162" s="15" t="str">
        <f t="shared" si="49"/>
        <v/>
      </c>
      <c r="I162" s="2" t="str">
        <f t="shared" si="50"/>
        <v/>
      </c>
      <c r="J162" s="2" t="str">
        <f>IF(AND(G162&lt;&gt;"",G162&lt;=MAX(A:A)),COUNTIF(B:B,TRUNC(G162)),"")</f>
        <v/>
      </c>
      <c r="K162" s="2" t="str">
        <f t="shared" si="65"/>
        <v/>
      </c>
      <c r="L162" s="2" t="str">
        <f t="shared" si="51"/>
        <v/>
      </c>
      <c r="M162" s="2" t="str">
        <f t="shared" si="58"/>
        <v/>
      </c>
      <c r="N162" s="2" t="str">
        <f t="shared" si="59"/>
        <v/>
      </c>
      <c r="O162" s="2" t="str">
        <f t="shared" si="52"/>
        <v/>
      </c>
      <c r="P162" s="2" t="str">
        <f t="shared" si="53"/>
        <v/>
      </c>
      <c r="Q162" s="2" t="str">
        <f t="shared" si="60"/>
        <v/>
      </c>
      <c r="R162" s="2" t="str">
        <f t="shared" si="54"/>
        <v/>
      </c>
      <c r="Y162" s="15" t="str">
        <f>IF(Y161&lt;&gt;"",IF(Y161+7&lt;EDATE(MAX(A:A),NumberOfFutureMonths),Y161+7,""),"")</f>
        <v/>
      </c>
      <c r="Z162" s="23" t="str">
        <f t="shared" si="66"/>
        <v/>
      </c>
      <c r="AA162" s="2" t="str">
        <f t="shared" si="67"/>
        <v/>
      </c>
      <c r="AB162" s="2" t="str">
        <f t="shared" si="68"/>
        <v/>
      </c>
      <c r="AC162" s="2" t="str">
        <f t="shared" si="69"/>
        <v/>
      </c>
      <c r="AD162" s="2" t="str">
        <f t="shared" si="70"/>
        <v/>
      </c>
      <c r="AE162" s="2" t="str">
        <f t="shared" si="61"/>
        <v/>
      </c>
      <c r="AF162" s="2" t="str">
        <f t="shared" si="62"/>
        <v/>
      </c>
      <c r="AG162" s="2" t="str">
        <f t="shared" si="63"/>
        <v/>
      </c>
      <c r="AH162" s="2" t="str">
        <f>IF(Y162&lt;&gt;"",IF(AE162&gt;1,ROUNDUP(AF162,RoundDecimalPlaces),ROUNDDOWN(AF162,RoundDecimalPlaces)),"")</f>
        <v/>
      </c>
      <c r="AI162" s="2" t="str">
        <f t="shared" si="64"/>
        <v/>
      </c>
      <c r="AJ162" s="2" t="str">
        <f>IF(AI162&lt;&gt;"",IF(AI162&gt;AVERAGE(AI:AI)*SignificantErrorMultiplier,AB162,NA()),"")</f>
        <v/>
      </c>
    </row>
    <row r="163" spans="1:36" x14ac:dyDescent="0.25">
      <c r="A163" s="15">
        <f>IF(INDEX('Predict Your Date Data (auto)'!A:A,ROW(A163),1)&gt;0,INDEX('Predict Your Date Data (auto)'!A:A,ROW(A163),1),"")</f>
        <v>42767.534780092596</v>
      </c>
      <c r="B163" s="15">
        <f t="shared" si="55"/>
        <v>42767</v>
      </c>
      <c r="C163" s="23">
        <f t="shared" si="56"/>
        <v>2017</v>
      </c>
      <c r="D163" s="23">
        <f t="shared" si="57"/>
        <v>2</v>
      </c>
      <c r="E163" s="2" t="str">
        <f>IF(A163&lt;&gt;"","Week " &amp; ROUNDUP(DAY(B163)/7,0),"")</f>
        <v>Week 1</v>
      </c>
      <c r="G163" s="15" t="str">
        <f>IF(G162&lt;MAX(A:A)+NumberOfFutureWeeks*7,  IF(WEEKDAY( G162+1)=1, G162+2, IF(WEEKDAY(G162+1)=7, G162+ 3, G162+1)), "")</f>
        <v/>
      </c>
      <c r="H163" s="15" t="str">
        <f t="shared" si="49"/>
        <v/>
      </c>
      <c r="I163" s="2" t="str">
        <f t="shared" si="50"/>
        <v/>
      </c>
      <c r="J163" s="2" t="str">
        <f>IF(AND(G163&lt;&gt;"",G163&lt;=MAX(A:A)),COUNTIF(B:B,TRUNC(G163)),"")</f>
        <v/>
      </c>
      <c r="K163" s="2" t="str">
        <f t="shared" si="65"/>
        <v/>
      </c>
      <c r="L163" s="2" t="str">
        <f t="shared" si="51"/>
        <v/>
      </c>
      <c r="M163" s="2" t="str">
        <f t="shared" si="58"/>
        <v/>
      </c>
      <c r="N163" s="2" t="str">
        <f t="shared" si="59"/>
        <v/>
      </c>
      <c r="O163" s="2" t="str">
        <f t="shared" si="52"/>
        <v/>
      </c>
      <c r="P163" s="2" t="str">
        <f t="shared" si="53"/>
        <v/>
      </c>
      <c r="Q163" s="2" t="str">
        <f t="shared" si="60"/>
        <v/>
      </c>
      <c r="R163" s="2" t="str">
        <f t="shared" si="54"/>
        <v/>
      </c>
      <c r="Y163" s="15" t="str">
        <f>IF(Y162&lt;&gt;"",IF(Y162+7&lt;EDATE(MAX(A:A),NumberOfFutureMonths),Y162+7,""),"")</f>
        <v/>
      </c>
      <c r="Z163" s="23" t="str">
        <f t="shared" si="66"/>
        <v/>
      </c>
      <c r="AA163" s="2" t="str">
        <f t="shared" si="67"/>
        <v/>
      </c>
      <c r="AB163" s="2" t="str">
        <f t="shared" si="68"/>
        <v/>
      </c>
      <c r="AC163" s="2" t="str">
        <f t="shared" si="69"/>
        <v/>
      </c>
      <c r="AD163" s="2" t="str">
        <f t="shared" si="70"/>
        <v/>
      </c>
      <c r="AE163" s="2" t="str">
        <f t="shared" si="61"/>
        <v/>
      </c>
      <c r="AF163" s="2" t="str">
        <f t="shared" si="62"/>
        <v/>
      </c>
      <c r="AG163" s="2" t="str">
        <f t="shared" si="63"/>
        <v/>
      </c>
      <c r="AH163" s="2" t="str">
        <f>IF(Y163&lt;&gt;"",IF(AE163&gt;1,ROUNDUP(AF163,RoundDecimalPlaces),ROUNDDOWN(AF163,RoundDecimalPlaces)),"")</f>
        <v/>
      </c>
      <c r="AI163" s="2" t="str">
        <f t="shared" si="64"/>
        <v/>
      </c>
      <c r="AJ163" s="2" t="str">
        <f>IF(AI163&lt;&gt;"",IF(AI163&gt;AVERAGE(AI:AI)*SignificantErrorMultiplier,AB163,NA()),"")</f>
        <v/>
      </c>
    </row>
    <row r="164" spans="1:36" x14ac:dyDescent="0.25">
      <c r="A164" s="15">
        <f>IF(INDEX('Predict Your Date Data (auto)'!A:A,ROW(A164),1)&gt;0,INDEX('Predict Your Date Data (auto)'!A:A,ROW(A164),1),"")</f>
        <v>42767.540543981479</v>
      </c>
      <c r="B164" s="15">
        <f t="shared" si="55"/>
        <v>42767</v>
      </c>
      <c r="C164" s="23">
        <f t="shared" si="56"/>
        <v>2017</v>
      </c>
      <c r="D164" s="23">
        <f t="shared" si="57"/>
        <v>2</v>
      </c>
      <c r="E164" s="2" t="str">
        <f>IF(A164&lt;&gt;"","Week " &amp; ROUNDUP(DAY(B164)/7,0),"")</f>
        <v>Week 1</v>
      </c>
      <c r="G164" s="15" t="str">
        <f>IF(G163&lt;MAX(A:A)+NumberOfFutureWeeks*7,  IF(WEEKDAY( G163+1)=1, G163+2, IF(WEEKDAY(G163+1)=7, G163+ 3, G163+1)), "")</f>
        <v/>
      </c>
      <c r="H164" s="15" t="str">
        <f t="shared" si="49"/>
        <v/>
      </c>
      <c r="I164" s="2" t="str">
        <f t="shared" si="50"/>
        <v/>
      </c>
      <c r="J164" s="2" t="str">
        <f>IF(AND(G164&lt;&gt;"",G164&lt;=MAX(A:A)),COUNTIF(B:B,TRUNC(G164)),"")</f>
        <v/>
      </c>
      <c r="K164" s="2" t="str">
        <f t="shared" si="65"/>
        <v/>
      </c>
      <c r="L164" s="2" t="str">
        <f t="shared" si="51"/>
        <v/>
      </c>
      <c r="M164" s="2" t="str">
        <f t="shared" si="58"/>
        <v/>
      </c>
      <c r="N164" s="2" t="str">
        <f t="shared" si="59"/>
        <v/>
      </c>
      <c r="O164" s="2" t="str">
        <f t="shared" si="52"/>
        <v/>
      </c>
      <c r="P164" s="2" t="str">
        <f t="shared" si="53"/>
        <v/>
      </c>
      <c r="Q164" s="2" t="str">
        <f t="shared" si="60"/>
        <v/>
      </c>
      <c r="R164" s="2" t="str">
        <f t="shared" si="54"/>
        <v/>
      </c>
      <c r="Y164" s="15" t="str">
        <f>IF(Y163&lt;&gt;"",IF(Y163+7&lt;EDATE(MAX(A:A),NumberOfFutureMonths),Y163+7,""),"")</f>
        <v/>
      </c>
      <c r="Z164" s="23" t="str">
        <f t="shared" si="66"/>
        <v/>
      </c>
      <c r="AA164" s="2" t="str">
        <f t="shared" si="67"/>
        <v/>
      </c>
      <c r="AB164" s="2" t="str">
        <f t="shared" si="68"/>
        <v/>
      </c>
      <c r="AC164" s="2" t="str">
        <f t="shared" si="69"/>
        <v/>
      </c>
      <c r="AD164" s="2" t="str">
        <f t="shared" si="70"/>
        <v/>
      </c>
      <c r="AE164" s="2" t="str">
        <f t="shared" si="61"/>
        <v/>
      </c>
      <c r="AF164" s="2" t="str">
        <f t="shared" si="62"/>
        <v/>
      </c>
      <c r="AG164" s="2" t="str">
        <f t="shared" si="63"/>
        <v/>
      </c>
      <c r="AH164" s="2" t="str">
        <f>IF(Y164&lt;&gt;"",IF(AE164&gt;1,ROUNDUP(AF164,RoundDecimalPlaces),ROUNDDOWN(AF164,RoundDecimalPlaces)),"")</f>
        <v/>
      </c>
      <c r="AI164" s="2" t="str">
        <f t="shared" si="64"/>
        <v/>
      </c>
      <c r="AJ164" s="2" t="str">
        <f>IF(AI164&lt;&gt;"",IF(AI164&gt;AVERAGE(AI:AI)*SignificantErrorMultiplier,AB164,NA()),"")</f>
        <v/>
      </c>
    </row>
    <row r="165" spans="1:36" x14ac:dyDescent="0.25">
      <c r="A165" s="15">
        <f>IF(INDEX('Predict Your Date Data (auto)'!A:A,ROW(A165),1)&gt;0,INDEX('Predict Your Date Data (auto)'!A:A,ROW(A165),1),"")</f>
        <v>42767.544166666667</v>
      </c>
      <c r="B165" s="15">
        <f t="shared" si="55"/>
        <v>42767</v>
      </c>
      <c r="C165" s="23">
        <f t="shared" si="56"/>
        <v>2017</v>
      </c>
      <c r="D165" s="23">
        <f t="shared" si="57"/>
        <v>2</v>
      </c>
      <c r="E165" s="2" t="str">
        <f>IF(A165&lt;&gt;"","Week " &amp; ROUNDUP(DAY(B165)/7,0),"")</f>
        <v>Week 1</v>
      </c>
      <c r="G165" s="15" t="str">
        <f>IF(G164&lt;MAX(A:A)+NumberOfFutureWeeks*7,  IF(WEEKDAY( G164+1)=1, G164+2, IF(WEEKDAY(G164+1)=7, G164+ 3, G164+1)), "")</f>
        <v/>
      </c>
      <c r="H165" s="15" t="str">
        <f t="shared" si="49"/>
        <v/>
      </c>
      <c r="I165" s="2" t="str">
        <f t="shared" si="50"/>
        <v/>
      </c>
      <c r="J165" s="2" t="str">
        <f>IF(AND(G165&lt;&gt;"",G165&lt;=MAX(A:A)),COUNTIF(B:B,TRUNC(G165)),"")</f>
        <v/>
      </c>
      <c r="K165" s="2" t="str">
        <f t="shared" si="65"/>
        <v/>
      </c>
      <c r="L165" s="2" t="str">
        <f t="shared" si="51"/>
        <v/>
      </c>
      <c r="M165" s="2" t="str">
        <f t="shared" si="58"/>
        <v/>
      </c>
      <c r="N165" s="2" t="str">
        <f t="shared" si="59"/>
        <v/>
      </c>
      <c r="O165" s="2" t="str">
        <f t="shared" si="52"/>
        <v/>
      </c>
      <c r="P165" s="2" t="str">
        <f t="shared" si="53"/>
        <v/>
      </c>
      <c r="Q165" s="2" t="str">
        <f t="shared" si="60"/>
        <v/>
      </c>
      <c r="R165" s="2" t="str">
        <f t="shared" si="54"/>
        <v/>
      </c>
      <c r="Y165" s="15" t="str">
        <f>IF(Y164&lt;&gt;"",IF(Y164+7&lt;EDATE(MAX(A:A),NumberOfFutureMonths),Y164+7,""),"")</f>
        <v/>
      </c>
      <c r="Z165" s="23" t="str">
        <f t="shared" si="66"/>
        <v/>
      </c>
      <c r="AA165" s="2" t="str">
        <f t="shared" si="67"/>
        <v/>
      </c>
      <c r="AB165" s="2" t="str">
        <f t="shared" si="68"/>
        <v/>
      </c>
      <c r="AC165" s="2" t="str">
        <f t="shared" si="69"/>
        <v/>
      </c>
      <c r="AD165" s="2" t="str">
        <f t="shared" si="70"/>
        <v/>
      </c>
      <c r="AE165" s="2" t="str">
        <f t="shared" si="61"/>
        <v/>
      </c>
      <c r="AF165" s="2" t="str">
        <f t="shared" si="62"/>
        <v/>
      </c>
      <c r="AG165" s="2" t="str">
        <f t="shared" si="63"/>
        <v/>
      </c>
      <c r="AH165" s="2" t="str">
        <f>IF(Y165&lt;&gt;"",IF(AE165&gt;1,ROUNDUP(AF165,RoundDecimalPlaces),ROUNDDOWN(AF165,RoundDecimalPlaces)),"")</f>
        <v/>
      </c>
      <c r="AI165" s="2" t="str">
        <f t="shared" si="64"/>
        <v/>
      </c>
      <c r="AJ165" s="2" t="str">
        <f>IF(AI165&lt;&gt;"",IF(AI165&gt;AVERAGE(AI:AI)*SignificantErrorMultiplier,AB165,NA()),"")</f>
        <v/>
      </c>
    </row>
    <row r="166" spans="1:36" x14ac:dyDescent="0.25">
      <c r="A166" s="15">
        <f>IF(INDEX('Predict Your Date Data (auto)'!A:A,ROW(A166),1)&gt;0,INDEX('Predict Your Date Data (auto)'!A:A,ROW(A166),1),"")</f>
        <v>42767.608553240738</v>
      </c>
      <c r="B166" s="15">
        <f t="shared" si="55"/>
        <v>42767</v>
      </c>
      <c r="C166" s="23">
        <f t="shared" si="56"/>
        <v>2017</v>
      </c>
      <c r="D166" s="23">
        <f t="shared" si="57"/>
        <v>2</v>
      </c>
      <c r="E166" s="2" t="str">
        <f>IF(A166&lt;&gt;"","Week " &amp; ROUNDUP(DAY(B166)/7,0),"")</f>
        <v>Week 1</v>
      </c>
      <c r="G166" s="15" t="str">
        <f>IF(G165&lt;MAX(A:A)+NumberOfFutureWeeks*7,  IF(WEEKDAY( G165+1)=1, G165+2, IF(WEEKDAY(G165+1)=7, G165+ 3, G165+1)), "")</f>
        <v/>
      </c>
      <c r="H166" s="15" t="str">
        <f t="shared" si="49"/>
        <v/>
      </c>
      <c r="I166" s="2" t="str">
        <f t="shared" si="50"/>
        <v/>
      </c>
      <c r="J166" s="2" t="str">
        <f>IF(AND(G166&lt;&gt;"",G166&lt;=MAX(A:A)),COUNTIF(B:B,TRUNC(G166)),"")</f>
        <v/>
      </c>
      <c r="K166" s="2" t="str">
        <f t="shared" si="65"/>
        <v/>
      </c>
      <c r="L166" s="2" t="str">
        <f t="shared" si="51"/>
        <v/>
      </c>
      <c r="M166" s="2" t="str">
        <f t="shared" si="58"/>
        <v/>
      </c>
      <c r="N166" s="2" t="str">
        <f t="shared" si="59"/>
        <v/>
      </c>
      <c r="O166" s="2" t="str">
        <f t="shared" si="52"/>
        <v/>
      </c>
      <c r="P166" s="2" t="str">
        <f t="shared" si="53"/>
        <v/>
      </c>
      <c r="Q166" s="2" t="str">
        <f t="shared" si="60"/>
        <v/>
      </c>
      <c r="R166" s="2" t="str">
        <f t="shared" si="54"/>
        <v/>
      </c>
      <c r="Y166" s="15" t="str">
        <f>IF(Y165&lt;&gt;"",IF(Y165+7&lt;EDATE(MAX(A:A),NumberOfFutureMonths),Y165+7,""),"")</f>
        <v/>
      </c>
      <c r="Z166" s="23" t="str">
        <f t="shared" si="66"/>
        <v/>
      </c>
      <c r="AA166" s="2" t="str">
        <f t="shared" si="67"/>
        <v/>
      </c>
      <c r="AB166" s="2" t="str">
        <f t="shared" si="68"/>
        <v/>
      </c>
      <c r="AC166" s="2" t="str">
        <f t="shared" si="69"/>
        <v/>
      </c>
      <c r="AD166" s="2" t="str">
        <f t="shared" si="70"/>
        <v/>
      </c>
      <c r="AE166" s="2" t="str">
        <f t="shared" si="61"/>
        <v/>
      </c>
      <c r="AF166" s="2" t="str">
        <f t="shared" si="62"/>
        <v/>
      </c>
      <c r="AG166" s="2" t="str">
        <f t="shared" si="63"/>
        <v/>
      </c>
      <c r="AH166" s="2" t="str">
        <f>IF(Y166&lt;&gt;"",IF(AE166&gt;1,ROUNDUP(AF166,RoundDecimalPlaces),ROUNDDOWN(AF166,RoundDecimalPlaces)),"")</f>
        <v/>
      </c>
      <c r="AI166" s="2" t="str">
        <f t="shared" si="64"/>
        <v/>
      </c>
      <c r="AJ166" s="2" t="str">
        <f>IF(AI166&lt;&gt;"",IF(AI166&gt;AVERAGE(AI:AI)*SignificantErrorMultiplier,AB166,NA()),"")</f>
        <v/>
      </c>
    </row>
    <row r="167" spans="1:36" x14ac:dyDescent="0.25">
      <c r="A167" s="15">
        <f>IF(INDEX('Predict Your Date Data (auto)'!A:A,ROW(A167),1)&gt;0,INDEX('Predict Your Date Data (auto)'!A:A,ROW(A167),1),"")</f>
        <v>42768.518171296295</v>
      </c>
      <c r="B167" s="15">
        <f t="shared" si="55"/>
        <v>42768</v>
      </c>
      <c r="C167" s="23">
        <f t="shared" si="56"/>
        <v>2017</v>
      </c>
      <c r="D167" s="23">
        <f t="shared" si="57"/>
        <v>2</v>
      </c>
      <c r="E167" s="2" t="str">
        <f>IF(A167&lt;&gt;"","Week " &amp; ROUNDUP(DAY(B167)/7,0),"")</f>
        <v>Week 1</v>
      </c>
      <c r="G167" s="15" t="str">
        <f>IF(G166&lt;MAX(A:A)+NumberOfFutureWeeks*7,  IF(WEEKDAY( G166+1)=1, G166+2, IF(WEEKDAY(G166+1)=7, G166+ 3, G166+1)), "")</f>
        <v/>
      </c>
      <c r="H167" s="15" t="str">
        <f t="shared" si="49"/>
        <v/>
      </c>
      <c r="I167" s="2" t="str">
        <f t="shared" si="50"/>
        <v/>
      </c>
      <c r="J167" s="2" t="str">
        <f>IF(AND(G167&lt;&gt;"",G167&lt;=MAX(A:A)),COUNTIF(B:B,TRUNC(G167)),"")</f>
        <v/>
      </c>
      <c r="K167" s="2" t="str">
        <f t="shared" si="65"/>
        <v/>
      </c>
      <c r="L167" s="2" t="str">
        <f t="shared" si="51"/>
        <v/>
      </c>
      <c r="M167" s="2" t="str">
        <f t="shared" si="58"/>
        <v/>
      </c>
      <c r="N167" s="2" t="str">
        <f t="shared" si="59"/>
        <v/>
      </c>
      <c r="O167" s="2" t="str">
        <f t="shared" si="52"/>
        <v/>
      </c>
      <c r="P167" s="2" t="str">
        <f t="shared" si="53"/>
        <v/>
      </c>
      <c r="Q167" s="2" t="str">
        <f t="shared" si="60"/>
        <v/>
      </c>
      <c r="R167" s="2" t="str">
        <f t="shared" si="54"/>
        <v/>
      </c>
      <c r="Y167" s="15" t="str">
        <f>IF(Y166&lt;&gt;"",IF(Y166+7&lt;EDATE(MAX(A:A),NumberOfFutureMonths),Y166+7,""),"")</f>
        <v/>
      </c>
      <c r="Z167" s="23" t="str">
        <f t="shared" si="66"/>
        <v/>
      </c>
      <c r="AA167" s="2" t="str">
        <f t="shared" si="67"/>
        <v/>
      </c>
      <c r="AB167" s="2" t="str">
        <f t="shared" si="68"/>
        <v/>
      </c>
      <c r="AC167" s="2" t="str">
        <f t="shared" si="69"/>
        <v/>
      </c>
      <c r="AD167" s="2" t="str">
        <f t="shared" si="70"/>
        <v/>
      </c>
      <c r="AE167" s="2" t="str">
        <f t="shared" si="61"/>
        <v/>
      </c>
      <c r="AF167" s="2" t="str">
        <f t="shared" si="62"/>
        <v/>
      </c>
      <c r="AG167" s="2" t="str">
        <f t="shared" si="63"/>
        <v/>
      </c>
      <c r="AH167" s="2" t="str">
        <f>IF(Y167&lt;&gt;"",IF(AE167&gt;1,ROUNDUP(AF167,RoundDecimalPlaces),ROUNDDOWN(AF167,RoundDecimalPlaces)),"")</f>
        <v/>
      </c>
      <c r="AI167" s="2" t="str">
        <f t="shared" si="64"/>
        <v/>
      </c>
      <c r="AJ167" s="2" t="str">
        <f>IF(AI167&lt;&gt;"",IF(AI167&gt;AVERAGE(AI:AI)*SignificantErrorMultiplier,AB167,NA()),"")</f>
        <v/>
      </c>
    </row>
    <row r="168" spans="1:36" x14ac:dyDescent="0.25">
      <c r="A168" s="15">
        <f>IF(INDEX('Predict Your Date Data (auto)'!A:A,ROW(A168),1)&gt;0,INDEX('Predict Your Date Data (auto)'!A:A,ROW(A168),1),"")</f>
        <v>42769.427245370367</v>
      </c>
      <c r="B168" s="15">
        <f t="shared" si="55"/>
        <v>42769</v>
      </c>
      <c r="C168" s="23">
        <f t="shared" si="56"/>
        <v>2017</v>
      </c>
      <c r="D168" s="23">
        <f t="shared" si="57"/>
        <v>2</v>
      </c>
      <c r="E168" s="2" t="str">
        <f>IF(A168&lt;&gt;"","Week " &amp; ROUNDUP(DAY(B168)/7,0),"")</f>
        <v>Week 1</v>
      </c>
      <c r="G168" s="15" t="str">
        <f>IF(G167&lt;MAX(A:A)+NumberOfFutureWeeks*7,  IF(WEEKDAY( G167+1)=1, G167+2, IF(WEEKDAY(G167+1)=7, G167+ 3, G167+1)), "")</f>
        <v/>
      </c>
      <c r="H168" s="15" t="str">
        <f t="shared" si="49"/>
        <v/>
      </c>
      <c r="I168" s="2" t="str">
        <f t="shared" si="50"/>
        <v/>
      </c>
      <c r="J168" s="2" t="str">
        <f>IF(AND(G168&lt;&gt;"",G168&lt;=MAX(A:A)),COUNTIF(B:B,TRUNC(G168)),"")</f>
        <v/>
      </c>
      <c r="K168" s="2" t="str">
        <f t="shared" si="65"/>
        <v/>
      </c>
      <c r="L168" s="2" t="str">
        <f t="shared" si="51"/>
        <v/>
      </c>
      <c r="M168" s="2" t="str">
        <f t="shared" si="58"/>
        <v/>
      </c>
      <c r="N168" s="2" t="str">
        <f t="shared" si="59"/>
        <v/>
      </c>
      <c r="O168" s="2" t="str">
        <f t="shared" si="52"/>
        <v/>
      </c>
      <c r="P168" s="2" t="str">
        <f t="shared" si="53"/>
        <v/>
      </c>
      <c r="Q168" s="2" t="str">
        <f t="shared" si="60"/>
        <v/>
      </c>
      <c r="R168" s="2" t="str">
        <f t="shared" si="54"/>
        <v/>
      </c>
      <c r="Y168" s="15" t="str">
        <f>IF(Y167&lt;&gt;"",IF(Y167+7&lt;EDATE(MAX(A:A),NumberOfFutureMonths),Y167+7,""),"")</f>
        <v/>
      </c>
      <c r="Z168" s="23" t="str">
        <f t="shared" si="66"/>
        <v/>
      </c>
      <c r="AA168" s="2" t="str">
        <f t="shared" si="67"/>
        <v/>
      </c>
      <c r="AB168" s="2" t="str">
        <f t="shared" si="68"/>
        <v/>
      </c>
      <c r="AC168" s="2" t="str">
        <f t="shared" si="69"/>
        <v/>
      </c>
      <c r="AD168" s="2" t="str">
        <f t="shared" si="70"/>
        <v/>
      </c>
      <c r="AE168" s="2" t="str">
        <f t="shared" si="61"/>
        <v/>
      </c>
      <c r="AF168" s="2" t="str">
        <f t="shared" si="62"/>
        <v/>
      </c>
      <c r="AG168" s="2" t="str">
        <f t="shared" si="63"/>
        <v/>
      </c>
      <c r="AH168" s="2" t="str">
        <f>IF(Y168&lt;&gt;"",IF(AE168&gt;1,ROUNDUP(AF168,RoundDecimalPlaces),ROUNDDOWN(AF168,RoundDecimalPlaces)),"")</f>
        <v/>
      </c>
      <c r="AI168" s="2" t="str">
        <f t="shared" si="64"/>
        <v/>
      </c>
      <c r="AJ168" s="2" t="str">
        <f>IF(AI168&lt;&gt;"",IF(AI168&gt;AVERAGE(AI:AI)*SignificantErrorMultiplier,AB168,NA()),"")</f>
        <v/>
      </c>
    </row>
    <row r="169" spans="1:36" x14ac:dyDescent="0.25">
      <c r="A169" s="15">
        <f>IF(INDEX('Predict Your Date Data (auto)'!A:A,ROW(A169),1)&gt;0,INDEX('Predict Your Date Data (auto)'!A:A,ROW(A169),1),"")</f>
        <v>42769.585509259261</v>
      </c>
      <c r="B169" s="15">
        <f t="shared" si="55"/>
        <v>42769</v>
      </c>
      <c r="C169" s="23">
        <f t="shared" si="56"/>
        <v>2017</v>
      </c>
      <c r="D169" s="23">
        <f t="shared" si="57"/>
        <v>2</v>
      </c>
      <c r="E169" s="2" t="str">
        <f>IF(A169&lt;&gt;"","Week " &amp; ROUNDUP(DAY(B169)/7,0),"")</f>
        <v>Week 1</v>
      </c>
      <c r="G169" s="15" t="str">
        <f>IF(G168&lt;MAX(A:A)+NumberOfFutureWeeks*7,  IF(WEEKDAY( G168+1)=1, G168+2, IF(WEEKDAY(G168+1)=7, G168+ 3, G168+1)), "")</f>
        <v/>
      </c>
      <c r="H169" s="15" t="str">
        <f t="shared" si="49"/>
        <v/>
      </c>
      <c r="I169" s="2" t="str">
        <f t="shared" si="50"/>
        <v/>
      </c>
      <c r="J169" s="2" t="str">
        <f>IF(AND(G169&lt;&gt;"",G169&lt;=MAX(A:A)),COUNTIF(B:B,TRUNC(G169)),"")</f>
        <v/>
      </c>
      <c r="K169" s="2" t="str">
        <f t="shared" si="65"/>
        <v/>
      </c>
      <c r="L169" s="2" t="str">
        <f t="shared" si="51"/>
        <v/>
      </c>
      <c r="M169" s="2" t="str">
        <f t="shared" si="58"/>
        <v/>
      </c>
      <c r="N169" s="2" t="str">
        <f t="shared" si="59"/>
        <v/>
      </c>
      <c r="O169" s="2" t="str">
        <f t="shared" si="52"/>
        <v/>
      </c>
      <c r="P169" s="2" t="str">
        <f t="shared" si="53"/>
        <v/>
      </c>
      <c r="Q169" s="2" t="str">
        <f t="shared" si="60"/>
        <v/>
      </c>
      <c r="R169" s="2" t="str">
        <f t="shared" si="54"/>
        <v/>
      </c>
      <c r="Y169" s="15" t="str">
        <f>IF(Y168&lt;&gt;"",IF(Y168+7&lt;EDATE(MAX(A:A),NumberOfFutureMonths),Y168+7,""),"")</f>
        <v/>
      </c>
      <c r="Z169" s="23" t="str">
        <f t="shared" si="66"/>
        <v/>
      </c>
      <c r="AA169" s="2" t="str">
        <f t="shared" si="67"/>
        <v/>
      </c>
      <c r="AB169" s="2" t="str">
        <f t="shared" si="68"/>
        <v/>
      </c>
      <c r="AC169" s="2" t="str">
        <f t="shared" si="69"/>
        <v/>
      </c>
      <c r="AD169" s="2" t="str">
        <f t="shared" si="70"/>
        <v/>
      </c>
      <c r="AE169" s="2" t="str">
        <f t="shared" si="61"/>
        <v/>
      </c>
      <c r="AF169" s="2" t="str">
        <f t="shared" si="62"/>
        <v/>
      </c>
      <c r="AG169" s="2" t="str">
        <f t="shared" si="63"/>
        <v/>
      </c>
      <c r="AH169" s="2" t="str">
        <f>IF(Y169&lt;&gt;"",IF(AE169&gt;1,ROUNDUP(AF169,RoundDecimalPlaces),ROUNDDOWN(AF169,RoundDecimalPlaces)),"")</f>
        <v/>
      </c>
      <c r="AI169" s="2" t="str">
        <f t="shared" si="64"/>
        <v/>
      </c>
      <c r="AJ169" s="2" t="str">
        <f>IF(AI169&lt;&gt;"",IF(AI169&gt;AVERAGE(AI:AI)*SignificantErrorMultiplier,AB169,NA()),"")</f>
        <v/>
      </c>
    </row>
    <row r="170" spans="1:36" x14ac:dyDescent="0.25">
      <c r="A170" s="15">
        <f>IF(INDEX('Predict Your Date Data (auto)'!A:A,ROW(A170),1)&gt;0,INDEX('Predict Your Date Data (auto)'!A:A,ROW(A170),1),"")</f>
        <v>42769.595277777778</v>
      </c>
      <c r="B170" s="15">
        <f t="shared" si="55"/>
        <v>42769</v>
      </c>
      <c r="C170" s="23">
        <f t="shared" si="56"/>
        <v>2017</v>
      </c>
      <c r="D170" s="23">
        <f t="shared" si="57"/>
        <v>2</v>
      </c>
      <c r="E170" s="2" t="str">
        <f>IF(A170&lt;&gt;"","Week " &amp; ROUNDUP(DAY(B170)/7,0),"")</f>
        <v>Week 1</v>
      </c>
      <c r="G170" s="15" t="str">
        <f>IF(G169&lt;MAX(A:A)+NumberOfFutureWeeks*7,  IF(WEEKDAY( G169+1)=1, G169+2, IF(WEEKDAY(G169+1)=7, G169+ 3, G169+1)), "")</f>
        <v/>
      </c>
      <c r="H170" s="15" t="str">
        <f t="shared" si="49"/>
        <v/>
      </c>
      <c r="I170" s="2" t="str">
        <f t="shared" si="50"/>
        <v/>
      </c>
      <c r="J170" s="2" t="str">
        <f>IF(AND(G170&lt;&gt;"",G170&lt;=MAX(A:A)),COUNTIF(B:B,TRUNC(G170)),"")</f>
        <v/>
      </c>
      <c r="K170" s="2" t="str">
        <f t="shared" si="65"/>
        <v/>
      </c>
      <c r="L170" s="2" t="str">
        <f t="shared" si="51"/>
        <v/>
      </c>
      <c r="M170" s="2" t="str">
        <f t="shared" si="58"/>
        <v/>
      </c>
      <c r="N170" s="2" t="str">
        <f t="shared" si="59"/>
        <v/>
      </c>
      <c r="O170" s="2" t="str">
        <f t="shared" si="52"/>
        <v/>
      </c>
      <c r="P170" s="2" t="str">
        <f t="shared" si="53"/>
        <v/>
      </c>
      <c r="Q170" s="2" t="str">
        <f t="shared" si="60"/>
        <v/>
      </c>
      <c r="R170" s="2" t="str">
        <f t="shared" si="54"/>
        <v/>
      </c>
      <c r="Y170" s="15" t="str">
        <f>IF(Y169&lt;&gt;"",IF(Y169+7&lt;EDATE(MAX(A:A),NumberOfFutureMonths),Y169+7,""),"")</f>
        <v/>
      </c>
      <c r="Z170" s="23" t="str">
        <f t="shared" si="66"/>
        <v/>
      </c>
      <c r="AA170" s="2" t="str">
        <f t="shared" si="67"/>
        <v/>
      </c>
      <c r="AB170" s="2" t="str">
        <f t="shared" si="68"/>
        <v/>
      </c>
      <c r="AC170" s="2" t="str">
        <f t="shared" si="69"/>
        <v/>
      </c>
      <c r="AD170" s="2" t="str">
        <f t="shared" si="70"/>
        <v/>
      </c>
      <c r="AE170" s="2" t="str">
        <f t="shared" si="61"/>
        <v/>
      </c>
      <c r="AF170" s="2" t="str">
        <f t="shared" si="62"/>
        <v/>
      </c>
      <c r="AG170" s="2" t="str">
        <f t="shared" si="63"/>
        <v/>
      </c>
      <c r="AH170" s="2" t="str">
        <f>IF(Y170&lt;&gt;"",IF(AE170&gt;1,ROUNDUP(AF170,RoundDecimalPlaces),ROUNDDOWN(AF170,RoundDecimalPlaces)),"")</f>
        <v/>
      </c>
      <c r="AI170" s="2" t="str">
        <f t="shared" si="64"/>
        <v/>
      </c>
      <c r="AJ170" s="2" t="str">
        <f>IF(AI170&lt;&gt;"",IF(AI170&gt;AVERAGE(AI:AI)*SignificantErrorMultiplier,AB170,NA()),"")</f>
        <v/>
      </c>
    </row>
    <row r="171" spans="1:36" x14ac:dyDescent="0.25">
      <c r="A171" s="15">
        <f>IF(INDEX('Predict Your Date Data (auto)'!A:A,ROW(A171),1)&gt;0,INDEX('Predict Your Date Data (auto)'!A:A,ROW(A171),1),"")</f>
        <v>42769.620763888888</v>
      </c>
      <c r="B171" s="15">
        <f t="shared" si="55"/>
        <v>42769</v>
      </c>
      <c r="C171" s="23">
        <f t="shared" si="56"/>
        <v>2017</v>
      </c>
      <c r="D171" s="23">
        <f t="shared" si="57"/>
        <v>2</v>
      </c>
      <c r="E171" s="2" t="str">
        <f>IF(A171&lt;&gt;"","Week " &amp; ROUNDUP(DAY(B171)/7,0),"")</f>
        <v>Week 1</v>
      </c>
      <c r="G171" s="15" t="str">
        <f>IF(G170&lt;MAX(A:A)+NumberOfFutureWeeks*7,  IF(WEEKDAY( G170+1)=1, G170+2, IF(WEEKDAY(G170+1)=7, G170+ 3, G170+1)), "")</f>
        <v/>
      </c>
      <c r="H171" s="15" t="str">
        <f t="shared" si="49"/>
        <v/>
      </c>
      <c r="I171" s="2" t="str">
        <f t="shared" si="50"/>
        <v/>
      </c>
      <c r="J171" s="2" t="str">
        <f>IF(AND(G171&lt;&gt;"",G171&lt;=MAX(A:A)),COUNTIF(B:B,TRUNC(G171)),"")</f>
        <v/>
      </c>
      <c r="K171" s="2" t="str">
        <f t="shared" si="65"/>
        <v/>
      </c>
      <c r="L171" s="2" t="str">
        <f t="shared" si="51"/>
        <v/>
      </c>
      <c r="M171" s="2" t="str">
        <f t="shared" si="58"/>
        <v/>
      </c>
      <c r="N171" s="2" t="str">
        <f t="shared" si="59"/>
        <v/>
      </c>
      <c r="O171" s="2" t="str">
        <f t="shared" si="52"/>
        <v/>
      </c>
      <c r="P171" s="2" t="str">
        <f t="shared" si="53"/>
        <v/>
      </c>
      <c r="Q171" s="2" t="str">
        <f t="shared" si="60"/>
        <v/>
      </c>
      <c r="R171" s="2" t="str">
        <f t="shared" si="54"/>
        <v/>
      </c>
      <c r="Y171" s="15" t="str">
        <f>IF(Y170&lt;&gt;"",IF(Y170+7&lt;EDATE(MAX(A:A),NumberOfFutureMonths),Y170+7,""),"")</f>
        <v/>
      </c>
      <c r="Z171" s="23" t="str">
        <f t="shared" si="66"/>
        <v/>
      </c>
      <c r="AA171" s="2" t="str">
        <f t="shared" si="67"/>
        <v/>
      </c>
      <c r="AB171" s="2" t="str">
        <f t="shared" si="68"/>
        <v/>
      </c>
      <c r="AC171" s="2" t="str">
        <f t="shared" si="69"/>
        <v/>
      </c>
      <c r="AD171" s="2" t="str">
        <f t="shared" si="70"/>
        <v/>
      </c>
      <c r="AE171" s="2" t="str">
        <f t="shared" si="61"/>
        <v/>
      </c>
      <c r="AF171" s="2" t="str">
        <f t="shared" si="62"/>
        <v/>
      </c>
      <c r="AG171" s="2" t="str">
        <f t="shared" si="63"/>
        <v/>
      </c>
      <c r="AH171" s="2" t="str">
        <f>IF(Y171&lt;&gt;"",IF(AE171&gt;1,ROUNDUP(AF171,RoundDecimalPlaces),ROUNDDOWN(AF171,RoundDecimalPlaces)),"")</f>
        <v/>
      </c>
      <c r="AI171" s="2" t="str">
        <f t="shared" si="64"/>
        <v/>
      </c>
      <c r="AJ171" s="2" t="str">
        <f>IF(AI171&lt;&gt;"",IF(AI171&gt;AVERAGE(AI:AI)*SignificantErrorMultiplier,AB171,NA()),"")</f>
        <v/>
      </c>
    </row>
    <row r="172" spans="1:36" x14ac:dyDescent="0.25">
      <c r="A172" s="15">
        <f>IF(INDEX('Predict Your Date Data (auto)'!A:A,ROW(A172),1)&gt;0,INDEX('Predict Your Date Data (auto)'!A:A,ROW(A172),1),"")</f>
        <v>42769.674826388888</v>
      </c>
      <c r="B172" s="15">
        <f t="shared" si="55"/>
        <v>42769</v>
      </c>
      <c r="C172" s="23">
        <f t="shared" si="56"/>
        <v>2017</v>
      </c>
      <c r="D172" s="23">
        <f t="shared" si="57"/>
        <v>2</v>
      </c>
      <c r="E172" s="2" t="str">
        <f>IF(A172&lt;&gt;"","Week " &amp; ROUNDUP(DAY(B172)/7,0),"")</f>
        <v>Week 1</v>
      </c>
      <c r="G172" s="15" t="str">
        <f>IF(G171&lt;MAX(A:A)+NumberOfFutureWeeks*7,  IF(WEEKDAY( G171+1)=1, G171+2, IF(WEEKDAY(G171+1)=7, G171+ 3, G171+1)), "")</f>
        <v/>
      </c>
      <c r="H172" s="15" t="str">
        <f t="shared" si="49"/>
        <v/>
      </c>
      <c r="I172" s="2" t="str">
        <f t="shared" si="50"/>
        <v/>
      </c>
      <c r="J172" s="2" t="str">
        <f>IF(AND(G172&lt;&gt;"",G172&lt;=MAX(A:A)),COUNTIF(B:B,TRUNC(G172)),"")</f>
        <v/>
      </c>
      <c r="K172" s="2" t="str">
        <f t="shared" si="65"/>
        <v/>
      </c>
      <c r="L172" s="2" t="str">
        <f t="shared" si="51"/>
        <v/>
      </c>
      <c r="M172" s="2" t="str">
        <f t="shared" si="58"/>
        <v/>
      </c>
      <c r="N172" s="2" t="str">
        <f t="shared" si="59"/>
        <v/>
      </c>
      <c r="O172" s="2" t="str">
        <f t="shared" si="52"/>
        <v/>
      </c>
      <c r="P172" s="2" t="str">
        <f t="shared" si="53"/>
        <v/>
      </c>
      <c r="Q172" s="2" t="str">
        <f t="shared" si="60"/>
        <v/>
      </c>
      <c r="R172" s="2" t="str">
        <f t="shared" si="54"/>
        <v/>
      </c>
      <c r="Y172" s="15" t="str">
        <f>IF(Y171&lt;&gt;"",IF(Y171+7&lt;EDATE(MAX(A:A),NumberOfFutureMonths),Y171+7,""),"")</f>
        <v/>
      </c>
      <c r="Z172" s="23" t="str">
        <f t="shared" si="66"/>
        <v/>
      </c>
      <c r="AA172" s="2" t="str">
        <f t="shared" si="67"/>
        <v/>
      </c>
      <c r="AB172" s="2" t="str">
        <f t="shared" si="68"/>
        <v/>
      </c>
      <c r="AC172" s="2" t="str">
        <f t="shared" si="69"/>
        <v/>
      </c>
      <c r="AD172" s="2" t="str">
        <f t="shared" si="70"/>
        <v/>
      </c>
      <c r="AE172" s="2" t="str">
        <f t="shared" si="61"/>
        <v/>
      </c>
      <c r="AF172" s="2" t="str">
        <f t="shared" si="62"/>
        <v/>
      </c>
      <c r="AG172" s="2" t="str">
        <f t="shared" si="63"/>
        <v/>
      </c>
      <c r="AH172" s="2" t="str">
        <f>IF(Y172&lt;&gt;"",IF(AE172&gt;1,ROUNDUP(AF172,RoundDecimalPlaces),ROUNDDOWN(AF172,RoundDecimalPlaces)),"")</f>
        <v/>
      </c>
      <c r="AI172" s="2" t="str">
        <f t="shared" si="64"/>
        <v/>
      </c>
      <c r="AJ172" s="2" t="str">
        <f>IF(AI172&lt;&gt;"",IF(AI172&gt;AVERAGE(AI:AI)*SignificantErrorMultiplier,AB172,NA()),"")</f>
        <v/>
      </c>
    </row>
    <row r="173" spans="1:36" x14ac:dyDescent="0.25">
      <c r="A173" s="15">
        <f>IF(INDEX('Predict Your Date Data (auto)'!A:A,ROW(A173),1)&gt;0,INDEX('Predict Your Date Data (auto)'!A:A,ROW(A173),1),"")</f>
        <v>42771.818472222221</v>
      </c>
      <c r="B173" s="15">
        <f t="shared" si="55"/>
        <v>42771</v>
      </c>
      <c r="C173" s="23">
        <f t="shared" si="56"/>
        <v>2017</v>
      </c>
      <c r="D173" s="23">
        <f t="shared" si="57"/>
        <v>2</v>
      </c>
      <c r="E173" s="2" t="str">
        <f>IF(A173&lt;&gt;"","Week " &amp; ROUNDUP(DAY(B173)/7,0),"")</f>
        <v>Week 1</v>
      </c>
      <c r="G173" s="15" t="str">
        <f>IF(G172&lt;MAX(A:A)+NumberOfFutureWeeks*7,  IF(WEEKDAY( G172+1)=1, G172+2, IF(WEEKDAY(G172+1)=7, G172+ 3, G172+1)), "")</f>
        <v/>
      </c>
      <c r="H173" s="15" t="str">
        <f t="shared" si="49"/>
        <v/>
      </c>
      <c r="I173" s="2" t="str">
        <f t="shared" si="50"/>
        <v/>
      </c>
      <c r="J173" s="2" t="str">
        <f>IF(AND(G173&lt;&gt;"",G173&lt;=MAX(A:A)),COUNTIF(B:B,TRUNC(G173)),"")</f>
        <v/>
      </c>
      <c r="K173" s="2" t="str">
        <f t="shared" si="65"/>
        <v/>
      </c>
      <c r="L173" s="2" t="str">
        <f t="shared" si="51"/>
        <v/>
      </c>
      <c r="M173" s="2" t="str">
        <f t="shared" si="58"/>
        <v/>
      </c>
      <c r="N173" s="2" t="str">
        <f t="shared" si="59"/>
        <v/>
      </c>
      <c r="O173" s="2" t="str">
        <f t="shared" si="52"/>
        <v/>
      </c>
      <c r="P173" s="2" t="str">
        <f t="shared" si="53"/>
        <v/>
      </c>
      <c r="Q173" s="2" t="str">
        <f t="shared" si="60"/>
        <v/>
      </c>
      <c r="R173" s="2" t="str">
        <f t="shared" si="54"/>
        <v/>
      </c>
      <c r="Y173" s="15" t="str">
        <f>IF(Y172&lt;&gt;"",IF(Y172+7&lt;EDATE(MAX(A:A),NumberOfFutureMonths),Y172+7,""),"")</f>
        <v/>
      </c>
      <c r="Z173" s="23" t="str">
        <f t="shared" si="66"/>
        <v/>
      </c>
      <c r="AA173" s="2" t="str">
        <f t="shared" si="67"/>
        <v/>
      </c>
      <c r="AB173" s="2" t="str">
        <f t="shared" si="68"/>
        <v/>
      </c>
      <c r="AC173" s="2" t="str">
        <f t="shared" si="69"/>
        <v/>
      </c>
      <c r="AD173" s="2" t="str">
        <f t="shared" si="70"/>
        <v/>
      </c>
      <c r="AE173" s="2" t="str">
        <f t="shared" si="61"/>
        <v/>
      </c>
      <c r="AF173" s="2" t="str">
        <f t="shared" si="62"/>
        <v/>
      </c>
      <c r="AG173" s="2" t="str">
        <f t="shared" si="63"/>
        <v/>
      </c>
      <c r="AH173" s="2" t="str">
        <f>IF(Y173&lt;&gt;"",IF(AE173&gt;1,ROUNDUP(AF173,RoundDecimalPlaces),ROUNDDOWN(AF173,RoundDecimalPlaces)),"")</f>
        <v/>
      </c>
      <c r="AI173" s="2" t="str">
        <f t="shared" si="64"/>
        <v/>
      </c>
      <c r="AJ173" s="2" t="str">
        <f>IF(AI173&lt;&gt;"",IF(AI173&gt;AVERAGE(AI:AI)*SignificantErrorMultiplier,AB173,NA()),"")</f>
        <v/>
      </c>
    </row>
    <row r="174" spans="1:36" x14ac:dyDescent="0.25">
      <c r="A174" s="15">
        <f>IF(INDEX('Predict Your Date Data (auto)'!A:A,ROW(A174),1)&gt;0,INDEX('Predict Your Date Data (auto)'!A:A,ROW(A174),1),"")</f>
        <v>42771.828368055554</v>
      </c>
      <c r="B174" s="15">
        <f t="shared" si="55"/>
        <v>42771</v>
      </c>
      <c r="C174" s="23">
        <f t="shared" si="56"/>
        <v>2017</v>
      </c>
      <c r="D174" s="23">
        <f t="shared" si="57"/>
        <v>2</v>
      </c>
      <c r="E174" s="2" t="str">
        <f>IF(A174&lt;&gt;"","Week " &amp; ROUNDUP(DAY(B174)/7,0),"")</f>
        <v>Week 1</v>
      </c>
      <c r="G174" s="15" t="str">
        <f>IF(G173&lt;MAX(A:A)+NumberOfFutureWeeks*7,  IF(WEEKDAY( G173+1)=1, G173+2, IF(WEEKDAY(G173+1)=7, G173+ 3, G173+1)), "")</f>
        <v/>
      </c>
      <c r="H174" s="15" t="str">
        <f t="shared" si="49"/>
        <v/>
      </c>
      <c r="I174" s="2" t="str">
        <f t="shared" si="50"/>
        <v/>
      </c>
      <c r="J174" s="2" t="str">
        <f>IF(AND(G174&lt;&gt;"",G174&lt;=MAX(A:A)),COUNTIF(B:B,TRUNC(G174)),"")</f>
        <v/>
      </c>
      <c r="K174" s="2" t="str">
        <f t="shared" si="65"/>
        <v/>
      </c>
      <c r="L174" s="2" t="str">
        <f t="shared" si="51"/>
        <v/>
      </c>
      <c r="M174" s="2" t="str">
        <f t="shared" si="58"/>
        <v/>
      </c>
      <c r="N174" s="2" t="str">
        <f t="shared" si="59"/>
        <v/>
      </c>
      <c r="O174" s="2" t="str">
        <f t="shared" si="52"/>
        <v/>
      </c>
      <c r="P174" s="2" t="str">
        <f t="shared" si="53"/>
        <v/>
      </c>
      <c r="Q174" s="2" t="str">
        <f t="shared" si="60"/>
        <v/>
      </c>
      <c r="R174" s="2" t="str">
        <f t="shared" si="54"/>
        <v/>
      </c>
      <c r="Y174" s="15" t="str">
        <f>IF(Y173&lt;&gt;"",IF(Y173+7&lt;EDATE(MAX(A:A),NumberOfFutureMonths),Y173+7,""),"")</f>
        <v/>
      </c>
      <c r="Z174" s="23" t="str">
        <f t="shared" si="66"/>
        <v/>
      </c>
      <c r="AA174" s="2" t="str">
        <f t="shared" si="67"/>
        <v/>
      </c>
      <c r="AB174" s="2" t="str">
        <f t="shared" si="68"/>
        <v/>
      </c>
      <c r="AC174" s="2" t="str">
        <f t="shared" si="69"/>
        <v/>
      </c>
      <c r="AD174" s="2" t="str">
        <f t="shared" si="70"/>
        <v/>
      </c>
      <c r="AE174" s="2" t="str">
        <f t="shared" si="61"/>
        <v/>
      </c>
      <c r="AF174" s="2" t="str">
        <f t="shared" si="62"/>
        <v/>
      </c>
      <c r="AG174" s="2" t="str">
        <f t="shared" si="63"/>
        <v/>
      </c>
      <c r="AH174" s="2" t="str">
        <f>IF(Y174&lt;&gt;"",IF(AE174&gt;1,ROUNDUP(AF174,RoundDecimalPlaces),ROUNDDOWN(AF174,RoundDecimalPlaces)),"")</f>
        <v/>
      </c>
      <c r="AI174" s="2" t="str">
        <f t="shared" si="64"/>
        <v/>
      </c>
      <c r="AJ174" s="2" t="str">
        <f>IF(AI174&lt;&gt;"",IF(AI174&gt;AVERAGE(AI:AI)*SignificantErrorMultiplier,AB174,NA()),"")</f>
        <v/>
      </c>
    </row>
    <row r="175" spans="1:36" x14ac:dyDescent="0.25">
      <c r="A175" s="15">
        <f>IF(INDEX('Predict Your Date Data (auto)'!A:A,ROW(A175),1)&gt;0,INDEX('Predict Your Date Data (auto)'!A:A,ROW(A175),1),"")</f>
        <v>42772.339571759258</v>
      </c>
      <c r="B175" s="15">
        <f t="shared" si="55"/>
        <v>42772</v>
      </c>
      <c r="C175" s="23">
        <f t="shared" si="56"/>
        <v>2017</v>
      </c>
      <c r="D175" s="23">
        <f t="shared" si="57"/>
        <v>2</v>
      </c>
      <c r="E175" s="2" t="str">
        <f>IF(A175&lt;&gt;"","Week " &amp; ROUNDUP(DAY(B175)/7,0),"")</f>
        <v>Week 1</v>
      </c>
      <c r="G175" s="15" t="str">
        <f>IF(G174&lt;MAX(A:A)+NumberOfFutureWeeks*7,  IF(WEEKDAY( G174+1)=1, G174+2, IF(WEEKDAY(G174+1)=7, G174+ 3, G174+1)), "")</f>
        <v/>
      </c>
      <c r="H175" s="15" t="str">
        <f t="shared" si="49"/>
        <v/>
      </c>
      <c r="I175" s="2" t="str">
        <f t="shared" si="50"/>
        <v/>
      </c>
      <c r="J175" s="2" t="str">
        <f>IF(AND(G175&lt;&gt;"",G175&lt;=MAX(A:A)),COUNTIF(B:B,TRUNC(G175)),"")</f>
        <v/>
      </c>
      <c r="K175" s="2" t="str">
        <f t="shared" si="65"/>
        <v/>
      </c>
      <c r="L175" s="2" t="str">
        <f t="shared" si="51"/>
        <v/>
      </c>
      <c r="M175" s="2" t="str">
        <f t="shared" si="58"/>
        <v/>
      </c>
      <c r="N175" s="2" t="str">
        <f t="shared" si="59"/>
        <v/>
      </c>
      <c r="O175" s="2" t="str">
        <f t="shared" si="52"/>
        <v/>
      </c>
      <c r="P175" s="2" t="str">
        <f t="shared" si="53"/>
        <v/>
      </c>
      <c r="Q175" s="2" t="str">
        <f t="shared" si="60"/>
        <v/>
      </c>
      <c r="R175" s="2" t="str">
        <f t="shared" si="54"/>
        <v/>
      </c>
      <c r="Y175" s="15" t="str">
        <f>IF(Y174&lt;&gt;"",IF(Y174+7&lt;EDATE(MAX(A:A),NumberOfFutureMonths),Y174+7,""),"")</f>
        <v/>
      </c>
      <c r="Z175" s="23" t="str">
        <f t="shared" si="66"/>
        <v/>
      </c>
      <c r="AA175" s="2" t="str">
        <f t="shared" si="67"/>
        <v/>
      </c>
      <c r="AB175" s="2" t="str">
        <f t="shared" si="68"/>
        <v/>
      </c>
      <c r="AC175" s="2" t="str">
        <f t="shared" si="69"/>
        <v/>
      </c>
      <c r="AD175" s="2" t="str">
        <f t="shared" si="70"/>
        <v/>
      </c>
      <c r="AE175" s="2" t="str">
        <f t="shared" si="61"/>
        <v/>
      </c>
      <c r="AF175" s="2" t="str">
        <f t="shared" si="62"/>
        <v/>
      </c>
      <c r="AG175" s="2" t="str">
        <f t="shared" si="63"/>
        <v/>
      </c>
      <c r="AH175" s="2" t="str">
        <f>IF(Y175&lt;&gt;"",IF(AE175&gt;1,ROUNDUP(AF175,RoundDecimalPlaces),ROUNDDOWN(AF175,RoundDecimalPlaces)),"")</f>
        <v/>
      </c>
      <c r="AI175" s="2" t="str">
        <f t="shared" si="64"/>
        <v/>
      </c>
      <c r="AJ175" s="2" t="str">
        <f>IF(AI175&lt;&gt;"",IF(AI175&gt;AVERAGE(AI:AI)*SignificantErrorMultiplier,AB175,NA()),"")</f>
        <v/>
      </c>
    </row>
    <row r="176" spans="1:36" x14ac:dyDescent="0.25">
      <c r="A176" s="15">
        <f>IF(INDEX('Predict Your Date Data (auto)'!A:A,ROW(A176),1)&gt;0,INDEX('Predict Your Date Data (auto)'!A:A,ROW(A176),1),"")</f>
        <v>42772.340243055558</v>
      </c>
      <c r="B176" s="15">
        <f t="shared" si="55"/>
        <v>42772</v>
      </c>
      <c r="C176" s="23">
        <f t="shared" si="56"/>
        <v>2017</v>
      </c>
      <c r="D176" s="23">
        <f t="shared" si="57"/>
        <v>2</v>
      </c>
      <c r="E176" s="2" t="str">
        <f>IF(A176&lt;&gt;"","Week " &amp; ROUNDUP(DAY(B176)/7,0),"")</f>
        <v>Week 1</v>
      </c>
      <c r="G176" s="15" t="str">
        <f>IF(G175&lt;MAX(A:A)+NumberOfFutureWeeks*7,  IF(WEEKDAY( G175+1)=1, G175+2, IF(WEEKDAY(G175+1)=7, G175+ 3, G175+1)), "")</f>
        <v/>
      </c>
      <c r="H176" s="15" t="str">
        <f t="shared" si="49"/>
        <v/>
      </c>
      <c r="I176" s="2" t="str">
        <f t="shared" si="50"/>
        <v/>
      </c>
      <c r="J176" s="2" t="str">
        <f>IF(AND(G176&lt;&gt;"",G176&lt;=MAX(A:A)),COUNTIF(B:B,TRUNC(G176)),"")</f>
        <v/>
      </c>
      <c r="K176" s="2" t="str">
        <f t="shared" si="65"/>
        <v/>
      </c>
      <c r="L176" s="2" t="str">
        <f t="shared" si="51"/>
        <v/>
      </c>
      <c r="M176" s="2" t="str">
        <f t="shared" si="58"/>
        <v/>
      </c>
      <c r="N176" s="2" t="str">
        <f t="shared" si="59"/>
        <v/>
      </c>
      <c r="O176" s="2" t="str">
        <f t="shared" si="52"/>
        <v/>
      </c>
      <c r="P176" s="2" t="str">
        <f t="shared" si="53"/>
        <v/>
      </c>
      <c r="Q176" s="2" t="str">
        <f t="shared" si="60"/>
        <v/>
      </c>
      <c r="R176" s="2" t="str">
        <f t="shared" si="54"/>
        <v/>
      </c>
      <c r="Y176" s="15" t="str">
        <f>IF(Y175&lt;&gt;"",IF(Y175+7&lt;EDATE(MAX(A:A),NumberOfFutureMonths),Y175+7,""),"")</f>
        <v/>
      </c>
      <c r="Z176" s="23" t="str">
        <f t="shared" si="66"/>
        <v/>
      </c>
      <c r="AA176" s="2" t="str">
        <f t="shared" si="67"/>
        <v/>
      </c>
      <c r="AB176" s="2" t="str">
        <f t="shared" si="68"/>
        <v/>
      </c>
      <c r="AC176" s="2" t="str">
        <f t="shared" si="69"/>
        <v/>
      </c>
      <c r="AD176" s="2" t="str">
        <f t="shared" si="70"/>
        <v/>
      </c>
      <c r="AE176" s="2" t="str">
        <f t="shared" si="61"/>
        <v/>
      </c>
      <c r="AF176" s="2" t="str">
        <f t="shared" si="62"/>
        <v/>
      </c>
      <c r="AG176" s="2" t="str">
        <f t="shared" si="63"/>
        <v/>
      </c>
      <c r="AH176" s="2" t="str">
        <f>IF(Y176&lt;&gt;"",IF(AE176&gt;1,ROUNDUP(AF176,RoundDecimalPlaces),ROUNDDOWN(AF176,RoundDecimalPlaces)),"")</f>
        <v/>
      </c>
      <c r="AI176" s="2" t="str">
        <f t="shared" si="64"/>
        <v/>
      </c>
      <c r="AJ176" s="2" t="str">
        <f>IF(AI176&lt;&gt;"",IF(AI176&gt;AVERAGE(AI:AI)*SignificantErrorMultiplier,AB176,NA()),"")</f>
        <v/>
      </c>
    </row>
    <row r="177" spans="1:36" x14ac:dyDescent="0.25">
      <c r="A177" s="15">
        <f>IF(INDEX('Predict Your Date Data (auto)'!A:A,ROW(A177),1)&gt;0,INDEX('Predict Your Date Data (auto)'!A:A,ROW(A177),1),"")</f>
        <v>42772.34101851852</v>
      </c>
      <c r="B177" s="15">
        <f t="shared" si="55"/>
        <v>42772</v>
      </c>
      <c r="C177" s="23">
        <f t="shared" si="56"/>
        <v>2017</v>
      </c>
      <c r="D177" s="23">
        <f t="shared" si="57"/>
        <v>2</v>
      </c>
      <c r="E177" s="2" t="str">
        <f>IF(A177&lt;&gt;"","Week " &amp; ROUNDUP(DAY(B177)/7,0),"")</f>
        <v>Week 1</v>
      </c>
      <c r="G177" s="15" t="str">
        <f>IF(G176&lt;MAX(A:A)+NumberOfFutureWeeks*7,  IF(WEEKDAY( G176+1)=1, G176+2, IF(WEEKDAY(G176+1)=7, G176+ 3, G176+1)), "")</f>
        <v/>
      </c>
      <c r="H177" s="15" t="str">
        <f t="shared" si="49"/>
        <v/>
      </c>
      <c r="I177" s="2" t="str">
        <f t="shared" si="50"/>
        <v/>
      </c>
      <c r="J177" s="2" t="str">
        <f>IF(AND(G177&lt;&gt;"",G177&lt;=MAX(A:A)),COUNTIF(B:B,TRUNC(G177)),"")</f>
        <v/>
      </c>
      <c r="K177" s="2" t="str">
        <f t="shared" si="65"/>
        <v/>
      </c>
      <c r="L177" s="2" t="str">
        <f t="shared" si="51"/>
        <v/>
      </c>
      <c r="M177" s="2" t="str">
        <f t="shared" si="58"/>
        <v/>
      </c>
      <c r="N177" s="2" t="str">
        <f t="shared" si="59"/>
        <v/>
      </c>
      <c r="O177" s="2" t="str">
        <f t="shared" si="52"/>
        <v/>
      </c>
      <c r="P177" s="2" t="str">
        <f t="shared" si="53"/>
        <v/>
      </c>
      <c r="Q177" s="2" t="str">
        <f t="shared" si="60"/>
        <v/>
      </c>
      <c r="R177" s="2" t="str">
        <f t="shared" si="54"/>
        <v/>
      </c>
      <c r="Y177" s="15" t="str">
        <f>IF(Y176&lt;&gt;"",IF(Y176+7&lt;EDATE(MAX(A:A),NumberOfFutureMonths),Y176+7,""),"")</f>
        <v/>
      </c>
      <c r="Z177" s="23" t="str">
        <f t="shared" si="66"/>
        <v/>
      </c>
      <c r="AA177" s="2" t="str">
        <f t="shared" si="67"/>
        <v/>
      </c>
      <c r="AB177" s="2" t="str">
        <f t="shared" si="68"/>
        <v/>
      </c>
      <c r="AC177" s="2" t="str">
        <f t="shared" si="69"/>
        <v/>
      </c>
      <c r="AD177" s="2" t="str">
        <f t="shared" si="70"/>
        <v/>
      </c>
      <c r="AE177" s="2" t="str">
        <f t="shared" si="61"/>
        <v/>
      </c>
      <c r="AF177" s="2" t="str">
        <f t="shared" si="62"/>
        <v/>
      </c>
      <c r="AG177" s="2" t="str">
        <f t="shared" si="63"/>
        <v/>
      </c>
      <c r="AH177" s="2" t="str">
        <f>IF(Y177&lt;&gt;"",IF(AE177&gt;1,ROUNDUP(AF177,RoundDecimalPlaces),ROUNDDOWN(AF177,RoundDecimalPlaces)),"")</f>
        <v/>
      </c>
      <c r="AI177" s="2" t="str">
        <f t="shared" si="64"/>
        <v/>
      </c>
      <c r="AJ177" s="2" t="str">
        <f>IF(AI177&lt;&gt;"",IF(AI177&gt;AVERAGE(AI:AI)*SignificantErrorMultiplier,AB177,NA()),"")</f>
        <v/>
      </c>
    </row>
    <row r="178" spans="1:36" x14ac:dyDescent="0.25">
      <c r="A178" s="15">
        <f>IF(INDEX('Predict Your Date Data (auto)'!A:A,ROW(A178),1)&gt;0,INDEX('Predict Your Date Data (auto)'!A:A,ROW(A178),1),"")</f>
        <v>42772.342013888891</v>
      </c>
      <c r="B178" s="15">
        <f t="shared" si="55"/>
        <v>42772</v>
      </c>
      <c r="C178" s="23">
        <f t="shared" si="56"/>
        <v>2017</v>
      </c>
      <c r="D178" s="23">
        <f t="shared" si="57"/>
        <v>2</v>
      </c>
      <c r="E178" s="2" t="str">
        <f>IF(A178&lt;&gt;"","Week " &amp; ROUNDUP(DAY(B178)/7,0),"")</f>
        <v>Week 1</v>
      </c>
      <c r="G178" s="15" t="str">
        <f>IF(G177&lt;MAX(A:A)+NumberOfFutureWeeks*7,  IF(WEEKDAY( G177+1)=1, G177+2, IF(WEEKDAY(G177+1)=7, G177+ 3, G177+1)), "")</f>
        <v/>
      </c>
      <c r="H178" s="15" t="str">
        <f t="shared" si="49"/>
        <v/>
      </c>
      <c r="I178" s="2" t="str">
        <f t="shared" si="50"/>
        <v/>
      </c>
      <c r="J178" s="2" t="str">
        <f>IF(AND(G178&lt;&gt;"",G178&lt;=MAX(A:A)),COUNTIF(B:B,TRUNC(G178)),"")</f>
        <v/>
      </c>
      <c r="K178" s="2" t="str">
        <f t="shared" si="65"/>
        <v/>
      </c>
      <c r="L178" s="2" t="str">
        <f t="shared" si="51"/>
        <v/>
      </c>
      <c r="M178" s="2" t="str">
        <f t="shared" si="58"/>
        <v/>
      </c>
      <c r="N178" s="2" t="str">
        <f t="shared" si="59"/>
        <v/>
      </c>
      <c r="O178" s="2" t="str">
        <f t="shared" si="52"/>
        <v/>
      </c>
      <c r="P178" s="2" t="str">
        <f t="shared" si="53"/>
        <v/>
      </c>
      <c r="Q178" s="2" t="str">
        <f t="shared" si="60"/>
        <v/>
      </c>
      <c r="R178" s="2" t="str">
        <f t="shared" si="54"/>
        <v/>
      </c>
      <c r="Y178" s="15" t="str">
        <f>IF(Y177&lt;&gt;"",IF(Y177+7&lt;EDATE(MAX(A:A),NumberOfFutureMonths),Y177+7,""),"")</f>
        <v/>
      </c>
      <c r="Z178" s="23" t="str">
        <f t="shared" si="66"/>
        <v/>
      </c>
      <c r="AA178" s="2" t="str">
        <f t="shared" si="67"/>
        <v/>
      </c>
      <c r="AB178" s="2" t="str">
        <f t="shared" si="68"/>
        <v/>
      </c>
      <c r="AC178" s="2" t="str">
        <f t="shared" si="69"/>
        <v/>
      </c>
      <c r="AD178" s="2" t="str">
        <f t="shared" si="70"/>
        <v/>
      </c>
      <c r="AE178" s="2" t="str">
        <f t="shared" si="61"/>
        <v/>
      </c>
      <c r="AF178" s="2" t="str">
        <f t="shared" si="62"/>
        <v/>
      </c>
      <c r="AG178" s="2" t="str">
        <f t="shared" si="63"/>
        <v/>
      </c>
      <c r="AH178" s="2" t="str">
        <f>IF(Y178&lt;&gt;"",IF(AE178&gt;1,ROUNDUP(AF178,RoundDecimalPlaces),ROUNDDOWN(AF178,RoundDecimalPlaces)),"")</f>
        <v/>
      </c>
      <c r="AI178" s="2" t="str">
        <f t="shared" si="64"/>
        <v/>
      </c>
      <c r="AJ178" s="2" t="str">
        <f>IF(AI178&lt;&gt;"",IF(AI178&gt;AVERAGE(AI:AI)*SignificantErrorMultiplier,AB178,NA()),"")</f>
        <v/>
      </c>
    </row>
    <row r="179" spans="1:36" x14ac:dyDescent="0.25">
      <c r="A179" s="15">
        <f>IF(INDEX('Predict Your Date Data (auto)'!A:A,ROW(A179),1)&gt;0,INDEX('Predict Your Date Data (auto)'!A:A,ROW(A179),1),"")</f>
        <v>42772.343773148146</v>
      </c>
      <c r="B179" s="15">
        <f t="shared" si="55"/>
        <v>42772</v>
      </c>
      <c r="C179" s="23">
        <f t="shared" si="56"/>
        <v>2017</v>
      </c>
      <c r="D179" s="23">
        <f t="shared" si="57"/>
        <v>2</v>
      </c>
      <c r="E179" s="2" t="str">
        <f>IF(A179&lt;&gt;"","Week " &amp; ROUNDUP(DAY(B179)/7,0),"")</f>
        <v>Week 1</v>
      </c>
      <c r="G179" s="15" t="str">
        <f>IF(G178&lt;MAX(A:A)+NumberOfFutureWeeks*7,  IF(WEEKDAY( G178+1)=1, G178+2, IF(WEEKDAY(G178+1)=7, G178+ 3, G178+1)), "")</f>
        <v/>
      </c>
      <c r="H179" s="15" t="str">
        <f t="shared" si="49"/>
        <v/>
      </c>
      <c r="I179" s="2" t="str">
        <f t="shared" si="50"/>
        <v/>
      </c>
      <c r="J179" s="2" t="str">
        <f>IF(AND(G179&lt;&gt;"",G179&lt;=MAX(A:A)),COUNTIF(B:B,TRUNC(G179)),"")</f>
        <v/>
      </c>
      <c r="K179" s="2" t="str">
        <f t="shared" si="65"/>
        <v/>
      </c>
      <c r="L179" s="2" t="str">
        <f t="shared" si="51"/>
        <v/>
      </c>
      <c r="M179" s="2" t="str">
        <f t="shared" si="58"/>
        <v/>
      </c>
      <c r="N179" s="2" t="str">
        <f t="shared" si="59"/>
        <v/>
      </c>
      <c r="O179" s="2" t="str">
        <f t="shared" si="52"/>
        <v/>
      </c>
      <c r="P179" s="2" t="str">
        <f t="shared" si="53"/>
        <v/>
      </c>
      <c r="Q179" s="2" t="str">
        <f t="shared" si="60"/>
        <v/>
      </c>
      <c r="R179" s="2" t="str">
        <f t="shared" si="54"/>
        <v/>
      </c>
      <c r="Y179" s="15" t="str">
        <f>IF(Y178&lt;&gt;"",IF(Y178+7&lt;EDATE(MAX(A:A),NumberOfFutureMonths),Y178+7,""),"")</f>
        <v/>
      </c>
      <c r="Z179" s="23" t="str">
        <f t="shared" si="66"/>
        <v/>
      </c>
      <c r="AA179" s="2" t="str">
        <f t="shared" si="67"/>
        <v/>
      </c>
      <c r="AB179" s="2" t="str">
        <f t="shared" si="68"/>
        <v/>
      </c>
      <c r="AC179" s="2" t="str">
        <f t="shared" si="69"/>
        <v/>
      </c>
      <c r="AD179" s="2" t="str">
        <f t="shared" si="70"/>
        <v/>
      </c>
      <c r="AE179" s="2" t="str">
        <f t="shared" si="61"/>
        <v/>
      </c>
      <c r="AF179" s="2" t="str">
        <f t="shared" si="62"/>
        <v/>
      </c>
      <c r="AG179" s="2" t="str">
        <f t="shared" si="63"/>
        <v/>
      </c>
      <c r="AH179" s="2" t="str">
        <f>IF(Y179&lt;&gt;"",IF(AE179&gt;1,ROUNDUP(AF179,RoundDecimalPlaces),ROUNDDOWN(AF179,RoundDecimalPlaces)),"")</f>
        <v/>
      </c>
      <c r="AI179" s="2" t="str">
        <f t="shared" si="64"/>
        <v/>
      </c>
      <c r="AJ179" s="2" t="str">
        <f>IF(AI179&lt;&gt;"",IF(AI179&gt;AVERAGE(AI:AI)*SignificantErrorMultiplier,AB179,NA()),"")</f>
        <v/>
      </c>
    </row>
    <row r="180" spans="1:36" x14ac:dyDescent="0.25">
      <c r="A180" s="15">
        <f>IF(INDEX('Predict Your Date Data (auto)'!A:A,ROW(A180),1)&gt;0,INDEX('Predict Your Date Data (auto)'!A:A,ROW(A180),1),"")</f>
        <v>42772.344351851854</v>
      </c>
      <c r="B180" s="15">
        <f t="shared" si="55"/>
        <v>42772</v>
      </c>
      <c r="C180" s="23">
        <f t="shared" si="56"/>
        <v>2017</v>
      </c>
      <c r="D180" s="23">
        <f t="shared" si="57"/>
        <v>2</v>
      </c>
      <c r="E180" s="2" t="str">
        <f>IF(A180&lt;&gt;"","Week " &amp; ROUNDUP(DAY(B180)/7,0),"")</f>
        <v>Week 1</v>
      </c>
      <c r="G180" s="15" t="str">
        <f>IF(G179&lt;MAX(A:A)+NumberOfFutureWeeks*7,  IF(WEEKDAY( G179+1)=1, G179+2, IF(WEEKDAY(G179+1)=7, G179+ 3, G179+1)), "")</f>
        <v/>
      </c>
      <c r="H180" s="15" t="str">
        <f t="shared" si="49"/>
        <v/>
      </c>
      <c r="I180" s="2" t="str">
        <f t="shared" si="50"/>
        <v/>
      </c>
      <c r="J180" s="2" t="str">
        <f>IF(AND(G180&lt;&gt;"",G180&lt;=MAX(A:A)),COUNTIF(B:B,TRUNC(G180)),"")</f>
        <v/>
      </c>
      <c r="K180" s="2" t="str">
        <f t="shared" si="65"/>
        <v/>
      </c>
      <c r="L180" s="2" t="str">
        <f t="shared" si="51"/>
        <v/>
      </c>
      <c r="M180" s="2" t="str">
        <f t="shared" si="58"/>
        <v/>
      </c>
      <c r="N180" s="2" t="str">
        <f t="shared" si="59"/>
        <v/>
      </c>
      <c r="O180" s="2" t="str">
        <f t="shared" si="52"/>
        <v/>
      </c>
      <c r="P180" s="2" t="str">
        <f t="shared" si="53"/>
        <v/>
      </c>
      <c r="Q180" s="2" t="str">
        <f t="shared" si="60"/>
        <v/>
      </c>
      <c r="R180" s="2" t="str">
        <f t="shared" si="54"/>
        <v/>
      </c>
      <c r="Y180" s="15" t="str">
        <f>IF(Y179&lt;&gt;"",IF(Y179+7&lt;EDATE(MAX(A:A),NumberOfFutureMonths),Y179+7,""),"")</f>
        <v/>
      </c>
      <c r="Z180" s="23" t="str">
        <f t="shared" si="66"/>
        <v/>
      </c>
      <c r="AA180" s="2" t="str">
        <f t="shared" si="67"/>
        <v/>
      </c>
      <c r="AB180" s="2" t="str">
        <f t="shared" si="68"/>
        <v/>
      </c>
      <c r="AC180" s="2" t="str">
        <f t="shared" si="69"/>
        <v/>
      </c>
      <c r="AD180" s="2" t="str">
        <f t="shared" si="70"/>
        <v/>
      </c>
      <c r="AE180" s="2" t="str">
        <f t="shared" si="61"/>
        <v/>
      </c>
      <c r="AF180" s="2" t="str">
        <f t="shared" si="62"/>
        <v/>
      </c>
      <c r="AG180" s="2" t="str">
        <f t="shared" si="63"/>
        <v/>
      </c>
      <c r="AH180" s="2" t="str">
        <f>IF(Y180&lt;&gt;"",IF(AE180&gt;1,ROUNDUP(AF180,RoundDecimalPlaces),ROUNDDOWN(AF180,RoundDecimalPlaces)),"")</f>
        <v/>
      </c>
      <c r="AI180" s="2" t="str">
        <f t="shared" si="64"/>
        <v/>
      </c>
      <c r="AJ180" s="2" t="str">
        <f>IF(AI180&lt;&gt;"",IF(AI180&gt;AVERAGE(AI:AI)*SignificantErrorMultiplier,AB180,NA()),"")</f>
        <v/>
      </c>
    </row>
    <row r="181" spans="1:36" x14ac:dyDescent="0.25">
      <c r="A181" s="15">
        <f>IF(INDEX('Predict Your Date Data (auto)'!A:A,ROW(A181),1)&gt;0,INDEX('Predict Your Date Data (auto)'!A:A,ROW(A181),1),"")</f>
        <v>42772.344988425924</v>
      </c>
      <c r="B181" s="15">
        <f t="shared" si="55"/>
        <v>42772</v>
      </c>
      <c r="C181" s="23">
        <f t="shared" si="56"/>
        <v>2017</v>
      </c>
      <c r="D181" s="23">
        <f t="shared" si="57"/>
        <v>2</v>
      </c>
      <c r="E181" s="2" t="str">
        <f>IF(A181&lt;&gt;"","Week " &amp; ROUNDUP(DAY(B181)/7,0),"")</f>
        <v>Week 1</v>
      </c>
      <c r="G181" s="15" t="str">
        <f>IF(G180&lt;MAX(A:A)+NumberOfFutureWeeks*7,  IF(WEEKDAY( G180+1)=1, G180+2, IF(WEEKDAY(G180+1)=7, G180+ 3, G180+1)), "")</f>
        <v/>
      </c>
      <c r="H181" s="15" t="str">
        <f t="shared" si="49"/>
        <v/>
      </c>
      <c r="I181" s="2" t="str">
        <f t="shared" si="50"/>
        <v/>
      </c>
      <c r="J181" s="2" t="str">
        <f>IF(AND(G181&lt;&gt;"",G181&lt;=MAX(A:A)),COUNTIF(B:B,TRUNC(G181)),"")</f>
        <v/>
      </c>
      <c r="K181" s="2" t="str">
        <f t="shared" si="65"/>
        <v/>
      </c>
      <c r="L181" s="2" t="str">
        <f t="shared" si="51"/>
        <v/>
      </c>
      <c r="M181" s="2" t="str">
        <f t="shared" si="58"/>
        <v/>
      </c>
      <c r="N181" s="2" t="str">
        <f t="shared" si="59"/>
        <v/>
      </c>
      <c r="O181" s="2" t="str">
        <f t="shared" si="52"/>
        <v/>
      </c>
      <c r="P181" s="2" t="str">
        <f t="shared" si="53"/>
        <v/>
      </c>
      <c r="Q181" s="2" t="str">
        <f t="shared" si="60"/>
        <v/>
      </c>
      <c r="R181" s="2" t="str">
        <f t="shared" si="54"/>
        <v/>
      </c>
      <c r="Y181" s="15" t="str">
        <f>IF(Y180&lt;&gt;"",IF(Y180+7&lt;EDATE(MAX(A:A),NumberOfFutureMonths),Y180+7,""),"")</f>
        <v/>
      </c>
      <c r="Z181" s="23" t="str">
        <f t="shared" si="66"/>
        <v/>
      </c>
      <c r="AA181" s="2" t="str">
        <f t="shared" si="67"/>
        <v/>
      </c>
      <c r="AB181" s="2" t="str">
        <f t="shared" si="68"/>
        <v/>
      </c>
      <c r="AC181" s="2" t="str">
        <f t="shared" si="69"/>
        <v/>
      </c>
      <c r="AD181" s="2" t="str">
        <f t="shared" si="70"/>
        <v/>
      </c>
      <c r="AE181" s="2" t="str">
        <f t="shared" si="61"/>
        <v/>
      </c>
      <c r="AF181" s="2" t="str">
        <f t="shared" si="62"/>
        <v/>
      </c>
      <c r="AG181" s="2" t="str">
        <f t="shared" si="63"/>
        <v/>
      </c>
      <c r="AH181" s="2" t="str">
        <f>IF(Y181&lt;&gt;"",IF(AE181&gt;1,ROUNDUP(AF181,RoundDecimalPlaces),ROUNDDOWN(AF181,RoundDecimalPlaces)),"")</f>
        <v/>
      </c>
      <c r="AI181" s="2" t="str">
        <f t="shared" si="64"/>
        <v/>
      </c>
      <c r="AJ181" s="2" t="str">
        <f>IF(AI181&lt;&gt;"",IF(AI181&gt;AVERAGE(AI:AI)*SignificantErrorMultiplier,AB181,NA()),"")</f>
        <v/>
      </c>
    </row>
    <row r="182" spans="1:36" x14ac:dyDescent="0.25">
      <c r="A182" s="15">
        <f>IF(INDEX('Predict Your Date Data (auto)'!A:A,ROW(A182),1)&gt;0,INDEX('Predict Your Date Data (auto)'!A:A,ROW(A182),1),"")</f>
        <v>42772.345127314817</v>
      </c>
      <c r="B182" s="15">
        <f t="shared" si="55"/>
        <v>42772</v>
      </c>
      <c r="C182" s="23">
        <f t="shared" si="56"/>
        <v>2017</v>
      </c>
      <c r="D182" s="23">
        <f t="shared" si="57"/>
        <v>2</v>
      </c>
      <c r="E182" s="2" t="str">
        <f>IF(A182&lt;&gt;"","Week " &amp; ROUNDUP(DAY(B182)/7,0),"")</f>
        <v>Week 1</v>
      </c>
      <c r="G182" s="15" t="str">
        <f>IF(G181&lt;MAX(A:A)+NumberOfFutureWeeks*7,  IF(WEEKDAY( G181+1)=1, G181+2, IF(WEEKDAY(G181+1)=7, G181+ 3, G181+1)), "")</f>
        <v/>
      </c>
      <c r="H182" s="15" t="str">
        <f t="shared" si="49"/>
        <v/>
      </c>
      <c r="I182" s="2" t="str">
        <f t="shared" si="50"/>
        <v/>
      </c>
      <c r="J182" s="2" t="str">
        <f>IF(AND(G182&lt;&gt;"",G182&lt;=MAX(A:A)),COUNTIF(B:B,TRUNC(G182)),"")</f>
        <v/>
      </c>
      <c r="K182" s="2" t="str">
        <f t="shared" si="65"/>
        <v/>
      </c>
      <c r="L182" s="2" t="str">
        <f t="shared" si="51"/>
        <v/>
      </c>
      <c r="M182" s="2" t="str">
        <f t="shared" si="58"/>
        <v/>
      </c>
      <c r="N182" s="2" t="str">
        <f t="shared" si="59"/>
        <v/>
      </c>
      <c r="O182" s="2" t="str">
        <f t="shared" si="52"/>
        <v/>
      </c>
      <c r="P182" s="2" t="str">
        <f t="shared" si="53"/>
        <v/>
      </c>
      <c r="Q182" s="2" t="str">
        <f t="shared" si="60"/>
        <v/>
      </c>
      <c r="R182" s="2" t="str">
        <f t="shared" si="54"/>
        <v/>
      </c>
      <c r="Y182" s="15" t="str">
        <f>IF(Y181&lt;&gt;"",IF(Y181+7&lt;EDATE(MAX(A:A),NumberOfFutureMonths),Y181+7,""),"")</f>
        <v/>
      </c>
      <c r="Z182" s="23" t="str">
        <f t="shared" si="66"/>
        <v/>
      </c>
      <c r="AA182" s="2" t="str">
        <f t="shared" si="67"/>
        <v/>
      </c>
      <c r="AB182" s="2" t="str">
        <f t="shared" si="68"/>
        <v/>
      </c>
      <c r="AC182" s="2" t="str">
        <f t="shared" si="69"/>
        <v/>
      </c>
      <c r="AD182" s="2" t="str">
        <f t="shared" si="70"/>
        <v/>
      </c>
      <c r="AE182" s="2" t="str">
        <f t="shared" si="61"/>
        <v/>
      </c>
      <c r="AF182" s="2" t="str">
        <f t="shared" si="62"/>
        <v/>
      </c>
      <c r="AG182" s="2" t="str">
        <f t="shared" si="63"/>
        <v/>
      </c>
      <c r="AH182" s="2" t="str">
        <f>IF(Y182&lt;&gt;"",IF(AE182&gt;1,ROUNDUP(AF182,RoundDecimalPlaces),ROUNDDOWN(AF182,RoundDecimalPlaces)),"")</f>
        <v/>
      </c>
      <c r="AI182" s="2" t="str">
        <f t="shared" si="64"/>
        <v/>
      </c>
      <c r="AJ182" s="2" t="str">
        <f>IF(AI182&lt;&gt;"",IF(AI182&gt;AVERAGE(AI:AI)*SignificantErrorMultiplier,AB182,NA()),"")</f>
        <v/>
      </c>
    </row>
    <row r="183" spans="1:36" x14ac:dyDescent="0.25">
      <c r="A183" s="15">
        <f>IF(INDEX('Predict Your Date Data (auto)'!A:A,ROW(A183),1)&gt;0,INDEX('Predict Your Date Data (auto)'!A:A,ROW(A183),1),"")</f>
        <v>42772.47760416667</v>
      </c>
      <c r="B183" s="15">
        <f t="shared" si="55"/>
        <v>42772</v>
      </c>
      <c r="C183" s="23">
        <f t="shared" si="56"/>
        <v>2017</v>
      </c>
      <c r="D183" s="23">
        <f t="shared" si="57"/>
        <v>2</v>
      </c>
      <c r="E183" s="2" t="str">
        <f>IF(A183&lt;&gt;"","Week " &amp; ROUNDUP(DAY(B183)/7,0),"")</f>
        <v>Week 1</v>
      </c>
      <c r="G183" s="15" t="str">
        <f>IF(G182&lt;MAX(A:A)+NumberOfFutureWeeks*7,  IF(WEEKDAY( G182+1)=1, G182+2, IF(WEEKDAY(G182+1)=7, G182+ 3, G182+1)), "")</f>
        <v/>
      </c>
      <c r="H183" s="15" t="str">
        <f t="shared" si="49"/>
        <v/>
      </c>
      <c r="I183" s="2" t="str">
        <f t="shared" si="50"/>
        <v/>
      </c>
      <c r="J183" s="2" t="str">
        <f>IF(AND(G183&lt;&gt;"",G183&lt;=MAX(A:A)),COUNTIF(B:B,TRUNC(G183)),"")</f>
        <v/>
      </c>
      <c r="K183" s="2" t="str">
        <f t="shared" si="65"/>
        <v/>
      </c>
      <c r="L183" s="2" t="str">
        <f t="shared" si="51"/>
        <v/>
      </c>
      <c r="M183" s="2" t="str">
        <f t="shared" si="58"/>
        <v/>
      </c>
      <c r="N183" s="2" t="str">
        <f t="shared" si="59"/>
        <v/>
      </c>
      <c r="O183" s="2" t="str">
        <f t="shared" si="52"/>
        <v/>
      </c>
      <c r="P183" s="2" t="str">
        <f t="shared" si="53"/>
        <v/>
      </c>
      <c r="Q183" s="2" t="str">
        <f t="shared" si="60"/>
        <v/>
      </c>
      <c r="R183" s="2" t="str">
        <f t="shared" si="54"/>
        <v/>
      </c>
      <c r="Y183" s="15" t="str">
        <f>IF(Y182&lt;&gt;"",IF(Y182+7&lt;EDATE(MAX(A:A),NumberOfFutureMonths),Y182+7,""),"")</f>
        <v/>
      </c>
      <c r="Z183" s="23" t="str">
        <f t="shared" si="66"/>
        <v/>
      </c>
      <c r="AA183" s="2" t="str">
        <f t="shared" si="67"/>
        <v/>
      </c>
      <c r="AB183" s="2" t="str">
        <f t="shared" si="68"/>
        <v/>
      </c>
      <c r="AC183" s="2" t="str">
        <f t="shared" si="69"/>
        <v/>
      </c>
      <c r="AD183" s="2" t="str">
        <f t="shared" si="70"/>
        <v/>
      </c>
      <c r="AE183" s="2" t="str">
        <f t="shared" si="61"/>
        <v/>
      </c>
      <c r="AF183" s="2" t="str">
        <f t="shared" si="62"/>
        <v/>
      </c>
      <c r="AG183" s="2" t="str">
        <f t="shared" si="63"/>
        <v/>
      </c>
      <c r="AH183" s="2" t="str">
        <f>IF(Y183&lt;&gt;"",IF(AE183&gt;1,ROUNDUP(AF183,RoundDecimalPlaces),ROUNDDOWN(AF183,RoundDecimalPlaces)),"")</f>
        <v/>
      </c>
      <c r="AI183" s="2" t="str">
        <f t="shared" si="64"/>
        <v/>
      </c>
      <c r="AJ183" s="2" t="str">
        <f>IF(AI183&lt;&gt;"",IF(AI183&gt;AVERAGE(AI:AI)*SignificantErrorMultiplier,AB183,NA()),"")</f>
        <v/>
      </c>
    </row>
    <row r="184" spans="1:36" x14ac:dyDescent="0.25">
      <c r="A184" s="15">
        <f>IF(INDEX('Predict Your Date Data (auto)'!A:A,ROW(A184),1)&gt;0,INDEX('Predict Your Date Data (auto)'!A:A,ROW(A184),1),"")</f>
        <v>42773.360949074071</v>
      </c>
      <c r="B184" s="15">
        <f t="shared" si="55"/>
        <v>42773</v>
      </c>
      <c r="C184" s="23">
        <f t="shared" si="56"/>
        <v>2017</v>
      </c>
      <c r="D184" s="23">
        <f t="shared" si="57"/>
        <v>2</v>
      </c>
      <c r="E184" s="2" t="str">
        <f>IF(A184&lt;&gt;"","Week " &amp; ROUNDUP(DAY(B184)/7,0),"")</f>
        <v>Week 1</v>
      </c>
      <c r="G184" s="15" t="str">
        <f>IF(G183&lt;MAX(A:A)+NumberOfFutureWeeks*7,  IF(WEEKDAY( G183+1)=1, G183+2, IF(WEEKDAY(G183+1)=7, G183+ 3, G183+1)), "")</f>
        <v/>
      </c>
      <c r="H184" s="15" t="str">
        <f t="shared" si="49"/>
        <v/>
      </c>
      <c r="I184" s="2" t="str">
        <f t="shared" si="50"/>
        <v/>
      </c>
      <c r="J184" s="2" t="str">
        <f>IF(AND(G184&lt;&gt;"",G184&lt;=MAX(A:A)),COUNTIF(B:B,TRUNC(G184)),"")</f>
        <v/>
      </c>
      <c r="K184" s="2" t="str">
        <f t="shared" si="65"/>
        <v/>
      </c>
      <c r="L184" s="2" t="str">
        <f t="shared" si="51"/>
        <v/>
      </c>
      <c r="M184" s="2" t="str">
        <f t="shared" si="58"/>
        <v/>
      </c>
      <c r="N184" s="2" t="str">
        <f t="shared" si="59"/>
        <v/>
      </c>
      <c r="O184" s="2" t="str">
        <f t="shared" si="52"/>
        <v/>
      </c>
      <c r="P184" s="2" t="str">
        <f t="shared" si="53"/>
        <v/>
      </c>
      <c r="Q184" s="2" t="str">
        <f t="shared" si="60"/>
        <v/>
      </c>
      <c r="R184" s="2" t="str">
        <f t="shared" si="54"/>
        <v/>
      </c>
      <c r="Y184" s="15" t="str">
        <f>IF(Y183&lt;&gt;"",IF(Y183+7&lt;EDATE(MAX(A:A),NumberOfFutureMonths),Y183+7,""),"")</f>
        <v/>
      </c>
      <c r="Z184" s="23" t="str">
        <f t="shared" si="66"/>
        <v/>
      </c>
      <c r="AA184" s="2" t="str">
        <f t="shared" si="67"/>
        <v/>
      </c>
      <c r="AB184" s="2" t="str">
        <f t="shared" si="68"/>
        <v/>
      </c>
      <c r="AC184" s="2" t="str">
        <f t="shared" si="69"/>
        <v/>
      </c>
      <c r="AD184" s="2" t="str">
        <f t="shared" si="70"/>
        <v/>
      </c>
      <c r="AE184" s="2" t="str">
        <f t="shared" si="61"/>
        <v/>
      </c>
      <c r="AF184" s="2" t="str">
        <f t="shared" si="62"/>
        <v/>
      </c>
      <c r="AG184" s="2" t="str">
        <f t="shared" si="63"/>
        <v/>
      </c>
      <c r="AH184" s="2" t="str">
        <f>IF(Y184&lt;&gt;"",IF(AE184&gt;1,ROUNDUP(AF184,RoundDecimalPlaces),ROUNDDOWN(AF184,RoundDecimalPlaces)),"")</f>
        <v/>
      </c>
      <c r="AI184" s="2" t="str">
        <f t="shared" si="64"/>
        <v/>
      </c>
      <c r="AJ184" s="2" t="str">
        <f>IF(AI184&lt;&gt;"",IF(AI184&gt;AVERAGE(AI:AI)*SignificantErrorMultiplier,AB184,NA()),"")</f>
        <v/>
      </c>
    </row>
    <row r="185" spans="1:36" x14ac:dyDescent="0.25">
      <c r="A185" s="15">
        <f>IF(INDEX('Predict Your Date Data (auto)'!A:A,ROW(A185),1)&gt;0,INDEX('Predict Your Date Data (auto)'!A:A,ROW(A185),1),"")</f>
        <v>42773.455428240741</v>
      </c>
      <c r="B185" s="15">
        <f t="shared" si="55"/>
        <v>42773</v>
      </c>
      <c r="C185" s="23">
        <f t="shared" si="56"/>
        <v>2017</v>
      </c>
      <c r="D185" s="23">
        <f t="shared" si="57"/>
        <v>2</v>
      </c>
      <c r="E185" s="2" t="str">
        <f>IF(A185&lt;&gt;"","Week " &amp; ROUNDUP(DAY(B185)/7,0),"")</f>
        <v>Week 1</v>
      </c>
      <c r="G185" s="15" t="str">
        <f>IF(G184&lt;MAX(A:A)+NumberOfFutureWeeks*7,  IF(WEEKDAY( G184+1)=1, G184+2, IF(WEEKDAY(G184+1)=7, G184+ 3, G184+1)), "")</f>
        <v/>
      </c>
      <c r="H185" s="15" t="str">
        <f t="shared" si="49"/>
        <v/>
      </c>
      <c r="I185" s="2" t="str">
        <f t="shared" si="50"/>
        <v/>
      </c>
      <c r="J185" s="2" t="str">
        <f>IF(AND(G185&lt;&gt;"",G185&lt;=MAX(A:A)),COUNTIF(B:B,TRUNC(G185)),"")</f>
        <v/>
      </c>
      <c r="K185" s="2" t="str">
        <f t="shared" si="65"/>
        <v/>
      </c>
      <c r="L185" s="2" t="str">
        <f t="shared" si="51"/>
        <v/>
      </c>
      <c r="M185" s="2" t="str">
        <f t="shared" si="58"/>
        <v/>
      </c>
      <c r="N185" s="2" t="str">
        <f t="shared" si="59"/>
        <v/>
      </c>
      <c r="O185" s="2" t="str">
        <f t="shared" si="52"/>
        <v/>
      </c>
      <c r="P185" s="2" t="str">
        <f t="shared" si="53"/>
        <v/>
      </c>
      <c r="Q185" s="2" t="str">
        <f t="shared" si="60"/>
        <v/>
      </c>
      <c r="R185" s="2" t="str">
        <f t="shared" si="54"/>
        <v/>
      </c>
      <c r="Y185" s="15" t="str">
        <f>IF(Y184&lt;&gt;"",IF(Y184+7&lt;EDATE(MAX(A:A),NumberOfFutureMonths),Y184+7,""),"")</f>
        <v/>
      </c>
      <c r="Z185" s="23" t="str">
        <f t="shared" si="66"/>
        <v/>
      </c>
      <c r="AA185" s="2" t="str">
        <f t="shared" si="67"/>
        <v/>
      </c>
      <c r="AB185" s="2" t="str">
        <f t="shared" si="68"/>
        <v/>
      </c>
      <c r="AC185" s="2" t="str">
        <f t="shared" si="69"/>
        <v/>
      </c>
      <c r="AD185" s="2" t="str">
        <f t="shared" si="70"/>
        <v/>
      </c>
      <c r="AE185" s="2" t="str">
        <f t="shared" si="61"/>
        <v/>
      </c>
      <c r="AF185" s="2" t="str">
        <f t="shared" si="62"/>
        <v/>
      </c>
      <c r="AG185" s="2" t="str">
        <f t="shared" si="63"/>
        <v/>
      </c>
      <c r="AH185" s="2" t="str">
        <f>IF(Y185&lt;&gt;"",IF(AE185&gt;1,ROUNDUP(AF185,RoundDecimalPlaces),ROUNDDOWN(AF185,RoundDecimalPlaces)),"")</f>
        <v/>
      </c>
      <c r="AI185" s="2" t="str">
        <f t="shared" si="64"/>
        <v/>
      </c>
      <c r="AJ185" s="2" t="str">
        <f>IF(AI185&lt;&gt;"",IF(AI185&gt;AVERAGE(AI:AI)*SignificantErrorMultiplier,AB185,NA()),"")</f>
        <v/>
      </c>
    </row>
    <row r="186" spans="1:36" x14ac:dyDescent="0.25">
      <c r="A186" s="15">
        <f>IF(INDEX('Predict Your Date Data (auto)'!A:A,ROW(A186),1)&gt;0,INDEX('Predict Your Date Data (auto)'!A:A,ROW(A186),1),"")</f>
        <v>42773.737372685187</v>
      </c>
      <c r="B186" s="15">
        <f t="shared" si="55"/>
        <v>42773</v>
      </c>
      <c r="C186" s="23">
        <f t="shared" si="56"/>
        <v>2017</v>
      </c>
      <c r="D186" s="23">
        <f t="shared" si="57"/>
        <v>2</v>
      </c>
      <c r="E186" s="2" t="str">
        <f>IF(A186&lt;&gt;"","Week " &amp; ROUNDUP(DAY(B186)/7,0),"")</f>
        <v>Week 1</v>
      </c>
      <c r="G186" s="15" t="str">
        <f>IF(G185&lt;MAX(A:A)+NumberOfFutureWeeks*7,  IF(WEEKDAY( G185+1)=1, G185+2, IF(WEEKDAY(G185+1)=7, G185+ 3, G185+1)), "")</f>
        <v/>
      </c>
      <c r="H186" s="15" t="str">
        <f t="shared" si="49"/>
        <v/>
      </c>
      <c r="I186" s="2" t="str">
        <f t="shared" si="50"/>
        <v/>
      </c>
      <c r="J186" s="2" t="str">
        <f>IF(AND(G186&lt;&gt;"",G186&lt;=MAX(A:A)),COUNTIF(B:B,TRUNC(G186)),"")</f>
        <v/>
      </c>
      <c r="K186" s="2" t="str">
        <f t="shared" si="65"/>
        <v/>
      </c>
      <c r="L186" s="2" t="str">
        <f t="shared" si="51"/>
        <v/>
      </c>
      <c r="M186" s="2" t="str">
        <f t="shared" si="58"/>
        <v/>
      </c>
      <c r="N186" s="2" t="str">
        <f t="shared" si="59"/>
        <v/>
      </c>
      <c r="O186" s="2" t="str">
        <f t="shared" si="52"/>
        <v/>
      </c>
      <c r="P186" s="2" t="str">
        <f t="shared" si="53"/>
        <v/>
      </c>
      <c r="Q186" s="2" t="str">
        <f t="shared" si="60"/>
        <v/>
      </c>
      <c r="R186" s="2" t="str">
        <f t="shared" si="54"/>
        <v/>
      </c>
      <c r="Y186" s="15" t="str">
        <f>IF(Y185&lt;&gt;"",IF(Y185+7&lt;EDATE(MAX(A:A),NumberOfFutureMonths),Y185+7,""),"")</f>
        <v/>
      </c>
      <c r="Z186" s="23" t="str">
        <f t="shared" si="66"/>
        <v/>
      </c>
      <c r="AA186" s="2" t="str">
        <f t="shared" si="67"/>
        <v/>
      </c>
      <c r="AB186" s="2" t="str">
        <f t="shared" si="68"/>
        <v/>
      </c>
      <c r="AC186" s="2" t="str">
        <f t="shared" si="69"/>
        <v/>
      </c>
      <c r="AD186" s="2" t="str">
        <f t="shared" si="70"/>
        <v/>
      </c>
      <c r="AE186" s="2" t="str">
        <f t="shared" si="61"/>
        <v/>
      </c>
      <c r="AF186" s="2" t="str">
        <f t="shared" si="62"/>
        <v/>
      </c>
      <c r="AG186" s="2" t="str">
        <f t="shared" si="63"/>
        <v/>
      </c>
      <c r="AH186" s="2" t="str">
        <f>IF(Y186&lt;&gt;"",IF(AE186&gt;1,ROUNDUP(AF186,RoundDecimalPlaces),ROUNDDOWN(AF186,RoundDecimalPlaces)),"")</f>
        <v/>
      </c>
      <c r="AI186" s="2" t="str">
        <f t="shared" si="64"/>
        <v/>
      </c>
      <c r="AJ186" s="2" t="str">
        <f>IF(AI186&lt;&gt;"",IF(AI186&gt;AVERAGE(AI:AI)*SignificantErrorMultiplier,AB186,NA()),"")</f>
        <v/>
      </c>
    </row>
    <row r="187" spans="1:36" x14ac:dyDescent="0.25">
      <c r="A187" s="15">
        <f>IF(INDEX('Predict Your Date Data (auto)'!A:A,ROW(A187),1)&gt;0,INDEX('Predict Your Date Data (auto)'!A:A,ROW(A187),1),"")</f>
        <v>42774.418749999997</v>
      </c>
      <c r="B187" s="15">
        <f t="shared" si="55"/>
        <v>42774</v>
      </c>
      <c r="C187" s="23">
        <f t="shared" si="56"/>
        <v>2017</v>
      </c>
      <c r="D187" s="23">
        <f t="shared" si="57"/>
        <v>2</v>
      </c>
      <c r="E187" s="2" t="str">
        <f>IF(A187&lt;&gt;"","Week " &amp; ROUNDUP(DAY(B187)/7,0),"")</f>
        <v>Week 2</v>
      </c>
      <c r="G187" s="15" t="str">
        <f>IF(G186&lt;MAX(A:A)+NumberOfFutureWeeks*7,  IF(WEEKDAY( G186+1)=1, G186+2, IF(WEEKDAY(G186+1)=7, G186+ 3, G186+1)), "")</f>
        <v/>
      </c>
      <c r="H187" s="15" t="str">
        <f t="shared" si="49"/>
        <v/>
      </c>
      <c r="I187" s="2" t="str">
        <f t="shared" si="50"/>
        <v/>
      </c>
      <c r="J187" s="2" t="str">
        <f>IF(AND(G187&lt;&gt;"",G187&lt;=MAX(A:A)),COUNTIF(B:B,TRUNC(G187)),"")</f>
        <v/>
      </c>
      <c r="K187" s="2" t="str">
        <f t="shared" si="65"/>
        <v/>
      </c>
      <c r="L187" s="2" t="str">
        <f t="shared" si="51"/>
        <v/>
      </c>
      <c r="M187" s="2" t="str">
        <f t="shared" si="58"/>
        <v/>
      </c>
      <c r="N187" s="2" t="str">
        <f t="shared" si="59"/>
        <v/>
      </c>
      <c r="O187" s="2" t="str">
        <f t="shared" si="52"/>
        <v/>
      </c>
      <c r="P187" s="2" t="str">
        <f t="shared" si="53"/>
        <v/>
      </c>
      <c r="Q187" s="2" t="str">
        <f t="shared" si="60"/>
        <v/>
      </c>
      <c r="R187" s="2" t="str">
        <f t="shared" si="54"/>
        <v/>
      </c>
      <c r="Y187" s="15" t="str">
        <f>IF(Y186&lt;&gt;"",IF(Y186+7&lt;EDATE(MAX(A:A),NumberOfFutureMonths),Y186+7,""),"")</f>
        <v/>
      </c>
      <c r="Z187" s="23" t="str">
        <f t="shared" si="66"/>
        <v/>
      </c>
      <c r="AA187" s="2" t="str">
        <f t="shared" si="67"/>
        <v/>
      </c>
      <c r="AB187" s="2" t="str">
        <f t="shared" si="68"/>
        <v/>
      </c>
      <c r="AC187" s="2" t="str">
        <f t="shared" si="69"/>
        <v/>
      </c>
      <c r="AD187" s="2" t="str">
        <f t="shared" si="70"/>
        <v/>
      </c>
      <c r="AE187" s="2" t="str">
        <f t="shared" si="61"/>
        <v/>
      </c>
      <c r="AF187" s="2" t="str">
        <f t="shared" si="62"/>
        <v/>
      </c>
      <c r="AG187" s="2" t="str">
        <f t="shared" si="63"/>
        <v/>
      </c>
      <c r="AH187" s="2" t="str">
        <f>IF(Y187&lt;&gt;"",IF(AE187&gt;1,ROUNDUP(AF187,RoundDecimalPlaces),ROUNDDOWN(AF187,RoundDecimalPlaces)),"")</f>
        <v/>
      </c>
      <c r="AI187" s="2" t="str">
        <f t="shared" si="64"/>
        <v/>
      </c>
      <c r="AJ187" s="2" t="str">
        <f>IF(AI187&lt;&gt;"",IF(AI187&gt;AVERAGE(AI:AI)*SignificantErrorMultiplier,AB187,NA()),"")</f>
        <v/>
      </c>
    </row>
    <row r="188" spans="1:36" x14ac:dyDescent="0.25">
      <c r="A188" s="15">
        <f>IF(INDEX('Predict Your Date Data (auto)'!A:A,ROW(A188),1)&gt;0,INDEX('Predict Your Date Data (auto)'!A:A,ROW(A188),1),"")</f>
        <v>42774.41988425926</v>
      </c>
      <c r="B188" s="15">
        <f t="shared" si="55"/>
        <v>42774</v>
      </c>
      <c r="C188" s="23">
        <f t="shared" si="56"/>
        <v>2017</v>
      </c>
      <c r="D188" s="23">
        <f t="shared" si="57"/>
        <v>2</v>
      </c>
      <c r="E188" s="2" t="str">
        <f>IF(A188&lt;&gt;"","Week " &amp; ROUNDUP(DAY(B188)/7,0),"")</f>
        <v>Week 2</v>
      </c>
      <c r="G188" s="15" t="str">
        <f>IF(G187&lt;MAX(A:A)+NumberOfFutureWeeks*7,  IF(WEEKDAY( G187+1)=1, G187+2, IF(WEEKDAY(G187+1)=7, G187+ 3, G187+1)), "")</f>
        <v/>
      </c>
      <c r="H188" s="15" t="str">
        <f t="shared" si="49"/>
        <v/>
      </c>
      <c r="I188" s="2" t="str">
        <f t="shared" si="50"/>
        <v/>
      </c>
      <c r="J188" s="2" t="str">
        <f>IF(AND(G188&lt;&gt;"",G188&lt;=MAX(A:A)),COUNTIF(B:B,TRUNC(G188)),"")</f>
        <v/>
      </c>
      <c r="K188" s="2" t="str">
        <f t="shared" si="65"/>
        <v/>
      </c>
      <c r="L188" s="2" t="str">
        <f t="shared" si="51"/>
        <v/>
      </c>
      <c r="M188" s="2" t="str">
        <f t="shared" si="58"/>
        <v/>
      </c>
      <c r="N188" s="2" t="str">
        <f t="shared" si="59"/>
        <v/>
      </c>
      <c r="O188" s="2" t="str">
        <f t="shared" si="52"/>
        <v/>
      </c>
      <c r="P188" s="2" t="str">
        <f t="shared" si="53"/>
        <v/>
      </c>
      <c r="Q188" s="2" t="str">
        <f t="shared" si="60"/>
        <v/>
      </c>
      <c r="R188" s="2" t="str">
        <f t="shared" si="54"/>
        <v/>
      </c>
      <c r="Y188" s="15" t="str">
        <f>IF(Y187&lt;&gt;"",IF(Y187+7&lt;EDATE(MAX(A:A),NumberOfFutureMonths),Y187+7,""),"")</f>
        <v/>
      </c>
      <c r="Z188" s="23" t="str">
        <f t="shared" si="66"/>
        <v/>
      </c>
      <c r="AA188" s="2" t="str">
        <f t="shared" si="67"/>
        <v/>
      </c>
      <c r="AB188" s="2" t="str">
        <f t="shared" si="68"/>
        <v/>
      </c>
      <c r="AC188" s="2" t="str">
        <f t="shared" si="69"/>
        <v/>
      </c>
      <c r="AD188" s="2" t="str">
        <f t="shared" si="70"/>
        <v/>
      </c>
      <c r="AE188" s="2" t="str">
        <f t="shared" si="61"/>
        <v/>
      </c>
      <c r="AF188" s="2" t="str">
        <f t="shared" si="62"/>
        <v/>
      </c>
      <c r="AG188" s="2" t="str">
        <f t="shared" si="63"/>
        <v/>
      </c>
      <c r="AH188" s="2" t="str">
        <f>IF(Y188&lt;&gt;"",IF(AE188&gt;1,ROUNDUP(AF188,RoundDecimalPlaces),ROUNDDOWN(AF188,RoundDecimalPlaces)),"")</f>
        <v/>
      </c>
      <c r="AI188" s="2" t="str">
        <f t="shared" si="64"/>
        <v/>
      </c>
      <c r="AJ188" s="2" t="str">
        <f>IF(AI188&lt;&gt;"",IF(AI188&gt;AVERAGE(AI:AI)*SignificantErrorMultiplier,AB188,NA()),"")</f>
        <v/>
      </c>
    </row>
    <row r="189" spans="1:36" x14ac:dyDescent="0.25">
      <c r="A189" s="15">
        <f>IF(INDEX('Predict Your Date Data (auto)'!A:A,ROW(A189),1)&gt;0,INDEX('Predict Your Date Data (auto)'!A:A,ROW(A189),1),"")</f>
        <v>42774.531747685185</v>
      </c>
      <c r="B189" s="15">
        <f t="shared" si="55"/>
        <v>42774</v>
      </c>
      <c r="C189" s="23">
        <f t="shared" si="56"/>
        <v>2017</v>
      </c>
      <c r="D189" s="23">
        <f t="shared" si="57"/>
        <v>2</v>
      </c>
      <c r="E189" s="2" t="str">
        <f>IF(A189&lt;&gt;"","Week " &amp; ROUNDUP(DAY(B189)/7,0),"")</f>
        <v>Week 2</v>
      </c>
      <c r="G189" s="15" t="str">
        <f>IF(G188&lt;MAX(A:A)+NumberOfFutureWeeks*7,  IF(WEEKDAY( G188+1)=1, G188+2, IF(WEEKDAY(G188+1)=7, G188+ 3, G188+1)), "")</f>
        <v/>
      </c>
      <c r="H189" s="15" t="str">
        <f t="shared" si="49"/>
        <v/>
      </c>
      <c r="I189" s="2" t="str">
        <f t="shared" si="50"/>
        <v/>
      </c>
      <c r="J189" s="2" t="str">
        <f>IF(AND(G189&lt;&gt;"",G189&lt;=MAX(A:A)),COUNTIF(B:B,TRUNC(G189)),"")</f>
        <v/>
      </c>
      <c r="K189" s="2" t="str">
        <f t="shared" si="65"/>
        <v/>
      </c>
      <c r="L189" s="2" t="str">
        <f t="shared" si="51"/>
        <v/>
      </c>
      <c r="M189" s="2" t="str">
        <f t="shared" si="58"/>
        <v/>
      </c>
      <c r="N189" s="2" t="str">
        <f t="shared" si="59"/>
        <v/>
      </c>
      <c r="O189" s="2" t="str">
        <f t="shared" si="52"/>
        <v/>
      </c>
      <c r="P189" s="2" t="str">
        <f t="shared" si="53"/>
        <v/>
      </c>
      <c r="Q189" s="2" t="str">
        <f t="shared" si="60"/>
        <v/>
      </c>
      <c r="R189" s="2" t="str">
        <f t="shared" si="54"/>
        <v/>
      </c>
      <c r="Y189" s="15" t="str">
        <f>IF(Y188&lt;&gt;"",IF(Y188+7&lt;EDATE(MAX(A:A),NumberOfFutureMonths),Y188+7,""),"")</f>
        <v/>
      </c>
      <c r="Z189" s="23" t="str">
        <f t="shared" si="66"/>
        <v/>
      </c>
      <c r="AA189" s="2" t="str">
        <f t="shared" si="67"/>
        <v/>
      </c>
      <c r="AB189" s="2" t="str">
        <f t="shared" si="68"/>
        <v/>
      </c>
      <c r="AC189" s="2" t="str">
        <f t="shared" si="69"/>
        <v/>
      </c>
      <c r="AD189" s="2" t="str">
        <f t="shared" si="70"/>
        <v/>
      </c>
      <c r="AE189" s="2" t="str">
        <f t="shared" si="61"/>
        <v/>
      </c>
      <c r="AF189" s="2" t="str">
        <f t="shared" si="62"/>
        <v/>
      </c>
      <c r="AG189" s="2" t="str">
        <f t="shared" si="63"/>
        <v/>
      </c>
      <c r="AH189" s="2" t="str">
        <f>IF(Y189&lt;&gt;"",IF(AE189&gt;1,ROUNDUP(AF189,RoundDecimalPlaces),ROUNDDOWN(AF189,RoundDecimalPlaces)),"")</f>
        <v/>
      </c>
      <c r="AI189" s="2" t="str">
        <f t="shared" si="64"/>
        <v/>
      </c>
      <c r="AJ189" s="2" t="str">
        <f>IF(AI189&lt;&gt;"",IF(AI189&gt;AVERAGE(AI:AI)*SignificantErrorMultiplier,AB189,NA()),"")</f>
        <v/>
      </c>
    </row>
    <row r="190" spans="1:36" x14ac:dyDescent="0.25">
      <c r="A190" s="15">
        <f>IF(INDEX('Predict Your Date Data (auto)'!A:A,ROW(A190),1)&gt;0,INDEX('Predict Your Date Data (auto)'!A:A,ROW(A190),1),"")</f>
        <v>42774.536539351851</v>
      </c>
      <c r="B190" s="15">
        <f t="shared" si="55"/>
        <v>42774</v>
      </c>
      <c r="C190" s="23">
        <f t="shared" si="56"/>
        <v>2017</v>
      </c>
      <c r="D190" s="23">
        <f t="shared" si="57"/>
        <v>2</v>
      </c>
      <c r="E190" s="2" t="str">
        <f>IF(A190&lt;&gt;"","Week " &amp; ROUNDUP(DAY(B190)/7,0),"")</f>
        <v>Week 2</v>
      </c>
      <c r="G190" s="15" t="str">
        <f>IF(G189&lt;MAX(A:A)+NumberOfFutureWeeks*7,  IF(WEEKDAY( G189+1)=1, G189+2, IF(WEEKDAY(G189+1)=7, G189+ 3, G189+1)), "")</f>
        <v/>
      </c>
      <c r="H190" s="15" t="str">
        <f t="shared" si="49"/>
        <v/>
      </c>
      <c r="I190" s="2" t="str">
        <f t="shared" si="50"/>
        <v/>
      </c>
      <c r="J190" s="2" t="str">
        <f>IF(AND(G190&lt;&gt;"",G190&lt;=MAX(A:A)),COUNTIF(B:B,TRUNC(G190)),"")</f>
        <v/>
      </c>
      <c r="K190" s="2" t="str">
        <f t="shared" si="65"/>
        <v/>
      </c>
      <c r="L190" s="2" t="str">
        <f t="shared" si="51"/>
        <v/>
      </c>
      <c r="M190" s="2" t="str">
        <f t="shared" si="58"/>
        <v/>
      </c>
      <c r="N190" s="2" t="str">
        <f t="shared" si="59"/>
        <v/>
      </c>
      <c r="O190" s="2" t="str">
        <f t="shared" si="52"/>
        <v/>
      </c>
      <c r="P190" s="2" t="str">
        <f t="shared" si="53"/>
        <v/>
      </c>
      <c r="Q190" s="2" t="str">
        <f t="shared" si="60"/>
        <v/>
      </c>
      <c r="R190" s="2" t="str">
        <f t="shared" si="54"/>
        <v/>
      </c>
      <c r="Y190" s="15" t="str">
        <f>IF(Y189&lt;&gt;"",IF(Y189+7&lt;EDATE(MAX(A:A),NumberOfFutureMonths),Y189+7,""),"")</f>
        <v/>
      </c>
      <c r="Z190" s="23" t="str">
        <f t="shared" si="66"/>
        <v/>
      </c>
      <c r="AA190" s="2" t="str">
        <f t="shared" si="67"/>
        <v/>
      </c>
      <c r="AB190" s="2" t="str">
        <f t="shared" si="68"/>
        <v/>
      </c>
      <c r="AC190" s="2" t="str">
        <f t="shared" si="69"/>
        <v/>
      </c>
      <c r="AD190" s="2" t="str">
        <f t="shared" si="70"/>
        <v/>
      </c>
      <c r="AE190" s="2" t="str">
        <f t="shared" si="61"/>
        <v/>
      </c>
      <c r="AF190" s="2" t="str">
        <f t="shared" si="62"/>
        <v/>
      </c>
      <c r="AG190" s="2" t="str">
        <f t="shared" si="63"/>
        <v/>
      </c>
      <c r="AH190" s="2" t="str">
        <f>IF(Y190&lt;&gt;"",IF(AE190&gt;1,ROUNDUP(AF190,RoundDecimalPlaces),ROUNDDOWN(AF190,RoundDecimalPlaces)),"")</f>
        <v/>
      </c>
      <c r="AI190" s="2" t="str">
        <f t="shared" si="64"/>
        <v/>
      </c>
      <c r="AJ190" s="2" t="str">
        <f>IF(AI190&lt;&gt;"",IF(AI190&gt;AVERAGE(AI:AI)*SignificantErrorMultiplier,AB190,NA()),"")</f>
        <v/>
      </c>
    </row>
    <row r="191" spans="1:36" x14ac:dyDescent="0.25">
      <c r="A191" s="15">
        <f>IF(INDEX('Predict Your Date Data (auto)'!A:A,ROW(A191),1)&gt;0,INDEX('Predict Your Date Data (auto)'!A:A,ROW(A191),1),"")</f>
        <v>42774.543263888889</v>
      </c>
      <c r="B191" s="15">
        <f t="shared" si="55"/>
        <v>42774</v>
      </c>
      <c r="C191" s="23">
        <f t="shared" si="56"/>
        <v>2017</v>
      </c>
      <c r="D191" s="23">
        <f t="shared" si="57"/>
        <v>2</v>
      </c>
      <c r="E191" s="2" t="str">
        <f>IF(A191&lt;&gt;"","Week " &amp; ROUNDUP(DAY(B191)/7,0),"")</f>
        <v>Week 2</v>
      </c>
      <c r="G191" s="15" t="str">
        <f>IF(G190&lt;MAX(A:A)+NumberOfFutureWeeks*7,  IF(WEEKDAY( G190+1)=1, G190+2, IF(WEEKDAY(G190+1)=7, G190+ 3, G190+1)), "")</f>
        <v/>
      </c>
      <c r="H191" s="15" t="str">
        <f t="shared" si="49"/>
        <v/>
      </c>
      <c r="I191" s="2" t="str">
        <f t="shared" si="50"/>
        <v/>
      </c>
      <c r="J191" s="2" t="str">
        <f>IF(AND(G191&lt;&gt;"",G191&lt;=MAX(A:A)),COUNTIF(B:B,TRUNC(G191)),"")</f>
        <v/>
      </c>
      <c r="K191" s="2" t="str">
        <f t="shared" si="65"/>
        <v/>
      </c>
      <c r="L191" s="2" t="str">
        <f t="shared" si="51"/>
        <v/>
      </c>
      <c r="M191" s="2" t="str">
        <f t="shared" si="58"/>
        <v/>
      </c>
      <c r="N191" s="2" t="str">
        <f t="shared" si="59"/>
        <v/>
      </c>
      <c r="O191" s="2" t="str">
        <f t="shared" si="52"/>
        <v/>
      </c>
      <c r="P191" s="2" t="str">
        <f t="shared" si="53"/>
        <v/>
      </c>
      <c r="Q191" s="2" t="str">
        <f t="shared" si="60"/>
        <v/>
      </c>
      <c r="R191" s="2" t="str">
        <f t="shared" si="54"/>
        <v/>
      </c>
      <c r="Y191" s="15" t="str">
        <f>IF(Y190&lt;&gt;"",IF(Y190+7&lt;EDATE(MAX(A:A),NumberOfFutureMonths),Y190+7,""),"")</f>
        <v/>
      </c>
      <c r="Z191" s="23" t="str">
        <f t="shared" si="66"/>
        <v/>
      </c>
      <c r="AA191" s="2" t="str">
        <f t="shared" si="67"/>
        <v/>
      </c>
      <c r="AB191" s="2" t="str">
        <f t="shared" si="68"/>
        <v/>
      </c>
      <c r="AC191" s="2" t="str">
        <f t="shared" si="69"/>
        <v/>
      </c>
      <c r="AD191" s="2" t="str">
        <f t="shared" si="70"/>
        <v/>
      </c>
      <c r="AE191" s="2" t="str">
        <f t="shared" si="61"/>
        <v/>
      </c>
      <c r="AF191" s="2" t="str">
        <f t="shared" si="62"/>
        <v/>
      </c>
      <c r="AG191" s="2" t="str">
        <f t="shared" si="63"/>
        <v/>
      </c>
      <c r="AH191" s="2" t="str">
        <f>IF(Y191&lt;&gt;"",IF(AE191&gt;1,ROUNDUP(AF191,RoundDecimalPlaces),ROUNDDOWN(AF191,RoundDecimalPlaces)),"")</f>
        <v/>
      </c>
      <c r="AI191" s="2" t="str">
        <f t="shared" si="64"/>
        <v/>
      </c>
      <c r="AJ191" s="2" t="str">
        <f>IF(AI191&lt;&gt;"",IF(AI191&gt;AVERAGE(AI:AI)*SignificantErrorMultiplier,AB191,NA()),"")</f>
        <v/>
      </c>
    </row>
    <row r="192" spans="1:36" x14ac:dyDescent="0.25">
      <c r="A192" s="15">
        <f>IF(INDEX('Predict Your Date Data (auto)'!A:A,ROW(A192),1)&gt;0,INDEX('Predict Your Date Data (auto)'!A:A,ROW(A192),1),"")</f>
        <v>42774.596168981479</v>
      </c>
      <c r="B192" s="15">
        <f t="shared" si="55"/>
        <v>42774</v>
      </c>
      <c r="C192" s="23">
        <f t="shared" si="56"/>
        <v>2017</v>
      </c>
      <c r="D192" s="23">
        <f t="shared" si="57"/>
        <v>2</v>
      </c>
      <c r="E192" s="2" t="str">
        <f>IF(A192&lt;&gt;"","Week " &amp; ROUNDUP(DAY(B192)/7,0),"")</f>
        <v>Week 2</v>
      </c>
      <c r="G192" s="15" t="str">
        <f>IF(G191&lt;MAX(A:A)+NumberOfFutureWeeks*7,  IF(WEEKDAY( G191+1)=1, G191+2, IF(WEEKDAY(G191+1)=7, G191+ 3, G191+1)), "")</f>
        <v/>
      </c>
      <c r="H192" s="15" t="str">
        <f t="shared" si="49"/>
        <v/>
      </c>
      <c r="I192" s="2" t="str">
        <f t="shared" si="50"/>
        <v/>
      </c>
      <c r="J192" s="2" t="str">
        <f>IF(AND(G192&lt;&gt;"",G192&lt;=MAX(A:A)),COUNTIF(B:B,TRUNC(G192)),"")</f>
        <v/>
      </c>
      <c r="K192" s="2" t="str">
        <f t="shared" si="65"/>
        <v/>
      </c>
      <c r="L192" s="2" t="str">
        <f t="shared" si="51"/>
        <v/>
      </c>
      <c r="M192" s="2" t="str">
        <f t="shared" si="58"/>
        <v/>
      </c>
      <c r="N192" s="2" t="str">
        <f t="shared" si="59"/>
        <v/>
      </c>
      <c r="O192" s="2" t="str">
        <f t="shared" si="52"/>
        <v/>
      </c>
      <c r="P192" s="2" t="str">
        <f t="shared" si="53"/>
        <v/>
      </c>
      <c r="Q192" s="2" t="str">
        <f t="shared" si="60"/>
        <v/>
      </c>
      <c r="R192" s="2" t="str">
        <f t="shared" si="54"/>
        <v/>
      </c>
      <c r="Y192" s="15" t="str">
        <f>IF(Y191&lt;&gt;"",IF(Y191+7&lt;EDATE(MAX(A:A),NumberOfFutureMonths),Y191+7,""),"")</f>
        <v/>
      </c>
      <c r="Z192" s="23" t="str">
        <f t="shared" si="66"/>
        <v/>
      </c>
      <c r="AA192" s="2" t="str">
        <f t="shared" si="67"/>
        <v/>
      </c>
      <c r="AB192" s="2" t="str">
        <f t="shared" si="68"/>
        <v/>
      </c>
      <c r="AC192" s="2" t="str">
        <f t="shared" si="69"/>
        <v/>
      </c>
      <c r="AD192" s="2" t="str">
        <f t="shared" si="70"/>
        <v/>
      </c>
      <c r="AE192" s="2" t="str">
        <f t="shared" si="61"/>
        <v/>
      </c>
      <c r="AF192" s="2" t="str">
        <f t="shared" si="62"/>
        <v/>
      </c>
      <c r="AG192" s="2" t="str">
        <f t="shared" si="63"/>
        <v/>
      </c>
      <c r="AH192" s="2" t="str">
        <f>IF(Y192&lt;&gt;"",IF(AE192&gt;1,ROUNDUP(AF192,RoundDecimalPlaces),ROUNDDOWN(AF192,RoundDecimalPlaces)),"")</f>
        <v/>
      </c>
      <c r="AI192" s="2" t="str">
        <f t="shared" si="64"/>
        <v/>
      </c>
      <c r="AJ192" s="2" t="str">
        <f>IF(AI192&lt;&gt;"",IF(AI192&gt;AVERAGE(AI:AI)*SignificantErrorMultiplier,AB192,NA()),"")</f>
        <v/>
      </c>
    </row>
    <row r="193" spans="1:36" x14ac:dyDescent="0.25">
      <c r="A193" s="15">
        <f>IF(INDEX('Predict Your Date Data (auto)'!A:A,ROW(A193),1)&gt;0,INDEX('Predict Your Date Data (auto)'!A:A,ROW(A193),1),"")</f>
        <v>42774.608090277776</v>
      </c>
      <c r="B193" s="15">
        <f t="shared" si="55"/>
        <v>42774</v>
      </c>
      <c r="C193" s="23">
        <f t="shared" si="56"/>
        <v>2017</v>
      </c>
      <c r="D193" s="23">
        <f t="shared" si="57"/>
        <v>2</v>
      </c>
      <c r="E193" s="2" t="str">
        <f>IF(A193&lt;&gt;"","Week " &amp; ROUNDUP(DAY(B193)/7,0),"")</f>
        <v>Week 2</v>
      </c>
      <c r="G193" s="15" t="str">
        <f>IF(G192&lt;MAX(A:A)+NumberOfFutureWeeks*7,  IF(WEEKDAY( G192+1)=1, G192+2, IF(WEEKDAY(G192+1)=7, G192+ 3, G192+1)), "")</f>
        <v/>
      </c>
      <c r="H193" s="15" t="str">
        <f t="shared" si="49"/>
        <v/>
      </c>
      <c r="I193" s="2" t="str">
        <f t="shared" si="50"/>
        <v/>
      </c>
      <c r="J193" s="2" t="str">
        <f>IF(AND(G193&lt;&gt;"",G193&lt;=MAX(A:A)),COUNTIF(B:B,TRUNC(G193)),"")</f>
        <v/>
      </c>
      <c r="K193" s="2" t="str">
        <f t="shared" si="65"/>
        <v/>
      </c>
      <c r="L193" s="2" t="str">
        <f t="shared" si="51"/>
        <v/>
      </c>
      <c r="M193" s="2" t="str">
        <f t="shared" si="58"/>
        <v/>
      </c>
      <c r="N193" s="2" t="str">
        <f t="shared" si="59"/>
        <v/>
      </c>
      <c r="O193" s="2" t="str">
        <f t="shared" si="52"/>
        <v/>
      </c>
      <c r="P193" s="2" t="str">
        <f t="shared" si="53"/>
        <v/>
      </c>
      <c r="Q193" s="2" t="str">
        <f t="shared" si="60"/>
        <v/>
      </c>
      <c r="R193" s="2" t="str">
        <f t="shared" si="54"/>
        <v/>
      </c>
      <c r="Y193" s="15" t="str">
        <f>IF(Y192&lt;&gt;"",IF(Y192+7&lt;EDATE(MAX(A:A),NumberOfFutureMonths),Y192+7,""),"")</f>
        <v/>
      </c>
      <c r="Z193" s="23" t="str">
        <f t="shared" si="66"/>
        <v/>
      </c>
      <c r="AA193" s="2" t="str">
        <f t="shared" si="67"/>
        <v/>
      </c>
      <c r="AB193" s="2" t="str">
        <f t="shared" si="68"/>
        <v/>
      </c>
      <c r="AC193" s="2" t="str">
        <f t="shared" si="69"/>
        <v/>
      </c>
      <c r="AD193" s="2" t="str">
        <f t="shared" si="70"/>
        <v/>
      </c>
      <c r="AE193" s="2" t="str">
        <f t="shared" si="61"/>
        <v/>
      </c>
      <c r="AF193" s="2" t="str">
        <f t="shared" si="62"/>
        <v/>
      </c>
      <c r="AG193" s="2" t="str">
        <f t="shared" si="63"/>
        <v/>
      </c>
      <c r="AH193" s="2" t="str">
        <f>IF(Y193&lt;&gt;"",IF(AE193&gt;1,ROUNDUP(AF193,RoundDecimalPlaces),ROUNDDOWN(AF193,RoundDecimalPlaces)),"")</f>
        <v/>
      </c>
      <c r="AI193" s="2" t="str">
        <f t="shared" si="64"/>
        <v/>
      </c>
      <c r="AJ193" s="2" t="str">
        <f>IF(AI193&lt;&gt;"",IF(AI193&gt;AVERAGE(AI:AI)*SignificantErrorMultiplier,AB193,NA()),"")</f>
        <v/>
      </c>
    </row>
    <row r="194" spans="1:36" x14ac:dyDescent="0.25">
      <c r="A194" s="15">
        <f>IF(INDEX('Predict Your Date Data (auto)'!A:A,ROW(A194),1)&gt;0,INDEX('Predict Your Date Data (auto)'!A:A,ROW(A194),1),"")</f>
        <v>42774.614861111113</v>
      </c>
      <c r="B194" s="15">
        <f t="shared" si="55"/>
        <v>42774</v>
      </c>
      <c r="C194" s="23">
        <f t="shared" si="56"/>
        <v>2017</v>
      </c>
      <c r="D194" s="23">
        <f t="shared" si="57"/>
        <v>2</v>
      </c>
      <c r="E194" s="2" t="str">
        <f>IF(A194&lt;&gt;"","Week " &amp; ROUNDUP(DAY(B194)/7,0),"")</f>
        <v>Week 2</v>
      </c>
      <c r="G194" s="15" t="str">
        <f>IF(G193&lt;MAX(A:A)+NumberOfFutureWeeks*7,  IF(WEEKDAY( G193+1)=1, G193+2, IF(WEEKDAY(G193+1)=7, G193+ 3, G193+1)), "")</f>
        <v/>
      </c>
      <c r="H194" s="15" t="str">
        <f t="shared" ref="H194:H257" si="71">IF(G194&lt;&gt;"",IF(WEEKDAY(G194)=2,"Week " &amp; TEXT(G194,AxisDateFormat),""),"")</f>
        <v/>
      </c>
      <c r="I194" s="2" t="str">
        <f t="shared" ref="I194:I257" si="72">IF(G194&lt;&gt;"", TEXT(WEEKDAY(G194), DayFormat),"")</f>
        <v/>
      </c>
      <c r="J194" s="2" t="str">
        <f>IF(AND(G194&lt;&gt;"",G194&lt;=MAX(A:A)),COUNTIF(B:B,TRUNC(G194)),"")</f>
        <v/>
      </c>
      <c r="K194" s="2" t="str">
        <f t="shared" si="65"/>
        <v/>
      </c>
      <c r="L194" s="2" t="str">
        <f t="shared" ref="L194:L257" si="73">IF(G194&lt;&gt;"",K194*$U$10+$U$9,"")</f>
        <v/>
      </c>
      <c r="M194" s="2" t="str">
        <f t="shared" si="58"/>
        <v/>
      </c>
      <c r="N194" s="2" t="str">
        <f t="shared" si="59"/>
        <v/>
      </c>
      <c r="O194" s="2" t="str">
        <f t="shared" ref="O194:O257" si="74">IF(J194&lt;&gt;"",ABS(J194-N194),"")</f>
        <v/>
      </c>
      <c r="P194" s="2" t="str">
        <f t="shared" ref="P194:P257" si="75">IF(G194&lt;&gt;"",IF(M194&gt;1,ROUNDUP(N194,RoundDecimalPlaces),ROUNDDOWN(N194,RoundDecimalPlaces)),"")</f>
        <v/>
      </c>
      <c r="Q194" s="2" t="str">
        <f t="shared" si="60"/>
        <v/>
      </c>
      <c r="R194" s="2" t="str">
        <f t="shared" ref="R194:R257" si="76">IF(Q194&lt;&gt;"",IF(Q194&gt;AVERAGE(Q:Q)*SignificantErrorMultiplier,J194,NA()),"")</f>
        <v/>
      </c>
      <c r="Y194" s="15" t="str">
        <f>IF(Y193&lt;&gt;"",IF(Y193+7&lt;EDATE(MAX(A:A),NumberOfFutureMonths),Y193+7,""),"")</f>
        <v/>
      </c>
      <c r="Z194" s="23" t="str">
        <f t="shared" si="66"/>
        <v/>
      </c>
      <c r="AA194" s="2" t="str">
        <f t="shared" si="67"/>
        <v/>
      </c>
      <c r="AB194" s="2" t="str">
        <f t="shared" si="68"/>
        <v/>
      </c>
      <c r="AC194" s="2" t="str">
        <f t="shared" si="69"/>
        <v/>
      </c>
      <c r="AD194" s="2" t="str">
        <f t="shared" si="70"/>
        <v/>
      </c>
      <c r="AE194" s="2" t="str">
        <f t="shared" si="61"/>
        <v/>
      </c>
      <c r="AF194" s="2" t="str">
        <f t="shared" si="62"/>
        <v/>
      </c>
      <c r="AG194" s="2" t="str">
        <f t="shared" si="63"/>
        <v/>
      </c>
      <c r="AH194" s="2" t="str">
        <f>IF(Y194&lt;&gt;"",IF(AE194&gt;1,ROUNDUP(AF194,RoundDecimalPlaces),ROUNDDOWN(AF194,RoundDecimalPlaces)),"")</f>
        <v/>
      </c>
      <c r="AI194" s="2" t="str">
        <f t="shared" si="64"/>
        <v/>
      </c>
      <c r="AJ194" s="2" t="str">
        <f>IF(AI194&lt;&gt;"",IF(AI194&gt;AVERAGE(AI:AI)*SignificantErrorMultiplier,AB194,NA()),"")</f>
        <v/>
      </c>
    </row>
    <row r="195" spans="1:36" x14ac:dyDescent="0.25">
      <c r="A195" s="15">
        <f>IF(INDEX('Predict Your Date Data (auto)'!A:A,ROW(A195),1)&gt;0,INDEX('Predict Your Date Data (auto)'!A:A,ROW(A195),1),"")</f>
        <v>42774.615995370368</v>
      </c>
      <c r="B195" s="15">
        <f t="shared" ref="B195:B258" si="77">IF(A195&lt;&gt;"",TRUNC(A195),"")</f>
        <v>42774</v>
      </c>
      <c r="C195" s="23">
        <f t="shared" ref="C195:C258" si="78">IF(A195&lt;&gt;"",YEAR(A195),"")</f>
        <v>2017</v>
      </c>
      <c r="D195" s="23">
        <f t="shared" ref="D195:D258" si="79">IF(A195&lt;&gt;"",MONTH(B195),"")</f>
        <v>2</v>
      </c>
      <c r="E195" s="2" t="str">
        <f>IF(A195&lt;&gt;"","Week " &amp; ROUNDUP(DAY(B195)/7,0),"")</f>
        <v>Week 2</v>
      </c>
      <c r="G195" s="15" t="str">
        <f>IF(G194&lt;MAX(A:A)+NumberOfFutureWeeks*7,  IF(WEEKDAY( G194+1)=1, G194+2, IF(WEEKDAY(G194+1)=7, G194+ 3, G194+1)), "")</f>
        <v/>
      </c>
      <c r="H195" s="15" t="str">
        <f t="shared" si="71"/>
        <v/>
      </c>
      <c r="I195" s="2" t="str">
        <f t="shared" si="72"/>
        <v/>
      </c>
      <c r="J195" s="2" t="str">
        <f>IF(AND(G195&lt;&gt;"",G195&lt;=MAX(A:A)),COUNTIF(B:B,TRUNC(G195)),"")</f>
        <v/>
      </c>
      <c r="K195" s="2" t="str">
        <f t="shared" si="65"/>
        <v/>
      </c>
      <c r="L195" s="2" t="str">
        <f t="shared" si="73"/>
        <v/>
      </c>
      <c r="M195" s="2" t="str">
        <f t="shared" ref="M195:M258" si="80">IF(G195&lt;&gt;"",VLOOKUP(I195,$T$2:$V$6,3,FALSE),"")</f>
        <v/>
      </c>
      <c r="N195" s="2" t="str">
        <f t="shared" ref="N195:N258" si="81">IF(G195&lt;&gt;"",L195*M195,"")</f>
        <v/>
      </c>
      <c r="O195" s="2" t="str">
        <f t="shared" si="74"/>
        <v/>
      </c>
      <c r="P195" s="2" t="str">
        <f t="shared" si="75"/>
        <v/>
      </c>
      <c r="Q195" s="2" t="str">
        <f t="shared" ref="Q195:Q258" si="82">IF(J195&lt;&gt;"",ABS(J195-P195),"")</f>
        <v/>
      </c>
      <c r="R195" s="2" t="str">
        <f t="shared" si="76"/>
        <v/>
      </c>
      <c r="Y195" s="15" t="str">
        <f>IF(Y194&lt;&gt;"",IF(Y194+7&lt;EDATE(MAX(A:A),NumberOfFutureMonths),Y194+7,""),"")</f>
        <v/>
      </c>
      <c r="Z195" s="23" t="str">
        <f t="shared" si="66"/>
        <v/>
      </c>
      <c r="AA195" s="2" t="str">
        <f t="shared" si="67"/>
        <v/>
      </c>
      <c r="AB195" s="2" t="str">
        <f t="shared" si="68"/>
        <v/>
      </c>
      <c r="AC195" s="2" t="str">
        <f t="shared" si="69"/>
        <v/>
      </c>
      <c r="AD195" s="2" t="str">
        <f t="shared" si="70"/>
        <v/>
      </c>
      <c r="AE195" s="2" t="str">
        <f t="shared" ref="AE195:AE201" si="83">IF(Y195&lt;&gt;"",VLOOKUP(AA195,$AL$2:$AN$6,3,FALSE),"")</f>
        <v/>
      </c>
      <c r="AF195" s="2" t="str">
        <f t="shared" ref="AF195:AF201" si="84">IF(Y195&lt;&gt;"",AD195*AE195,"")</f>
        <v/>
      </c>
      <c r="AG195" s="2" t="str">
        <f t="shared" ref="AG195:AG201" si="85">IF(AB195&lt;&gt;"",ABS(AB195-AF195),"")</f>
        <v/>
      </c>
      <c r="AH195" s="2" t="str">
        <f>IF(Y195&lt;&gt;"",IF(AE195&gt;1,ROUNDUP(AF195,RoundDecimalPlaces),ROUNDDOWN(AF195,RoundDecimalPlaces)),"")</f>
        <v/>
      </c>
      <c r="AI195" s="2" t="str">
        <f t="shared" ref="AI195:AI201" si="86">IF(AB195&lt;&gt;"",ABS(AB195-AH195),"")</f>
        <v/>
      </c>
      <c r="AJ195" s="2" t="str">
        <f>IF(AI195&lt;&gt;"",IF(AI195&gt;AVERAGE(AI:AI)*SignificantErrorMultiplier,AB195,NA()),"")</f>
        <v/>
      </c>
    </row>
    <row r="196" spans="1:36" x14ac:dyDescent="0.25">
      <c r="A196" s="15">
        <f>IF(INDEX('Predict Your Date Data (auto)'!A:A,ROW(A196),1)&gt;0,INDEX('Predict Your Date Data (auto)'!A:A,ROW(A196),1),"")</f>
        <v>42774.625937500001</v>
      </c>
      <c r="B196" s="15">
        <f t="shared" si="77"/>
        <v>42774</v>
      </c>
      <c r="C196" s="23">
        <f t="shared" si="78"/>
        <v>2017</v>
      </c>
      <c r="D196" s="23">
        <f t="shared" si="79"/>
        <v>2</v>
      </c>
      <c r="E196" s="2" t="str">
        <f>IF(A196&lt;&gt;"","Week " &amp; ROUNDUP(DAY(B196)/7,0),"")</f>
        <v>Week 2</v>
      </c>
      <c r="G196" s="15" t="str">
        <f>IF(G195&lt;MAX(A:A)+NumberOfFutureWeeks*7,  IF(WEEKDAY( G195+1)=1, G195+2, IF(WEEKDAY(G195+1)=7, G195+ 3, G195+1)), "")</f>
        <v/>
      </c>
      <c r="H196" s="15" t="str">
        <f t="shared" si="71"/>
        <v/>
      </c>
      <c r="I196" s="2" t="str">
        <f t="shared" si="72"/>
        <v/>
      </c>
      <c r="J196" s="2" t="str">
        <f>IF(AND(G196&lt;&gt;"",G196&lt;=MAX(A:A)),COUNTIF(B:B,TRUNC(G196)),"")</f>
        <v/>
      </c>
      <c r="K196" s="2" t="str">
        <f t="shared" ref="K196:K259" si="87">IF(G196&lt;&gt;"",K195+1,"")</f>
        <v/>
      </c>
      <c r="L196" s="2" t="str">
        <f t="shared" si="73"/>
        <v/>
      </c>
      <c r="M196" s="2" t="str">
        <f t="shared" si="80"/>
        <v/>
      </c>
      <c r="N196" s="2" t="str">
        <f t="shared" si="81"/>
        <v/>
      </c>
      <c r="O196" s="2" t="str">
        <f t="shared" si="74"/>
        <v/>
      </c>
      <c r="P196" s="2" t="str">
        <f t="shared" si="75"/>
        <v/>
      </c>
      <c r="Q196" s="2" t="str">
        <f t="shared" si="82"/>
        <v/>
      </c>
      <c r="R196" s="2" t="str">
        <f t="shared" si="76"/>
        <v/>
      </c>
      <c r="Y196" s="15" t="str">
        <f>IF(Y195&lt;&gt;"",IF(Y195+7&lt;EDATE(MAX(A:A),NumberOfFutureMonths),Y195+7,""),"")</f>
        <v/>
      </c>
      <c r="Z196" s="23" t="str">
        <f t="shared" ref="Z196:Z201" si="88">IF(Y196&lt;&gt;"",IF(MONTH(Y196)&lt;&gt;MONTH(Y195),TEXT(Y196,"MMMM-YY"),""),"")</f>
        <v/>
      </c>
      <c r="AA196" s="2" t="str">
        <f t="shared" ref="AA196:AA201" si="89">IF(Y196&lt;&gt;"","Week " &amp; ROUNDUP(DAY(Y196)/7,0),"")</f>
        <v/>
      </c>
      <c r="AB196" s="2" t="str">
        <f t="shared" ref="AB196:AB201" si="90">IF(AND(Y196&lt;&gt;"",Y196 &lt;= MAX(A:A)),COUNTIFS(E:E,AA196,D:D,MONTH(Y196),C:C,YEAR(Y196)),"")</f>
        <v/>
      </c>
      <c r="AC196" s="2" t="str">
        <f t="shared" ref="AC196:AC201" si="91">IF(Y196&lt;&gt;"",AC195+1,"")</f>
        <v/>
      </c>
      <c r="AD196" s="2" t="str">
        <f t="shared" ref="AD196:AD201" si="92">IF(Y196&lt;&gt;"",AC196*$AM$10+$AM$9,"")</f>
        <v/>
      </c>
      <c r="AE196" s="2" t="str">
        <f t="shared" si="83"/>
        <v/>
      </c>
      <c r="AF196" s="2" t="str">
        <f t="shared" si="84"/>
        <v/>
      </c>
      <c r="AG196" s="2" t="str">
        <f t="shared" si="85"/>
        <v/>
      </c>
      <c r="AH196" s="2" t="str">
        <f>IF(Y196&lt;&gt;"",IF(AE196&gt;1,ROUNDUP(AF196,RoundDecimalPlaces),ROUNDDOWN(AF196,RoundDecimalPlaces)),"")</f>
        <v/>
      </c>
      <c r="AI196" s="2" t="str">
        <f t="shared" si="86"/>
        <v/>
      </c>
      <c r="AJ196" s="2" t="str">
        <f>IF(AI196&lt;&gt;"",IF(AI196&gt;AVERAGE(AI:AI)*SignificantErrorMultiplier,AB196,NA()),"")</f>
        <v/>
      </c>
    </row>
    <row r="197" spans="1:36" x14ac:dyDescent="0.25">
      <c r="A197" s="15">
        <f>IF(INDEX('Predict Your Date Data (auto)'!A:A,ROW(A197),1)&gt;0,INDEX('Predict Your Date Data (auto)'!A:A,ROW(A197),1),"")</f>
        <v>42774.635636574072</v>
      </c>
      <c r="B197" s="15">
        <f t="shared" si="77"/>
        <v>42774</v>
      </c>
      <c r="C197" s="23">
        <f t="shared" si="78"/>
        <v>2017</v>
      </c>
      <c r="D197" s="23">
        <f t="shared" si="79"/>
        <v>2</v>
      </c>
      <c r="E197" s="2" t="str">
        <f>IF(A197&lt;&gt;"","Week " &amp; ROUNDUP(DAY(B197)/7,0),"")</f>
        <v>Week 2</v>
      </c>
      <c r="G197" s="15" t="str">
        <f>IF(G196&lt;MAX(A:A)+NumberOfFutureWeeks*7,  IF(WEEKDAY( G196+1)=1, G196+2, IF(WEEKDAY(G196+1)=7, G196+ 3, G196+1)), "")</f>
        <v/>
      </c>
      <c r="H197" s="15" t="str">
        <f t="shared" si="71"/>
        <v/>
      </c>
      <c r="I197" s="2" t="str">
        <f t="shared" si="72"/>
        <v/>
      </c>
      <c r="J197" s="2" t="str">
        <f>IF(AND(G197&lt;&gt;"",G197&lt;=MAX(A:A)),COUNTIF(B:B,TRUNC(G197)),"")</f>
        <v/>
      </c>
      <c r="K197" s="2" t="str">
        <f t="shared" si="87"/>
        <v/>
      </c>
      <c r="L197" s="2" t="str">
        <f t="shared" si="73"/>
        <v/>
      </c>
      <c r="M197" s="2" t="str">
        <f t="shared" si="80"/>
        <v/>
      </c>
      <c r="N197" s="2" t="str">
        <f t="shared" si="81"/>
        <v/>
      </c>
      <c r="O197" s="2" t="str">
        <f t="shared" si="74"/>
        <v/>
      </c>
      <c r="P197" s="2" t="str">
        <f t="shared" si="75"/>
        <v/>
      </c>
      <c r="Q197" s="2" t="str">
        <f t="shared" si="82"/>
        <v/>
      </c>
      <c r="R197" s="2" t="str">
        <f t="shared" si="76"/>
        <v/>
      </c>
      <c r="Y197" s="15" t="str">
        <f>IF(Y196&lt;&gt;"",IF(Y196+7&lt;EDATE(MAX(A:A),NumberOfFutureMonths),Y196+7,""),"")</f>
        <v/>
      </c>
      <c r="Z197" s="23" t="str">
        <f t="shared" si="88"/>
        <v/>
      </c>
      <c r="AA197" s="2" t="str">
        <f t="shared" si="89"/>
        <v/>
      </c>
      <c r="AB197" s="2" t="str">
        <f t="shared" si="90"/>
        <v/>
      </c>
      <c r="AC197" s="2" t="str">
        <f t="shared" si="91"/>
        <v/>
      </c>
      <c r="AD197" s="2" t="str">
        <f t="shared" si="92"/>
        <v/>
      </c>
      <c r="AE197" s="2" t="str">
        <f t="shared" si="83"/>
        <v/>
      </c>
      <c r="AF197" s="2" t="str">
        <f t="shared" si="84"/>
        <v/>
      </c>
      <c r="AG197" s="2" t="str">
        <f t="shared" si="85"/>
        <v/>
      </c>
      <c r="AH197" s="2" t="str">
        <f>IF(Y197&lt;&gt;"",IF(AE197&gt;1,ROUNDUP(AF197,RoundDecimalPlaces),ROUNDDOWN(AF197,RoundDecimalPlaces)),"")</f>
        <v/>
      </c>
      <c r="AI197" s="2" t="str">
        <f t="shared" si="86"/>
        <v/>
      </c>
      <c r="AJ197" s="2" t="str">
        <f>IF(AI197&lt;&gt;"",IF(AI197&gt;AVERAGE(AI:AI)*SignificantErrorMultiplier,AB197,NA()),"")</f>
        <v/>
      </c>
    </row>
    <row r="198" spans="1:36" x14ac:dyDescent="0.25">
      <c r="A198" s="15">
        <f>IF(INDEX('Predict Your Date Data (auto)'!A:A,ROW(A198),1)&gt;0,INDEX('Predict Your Date Data (auto)'!A:A,ROW(A198),1),"")</f>
        <v>42774.638148148151</v>
      </c>
      <c r="B198" s="15">
        <f t="shared" si="77"/>
        <v>42774</v>
      </c>
      <c r="C198" s="23">
        <f t="shared" si="78"/>
        <v>2017</v>
      </c>
      <c r="D198" s="23">
        <f t="shared" si="79"/>
        <v>2</v>
      </c>
      <c r="E198" s="2" t="str">
        <f>IF(A198&lt;&gt;"","Week " &amp; ROUNDUP(DAY(B198)/7,0),"")</f>
        <v>Week 2</v>
      </c>
      <c r="G198" s="15" t="str">
        <f>IF(G197&lt;MAX(A:A)+NumberOfFutureWeeks*7,  IF(WEEKDAY( G197+1)=1, G197+2, IF(WEEKDAY(G197+1)=7, G197+ 3, G197+1)), "")</f>
        <v/>
      </c>
      <c r="H198" s="15" t="str">
        <f t="shared" si="71"/>
        <v/>
      </c>
      <c r="I198" s="2" t="str">
        <f t="shared" si="72"/>
        <v/>
      </c>
      <c r="J198" s="2" t="str">
        <f>IF(AND(G198&lt;&gt;"",G198&lt;=MAX(A:A)),COUNTIF(B:B,TRUNC(G198)),"")</f>
        <v/>
      </c>
      <c r="K198" s="2" t="str">
        <f t="shared" si="87"/>
        <v/>
      </c>
      <c r="L198" s="2" t="str">
        <f t="shared" si="73"/>
        <v/>
      </c>
      <c r="M198" s="2" t="str">
        <f t="shared" si="80"/>
        <v/>
      </c>
      <c r="N198" s="2" t="str">
        <f t="shared" si="81"/>
        <v/>
      </c>
      <c r="O198" s="2" t="str">
        <f t="shared" si="74"/>
        <v/>
      </c>
      <c r="P198" s="2" t="str">
        <f t="shared" si="75"/>
        <v/>
      </c>
      <c r="Q198" s="2" t="str">
        <f t="shared" si="82"/>
        <v/>
      </c>
      <c r="R198" s="2" t="str">
        <f t="shared" si="76"/>
        <v/>
      </c>
      <c r="Y198" s="15" t="str">
        <f>IF(Y197&lt;&gt;"",IF(Y197+7&lt;EDATE(MAX(A:A),NumberOfFutureMonths),Y197+7,""),"")</f>
        <v/>
      </c>
      <c r="Z198" s="23" t="str">
        <f t="shared" si="88"/>
        <v/>
      </c>
      <c r="AA198" s="2" t="str">
        <f t="shared" si="89"/>
        <v/>
      </c>
      <c r="AB198" s="2" t="str">
        <f t="shared" si="90"/>
        <v/>
      </c>
      <c r="AC198" s="2" t="str">
        <f t="shared" si="91"/>
        <v/>
      </c>
      <c r="AD198" s="2" t="str">
        <f t="shared" si="92"/>
        <v/>
      </c>
      <c r="AE198" s="2" t="str">
        <f t="shared" si="83"/>
        <v/>
      </c>
      <c r="AF198" s="2" t="str">
        <f t="shared" si="84"/>
        <v/>
      </c>
      <c r="AG198" s="2" t="str">
        <f t="shared" si="85"/>
        <v/>
      </c>
      <c r="AH198" s="2" t="str">
        <f>IF(Y198&lt;&gt;"",IF(AE198&gt;1,ROUNDUP(AF198,RoundDecimalPlaces),ROUNDDOWN(AF198,RoundDecimalPlaces)),"")</f>
        <v/>
      </c>
      <c r="AI198" s="2" t="str">
        <f t="shared" si="86"/>
        <v/>
      </c>
      <c r="AJ198" s="2" t="str">
        <f>IF(AI198&lt;&gt;"",IF(AI198&gt;AVERAGE(AI:AI)*SignificantErrorMultiplier,AB198,NA()),"")</f>
        <v/>
      </c>
    </row>
    <row r="199" spans="1:36" x14ac:dyDescent="0.25">
      <c r="A199" s="15">
        <f>IF(INDEX('Predict Your Date Data (auto)'!A:A,ROW(A199),1)&gt;0,INDEX('Predict Your Date Data (auto)'!A:A,ROW(A199),1),"")</f>
        <v>42774.643206018518</v>
      </c>
      <c r="B199" s="15">
        <f t="shared" si="77"/>
        <v>42774</v>
      </c>
      <c r="C199" s="23">
        <f t="shared" si="78"/>
        <v>2017</v>
      </c>
      <c r="D199" s="23">
        <f t="shared" si="79"/>
        <v>2</v>
      </c>
      <c r="E199" s="2" t="str">
        <f>IF(A199&lt;&gt;"","Week " &amp; ROUNDUP(DAY(B199)/7,0),"")</f>
        <v>Week 2</v>
      </c>
      <c r="G199" s="15" t="str">
        <f>IF(G198&lt;MAX(A:A)+NumberOfFutureWeeks*7,  IF(WEEKDAY( G198+1)=1, G198+2, IF(WEEKDAY(G198+1)=7, G198+ 3, G198+1)), "")</f>
        <v/>
      </c>
      <c r="H199" s="15" t="str">
        <f t="shared" si="71"/>
        <v/>
      </c>
      <c r="I199" s="2" t="str">
        <f t="shared" si="72"/>
        <v/>
      </c>
      <c r="J199" s="2" t="str">
        <f>IF(AND(G199&lt;&gt;"",G199&lt;=MAX(A:A)),COUNTIF(B:B,TRUNC(G199)),"")</f>
        <v/>
      </c>
      <c r="K199" s="2" t="str">
        <f t="shared" si="87"/>
        <v/>
      </c>
      <c r="L199" s="2" t="str">
        <f t="shared" si="73"/>
        <v/>
      </c>
      <c r="M199" s="2" t="str">
        <f t="shared" si="80"/>
        <v/>
      </c>
      <c r="N199" s="2" t="str">
        <f t="shared" si="81"/>
        <v/>
      </c>
      <c r="O199" s="2" t="str">
        <f t="shared" si="74"/>
        <v/>
      </c>
      <c r="P199" s="2" t="str">
        <f t="shared" si="75"/>
        <v/>
      </c>
      <c r="Q199" s="2" t="str">
        <f t="shared" si="82"/>
        <v/>
      </c>
      <c r="R199" s="2" t="str">
        <f t="shared" si="76"/>
        <v/>
      </c>
      <c r="Y199" s="15" t="str">
        <f>IF(Y198&lt;&gt;"",IF(Y198+7&lt;EDATE(MAX(A:A),NumberOfFutureMonths),Y198+7,""),"")</f>
        <v/>
      </c>
      <c r="Z199" s="23" t="str">
        <f t="shared" si="88"/>
        <v/>
      </c>
      <c r="AA199" s="2" t="str">
        <f t="shared" si="89"/>
        <v/>
      </c>
      <c r="AB199" s="2" t="str">
        <f t="shared" si="90"/>
        <v/>
      </c>
      <c r="AC199" s="2" t="str">
        <f t="shared" si="91"/>
        <v/>
      </c>
      <c r="AD199" s="2" t="str">
        <f t="shared" si="92"/>
        <v/>
      </c>
      <c r="AE199" s="2" t="str">
        <f t="shared" si="83"/>
        <v/>
      </c>
      <c r="AF199" s="2" t="str">
        <f t="shared" si="84"/>
        <v/>
      </c>
      <c r="AG199" s="2" t="str">
        <f t="shared" si="85"/>
        <v/>
      </c>
      <c r="AH199" s="2" t="str">
        <f>IF(Y199&lt;&gt;"",IF(AE199&gt;1,ROUNDUP(AF199,RoundDecimalPlaces),ROUNDDOWN(AF199,RoundDecimalPlaces)),"")</f>
        <v/>
      </c>
      <c r="AI199" s="2" t="str">
        <f t="shared" si="86"/>
        <v/>
      </c>
      <c r="AJ199" s="2" t="str">
        <f>IF(AI199&lt;&gt;"",IF(AI199&gt;AVERAGE(AI:AI)*SignificantErrorMultiplier,AB199,NA()),"")</f>
        <v/>
      </c>
    </row>
    <row r="200" spans="1:36" x14ac:dyDescent="0.25">
      <c r="A200" s="15">
        <f>IF(INDEX('Predict Your Date Data (auto)'!A:A,ROW(A200),1)&gt;0,INDEX('Predict Your Date Data (auto)'!A:A,ROW(A200),1),"")</f>
        <v>42774.658541666664</v>
      </c>
      <c r="B200" s="15">
        <f t="shared" si="77"/>
        <v>42774</v>
      </c>
      <c r="C200" s="23">
        <f t="shared" si="78"/>
        <v>2017</v>
      </c>
      <c r="D200" s="23">
        <f t="shared" si="79"/>
        <v>2</v>
      </c>
      <c r="E200" s="2" t="str">
        <f>IF(A200&lt;&gt;"","Week " &amp; ROUNDUP(DAY(B200)/7,0),"")</f>
        <v>Week 2</v>
      </c>
      <c r="G200" s="15" t="str">
        <f>IF(G199&lt;MAX(A:A)+NumberOfFutureWeeks*7,  IF(WEEKDAY( G199+1)=1, G199+2, IF(WEEKDAY(G199+1)=7, G199+ 3, G199+1)), "")</f>
        <v/>
      </c>
      <c r="H200" s="15" t="str">
        <f t="shared" si="71"/>
        <v/>
      </c>
      <c r="I200" s="2" t="str">
        <f t="shared" si="72"/>
        <v/>
      </c>
      <c r="J200" s="2" t="str">
        <f>IF(AND(G200&lt;&gt;"",G200&lt;=MAX(A:A)),COUNTIF(B:B,TRUNC(G200)),"")</f>
        <v/>
      </c>
      <c r="K200" s="2" t="str">
        <f t="shared" si="87"/>
        <v/>
      </c>
      <c r="L200" s="2" t="str">
        <f t="shared" si="73"/>
        <v/>
      </c>
      <c r="M200" s="2" t="str">
        <f t="shared" si="80"/>
        <v/>
      </c>
      <c r="N200" s="2" t="str">
        <f t="shared" si="81"/>
        <v/>
      </c>
      <c r="O200" s="2" t="str">
        <f t="shared" si="74"/>
        <v/>
      </c>
      <c r="P200" s="2" t="str">
        <f t="shared" si="75"/>
        <v/>
      </c>
      <c r="Q200" s="2" t="str">
        <f t="shared" si="82"/>
        <v/>
      </c>
      <c r="R200" s="2" t="str">
        <f t="shared" si="76"/>
        <v/>
      </c>
      <c r="Y200" s="15" t="str">
        <f>IF(Y199&lt;&gt;"",IF(Y199+7&lt;EDATE(MAX(A:A),NumberOfFutureMonths),Y199+7,""),"")</f>
        <v/>
      </c>
      <c r="Z200" s="23" t="str">
        <f t="shared" si="88"/>
        <v/>
      </c>
      <c r="AA200" s="2" t="str">
        <f t="shared" si="89"/>
        <v/>
      </c>
      <c r="AB200" s="2" t="str">
        <f t="shared" si="90"/>
        <v/>
      </c>
      <c r="AC200" s="2" t="str">
        <f t="shared" si="91"/>
        <v/>
      </c>
      <c r="AD200" s="2" t="str">
        <f t="shared" si="92"/>
        <v/>
      </c>
      <c r="AE200" s="2" t="str">
        <f t="shared" si="83"/>
        <v/>
      </c>
      <c r="AF200" s="2" t="str">
        <f t="shared" si="84"/>
        <v/>
      </c>
      <c r="AG200" s="2" t="str">
        <f t="shared" si="85"/>
        <v/>
      </c>
      <c r="AH200" s="2" t="str">
        <f>IF(Y200&lt;&gt;"",IF(AE200&gt;1,ROUNDUP(AF200,RoundDecimalPlaces),ROUNDDOWN(AF200,RoundDecimalPlaces)),"")</f>
        <v/>
      </c>
      <c r="AI200" s="2" t="str">
        <f t="shared" si="86"/>
        <v/>
      </c>
      <c r="AJ200" s="2" t="str">
        <f>IF(AI200&lt;&gt;"",IF(AI200&gt;AVERAGE(AI:AI)*SignificantErrorMultiplier,AB200,NA()),"")</f>
        <v/>
      </c>
    </row>
    <row r="201" spans="1:36" x14ac:dyDescent="0.25">
      <c r="A201" s="15">
        <f>IF(INDEX('Predict Your Date Data (auto)'!A:A,ROW(A201),1)&gt;0,INDEX('Predict Your Date Data (auto)'!A:A,ROW(A201),1),"")</f>
        <v>42775.325162037036</v>
      </c>
      <c r="B201" s="15">
        <f t="shared" si="77"/>
        <v>42775</v>
      </c>
      <c r="C201" s="23">
        <f t="shared" si="78"/>
        <v>2017</v>
      </c>
      <c r="D201" s="23">
        <f t="shared" si="79"/>
        <v>2</v>
      </c>
      <c r="E201" s="2" t="str">
        <f>IF(A201&lt;&gt;"","Week " &amp; ROUNDUP(DAY(B201)/7,0),"")</f>
        <v>Week 2</v>
      </c>
      <c r="G201" s="15" t="str">
        <f>IF(G200&lt;MAX(A:A)+NumberOfFutureWeeks*7,  IF(WEEKDAY( G200+1)=1, G200+2, IF(WEEKDAY(G200+1)=7, G200+ 3, G200+1)), "")</f>
        <v/>
      </c>
      <c r="H201" s="15" t="str">
        <f t="shared" si="71"/>
        <v/>
      </c>
      <c r="I201" s="2" t="str">
        <f t="shared" si="72"/>
        <v/>
      </c>
      <c r="J201" s="2" t="str">
        <f>IF(AND(G201&lt;&gt;"",G201&lt;=MAX(A:A)),COUNTIF(B:B,TRUNC(G201)),"")</f>
        <v/>
      </c>
      <c r="K201" s="2" t="str">
        <f t="shared" si="87"/>
        <v/>
      </c>
      <c r="L201" s="2" t="str">
        <f t="shared" si="73"/>
        <v/>
      </c>
      <c r="M201" s="2" t="str">
        <f t="shared" si="80"/>
        <v/>
      </c>
      <c r="N201" s="2" t="str">
        <f t="shared" si="81"/>
        <v/>
      </c>
      <c r="O201" s="2" t="str">
        <f t="shared" si="74"/>
        <v/>
      </c>
      <c r="P201" s="2" t="str">
        <f t="shared" si="75"/>
        <v/>
      </c>
      <c r="Q201" s="2" t="str">
        <f t="shared" si="82"/>
        <v/>
      </c>
      <c r="R201" s="2" t="str">
        <f t="shared" si="76"/>
        <v/>
      </c>
      <c r="Y201" s="15" t="str">
        <f>IF(Y200&lt;&gt;"",IF(Y200+7&lt;EDATE(MAX(A:A),NumberOfFutureMonths),Y200+7,""),"")</f>
        <v/>
      </c>
      <c r="Z201" s="23" t="str">
        <f t="shared" si="88"/>
        <v/>
      </c>
      <c r="AA201" s="2" t="str">
        <f t="shared" si="89"/>
        <v/>
      </c>
      <c r="AB201" s="2" t="str">
        <f t="shared" si="90"/>
        <v/>
      </c>
      <c r="AC201" s="2" t="str">
        <f t="shared" si="91"/>
        <v/>
      </c>
      <c r="AD201" s="2" t="str">
        <f t="shared" si="92"/>
        <v/>
      </c>
      <c r="AE201" s="2" t="str">
        <f t="shared" si="83"/>
        <v/>
      </c>
      <c r="AF201" s="2" t="str">
        <f t="shared" si="84"/>
        <v/>
      </c>
      <c r="AG201" s="2" t="str">
        <f t="shared" si="85"/>
        <v/>
      </c>
      <c r="AH201" s="2" t="str">
        <f>IF(Y201&lt;&gt;"",IF(AE201&gt;1,ROUNDUP(AF201,RoundDecimalPlaces),ROUNDDOWN(AF201,RoundDecimalPlaces)),"")</f>
        <v/>
      </c>
      <c r="AI201" s="2" t="str">
        <f t="shared" si="86"/>
        <v/>
      </c>
      <c r="AJ201" s="2" t="str">
        <f>IF(AI201&lt;&gt;"",IF(AI201&gt;AVERAGE(AI:AI)*SignificantErrorMultiplier,AB201,NA()),"")</f>
        <v/>
      </c>
    </row>
    <row r="202" spans="1:36" x14ac:dyDescent="0.25">
      <c r="A202" s="15">
        <f>IF(INDEX('Predict Your Date Data (auto)'!A:A,ROW(A202),1)&gt;0,INDEX('Predict Your Date Data (auto)'!A:A,ROW(A202),1),"")</f>
        <v>42775.37027777778</v>
      </c>
      <c r="B202" s="15">
        <f t="shared" si="77"/>
        <v>42775</v>
      </c>
      <c r="C202" s="23">
        <f t="shared" si="78"/>
        <v>2017</v>
      </c>
      <c r="D202" s="23">
        <f t="shared" si="79"/>
        <v>2</v>
      </c>
      <c r="E202" s="2" t="str">
        <f>IF(A202&lt;&gt;"","Week " &amp; ROUNDUP(DAY(B202)/7,0),"")</f>
        <v>Week 2</v>
      </c>
      <c r="G202" s="15" t="str">
        <f>IF(G201&lt;MAX(A:A)+NumberOfFutureWeeks*7,  IF(WEEKDAY( G201+1)=1, G201+2, IF(WEEKDAY(G201+1)=7, G201+ 3, G201+1)), "")</f>
        <v/>
      </c>
      <c r="H202" s="15" t="str">
        <f t="shared" si="71"/>
        <v/>
      </c>
      <c r="I202" s="2" t="str">
        <f t="shared" si="72"/>
        <v/>
      </c>
      <c r="J202" s="2" t="str">
        <f>IF(AND(G202&lt;&gt;"",G202&lt;=MAX(A:A)),COUNTIF(B:B,TRUNC(G202)),"")</f>
        <v/>
      </c>
      <c r="K202" s="2" t="str">
        <f t="shared" si="87"/>
        <v/>
      </c>
      <c r="L202" s="2" t="str">
        <f t="shared" si="73"/>
        <v/>
      </c>
      <c r="M202" s="2" t="str">
        <f t="shared" si="80"/>
        <v/>
      </c>
      <c r="N202" s="2" t="str">
        <f t="shared" si="81"/>
        <v/>
      </c>
      <c r="O202" s="2" t="str">
        <f t="shared" si="74"/>
        <v/>
      </c>
      <c r="P202" s="2" t="str">
        <f t="shared" si="75"/>
        <v/>
      </c>
      <c r="Q202" s="2" t="str">
        <f t="shared" si="82"/>
        <v/>
      </c>
      <c r="R202" s="2" t="str">
        <f t="shared" si="76"/>
        <v/>
      </c>
      <c r="Y202" s="14"/>
    </row>
    <row r="203" spans="1:36" x14ac:dyDescent="0.25">
      <c r="A203" s="15">
        <f>IF(INDEX('Predict Your Date Data (auto)'!A:A,ROW(A203),1)&gt;0,INDEX('Predict Your Date Data (auto)'!A:A,ROW(A203),1),"")</f>
        <v>42775.405532407407</v>
      </c>
      <c r="B203" s="15">
        <f t="shared" si="77"/>
        <v>42775</v>
      </c>
      <c r="C203" s="23">
        <f t="shared" si="78"/>
        <v>2017</v>
      </c>
      <c r="D203" s="23">
        <f t="shared" si="79"/>
        <v>2</v>
      </c>
      <c r="E203" s="2" t="str">
        <f>IF(A203&lt;&gt;"","Week " &amp; ROUNDUP(DAY(B203)/7,0),"")</f>
        <v>Week 2</v>
      </c>
      <c r="G203" s="15" t="str">
        <f>IF(G202&lt;MAX(A:A)+NumberOfFutureWeeks*7,  IF(WEEKDAY( G202+1)=1, G202+2, IF(WEEKDAY(G202+1)=7, G202+ 3, G202+1)), "")</f>
        <v/>
      </c>
      <c r="H203" s="15" t="str">
        <f t="shared" si="71"/>
        <v/>
      </c>
      <c r="I203" s="2" t="str">
        <f t="shared" si="72"/>
        <v/>
      </c>
      <c r="J203" s="2" t="str">
        <f>IF(AND(G203&lt;&gt;"",G203&lt;=MAX(A:A)),COUNTIF(B:B,TRUNC(G203)),"")</f>
        <v/>
      </c>
      <c r="K203" s="2" t="str">
        <f t="shared" si="87"/>
        <v/>
      </c>
      <c r="L203" s="2" t="str">
        <f t="shared" si="73"/>
        <v/>
      </c>
      <c r="M203" s="2" t="str">
        <f t="shared" si="80"/>
        <v/>
      </c>
      <c r="N203" s="2" t="str">
        <f t="shared" si="81"/>
        <v/>
      </c>
      <c r="O203" s="2" t="str">
        <f t="shared" si="74"/>
        <v/>
      </c>
      <c r="P203" s="2" t="str">
        <f t="shared" si="75"/>
        <v/>
      </c>
      <c r="Q203" s="2" t="str">
        <f t="shared" si="82"/>
        <v/>
      </c>
      <c r="R203" s="2" t="str">
        <f t="shared" si="76"/>
        <v/>
      </c>
      <c r="Y203" s="14"/>
    </row>
    <row r="204" spans="1:36" x14ac:dyDescent="0.25">
      <c r="A204" s="15">
        <f>IF(INDEX('Predict Your Date Data (auto)'!A:A,ROW(A204),1)&gt;0,INDEX('Predict Your Date Data (auto)'!A:A,ROW(A204),1),"")</f>
        <v>42775.420405092591</v>
      </c>
      <c r="B204" s="15">
        <f t="shared" si="77"/>
        <v>42775</v>
      </c>
      <c r="C204" s="23">
        <f t="shared" si="78"/>
        <v>2017</v>
      </c>
      <c r="D204" s="23">
        <f t="shared" si="79"/>
        <v>2</v>
      </c>
      <c r="E204" s="2" t="str">
        <f>IF(A204&lt;&gt;"","Week " &amp; ROUNDUP(DAY(B204)/7,0),"")</f>
        <v>Week 2</v>
      </c>
      <c r="G204" s="15" t="str">
        <f>IF(G203&lt;MAX(A:A)+NumberOfFutureWeeks*7,  IF(WEEKDAY( G203+1)=1, G203+2, IF(WEEKDAY(G203+1)=7, G203+ 3, G203+1)), "")</f>
        <v/>
      </c>
      <c r="H204" s="15" t="str">
        <f t="shared" si="71"/>
        <v/>
      </c>
      <c r="I204" s="2" t="str">
        <f t="shared" si="72"/>
        <v/>
      </c>
      <c r="J204" s="2" t="str">
        <f>IF(AND(G204&lt;&gt;"",G204&lt;=MAX(A:A)),COUNTIF(B:B,TRUNC(G204)),"")</f>
        <v/>
      </c>
      <c r="K204" s="2" t="str">
        <f t="shared" si="87"/>
        <v/>
      </c>
      <c r="L204" s="2" t="str">
        <f t="shared" si="73"/>
        <v/>
      </c>
      <c r="M204" s="2" t="str">
        <f t="shared" si="80"/>
        <v/>
      </c>
      <c r="N204" s="2" t="str">
        <f t="shared" si="81"/>
        <v/>
      </c>
      <c r="O204" s="2" t="str">
        <f t="shared" si="74"/>
        <v/>
      </c>
      <c r="P204" s="2" t="str">
        <f t="shared" si="75"/>
        <v/>
      </c>
      <c r="Q204" s="2" t="str">
        <f t="shared" si="82"/>
        <v/>
      </c>
      <c r="R204" s="2" t="str">
        <f t="shared" si="76"/>
        <v/>
      </c>
      <c r="Y204" s="14"/>
    </row>
    <row r="205" spans="1:36" x14ac:dyDescent="0.25">
      <c r="A205" s="15">
        <f>IF(INDEX('Predict Your Date Data (auto)'!A:A,ROW(A205),1)&gt;0,INDEX('Predict Your Date Data (auto)'!A:A,ROW(A205),1),"")</f>
        <v>42775.431041666663</v>
      </c>
      <c r="B205" s="15">
        <f t="shared" si="77"/>
        <v>42775</v>
      </c>
      <c r="C205" s="23">
        <f t="shared" si="78"/>
        <v>2017</v>
      </c>
      <c r="D205" s="23">
        <f t="shared" si="79"/>
        <v>2</v>
      </c>
      <c r="E205" s="2" t="str">
        <f>IF(A205&lt;&gt;"","Week " &amp; ROUNDUP(DAY(B205)/7,0),"")</f>
        <v>Week 2</v>
      </c>
      <c r="G205" s="15" t="str">
        <f>IF(G204&lt;MAX(A:A)+NumberOfFutureWeeks*7,  IF(WEEKDAY( G204+1)=1, G204+2, IF(WEEKDAY(G204+1)=7, G204+ 3, G204+1)), "")</f>
        <v/>
      </c>
      <c r="H205" s="15" t="str">
        <f t="shared" si="71"/>
        <v/>
      </c>
      <c r="I205" s="2" t="str">
        <f t="shared" si="72"/>
        <v/>
      </c>
      <c r="J205" s="2" t="str">
        <f>IF(AND(G205&lt;&gt;"",G205&lt;=MAX(A:A)),COUNTIF(B:B,TRUNC(G205)),"")</f>
        <v/>
      </c>
      <c r="K205" s="2" t="str">
        <f t="shared" si="87"/>
        <v/>
      </c>
      <c r="L205" s="2" t="str">
        <f t="shared" si="73"/>
        <v/>
      </c>
      <c r="M205" s="2" t="str">
        <f t="shared" si="80"/>
        <v/>
      </c>
      <c r="N205" s="2" t="str">
        <f t="shared" si="81"/>
        <v/>
      </c>
      <c r="O205" s="2" t="str">
        <f t="shared" si="74"/>
        <v/>
      </c>
      <c r="P205" s="2" t="str">
        <f t="shared" si="75"/>
        <v/>
      </c>
      <c r="Q205" s="2" t="str">
        <f t="shared" si="82"/>
        <v/>
      </c>
      <c r="R205" s="2" t="str">
        <f t="shared" si="76"/>
        <v/>
      </c>
      <c r="Y205" s="14"/>
    </row>
    <row r="206" spans="1:36" x14ac:dyDescent="0.25">
      <c r="A206" s="15">
        <f>IF(INDEX('Predict Your Date Data (auto)'!A:A,ROW(A206),1)&gt;0,INDEX('Predict Your Date Data (auto)'!A:A,ROW(A206),1),"")</f>
        <v>42775.435706018521</v>
      </c>
      <c r="B206" s="15">
        <f t="shared" si="77"/>
        <v>42775</v>
      </c>
      <c r="C206" s="23">
        <f t="shared" si="78"/>
        <v>2017</v>
      </c>
      <c r="D206" s="23">
        <f t="shared" si="79"/>
        <v>2</v>
      </c>
      <c r="E206" s="2" t="str">
        <f>IF(A206&lt;&gt;"","Week " &amp; ROUNDUP(DAY(B206)/7,0),"")</f>
        <v>Week 2</v>
      </c>
      <c r="G206" s="15" t="str">
        <f>IF(G205&lt;MAX(A:A)+NumberOfFutureWeeks*7,  IF(WEEKDAY( G205+1)=1, G205+2, IF(WEEKDAY(G205+1)=7, G205+ 3, G205+1)), "")</f>
        <v/>
      </c>
      <c r="H206" s="15" t="str">
        <f t="shared" si="71"/>
        <v/>
      </c>
      <c r="I206" s="2" t="str">
        <f t="shared" si="72"/>
        <v/>
      </c>
      <c r="J206" s="2" t="str">
        <f>IF(AND(G206&lt;&gt;"",G206&lt;=MAX(A:A)),COUNTIF(B:B,TRUNC(G206)),"")</f>
        <v/>
      </c>
      <c r="K206" s="2" t="str">
        <f t="shared" si="87"/>
        <v/>
      </c>
      <c r="L206" s="2" t="str">
        <f t="shared" si="73"/>
        <v/>
      </c>
      <c r="M206" s="2" t="str">
        <f t="shared" si="80"/>
        <v/>
      </c>
      <c r="N206" s="2" t="str">
        <f t="shared" si="81"/>
        <v/>
      </c>
      <c r="O206" s="2" t="str">
        <f t="shared" si="74"/>
        <v/>
      </c>
      <c r="P206" s="2" t="str">
        <f t="shared" si="75"/>
        <v/>
      </c>
      <c r="Q206" s="2" t="str">
        <f t="shared" si="82"/>
        <v/>
      </c>
      <c r="R206" s="2" t="str">
        <f t="shared" si="76"/>
        <v/>
      </c>
      <c r="Y206" s="14"/>
    </row>
    <row r="207" spans="1:36" x14ac:dyDescent="0.25">
      <c r="A207" s="15">
        <f>IF(INDEX('Predict Your Date Data (auto)'!A:A,ROW(A207),1)&gt;0,INDEX('Predict Your Date Data (auto)'!A:A,ROW(A207),1),"")</f>
        <v>42775.474386574075</v>
      </c>
      <c r="B207" s="15">
        <f t="shared" si="77"/>
        <v>42775</v>
      </c>
      <c r="C207" s="23">
        <f t="shared" si="78"/>
        <v>2017</v>
      </c>
      <c r="D207" s="23">
        <f t="shared" si="79"/>
        <v>2</v>
      </c>
      <c r="E207" s="2" t="str">
        <f>IF(A207&lt;&gt;"","Week " &amp; ROUNDUP(DAY(B207)/7,0),"")</f>
        <v>Week 2</v>
      </c>
      <c r="G207" s="15" t="str">
        <f>IF(G206&lt;MAX(A:A)+NumberOfFutureWeeks*7,  IF(WEEKDAY( G206+1)=1, G206+2, IF(WEEKDAY(G206+1)=7, G206+ 3, G206+1)), "")</f>
        <v/>
      </c>
      <c r="H207" s="15" t="str">
        <f t="shared" si="71"/>
        <v/>
      </c>
      <c r="I207" s="2" t="str">
        <f t="shared" si="72"/>
        <v/>
      </c>
      <c r="J207" s="2" t="str">
        <f>IF(AND(G207&lt;&gt;"",G207&lt;=MAX(A:A)),COUNTIF(B:B,TRUNC(G207)),"")</f>
        <v/>
      </c>
      <c r="K207" s="2" t="str">
        <f t="shared" si="87"/>
        <v/>
      </c>
      <c r="L207" s="2" t="str">
        <f t="shared" si="73"/>
        <v/>
      </c>
      <c r="M207" s="2" t="str">
        <f t="shared" si="80"/>
        <v/>
      </c>
      <c r="N207" s="2" t="str">
        <f t="shared" si="81"/>
        <v/>
      </c>
      <c r="O207" s="2" t="str">
        <f t="shared" si="74"/>
        <v/>
      </c>
      <c r="P207" s="2" t="str">
        <f t="shared" si="75"/>
        <v/>
      </c>
      <c r="Q207" s="2" t="str">
        <f t="shared" si="82"/>
        <v/>
      </c>
      <c r="R207" s="2" t="str">
        <f t="shared" si="76"/>
        <v/>
      </c>
      <c r="Y207" s="14"/>
    </row>
    <row r="208" spans="1:36" x14ac:dyDescent="0.25">
      <c r="A208" s="15">
        <f>IF(INDEX('Predict Your Date Data (auto)'!A:A,ROW(A208),1)&gt;0,INDEX('Predict Your Date Data (auto)'!A:A,ROW(A208),1),"")</f>
        <v>42775.488356481481</v>
      </c>
      <c r="B208" s="15">
        <f t="shared" si="77"/>
        <v>42775</v>
      </c>
      <c r="C208" s="23">
        <f t="shared" si="78"/>
        <v>2017</v>
      </c>
      <c r="D208" s="23">
        <f t="shared" si="79"/>
        <v>2</v>
      </c>
      <c r="E208" s="2" t="str">
        <f>IF(A208&lt;&gt;"","Week " &amp; ROUNDUP(DAY(B208)/7,0),"")</f>
        <v>Week 2</v>
      </c>
      <c r="G208" s="15" t="str">
        <f>IF(G207&lt;MAX(A:A)+NumberOfFutureWeeks*7,  IF(WEEKDAY( G207+1)=1, G207+2, IF(WEEKDAY(G207+1)=7, G207+ 3, G207+1)), "")</f>
        <v/>
      </c>
      <c r="H208" s="15" t="str">
        <f t="shared" si="71"/>
        <v/>
      </c>
      <c r="I208" s="2" t="str">
        <f t="shared" si="72"/>
        <v/>
      </c>
      <c r="J208" s="2" t="str">
        <f>IF(AND(G208&lt;&gt;"",G208&lt;=MAX(A:A)),COUNTIF(B:B,TRUNC(G208)),"")</f>
        <v/>
      </c>
      <c r="K208" s="2" t="str">
        <f t="shared" si="87"/>
        <v/>
      </c>
      <c r="L208" s="2" t="str">
        <f t="shared" si="73"/>
        <v/>
      </c>
      <c r="M208" s="2" t="str">
        <f t="shared" si="80"/>
        <v/>
      </c>
      <c r="N208" s="2" t="str">
        <f t="shared" si="81"/>
        <v/>
      </c>
      <c r="O208" s="2" t="str">
        <f t="shared" si="74"/>
        <v/>
      </c>
      <c r="P208" s="2" t="str">
        <f t="shared" si="75"/>
        <v/>
      </c>
      <c r="Q208" s="2" t="str">
        <f t="shared" si="82"/>
        <v/>
      </c>
      <c r="R208" s="2" t="str">
        <f t="shared" si="76"/>
        <v/>
      </c>
      <c r="Y208" s="14"/>
    </row>
    <row r="209" spans="1:25" x14ac:dyDescent="0.25">
      <c r="A209" s="15">
        <f>IF(INDEX('Predict Your Date Data (auto)'!A:A,ROW(A209),1)&gt;0,INDEX('Predict Your Date Data (auto)'!A:A,ROW(A209),1),"")</f>
        <v>42775.492928240739</v>
      </c>
      <c r="B209" s="15">
        <f t="shared" si="77"/>
        <v>42775</v>
      </c>
      <c r="C209" s="23">
        <f t="shared" si="78"/>
        <v>2017</v>
      </c>
      <c r="D209" s="23">
        <f t="shared" si="79"/>
        <v>2</v>
      </c>
      <c r="E209" s="2" t="str">
        <f>IF(A209&lt;&gt;"","Week " &amp; ROUNDUP(DAY(B209)/7,0),"")</f>
        <v>Week 2</v>
      </c>
      <c r="G209" s="15" t="str">
        <f>IF(G208&lt;MAX(A:A)+NumberOfFutureWeeks*7,  IF(WEEKDAY( G208+1)=1, G208+2, IF(WEEKDAY(G208+1)=7, G208+ 3, G208+1)), "")</f>
        <v/>
      </c>
      <c r="H209" s="15" t="str">
        <f t="shared" si="71"/>
        <v/>
      </c>
      <c r="I209" s="2" t="str">
        <f t="shared" si="72"/>
        <v/>
      </c>
      <c r="J209" s="2" t="str">
        <f>IF(AND(G209&lt;&gt;"",G209&lt;=MAX(A:A)),COUNTIF(B:B,TRUNC(G209)),"")</f>
        <v/>
      </c>
      <c r="K209" s="2" t="str">
        <f t="shared" si="87"/>
        <v/>
      </c>
      <c r="L209" s="2" t="str">
        <f t="shared" si="73"/>
        <v/>
      </c>
      <c r="M209" s="2" t="str">
        <f t="shared" si="80"/>
        <v/>
      </c>
      <c r="N209" s="2" t="str">
        <f t="shared" si="81"/>
        <v/>
      </c>
      <c r="O209" s="2" t="str">
        <f t="shared" si="74"/>
        <v/>
      </c>
      <c r="P209" s="2" t="str">
        <f t="shared" si="75"/>
        <v/>
      </c>
      <c r="Q209" s="2" t="str">
        <f t="shared" si="82"/>
        <v/>
      </c>
      <c r="R209" s="2" t="str">
        <f t="shared" si="76"/>
        <v/>
      </c>
      <c r="Y209" s="14"/>
    </row>
    <row r="210" spans="1:25" x14ac:dyDescent="0.25">
      <c r="A210" s="15">
        <f>IF(INDEX('Predict Your Date Data (auto)'!A:A,ROW(A210),1)&gt;0,INDEX('Predict Your Date Data (auto)'!A:A,ROW(A210),1),"")</f>
        <v>42776.554108796299</v>
      </c>
      <c r="B210" s="15">
        <f t="shared" si="77"/>
        <v>42776</v>
      </c>
      <c r="C210" s="23">
        <f t="shared" si="78"/>
        <v>2017</v>
      </c>
      <c r="D210" s="23">
        <f t="shared" si="79"/>
        <v>2</v>
      </c>
      <c r="E210" s="2" t="str">
        <f>IF(A210&lt;&gt;"","Week " &amp; ROUNDUP(DAY(B210)/7,0),"")</f>
        <v>Week 2</v>
      </c>
      <c r="G210" s="15" t="str">
        <f>IF(G209&lt;MAX(A:A)+NumberOfFutureWeeks*7,  IF(WEEKDAY( G209+1)=1, G209+2, IF(WEEKDAY(G209+1)=7, G209+ 3, G209+1)), "")</f>
        <v/>
      </c>
      <c r="H210" s="15" t="str">
        <f t="shared" si="71"/>
        <v/>
      </c>
      <c r="I210" s="2" t="str">
        <f t="shared" si="72"/>
        <v/>
      </c>
      <c r="J210" s="2" t="str">
        <f>IF(AND(G210&lt;&gt;"",G210&lt;=MAX(A:A)),COUNTIF(B:B,TRUNC(G210)),"")</f>
        <v/>
      </c>
      <c r="K210" s="2" t="str">
        <f t="shared" si="87"/>
        <v/>
      </c>
      <c r="L210" s="2" t="str">
        <f t="shared" si="73"/>
        <v/>
      </c>
      <c r="M210" s="2" t="str">
        <f t="shared" si="80"/>
        <v/>
      </c>
      <c r="N210" s="2" t="str">
        <f t="shared" si="81"/>
        <v/>
      </c>
      <c r="O210" s="2" t="str">
        <f t="shared" si="74"/>
        <v/>
      </c>
      <c r="P210" s="2" t="str">
        <f t="shared" si="75"/>
        <v/>
      </c>
      <c r="Q210" s="2" t="str">
        <f t="shared" si="82"/>
        <v/>
      </c>
      <c r="R210" s="2" t="str">
        <f t="shared" si="76"/>
        <v/>
      </c>
      <c r="Y210" s="14"/>
    </row>
    <row r="211" spans="1:25" x14ac:dyDescent="0.25">
      <c r="A211" s="15">
        <f>IF(INDEX('Predict Your Date Data (auto)'!A:A,ROW(A211),1)&gt;0,INDEX('Predict Your Date Data (auto)'!A:A,ROW(A211),1),"")</f>
        <v>42776.582592592589</v>
      </c>
      <c r="B211" s="15">
        <f t="shared" si="77"/>
        <v>42776</v>
      </c>
      <c r="C211" s="23">
        <f t="shared" si="78"/>
        <v>2017</v>
      </c>
      <c r="D211" s="23">
        <f t="shared" si="79"/>
        <v>2</v>
      </c>
      <c r="E211" s="2" t="str">
        <f>IF(A211&lt;&gt;"","Week " &amp; ROUNDUP(DAY(B211)/7,0),"")</f>
        <v>Week 2</v>
      </c>
      <c r="G211" s="15" t="str">
        <f>IF(G210&lt;MAX(A:A)+NumberOfFutureWeeks*7,  IF(WEEKDAY( G210+1)=1, G210+2, IF(WEEKDAY(G210+1)=7, G210+ 3, G210+1)), "")</f>
        <v/>
      </c>
      <c r="H211" s="15" t="str">
        <f t="shared" si="71"/>
        <v/>
      </c>
      <c r="I211" s="2" t="str">
        <f t="shared" si="72"/>
        <v/>
      </c>
      <c r="J211" s="2" t="str">
        <f>IF(AND(G211&lt;&gt;"",G211&lt;=MAX(A:A)),COUNTIF(B:B,TRUNC(G211)),"")</f>
        <v/>
      </c>
      <c r="K211" s="2" t="str">
        <f t="shared" si="87"/>
        <v/>
      </c>
      <c r="L211" s="2" t="str">
        <f t="shared" si="73"/>
        <v/>
      </c>
      <c r="M211" s="2" t="str">
        <f t="shared" si="80"/>
        <v/>
      </c>
      <c r="N211" s="2" t="str">
        <f t="shared" si="81"/>
        <v/>
      </c>
      <c r="O211" s="2" t="str">
        <f t="shared" si="74"/>
        <v/>
      </c>
      <c r="P211" s="2" t="str">
        <f t="shared" si="75"/>
        <v/>
      </c>
      <c r="Q211" s="2" t="str">
        <f t="shared" si="82"/>
        <v/>
      </c>
      <c r="R211" s="2" t="str">
        <f t="shared" si="76"/>
        <v/>
      </c>
      <c r="Y211" s="14"/>
    </row>
    <row r="212" spans="1:25" x14ac:dyDescent="0.25">
      <c r="A212" s="15">
        <f>IF(INDEX('Predict Your Date Data (auto)'!A:A,ROW(A212),1)&gt;0,INDEX('Predict Your Date Data (auto)'!A:A,ROW(A212),1),"")</f>
        <v>42776.607546296298</v>
      </c>
      <c r="B212" s="15">
        <f t="shared" si="77"/>
        <v>42776</v>
      </c>
      <c r="C212" s="23">
        <f t="shared" si="78"/>
        <v>2017</v>
      </c>
      <c r="D212" s="23">
        <f t="shared" si="79"/>
        <v>2</v>
      </c>
      <c r="E212" s="2" t="str">
        <f>IF(A212&lt;&gt;"","Week " &amp; ROUNDUP(DAY(B212)/7,0),"")</f>
        <v>Week 2</v>
      </c>
      <c r="G212" s="15" t="str">
        <f>IF(G211&lt;MAX(A:A)+NumberOfFutureWeeks*7,  IF(WEEKDAY( G211+1)=1, G211+2, IF(WEEKDAY(G211+1)=7, G211+ 3, G211+1)), "")</f>
        <v/>
      </c>
      <c r="H212" s="15" t="str">
        <f t="shared" si="71"/>
        <v/>
      </c>
      <c r="I212" s="2" t="str">
        <f t="shared" si="72"/>
        <v/>
      </c>
      <c r="J212" s="2" t="str">
        <f>IF(AND(G212&lt;&gt;"",G212&lt;=MAX(A:A)),COUNTIF(B:B,TRUNC(G212)),"")</f>
        <v/>
      </c>
      <c r="K212" s="2" t="str">
        <f t="shared" si="87"/>
        <v/>
      </c>
      <c r="L212" s="2" t="str">
        <f t="shared" si="73"/>
        <v/>
      </c>
      <c r="M212" s="2" t="str">
        <f t="shared" si="80"/>
        <v/>
      </c>
      <c r="N212" s="2" t="str">
        <f t="shared" si="81"/>
        <v/>
      </c>
      <c r="O212" s="2" t="str">
        <f t="shared" si="74"/>
        <v/>
      </c>
      <c r="P212" s="2" t="str">
        <f t="shared" si="75"/>
        <v/>
      </c>
      <c r="Q212" s="2" t="str">
        <f t="shared" si="82"/>
        <v/>
      </c>
      <c r="R212" s="2" t="str">
        <f t="shared" si="76"/>
        <v/>
      </c>
      <c r="Y212" s="14"/>
    </row>
    <row r="213" spans="1:25" x14ac:dyDescent="0.25">
      <c r="A213" s="15">
        <f>IF(INDEX('Predict Your Date Data (auto)'!A:A,ROW(A213),1)&gt;0,INDEX('Predict Your Date Data (auto)'!A:A,ROW(A213),1),"")</f>
        <v>42779.505601851852</v>
      </c>
      <c r="B213" s="15">
        <f t="shared" si="77"/>
        <v>42779</v>
      </c>
      <c r="C213" s="23">
        <f t="shared" si="78"/>
        <v>2017</v>
      </c>
      <c r="D213" s="23">
        <f t="shared" si="79"/>
        <v>2</v>
      </c>
      <c r="E213" s="2" t="str">
        <f>IF(A213&lt;&gt;"","Week " &amp; ROUNDUP(DAY(B213)/7,0),"")</f>
        <v>Week 2</v>
      </c>
      <c r="G213" s="15" t="str">
        <f>IF(G212&lt;MAX(A:A)+NumberOfFutureWeeks*7,  IF(WEEKDAY( G212+1)=1, G212+2, IF(WEEKDAY(G212+1)=7, G212+ 3, G212+1)), "")</f>
        <v/>
      </c>
      <c r="H213" s="15" t="str">
        <f t="shared" si="71"/>
        <v/>
      </c>
      <c r="I213" s="2" t="str">
        <f t="shared" si="72"/>
        <v/>
      </c>
      <c r="J213" s="2" t="str">
        <f>IF(AND(G213&lt;&gt;"",G213&lt;=MAX(A:A)),COUNTIF(B:B,TRUNC(G213)),"")</f>
        <v/>
      </c>
      <c r="K213" s="2" t="str">
        <f t="shared" si="87"/>
        <v/>
      </c>
      <c r="L213" s="2" t="str">
        <f t="shared" si="73"/>
        <v/>
      </c>
      <c r="M213" s="2" t="str">
        <f t="shared" si="80"/>
        <v/>
      </c>
      <c r="N213" s="2" t="str">
        <f t="shared" si="81"/>
        <v/>
      </c>
      <c r="O213" s="2" t="str">
        <f t="shared" si="74"/>
        <v/>
      </c>
      <c r="P213" s="2" t="str">
        <f t="shared" si="75"/>
        <v/>
      </c>
      <c r="Q213" s="2" t="str">
        <f t="shared" si="82"/>
        <v/>
      </c>
      <c r="R213" s="2" t="str">
        <f t="shared" si="76"/>
        <v/>
      </c>
      <c r="Y213" s="14"/>
    </row>
    <row r="214" spans="1:25" x14ac:dyDescent="0.25">
      <c r="A214" s="15">
        <f>IF(INDEX('Predict Your Date Data (auto)'!A:A,ROW(A214),1)&gt;0,INDEX('Predict Your Date Data (auto)'!A:A,ROW(A214),1),"")</f>
        <v>42779.519201388888</v>
      </c>
      <c r="B214" s="15">
        <f t="shared" si="77"/>
        <v>42779</v>
      </c>
      <c r="C214" s="23">
        <f t="shared" si="78"/>
        <v>2017</v>
      </c>
      <c r="D214" s="23">
        <f t="shared" si="79"/>
        <v>2</v>
      </c>
      <c r="E214" s="2" t="str">
        <f>IF(A214&lt;&gt;"","Week " &amp; ROUNDUP(DAY(B214)/7,0),"")</f>
        <v>Week 2</v>
      </c>
      <c r="G214" s="15" t="str">
        <f>IF(G213&lt;MAX(A:A)+NumberOfFutureWeeks*7,  IF(WEEKDAY( G213+1)=1, G213+2, IF(WEEKDAY(G213+1)=7, G213+ 3, G213+1)), "")</f>
        <v/>
      </c>
      <c r="H214" s="15" t="str">
        <f t="shared" si="71"/>
        <v/>
      </c>
      <c r="I214" s="2" t="str">
        <f t="shared" si="72"/>
        <v/>
      </c>
      <c r="J214" s="2" t="str">
        <f>IF(AND(G214&lt;&gt;"",G214&lt;=MAX(A:A)),COUNTIF(B:B,TRUNC(G214)),"")</f>
        <v/>
      </c>
      <c r="K214" s="2" t="str">
        <f t="shared" si="87"/>
        <v/>
      </c>
      <c r="L214" s="2" t="str">
        <f t="shared" si="73"/>
        <v/>
      </c>
      <c r="M214" s="2" t="str">
        <f t="shared" si="80"/>
        <v/>
      </c>
      <c r="N214" s="2" t="str">
        <f t="shared" si="81"/>
        <v/>
      </c>
      <c r="O214" s="2" t="str">
        <f t="shared" si="74"/>
        <v/>
      </c>
      <c r="P214" s="2" t="str">
        <f t="shared" si="75"/>
        <v/>
      </c>
      <c r="Q214" s="2" t="str">
        <f t="shared" si="82"/>
        <v/>
      </c>
      <c r="R214" s="2" t="str">
        <f t="shared" si="76"/>
        <v/>
      </c>
      <c r="Y214" s="14"/>
    </row>
    <row r="215" spans="1:25" x14ac:dyDescent="0.25">
      <c r="A215" s="15">
        <f>IF(INDEX('Predict Your Date Data (auto)'!A:A,ROW(A215),1)&gt;0,INDEX('Predict Your Date Data (auto)'!A:A,ROW(A215),1),"")</f>
        <v>42779.564432870371</v>
      </c>
      <c r="B215" s="15">
        <f t="shared" si="77"/>
        <v>42779</v>
      </c>
      <c r="C215" s="23">
        <f t="shared" si="78"/>
        <v>2017</v>
      </c>
      <c r="D215" s="23">
        <f t="shared" si="79"/>
        <v>2</v>
      </c>
      <c r="E215" s="2" t="str">
        <f>IF(A215&lt;&gt;"","Week " &amp; ROUNDUP(DAY(B215)/7,0),"")</f>
        <v>Week 2</v>
      </c>
      <c r="G215" s="15" t="str">
        <f>IF(G214&lt;MAX(A:A)+NumberOfFutureWeeks*7,  IF(WEEKDAY( G214+1)=1, G214+2, IF(WEEKDAY(G214+1)=7, G214+ 3, G214+1)), "")</f>
        <v/>
      </c>
      <c r="H215" s="15" t="str">
        <f t="shared" si="71"/>
        <v/>
      </c>
      <c r="I215" s="2" t="str">
        <f t="shared" si="72"/>
        <v/>
      </c>
      <c r="J215" s="2" t="str">
        <f>IF(AND(G215&lt;&gt;"",G215&lt;=MAX(A:A)),COUNTIF(B:B,TRUNC(G215)),"")</f>
        <v/>
      </c>
      <c r="K215" s="2" t="str">
        <f t="shared" si="87"/>
        <v/>
      </c>
      <c r="L215" s="2" t="str">
        <f t="shared" si="73"/>
        <v/>
      </c>
      <c r="M215" s="2" t="str">
        <f t="shared" si="80"/>
        <v/>
      </c>
      <c r="N215" s="2" t="str">
        <f t="shared" si="81"/>
        <v/>
      </c>
      <c r="O215" s="2" t="str">
        <f t="shared" si="74"/>
        <v/>
      </c>
      <c r="P215" s="2" t="str">
        <f t="shared" si="75"/>
        <v/>
      </c>
      <c r="Q215" s="2" t="str">
        <f t="shared" si="82"/>
        <v/>
      </c>
      <c r="R215" s="2" t="str">
        <f t="shared" si="76"/>
        <v/>
      </c>
    </row>
    <row r="216" spans="1:25" x14ac:dyDescent="0.25">
      <c r="A216" s="15">
        <f>IF(INDEX('Predict Your Date Data (auto)'!A:A,ROW(A216),1)&gt;0,INDEX('Predict Your Date Data (auto)'!A:A,ROW(A216),1),"")</f>
        <v>42779.603900462964</v>
      </c>
      <c r="B216" s="15">
        <f t="shared" si="77"/>
        <v>42779</v>
      </c>
      <c r="C216" s="23">
        <f t="shared" si="78"/>
        <v>2017</v>
      </c>
      <c r="D216" s="23">
        <f t="shared" si="79"/>
        <v>2</v>
      </c>
      <c r="E216" s="2" t="str">
        <f>IF(A216&lt;&gt;"","Week " &amp; ROUNDUP(DAY(B216)/7,0),"")</f>
        <v>Week 2</v>
      </c>
      <c r="G216" s="15" t="str">
        <f>IF(G215&lt;MAX(A:A)+NumberOfFutureWeeks*7,  IF(WEEKDAY( G215+1)=1, G215+2, IF(WEEKDAY(G215+1)=7, G215+ 3, G215+1)), "")</f>
        <v/>
      </c>
      <c r="H216" s="15" t="str">
        <f t="shared" si="71"/>
        <v/>
      </c>
      <c r="I216" s="2" t="str">
        <f t="shared" si="72"/>
        <v/>
      </c>
      <c r="J216" s="2" t="str">
        <f>IF(AND(G216&lt;&gt;"",G216&lt;=MAX(A:A)),COUNTIF(B:B,TRUNC(G216)),"")</f>
        <v/>
      </c>
      <c r="K216" s="2" t="str">
        <f t="shared" si="87"/>
        <v/>
      </c>
      <c r="L216" s="2" t="str">
        <f t="shared" si="73"/>
        <v/>
      </c>
      <c r="M216" s="2" t="str">
        <f t="shared" si="80"/>
        <v/>
      </c>
      <c r="N216" s="2" t="str">
        <f t="shared" si="81"/>
        <v/>
      </c>
      <c r="O216" s="2" t="str">
        <f t="shared" si="74"/>
        <v/>
      </c>
      <c r="P216" s="2" t="str">
        <f t="shared" si="75"/>
        <v/>
      </c>
      <c r="Q216" s="2" t="str">
        <f t="shared" si="82"/>
        <v/>
      </c>
      <c r="R216" s="2" t="str">
        <f t="shared" si="76"/>
        <v/>
      </c>
    </row>
    <row r="217" spans="1:25" x14ac:dyDescent="0.25">
      <c r="A217" s="15">
        <f>IF(INDEX('Predict Your Date Data (auto)'!A:A,ROW(A217),1)&gt;0,INDEX('Predict Your Date Data (auto)'!A:A,ROW(A217),1),"")</f>
        <v>42779.611064814817</v>
      </c>
      <c r="B217" s="15">
        <f t="shared" si="77"/>
        <v>42779</v>
      </c>
      <c r="C217" s="23">
        <f t="shared" si="78"/>
        <v>2017</v>
      </c>
      <c r="D217" s="23">
        <f t="shared" si="79"/>
        <v>2</v>
      </c>
      <c r="E217" s="2" t="str">
        <f>IF(A217&lt;&gt;"","Week " &amp; ROUNDUP(DAY(B217)/7,0),"")</f>
        <v>Week 2</v>
      </c>
      <c r="G217" s="15" t="str">
        <f>IF(G216&lt;MAX(A:A)+NumberOfFutureWeeks*7,  IF(WEEKDAY( G216+1)=1, G216+2, IF(WEEKDAY(G216+1)=7, G216+ 3, G216+1)), "")</f>
        <v/>
      </c>
      <c r="H217" s="15" t="str">
        <f t="shared" si="71"/>
        <v/>
      </c>
      <c r="I217" s="2" t="str">
        <f t="shared" si="72"/>
        <v/>
      </c>
      <c r="J217" s="2" t="str">
        <f>IF(AND(G217&lt;&gt;"",G217&lt;=MAX(A:A)),COUNTIF(B:B,TRUNC(G217)),"")</f>
        <v/>
      </c>
      <c r="K217" s="2" t="str">
        <f t="shared" si="87"/>
        <v/>
      </c>
      <c r="L217" s="2" t="str">
        <f t="shared" si="73"/>
        <v/>
      </c>
      <c r="M217" s="2" t="str">
        <f t="shared" si="80"/>
        <v/>
      </c>
      <c r="N217" s="2" t="str">
        <f t="shared" si="81"/>
        <v/>
      </c>
      <c r="O217" s="2" t="str">
        <f t="shared" si="74"/>
        <v/>
      </c>
      <c r="P217" s="2" t="str">
        <f t="shared" si="75"/>
        <v/>
      </c>
      <c r="Q217" s="2" t="str">
        <f t="shared" si="82"/>
        <v/>
      </c>
      <c r="R217" s="2" t="str">
        <f t="shared" si="76"/>
        <v/>
      </c>
    </row>
    <row r="218" spans="1:25" x14ac:dyDescent="0.25">
      <c r="A218" s="15">
        <f>IF(INDEX('Predict Your Date Data (auto)'!A:A,ROW(A218),1)&gt;0,INDEX('Predict Your Date Data (auto)'!A:A,ROW(A218),1),"")</f>
        <v>42779.671226851853</v>
      </c>
      <c r="B218" s="15">
        <f t="shared" si="77"/>
        <v>42779</v>
      </c>
      <c r="C218" s="23">
        <f t="shared" si="78"/>
        <v>2017</v>
      </c>
      <c r="D218" s="23">
        <f t="shared" si="79"/>
        <v>2</v>
      </c>
      <c r="E218" s="2" t="str">
        <f>IF(A218&lt;&gt;"","Week " &amp; ROUNDUP(DAY(B218)/7,0),"")</f>
        <v>Week 2</v>
      </c>
      <c r="G218" s="15" t="str">
        <f>IF(G217&lt;MAX(A:A)+NumberOfFutureWeeks*7,  IF(WEEKDAY( G217+1)=1, G217+2, IF(WEEKDAY(G217+1)=7, G217+ 3, G217+1)), "")</f>
        <v/>
      </c>
      <c r="H218" s="15" t="str">
        <f t="shared" si="71"/>
        <v/>
      </c>
      <c r="I218" s="2" t="str">
        <f t="shared" si="72"/>
        <v/>
      </c>
      <c r="J218" s="2" t="str">
        <f>IF(AND(G218&lt;&gt;"",G218&lt;=MAX(A:A)),COUNTIF(B:B,TRUNC(G218)),"")</f>
        <v/>
      </c>
      <c r="K218" s="2" t="str">
        <f t="shared" si="87"/>
        <v/>
      </c>
      <c r="L218" s="2" t="str">
        <f t="shared" si="73"/>
        <v/>
      </c>
      <c r="M218" s="2" t="str">
        <f t="shared" si="80"/>
        <v/>
      </c>
      <c r="N218" s="2" t="str">
        <f t="shared" si="81"/>
        <v/>
      </c>
      <c r="O218" s="2" t="str">
        <f t="shared" si="74"/>
        <v/>
      </c>
      <c r="P218" s="2" t="str">
        <f t="shared" si="75"/>
        <v/>
      </c>
      <c r="Q218" s="2" t="str">
        <f t="shared" si="82"/>
        <v/>
      </c>
      <c r="R218" s="2" t="str">
        <f t="shared" si="76"/>
        <v/>
      </c>
    </row>
    <row r="219" spans="1:25" x14ac:dyDescent="0.25">
      <c r="A219" s="15">
        <f>IF(INDEX('Predict Your Date Data (auto)'!A:A,ROW(A219),1)&gt;0,INDEX('Predict Your Date Data (auto)'!A:A,ROW(A219),1),"")</f>
        <v>42779.715868055559</v>
      </c>
      <c r="B219" s="15">
        <f t="shared" si="77"/>
        <v>42779</v>
      </c>
      <c r="C219" s="23">
        <f t="shared" si="78"/>
        <v>2017</v>
      </c>
      <c r="D219" s="23">
        <f t="shared" si="79"/>
        <v>2</v>
      </c>
      <c r="E219" s="2" t="str">
        <f>IF(A219&lt;&gt;"","Week " &amp; ROUNDUP(DAY(B219)/7,0),"")</f>
        <v>Week 2</v>
      </c>
      <c r="G219" s="15" t="str">
        <f>IF(G218&lt;MAX(A:A)+NumberOfFutureWeeks*7,  IF(WEEKDAY( G218+1)=1, G218+2, IF(WEEKDAY(G218+1)=7, G218+ 3, G218+1)), "")</f>
        <v/>
      </c>
      <c r="H219" s="15" t="str">
        <f t="shared" si="71"/>
        <v/>
      </c>
      <c r="I219" s="2" t="str">
        <f t="shared" si="72"/>
        <v/>
      </c>
      <c r="J219" s="2" t="str">
        <f>IF(AND(G219&lt;&gt;"",G219&lt;=MAX(A:A)),COUNTIF(B:B,TRUNC(G219)),"")</f>
        <v/>
      </c>
      <c r="K219" s="2" t="str">
        <f t="shared" si="87"/>
        <v/>
      </c>
      <c r="L219" s="2" t="str">
        <f t="shared" si="73"/>
        <v/>
      </c>
      <c r="M219" s="2" t="str">
        <f t="shared" si="80"/>
        <v/>
      </c>
      <c r="N219" s="2" t="str">
        <f t="shared" si="81"/>
        <v/>
      </c>
      <c r="O219" s="2" t="str">
        <f t="shared" si="74"/>
        <v/>
      </c>
      <c r="P219" s="2" t="str">
        <f t="shared" si="75"/>
        <v/>
      </c>
      <c r="Q219" s="2" t="str">
        <f t="shared" si="82"/>
        <v/>
      </c>
      <c r="R219" s="2" t="str">
        <f t="shared" si="76"/>
        <v/>
      </c>
    </row>
    <row r="220" spans="1:25" x14ac:dyDescent="0.25">
      <c r="A220" s="15">
        <f>IF(INDEX('Predict Your Date Data (auto)'!A:A,ROW(A220),1)&gt;0,INDEX('Predict Your Date Data (auto)'!A:A,ROW(A220),1),"")</f>
        <v>42780.429363425923</v>
      </c>
      <c r="B220" s="15">
        <f t="shared" si="77"/>
        <v>42780</v>
      </c>
      <c r="C220" s="23">
        <f t="shared" si="78"/>
        <v>2017</v>
      </c>
      <c r="D220" s="23">
        <f t="shared" si="79"/>
        <v>2</v>
      </c>
      <c r="E220" s="2" t="str">
        <f>IF(A220&lt;&gt;"","Week " &amp; ROUNDUP(DAY(B220)/7,0),"")</f>
        <v>Week 2</v>
      </c>
      <c r="G220" s="15" t="str">
        <f>IF(G219&lt;MAX(A:A)+NumberOfFutureWeeks*7,  IF(WEEKDAY( G219+1)=1, G219+2, IF(WEEKDAY(G219+1)=7, G219+ 3, G219+1)), "")</f>
        <v/>
      </c>
      <c r="H220" s="15" t="str">
        <f t="shared" si="71"/>
        <v/>
      </c>
      <c r="I220" s="2" t="str">
        <f t="shared" si="72"/>
        <v/>
      </c>
      <c r="J220" s="2" t="str">
        <f>IF(AND(G220&lt;&gt;"",G220&lt;=MAX(A:A)),COUNTIF(B:B,TRUNC(G220)),"")</f>
        <v/>
      </c>
      <c r="K220" s="2" t="str">
        <f t="shared" si="87"/>
        <v/>
      </c>
      <c r="L220" s="2" t="str">
        <f t="shared" si="73"/>
        <v/>
      </c>
      <c r="M220" s="2" t="str">
        <f t="shared" si="80"/>
        <v/>
      </c>
      <c r="N220" s="2" t="str">
        <f t="shared" si="81"/>
        <v/>
      </c>
      <c r="O220" s="2" t="str">
        <f t="shared" si="74"/>
        <v/>
      </c>
      <c r="P220" s="2" t="str">
        <f t="shared" si="75"/>
        <v/>
      </c>
      <c r="Q220" s="2" t="str">
        <f t="shared" si="82"/>
        <v/>
      </c>
      <c r="R220" s="2" t="str">
        <f t="shared" si="76"/>
        <v/>
      </c>
    </row>
    <row r="221" spans="1:25" x14ac:dyDescent="0.25">
      <c r="A221" s="15">
        <f>IF(INDEX('Predict Your Date Data (auto)'!A:A,ROW(A221),1)&gt;0,INDEX('Predict Your Date Data (auto)'!A:A,ROW(A221),1),"")</f>
        <v>42780.450439814813</v>
      </c>
      <c r="B221" s="15">
        <f t="shared" si="77"/>
        <v>42780</v>
      </c>
      <c r="C221" s="23">
        <f t="shared" si="78"/>
        <v>2017</v>
      </c>
      <c r="D221" s="23">
        <f t="shared" si="79"/>
        <v>2</v>
      </c>
      <c r="E221" s="2" t="str">
        <f>IF(A221&lt;&gt;"","Week " &amp; ROUNDUP(DAY(B221)/7,0),"")</f>
        <v>Week 2</v>
      </c>
      <c r="G221" s="15" t="str">
        <f>IF(G220&lt;MAX(A:A)+NumberOfFutureWeeks*7,  IF(WEEKDAY( G220+1)=1, G220+2, IF(WEEKDAY(G220+1)=7, G220+ 3, G220+1)), "")</f>
        <v/>
      </c>
      <c r="H221" s="15" t="str">
        <f t="shared" si="71"/>
        <v/>
      </c>
      <c r="I221" s="2" t="str">
        <f t="shared" si="72"/>
        <v/>
      </c>
      <c r="J221" s="2" t="str">
        <f>IF(AND(G221&lt;&gt;"",G221&lt;=MAX(A:A)),COUNTIF(B:B,TRUNC(G221)),"")</f>
        <v/>
      </c>
      <c r="K221" s="2" t="str">
        <f t="shared" si="87"/>
        <v/>
      </c>
      <c r="L221" s="2" t="str">
        <f t="shared" si="73"/>
        <v/>
      </c>
      <c r="M221" s="2" t="str">
        <f t="shared" si="80"/>
        <v/>
      </c>
      <c r="N221" s="2" t="str">
        <f t="shared" si="81"/>
        <v/>
      </c>
      <c r="O221" s="2" t="str">
        <f t="shared" si="74"/>
        <v/>
      </c>
      <c r="P221" s="2" t="str">
        <f t="shared" si="75"/>
        <v/>
      </c>
      <c r="Q221" s="2" t="str">
        <f t="shared" si="82"/>
        <v/>
      </c>
      <c r="R221" s="2" t="str">
        <f t="shared" si="76"/>
        <v/>
      </c>
    </row>
    <row r="222" spans="1:25" x14ac:dyDescent="0.25">
      <c r="A222" s="15">
        <f>IF(INDEX('Predict Your Date Data (auto)'!A:A,ROW(A222),1)&gt;0,INDEX('Predict Your Date Data (auto)'!A:A,ROW(A222),1),"")</f>
        <v>42780.451527777775</v>
      </c>
      <c r="B222" s="15">
        <f t="shared" si="77"/>
        <v>42780</v>
      </c>
      <c r="C222" s="23">
        <f t="shared" si="78"/>
        <v>2017</v>
      </c>
      <c r="D222" s="23">
        <f t="shared" si="79"/>
        <v>2</v>
      </c>
      <c r="E222" s="2" t="str">
        <f>IF(A222&lt;&gt;"","Week " &amp; ROUNDUP(DAY(B222)/7,0),"")</f>
        <v>Week 2</v>
      </c>
      <c r="G222" s="15" t="str">
        <f>IF(G221&lt;MAX(A:A)+NumberOfFutureWeeks*7,  IF(WEEKDAY( G221+1)=1, G221+2, IF(WEEKDAY(G221+1)=7, G221+ 3, G221+1)), "")</f>
        <v/>
      </c>
      <c r="H222" s="15" t="str">
        <f t="shared" si="71"/>
        <v/>
      </c>
      <c r="I222" s="2" t="str">
        <f t="shared" si="72"/>
        <v/>
      </c>
      <c r="J222" s="2" t="str">
        <f>IF(AND(G222&lt;&gt;"",G222&lt;=MAX(A:A)),COUNTIF(B:B,TRUNC(G222)),"")</f>
        <v/>
      </c>
      <c r="K222" s="2" t="str">
        <f t="shared" si="87"/>
        <v/>
      </c>
      <c r="L222" s="2" t="str">
        <f t="shared" si="73"/>
        <v/>
      </c>
      <c r="M222" s="2" t="str">
        <f t="shared" si="80"/>
        <v/>
      </c>
      <c r="N222" s="2" t="str">
        <f t="shared" si="81"/>
        <v/>
      </c>
      <c r="O222" s="2" t="str">
        <f t="shared" si="74"/>
        <v/>
      </c>
      <c r="P222" s="2" t="str">
        <f t="shared" si="75"/>
        <v/>
      </c>
      <c r="Q222" s="2" t="str">
        <f t="shared" si="82"/>
        <v/>
      </c>
      <c r="R222" s="2" t="str">
        <f t="shared" si="76"/>
        <v/>
      </c>
    </row>
    <row r="223" spans="1:25" x14ac:dyDescent="0.25">
      <c r="A223" s="15">
        <f>IF(INDEX('Predict Your Date Data (auto)'!A:A,ROW(A223),1)&gt;0,INDEX('Predict Your Date Data (auto)'!A:A,ROW(A223),1),"")</f>
        <v>42780.50172453704</v>
      </c>
      <c r="B223" s="15">
        <f t="shared" si="77"/>
        <v>42780</v>
      </c>
      <c r="C223" s="23">
        <f t="shared" si="78"/>
        <v>2017</v>
      </c>
      <c r="D223" s="23">
        <f t="shared" si="79"/>
        <v>2</v>
      </c>
      <c r="E223" s="2" t="str">
        <f>IF(A223&lt;&gt;"","Week " &amp; ROUNDUP(DAY(B223)/7,0),"")</f>
        <v>Week 2</v>
      </c>
      <c r="G223" s="15" t="str">
        <f>IF(G222&lt;MAX(A:A)+NumberOfFutureWeeks*7,  IF(WEEKDAY( G222+1)=1, G222+2, IF(WEEKDAY(G222+1)=7, G222+ 3, G222+1)), "")</f>
        <v/>
      </c>
      <c r="H223" s="15" t="str">
        <f t="shared" si="71"/>
        <v/>
      </c>
      <c r="I223" s="2" t="str">
        <f t="shared" si="72"/>
        <v/>
      </c>
      <c r="J223" s="2" t="str">
        <f>IF(AND(G223&lt;&gt;"",G223&lt;=MAX(A:A)),COUNTIF(B:B,TRUNC(G223)),"")</f>
        <v/>
      </c>
      <c r="K223" s="2" t="str">
        <f t="shared" si="87"/>
        <v/>
      </c>
      <c r="L223" s="2" t="str">
        <f t="shared" si="73"/>
        <v/>
      </c>
      <c r="M223" s="2" t="str">
        <f t="shared" si="80"/>
        <v/>
      </c>
      <c r="N223" s="2" t="str">
        <f t="shared" si="81"/>
        <v/>
      </c>
      <c r="O223" s="2" t="str">
        <f t="shared" si="74"/>
        <v/>
      </c>
      <c r="P223" s="2" t="str">
        <f t="shared" si="75"/>
        <v/>
      </c>
      <c r="Q223" s="2" t="str">
        <f t="shared" si="82"/>
        <v/>
      </c>
      <c r="R223" s="2" t="str">
        <f t="shared" si="76"/>
        <v/>
      </c>
    </row>
    <row r="224" spans="1:25" x14ac:dyDescent="0.25">
      <c r="A224" s="15">
        <f>IF(INDEX('Predict Your Date Data (auto)'!A:A,ROW(A224),1)&gt;0,INDEX('Predict Your Date Data (auto)'!A:A,ROW(A224),1),"")</f>
        <v>42780.51390046296</v>
      </c>
      <c r="B224" s="15">
        <f t="shared" si="77"/>
        <v>42780</v>
      </c>
      <c r="C224" s="23">
        <f t="shared" si="78"/>
        <v>2017</v>
      </c>
      <c r="D224" s="23">
        <f t="shared" si="79"/>
        <v>2</v>
      </c>
      <c r="E224" s="2" t="str">
        <f>IF(A224&lt;&gt;"","Week " &amp; ROUNDUP(DAY(B224)/7,0),"")</f>
        <v>Week 2</v>
      </c>
      <c r="G224" s="15" t="str">
        <f>IF(G223&lt;MAX(A:A)+NumberOfFutureWeeks*7,  IF(WEEKDAY( G223+1)=1, G223+2, IF(WEEKDAY(G223+1)=7, G223+ 3, G223+1)), "")</f>
        <v/>
      </c>
      <c r="H224" s="15" t="str">
        <f t="shared" si="71"/>
        <v/>
      </c>
      <c r="I224" s="2" t="str">
        <f t="shared" si="72"/>
        <v/>
      </c>
      <c r="J224" s="2" t="str">
        <f>IF(AND(G224&lt;&gt;"",G224&lt;=MAX(A:A)),COUNTIF(B:B,TRUNC(G224)),"")</f>
        <v/>
      </c>
      <c r="K224" s="2" t="str">
        <f t="shared" si="87"/>
        <v/>
      </c>
      <c r="L224" s="2" t="str">
        <f t="shared" si="73"/>
        <v/>
      </c>
      <c r="M224" s="2" t="str">
        <f t="shared" si="80"/>
        <v/>
      </c>
      <c r="N224" s="2" t="str">
        <f t="shared" si="81"/>
        <v/>
      </c>
      <c r="O224" s="2" t="str">
        <f t="shared" si="74"/>
        <v/>
      </c>
      <c r="P224" s="2" t="str">
        <f t="shared" si="75"/>
        <v/>
      </c>
      <c r="Q224" s="2" t="str">
        <f t="shared" si="82"/>
        <v/>
      </c>
      <c r="R224" s="2" t="str">
        <f t="shared" si="76"/>
        <v/>
      </c>
    </row>
    <row r="225" spans="1:18" x14ac:dyDescent="0.25">
      <c r="A225" s="15">
        <f>IF(INDEX('Predict Your Date Data (auto)'!A:A,ROW(A225),1)&gt;0,INDEX('Predict Your Date Data (auto)'!A:A,ROW(A225),1),"")</f>
        <v>42780.519652777781</v>
      </c>
      <c r="B225" s="15">
        <f t="shared" si="77"/>
        <v>42780</v>
      </c>
      <c r="C225" s="23">
        <f t="shared" si="78"/>
        <v>2017</v>
      </c>
      <c r="D225" s="23">
        <f t="shared" si="79"/>
        <v>2</v>
      </c>
      <c r="E225" s="2" t="str">
        <f>IF(A225&lt;&gt;"","Week " &amp; ROUNDUP(DAY(B225)/7,0),"")</f>
        <v>Week 2</v>
      </c>
      <c r="G225" s="15" t="str">
        <f>IF(G224&lt;MAX(A:A)+NumberOfFutureWeeks*7,  IF(WEEKDAY( G224+1)=1, G224+2, IF(WEEKDAY(G224+1)=7, G224+ 3, G224+1)), "")</f>
        <v/>
      </c>
      <c r="H225" s="15" t="str">
        <f t="shared" si="71"/>
        <v/>
      </c>
      <c r="I225" s="2" t="str">
        <f t="shared" si="72"/>
        <v/>
      </c>
      <c r="J225" s="2" t="str">
        <f>IF(AND(G225&lt;&gt;"",G225&lt;=MAX(A:A)),COUNTIF(B:B,TRUNC(G225)),"")</f>
        <v/>
      </c>
      <c r="K225" s="2" t="str">
        <f t="shared" si="87"/>
        <v/>
      </c>
      <c r="L225" s="2" t="str">
        <f t="shared" si="73"/>
        <v/>
      </c>
      <c r="M225" s="2" t="str">
        <f t="shared" si="80"/>
        <v/>
      </c>
      <c r="N225" s="2" t="str">
        <f t="shared" si="81"/>
        <v/>
      </c>
      <c r="O225" s="2" t="str">
        <f t="shared" si="74"/>
        <v/>
      </c>
      <c r="P225" s="2" t="str">
        <f t="shared" si="75"/>
        <v/>
      </c>
      <c r="Q225" s="2" t="str">
        <f t="shared" si="82"/>
        <v/>
      </c>
      <c r="R225" s="2" t="str">
        <f t="shared" si="76"/>
        <v/>
      </c>
    </row>
    <row r="226" spans="1:18" x14ac:dyDescent="0.25">
      <c r="A226" s="15">
        <f>IF(INDEX('Predict Your Date Data (auto)'!A:A,ROW(A226),1)&gt;0,INDEX('Predict Your Date Data (auto)'!A:A,ROW(A226),1),"")</f>
        <v>42780.534849537034</v>
      </c>
      <c r="B226" s="15">
        <f t="shared" si="77"/>
        <v>42780</v>
      </c>
      <c r="C226" s="23">
        <f t="shared" si="78"/>
        <v>2017</v>
      </c>
      <c r="D226" s="23">
        <f t="shared" si="79"/>
        <v>2</v>
      </c>
      <c r="E226" s="2" t="str">
        <f>IF(A226&lt;&gt;"","Week " &amp; ROUNDUP(DAY(B226)/7,0),"")</f>
        <v>Week 2</v>
      </c>
      <c r="G226" s="15" t="str">
        <f>IF(G225&lt;MAX(A:A)+NumberOfFutureWeeks*7,  IF(WEEKDAY( G225+1)=1, G225+2, IF(WEEKDAY(G225+1)=7, G225+ 3, G225+1)), "")</f>
        <v/>
      </c>
      <c r="H226" s="15" t="str">
        <f t="shared" si="71"/>
        <v/>
      </c>
      <c r="I226" s="2" t="str">
        <f t="shared" si="72"/>
        <v/>
      </c>
      <c r="J226" s="2" t="str">
        <f>IF(AND(G226&lt;&gt;"",G226&lt;=MAX(A:A)),COUNTIF(B:B,TRUNC(G226)),"")</f>
        <v/>
      </c>
      <c r="K226" s="2" t="str">
        <f t="shared" si="87"/>
        <v/>
      </c>
      <c r="L226" s="2" t="str">
        <f t="shared" si="73"/>
        <v/>
      </c>
      <c r="M226" s="2" t="str">
        <f t="shared" si="80"/>
        <v/>
      </c>
      <c r="N226" s="2" t="str">
        <f t="shared" si="81"/>
        <v/>
      </c>
      <c r="O226" s="2" t="str">
        <f t="shared" si="74"/>
        <v/>
      </c>
      <c r="P226" s="2" t="str">
        <f t="shared" si="75"/>
        <v/>
      </c>
      <c r="Q226" s="2" t="str">
        <f t="shared" si="82"/>
        <v/>
      </c>
      <c r="R226" s="2" t="str">
        <f t="shared" si="76"/>
        <v/>
      </c>
    </row>
    <row r="227" spans="1:18" x14ac:dyDescent="0.25">
      <c r="A227" s="15">
        <f>IF(INDEX('Predict Your Date Data (auto)'!A:A,ROW(A227),1)&gt;0,INDEX('Predict Your Date Data (auto)'!A:A,ROW(A227),1),"")</f>
        <v>42780.561666666668</v>
      </c>
      <c r="B227" s="15">
        <f t="shared" si="77"/>
        <v>42780</v>
      </c>
      <c r="C227" s="23">
        <f t="shared" si="78"/>
        <v>2017</v>
      </c>
      <c r="D227" s="23">
        <f t="shared" si="79"/>
        <v>2</v>
      </c>
      <c r="E227" s="2" t="str">
        <f>IF(A227&lt;&gt;"","Week " &amp; ROUNDUP(DAY(B227)/7,0),"")</f>
        <v>Week 2</v>
      </c>
      <c r="G227" s="15" t="str">
        <f>IF(G226&lt;MAX(A:A)+NumberOfFutureWeeks*7,  IF(WEEKDAY( G226+1)=1, G226+2, IF(WEEKDAY(G226+1)=7, G226+ 3, G226+1)), "")</f>
        <v/>
      </c>
      <c r="H227" s="15" t="str">
        <f t="shared" si="71"/>
        <v/>
      </c>
      <c r="I227" s="2" t="str">
        <f t="shared" si="72"/>
        <v/>
      </c>
      <c r="J227" s="2" t="str">
        <f>IF(AND(G227&lt;&gt;"",G227&lt;=MAX(A:A)),COUNTIF(B:B,TRUNC(G227)),"")</f>
        <v/>
      </c>
      <c r="K227" s="2" t="str">
        <f t="shared" si="87"/>
        <v/>
      </c>
      <c r="L227" s="2" t="str">
        <f t="shared" si="73"/>
        <v/>
      </c>
      <c r="M227" s="2" t="str">
        <f t="shared" si="80"/>
        <v/>
      </c>
      <c r="N227" s="2" t="str">
        <f t="shared" si="81"/>
        <v/>
      </c>
      <c r="O227" s="2" t="str">
        <f t="shared" si="74"/>
        <v/>
      </c>
      <c r="P227" s="2" t="str">
        <f t="shared" si="75"/>
        <v/>
      </c>
      <c r="Q227" s="2" t="str">
        <f t="shared" si="82"/>
        <v/>
      </c>
      <c r="R227" s="2" t="str">
        <f t="shared" si="76"/>
        <v/>
      </c>
    </row>
    <row r="228" spans="1:18" x14ac:dyDescent="0.25">
      <c r="A228" s="15">
        <f>IF(INDEX('Predict Your Date Data (auto)'!A:A,ROW(A228),1)&gt;0,INDEX('Predict Your Date Data (auto)'!A:A,ROW(A228),1),"")</f>
        <v>42780.582916666666</v>
      </c>
      <c r="B228" s="15">
        <f t="shared" si="77"/>
        <v>42780</v>
      </c>
      <c r="C228" s="23">
        <f t="shared" si="78"/>
        <v>2017</v>
      </c>
      <c r="D228" s="23">
        <f t="shared" si="79"/>
        <v>2</v>
      </c>
      <c r="E228" s="2" t="str">
        <f>IF(A228&lt;&gt;"","Week " &amp; ROUNDUP(DAY(B228)/7,0),"")</f>
        <v>Week 2</v>
      </c>
      <c r="G228" s="15" t="str">
        <f>IF(G227&lt;MAX(A:A)+NumberOfFutureWeeks*7,  IF(WEEKDAY( G227+1)=1, G227+2, IF(WEEKDAY(G227+1)=7, G227+ 3, G227+1)), "")</f>
        <v/>
      </c>
      <c r="H228" s="15" t="str">
        <f t="shared" si="71"/>
        <v/>
      </c>
      <c r="I228" s="2" t="str">
        <f t="shared" si="72"/>
        <v/>
      </c>
      <c r="J228" s="2" t="str">
        <f>IF(AND(G228&lt;&gt;"",G228&lt;=MAX(A:A)),COUNTIF(B:B,TRUNC(G228)),"")</f>
        <v/>
      </c>
      <c r="K228" s="2" t="str">
        <f t="shared" si="87"/>
        <v/>
      </c>
      <c r="L228" s="2" t="str">
        <f t="shared" si="73"/>
        <v/>
      </c>
      <c r="M228" s="2" t="str">
        <f t="shared" si="80"/>
        <v/>
      </c>
      <c r="N228" s="2" t="str">
        <f t="shared" si="81"/>
        <v/>
      </c>
      <c r="O228" s="2" t="str">
        <f t="shared" si="74"/>
        <v/>
      </c>
      <c r="P228" s="2" t="str">
        <f t="shared" si="75"/>
        <v/>
      </c>
      <c r="Q228" s="2" t="str">
        <f t="shared" si="82"/>
        <v/>
      </c>
      <c r="R228" s="2" t="str">
        <f t="shared" si="76"/>
        <v/>
      </c>
    </row>
    <row r="229" spans="1:18" x14ac:dyDescent="0.25">
      <c r="A229" s="15">
        <f>IF(INDEX('Predict Your Date Data (auto)'!A:A,ROW(A229),1)&gt;0,INDEX('Predict Your Date Data (auto)'!A:A,ROW(A229),1),"")</f>
        <v>42780.737141203703</v>
      </c>
      <c r="B229" s="15">
        <f t="shared" si="77"/>
        <v>42780</v>
      </c>
      <c r="C229" s="23">
        <f t="shared" si="78"/>
        <v>2017</v>
      </c>
      <c r="D229" s="23">
        <f t="shared" si="79"/>
        <v>2</v>
      </c>
      <c r="E229" s="2" t="str">
        <f>IF(A229&lt;&gt;"","Week " &amp; ROUNDUP(DAY(B229)/7,0),"")</f>
        <v>Week 2</v>
      </c>
      <c r="G229" s="15" t="str">
        <f>IF(G228&lt;MAX(A:A)+NumberOfFutureWeeks*7,  IF(WEEKDAY( G228+1)=1, G228+2, IF(WEEKDAY(G228+1)=7, G228+ 3, G228+1)), "")</f>
        <v/>
      </c>
      <c r="H229" s="15" t="str">
        <f t="shared" si="71"/>
        <v/>
      </c>
      <c r="I229" s="2" t="str">
        <f t="shared" si="72"/>
        <v/>
      </c>
      <c r="J229" s="2" t="str">
        <f>IF(AND(G229&lt;&gt;"",G229&lt;=MAX(A:A)),COUNTIF(B:B,TRUNC(G229)),"")</f>
        <v/>
      </c>
      <c r="K229" s="2" t="str">
        <f t="shared" si="87"/>
        <v/>
      </c>
      <c r="L229" s="2" t="str">
        <f t="shared" si="73"/>
        <v/>
      </c>
      <c r="M229" s="2" t="str">
        <f t="shared" si="80"/>
        <v/>
      </c>
      <c r="N229" s="2" t="str">
        <f t="shared" si="81"/>
        <v/>
      </c>
      <c r="O229" s="2" t="str">
        <f t="shared" si="74"/>
        <v/>
      </c>
      <c r="P229" s="2" t="str">
        <f t="shared" si="75"/>
        <v/>
      </c>
      <c r="Q229" s="2" t="str">
        <f t="shared" si="82"/>
        <v/>
      </c>
      <c r="R229" s="2" t="str">
        <f t="shared" si="76"/>
        <v/>
      </c>
    </row>
    <row r="230" spans="1:18" x14ac:dyDescent="0.25">
      <c r="A230" s="15">
        <f>IF(INDEX('Predict Your Date Data (auto)'!A:A,ROW(A230),1)&gt;0,INDEX('Predict Your Date Data (auto)'!A:A,ROW(A230),1),"")</f>
        <v>42781.355787037035</v>
      </c>
      <c r="B230" s="15">
        <f t="shared" si="77"/>
        <v>42781</v>
      </c>
      <c r="C230" s="23">
        <f t="shared" si="78"/>
        <v>2017</v>
      </c>
      <c r="D230" s="23">
        <f t="shared" si="79"/>
        <v>2</v>
      </c>
      <c r="E230" s="2" t="str">
        <f>IF(A230&lt;&gt;"","Week " &amp; ROUNDUP(DAY(B230)/7,0),"")</f>
        <v>Week 3</v>
      </c>
      <c r="G230" s="15" t="str">
        <f>IF(G229&lt;MAX(A:A)+NumberOfFutureWeeks*7,  IF(WEEKDAY( G229+1)=1, G229+2, IF(WEEKDAY(G229+1)=7, G229+ 3, G229+1)), "")</f>
        <v/>
      </c>
      <c r="H230" s="15" t="str">
        <f t="shared" si="71"/>
        <v/>
      </c>
      <c r="I230" s="2" t="str">
        <f t="shared" si="72"/>
        <v/>
      </c>
      <c r="J230" s="2" t="str">
        <f>IF(AND(G230&lt;&gt;"",G230&lt;=MAX(A:A)),COUNTIF(B:B,TRUNC(G230)),"")</f>
        <v/>
      </c>
      <c r="K230" s="2" t="str">
        <f t="shared" si="87"/>
        <v/>
      </c>
      <c r="L230" s="2" t="str">
        <f t="shared" si="73"/>
        <v/>
      </c>
      <c r="M230" s="2" t="str">
        <f t="shared" si="80"/>
        <v/>
      </c>
      <c r="N230" s="2" t="str">
        <f t="shared" si="81"/>
        <v/>
      </c>
      <c r="O230" s="2" t="str">
        <f t="shared" si="74"/>
        <v/>
      </c>
      <c r="P230" s="2" t="str">
        <f t="shared" si="75"/>
        <v/>
      </c>
      <c r="Q230" s="2" t="str">
        <f t="shared" si="82"/>
        <v/>
      </c>
      <c r="R230" s="2" t="str">
        <f t="shared" si="76"/>
        <v/>
      </c>
    </row>
    <row r="231" spans="1:18" x14ac:dyDescent="0.25">
      <c r="A231" s="15">
        <f>IF(INDEX('Predict Your Date Data (auto)'!A:A,ROW(A231),1)&gt;0,INDEX('Predict Your Date Data (auto)'!A:A,ROW(A231),1),"")</f>
        <v>42781.356481481482</v>
      </c>
      <c r="B231" s="15">
        <f t="shared" si="77"/>
        <v>42781</v>
      </c>
      <c r="C231" s="23">
        <f t="shared" si="78"/>
        <v>2017</v>
      </c>
      <c r="D231" s="23">
        <f t="shared" si="79"/>
        <v>2</v>
      </c>
      <c r="E231" s="2" t="str">
        <f>IF(A231&lt;&gt;"","Week " &amp; ROUNDUP(DAY(B231)/7,0),"")</f>
        <v>Week 3</v>
      </c>
      <c r="G231" s="15" t="str">
        <f>IF(G230&lt;MAX(A:A)+NumberOfFutureWeeks*7,  IF(WEEKDAY( G230+1)=1, G230+2, IF(WEEKDAY(G230+1)=7, G230+ 3, G230+1)), "")</f>
        <v/>
      </c>
      <c r="H231" s="15" t="str">
        <f t="shared" si="71"/>
        <v/>
      </c>
      <c r="I231" s="2" t="str">
        <f t="shared" si="72"/>
        <v/>
      </c>
      <c r="J231" s="2" t="str">
        <f>IF(AND(G231&lt;&gt;"",G231&lt;=MAX(A:A)),COUNTIF(B:B,TRUNC(G231)),"")</f>
        <v/>
      </c>
      <c r="K231" s="2" t="str">
        <f t="shared" si="87"/>
        <v/>
      </c>
      <c r="L231" s="2" t="str">
        <f t="shared" si="73"/>
        <v/>
      </c>
      <c r="M231" s="2" t="str">
        <f t="shared" si="80"/>
        <v/>
      </c>
      <c r="N231" s="2" t="str">
        <f t="shared" si="81"/>
        <v/>
      </c>
      <c r="O231" s="2" t="str">
        <f t="shared" si="74"/>
        <v/>
      </c>
      <c r="P231" s="2" t="str">
        <f t="shared" si="75"/>
        <v/>
      </c>
      <c r="Q231" s="2" t="str">
        <f t="shared" si="82"/>
        <v/>
      </c>
      <c r="R231" s="2" t="str">
        <f t="shared" si="76"/>
        <v/>
      </c>
    </row>
    <row r="232" spans="1:18" x14ac:dyDescent="0.25">
      <c r="A232" s="15">
        <f>IF(INDEX('Predict Your Date Data (auto)'!A:A,ROW(A232),1)&gt;0,INDEX('Predict Your Date Data (auto)'!A:A,ROW(A232),1),"")</f>
        <v>42781.573344907411</v>
      </c>
      <c r="B232" s="15">
        <f t="shared" si="77"/>
        <v>42781</v>
      </c>
      <c r="C232" s="23">
        <f t="shared" si="78"/>
        <v>2017</v>
      </c>
      <c r="D232" s="23">
        <f t="shared" si="79"/>
        <v>2</v>
      </c>
      <c r="E232" s="2" t="str">
        <f>IF(A232&lt;&gt;"","Week " &amp; ROUNDUP(DAY(B232)/7,0),"")</f>
        <v>Week 3</v>
      </c>
      <c r="G232" s="15" t="str">
        <f>IF(G231&lt;MAX(A:A)+NumberOfFutureWeeks*7,  IF(WEEKDAY( G231+1)=1, G231+2, IF(WEEKDAY(G231+1)=7, G231+ 3, G231+1)), "")</f>
        <v/>
      </c>
      <c r="H232" s="15" t="str">
        <f t="shared" si="71"/>
        <v/>
      </c>
      <c r="I232" s="2" t="str">
        <f t="shared" si="72"/>
        <v/>
      </c>
      <c r="J232" s="2" t="str">
        <f>IF(AND(G232&lt;&gt;"",G232&lt;=MAX(A:A)),COUNTIF(B:B,TRUNC(G232)),"")</f>
        <v/>
      </c>
      <c r="K232" s="2" t="str">
        <f t="shared" si="87"/>
        <v/>
      </c>
      <c r="L232" s="2" t="str">
        <f t="shared" si="73"/>
        <v/>
      </c>
      <c r="M232" s="2" t="str">
        <f t="shared" si="80"/>
        <v/>
      </c>
      <c r="N232" s="2" t="str">
        <f t="shared" si="81"/>
        <v/>
      </c>
      <c r="O232" s="2" t="str">
        <f t="shared" si="74"/>
        <v/>
      </c>
      <c r="P232" s="2" t="str">
        <f t="shared" si="75"/>
        <v/>
      </c>
      <c r="Q232" s="2" t="str">
        <f t="shared" si="82"/>
        <v/>
      </c>
      <c r="R232" s="2" t="str">
        <f t="shared" si="76"/>
        <v/>
      </c>
    </row>
    <row r="233" spans="1:18" x14ac:dyDescent="0.25">
      <c r="A233" s="15">
        <f>IF(INDEX('Predict Your Date Data (auto)'!A:A,ROW(A233),1)&gt;0,INDEX('Predict Your Date Data (auto)'!A:A,ROW(A233),1),"")</f>
        <v>42781.60224537037</v>
      </c>
      <c r="B233" s="15">
        <f t="shared" si="77"/>
        <v>42781</v>
      </c>
      <c r="C233" s="23">
        <f t="shared" si="78"/>
        <v>2017</v>
      </c>
      <c r="D233" s="23">
        <f t="shared" si="79"/>
        <v>2</v>
      </c>
      <c r="E233" s="2" t="str">
        <f>IF(A233&lt;&gt;"","Week " &amp; ROUNDUP(DAY(B233)/7,0),"")</f>
        <v>Week 3</v>
      </c>
      <c r="G233" s="15" t="str">
        <f>IF(G232&lt;MAX(A:A)+NumberOfFutureWeeks*7,  IF(WEEKDAY( G232+1)=1, G232+2, IF(WEEKDAY(G232+1)=7, G232+ 3, G232+1)), "")</f>
        <v/>
      </c>
      <c r="H233" s="15" t="str">
        <f t="shared" si="71"/>
        <v/>
      </c>
      <c r="I233" s="2" t="str">
        <f t="shared" si="72"/>
        <v/>
      </c>
      <c r="J233" s="2" t="str">
        <f>IF(AND(G233&lt;&gt;"",G233&lt;=MAX(A:A)),COUNTIF(B:B,TRUNC(G233)),"")</f>
        <v/>
      </c>
      <c r="K233" s="2" t="str">
        <f t="shared" si="87"/>
        <v/>
      </c>
      <c r="L233" s="2" t="str">
        <f t="shared" si="73"/>
        <v/>
      </c>
      <c r="M233" s="2" t="str">
        <f t="shared" si="80"/>
        <v/>
      </c>
      <c r="N233" s="2" t="str">
        <f t="shared" si="81"/>
        <v/>
      </c>
      <c r="O233" s="2" t="str">
        <f t="shared" si="74"/>
        <v/>
      </c>
      <c r="P233" s="2" t="str">
        <f t="shared" si="75"/>
        <v/>
      </c>
      <c r="Q233" s="2" t="str">
        <f t="shared" si="82"/>
        <v/>
      </c>
      <c r="R233" s="2" t="str">
        <f t="shared" si="76"/>
        <v/>
      </c>
    </row>
    <row r="234" spans="1:18" x14ac:dyDescent="0.25">
      <c r="A234" s="15">
        <f>IF(INDEX('Predict Your Date Data (auto)'!A:A,ROW(A234),1)&gt;0,INDEX('Predict Your Date Data (auto)'!A:A,ROW(A234),1),"")</f>
        <v>42781.615983796299</v>
      </c>
      <c r="B234" s="15">
        <f t="shared" si="77"/>
        <v>42781</v>
      </c>
      <c r="C234" s="23">
        <f t="shared" si="78"/>
        <v>2017</v>
      </c>
      <c r="D234" s="23">
        <f t="shared" si="79"/>
        <v>2</v>
      </c>
      <c r="E234" s="2" t="str">
        <f>IF(A234&lt;&gt;"","Week " &amp; ROUNDUP(DAY(B234)/7,0),"")</f>
        <v>Week 3</v>
      </c>
      <c r="G234" s="15" t="str">
        <f>IF(G233&lt;MAX(A:A)+NumberOfFutureWeeks*7,  IF(WEEKDAY( G233+1)=1, G233+2, IF(WEEKDAY(G233+1)=7, G233+ 3, G233+1)), "")</f>
        <v/>
      </c>
      <c r="H234" s="15" t="str">
        <f t="shared" si="71"/>
        <v/>
      </c>
      <c r="I234" s="2" t="str">
        <f t="shared" si="72"/>
        <v/>
      </c>
      <c r="J234" s="2" t="str">
        <f>IF(AND(G234&lt;&gt;"",G234&lt;=MAX(A:A)),COUNTIF(B:B,TRUNC(G234)),"")</f>
        <v/>
      </c>
      <c r="K234" s="2" t="str">
        <f t="shared" si="87"/>
        <v/>
      </c>
      <c r="L234" s="2" t="str">
        <f t="shared" si="73"/>
        <v/>
      </c>
      <c r="M234" s="2" t="str">
        <f t="shared" si="80"/>
        <v/>
      </c>
      <c r="N234" s="2" t="str">
        <f t="shared" si="81"/>
        <v/>
      </c>
      <c r="O234" s="2" t="str">
        <f t="shared" si="74"/>
        <v/>
      </c>
      <c r="P234" s="2" t="str">
        <f t="shared" si="75"/>
        <v/>
      </c>
      <c r="Q234" s="2" t="str">
        <f t="shared" si="82"/>
        <v/>
      </c>
      <c r="R234" s="2" t="str">
        <f t="shared" si="76"/>
        <v/>
      </c>
    </row>
    <row r="235" spans="1:18" x14ac:dyDescent="0.25">
      <c r="A235" s="15">
        <f>IF(INDEX('Predict Your Date Data (auto)'!A:A,ROW(A235),1)&gt;0,INDEX('Predict Your Date Data (auto)'!A:A,ROW(A235),1),"")</f>
        <v>42781.620092592595</v>
      </c>
      <c r="B235" s="15">
        <f t="shared" si="77"/>
        <v>42781</v>
      </c>
      <c r="C235" s="23">
        <f t="shared" si="78"/>
        <v>2017</v>
      </c>
      <c r="D235" s="23">
        <f t="shared" si="79"/>
        <v>2</v>
      </c>
      <c r="E235" s="2" t="str">
        <f>IF(A235&lt;&gt;"","Week " &amp; ROUNDUP(DAY(B235)/7,0),"")</f>
        <v>Week 3</v>
      </c>
      <c r="G235" s="15" t="str">
        <f>IF(G234&lt;MAX(A:A)+NumberOfFutureWeeks*7,  IF(WEEKDAY( G234+1)=1, G234+2, IF(WEEKDAY(G234+1)=7, G234+ 3, G234+1)), "")</f>
        <v/>
      </c>
      <c r="H235" s="15" t="str">
        <f t="shared" si="71"/>
        <v/>
      </c>
      <c r="I235" s="2" t="str">
        <f t="shared" si="72"/>
        <v/>
      </c>
      <c r="J235" s="2" t="str">
        <f>IF(AND(G235&lt;&gt;"",G235&lt;=MAX(A:A)),COUNTIF(B:B,TRUNC(G235)),"")</f>
        <v/>
      </c>
      <c r="K235" s="2" t="str">
        <f t="shared" si="87"/>
        <v/>
      </c>
      <c r="L235" s="2" t="str">
        <f t="shared" si="73"/>
        <v/>
      </c>
      <c r="M235" s="2" t="str">
        <f t="shared" si="80"/>
        <v/>
      </c>
      <c r="N235" s="2" t="str">
        <f t="shared" si="81"/>
        <v/>
      </c>
      <c r="O235" s="2" t="str">
        <f t="shared" si="74"/>
        <v/>
      </c>
      <c r="P235" s="2" t="str">
        <f t="shared" si="75"/>
        <v/>
      </c>
      <c r="Q235" s="2" t="str">
        <f t="shared" si="82"/>
        <v/>
      </c>
      <c r="R235" s="2" t="str">
        <f t="shared" si="76"/>
        <v/>
      </c>
    </row>
    <row r="236" spans="1:18" x14ac:dyDescent="0.25">
      <c r="A236" s="15">
        <f>IF(INDEX('Predict Your Date Data (auto)'!A:A,ROW(A236),1)&gt;0,INDEX('Predict Your Date Data (auto)'!A:A,ROW(A236),1),"")</f>
        <v>42781.622210648151</v>
      </c>
      <c r="B236" s="15">
        <f t="shared" si="77"/>
        <v>42781</v>
      </c>
      <c r="C236" s="23">
        <f t="shared" si="78"/>
        <v>2017</v>
      </c>
      <c r="D236" s="23">
        <f t="shared" si="79"/>
        <v>2</v>
      </c>
      <c r="E236" s="2" t="str">
        <f>IF(A236&lt;&gt;"","Week " &amp; ROUNDUP(DAY(B236)/7,0),"")</f>
        <v>Week 3</v>
      </c>
      <c r="G236" s="15" t="str">
        <f>IF(G235&lt;MAX(A:A)+NumberOfFutureWeeks*7,  IF(WEEKDAY( G235+1)=1, G235+2, IF(WEEKDAY(G235+1)=7, G235+ 3, G235+1)), "")</f>
        <v/>
      </c>
      <c r="H236" s="15" t="str">
        <f t="shared" si="71"/>
        <v/>
      </c>
      <c r="I236" s="2" t="str">
        <f t="shared" si="72"/>
        <v/>
      </c>
      <c r="J236" s="2" t="str">
        <f>IF(AND(G236&lt;&gt;"",G236&lt;=MAX(A:A)),COUNTIF(B:B,TRUNC(G236)),"")</f>
        <v/>
      </c>
      <c r="K236" s="2" t="str">
        <f t="shared" si="87"/>
        <v/>
      </c>
      <c r="L236" s="2" t="str">
        <f t="shared" si="73"/>
        <v/>
      </c>
      <c r="M236" s="2" t="str">
        <f t="shared" si="80"/>
        <v/>
      </c>
      <c r="N236" s="2" t="str">
        <f t="shared" si="81"/>
        <v/>
      </c>
      <c r="O236" s="2" t="str">
        <f t="shared" si="74"/>
        <v/>
      </c>
      <c r="P236" s="2" t="str">
        <f t="shared" si="75"/>
        <v/>
      </c>
      <c r="Q236" s="2" t="str">
        <f t="shared" si="82"/>
        <v/>
      </c>
      <c r="R236" s="2" t="str">
        <f t="shared" si="76"/>
        <v/>
      </c>
    </row>
    <row r="237" spans="1:18" x14ac:dyDescent="0.25">
      <c r="A237" s="15">
        <f>IF(INDEX('Predict Your Date Data (auto)'!A:A,ROW(A237),1)&gt;0,INDEX('Predict Your Date Data (auto)'!A:A,ROW(A237),1),"")</f>
        <v>42782.340787037036</v>
      </c>
      <c r="B237" s="15">
        <f t="shared" si="77"/>
        <v>42782</v>
      </c>
      <c r="C237" s="23">
        <f t="shared" si="78"/>
        <v>2017</v>
      </c>
      <c r="D237" s="23">
        <f t="shared" si="79"/>
        <v>2</v>
      </c>
      <c r="E237" s="2" t="str">
        <f>IF(A237&lt;&gt;"","Week " &amp; ROUNDUP(DAY(B237)/7,0),"")</f>
        <v>Week 3</v>
      </c>
      <c r="G237" s="15" t="str">
        <f>IF(G236&lt;MAX(A:A)+NumberOfFutureWeeks*7,  IF(WEEKDAY( G236+1)=1, G236+2, IF(WEEKDAY(G236+1)=7, G236+ 3, G236+1)), "")</f>
        <v/>
      </c>
      <c r="H237" s="15" t="str">
        <f t="shared" si="71"/>
        <v/>
      </c>
      <c r="I237" s="2" t="str">
        <f t="shared" si="72"/>
        <v/>
      </c>
      <c r="J237" s="2" t="str">
        <f>IF(AND(G237&lt;&gt;"",G237&lt;=MAX(A:A)),COUNTIF(B:B,TRUNC(G237)),"")</f>
        <v/>
      </c>
      <c r="K237" s="2" t="str">
        <f t="shared" si="87"/>
        <v/>
      </c>
      <c r="L237" s="2" t="str">
        <f t="shared" si="73"/>
        <v/>
      </c>
      <c r="M237" s="2" t="str">
        <f t="shared" si="80"/>
        <v/>
      </c>
      <c r="N237" s="2" t="str">
        <f t="shared" si="81"/>
        <v/>
      </c>
      <c r="O237" s="2" t="str">
        <f t="shared" si="74"/>
        <v/>
      </c>
      <c r="P237" s="2" t="str">
        <f t="shared" si="75"/>
        <v/>
      </c>
      <c r="Q237" s="2" t="str">
        <f t="shared" si="82"/>
        <v/>
      </c>
      <c r="R237" s="2" t="str">
        <f t="shared" si="76"/>
        <v/>
      </c>
    </row>
    <row r="238" spans="1:18" x14ac:dyDescent="0.25">
      <c r="A238" s="15">
        <f>IF(INDEX('Predict Your Date Data (auto)'!A:A,ROW(A238),1)&gt;0,INDEX('Predict Your Date Data (auto)'!A:A,ROW(A238),1),"")</f>
        <v>42782.354375000003</v>
      </c>
      <c r="B238" s="15">
        <f t="shared" si="77"/>
        <v>42782</v>
      </c>
      <c r="C238" s="23">
        <f t="shared" si="78"/>
        <v>2017</v>
      </c>
      <c r="D238" s="23">
        <f t="shared" si="79"/>
        <v>2</v>
      </c>
      <c r="E238" s="2" t="str">
        <f>IF(A238&lt;&gt;"","Week " &amp; ROUNDUP(DAY(B238)/7,0),"")</f>
        <v>Week 3</v>
      </c>
      <c r="G238" s="15" t="str">
        <f>IF(G237&lt;MAX(A:A)+NumberOfFutureWeeks*7,  IF(WEEKDAY( G237+1)=1, G237+2, IF(WEEKDAY(G237+1)=7, G237+ 3, G237+1)), "")</f>
        <v/>
      </c>
      <c r="H238" s="15" t="str">
        <f t="shared" si="71"/>
        <v/>
      </c>
      <c r="I238" s="2" t="str">
        <f t="shared" si="72"/>
        <v/>
      </c>
      <c r="J238" s="2" t="str">
        <f>IF(AND(G238&lt;&gt;"",G238&lt;=MAX(A:A)),COUNTIF(B:B,TRUNC(G238)),"")</f>
        <v/>
      </c>
      <c r="K238" s="2" t="str">
        <f t="shared" si="87"/>
        <v/>
      </c>
      <c r="L238" s="2" t="str">
        <f t="shared" si="73"/>
        <v/>
      </c>
      <c r="M238" s="2" t="str">
        <f t="shared" si="80"/>
        <v/>
      </c>
      <c r="N238" s="2" t="str">
        <f t="shared" si="81"/>
        <v/>
      </c>
      <c r="O238" s="2" t="str">
        <f t="shared" si="74"/>
        <v/>
      </c>
      <c r="P238" s="2" t="str">
        <f t="shared" si="75"/>
        <v/>
      </c>
      <c r="Q238" s="2" t="str">
        <f t="shared" si="82"/>
        <v/>
      </c>
      <c r="R238" s="2" t="str">
        <f t="shared" si="76"/>
        <v/>
      </c>
    </row>
    <row r="239" spans="1:18" x14ac:dyDescent="0.25">
      <c r="A239" s="15">
        <f>IF(INDEX('Predict Your Date Data (auto)'!A:A,ROW(A239),1)&gt;0,INDEX('Predict Your Date Data (auto)'!A:A,ROW(A239),1),"")</f>
        <v>42782.374571759261</v>
      </c>
      <c r="B239" s="15">
        <f t="shared" si="77"/>
        <v>42782</v>
      </c>
      <c r="C239" s="23">
        <f t="shared" si="78"/>
        <v>2017</v>
      </c>
      <c r="D239" s="23">
        <f t="shared" si="79"/>
        <v>2</v>
      </c>
      <c r="E239" s="2" t="str">
        <f>IF(A239&lt;&gt;"","Week " &amp; ROUNDUP(DAY(B239)/7,0),"")</f>
        <v>Week 3</v>
      </c>
      <c r="G239" s="15" t="str">
        <f>IF(G238&lt;MAX(A:A)+NumberOfFutureWeeks*7,  IF(WEEKDAY( G238+1)=1, G238+2, IF(WEEKDAY(G238+1)=7, G238+ 3, G238+1)), "")</f>
        <v/>
      </c>
      <c r="H239" s="15" t="str">
        <f t="shared" si="71"/>
        <v/>
      </c>
      <c r="I239" s="2" t="str">
        <f t="shared" si="72"/>
        <v/>
      </c>
      <c r="J239" s="2" t="str">
        <f>IF(AND(G239&lt;&gt;"",G239&lt;=MAX(A:A)),COUNTIF(B:B,TRUNC(G239)),"")</f>
        <v/>
      </c>
      <c r="K239" s="2" t="str">
        <f t="shared" si="87"/>
        <v/>
      </c>
      <c r="L239" s="2" t="str">
        <f t="shared" si="73"/>
        <v/>
      </c>
      <c r="M239" s="2" t="str">
        <f t="shared" si="80"/>
        <v/>
      </c>
      <c r="N239" s="2" t="str">
        <f t="shared" si="81"/>
        <v/>
      </c>
      <c r="O239" s="2" t="str">
        <f t="shared" si="74"/>
        <v/>
      </c>
      <c r="P239" s="2" t="str">
        <f t="shared" si="75"/>
        <v/>
      </c>
      <c r="Q239" s="2" t="str">
        <f t="shared" si="82"/>
        <v/>
      </c>
      <c r="R239" s="2" t="str">
        <f t="shared" si="76"/>
        <v/>
      </c>
    </row>
    <row r="240" spans="1:18" x14ac:dyDescent="0.25">
      <c r="A240" s="15">
        <f>IF(INDEX('Predict Your Date Data (auto)'!A:A,ROW(A240),1)&gt;0,INDEX('Predict Your Date Data (auto)'!A:A,ROW(A240),1),"")</f>
        <v>42782.375069444446</v>
      </c>
      <c r="B240" s="15">
        <f t="shared" si="77"/>
        <v>42782</v>
      </c>
      <c r="C240" s="23">
        <f t="shared" si="78"/>
        <v>2017</v>
      </c>
      <c r="D240" s="23">
        <f t="shared" si="79"/>
        <v>2</v>
      </c>
      <c r="E240" s="2" t="str">
        <f>IF(A240&lt;&gt;"","Week " &amp; ROUNDUP(DAY(B240)/7,0),"")</f>
        <v>Week 3</v>
      </c>
      <c r="G240" s="15" t="str">
        <f>IF(G239&lt;MAX(A:A)+NumberOfFutureWeeks*7,  IF(WEEKDAY( G239+1)=1, G239+2, IF(WEEKDAY(G239+1)=7, G239+ 3, G239+1)), "")</f>
        <v/>
      </c>
      <c r="H240" s="15" t="str">
        <f t="shared" si="71"/>
        <v/>
      </c>
      <c r="I240" s="2" t="str">
        <f t="shared" si="72"/>
        <v/>
      </c>
      <c r="J240" s="2" t="str">
        <f>IF(AND(G240&lt;&gt;"",G240&lt;=MAX(A:A)),COUNTIF(B:B,TRUNC(G240)),"")</f>
        <v/>
      </c>
      <c r="K240" s="2" t="str">
        <f t="shared" si="87"/>
        <v/>
      </c>
      <c r="L240" s="2" t="str">
        <f t="shared" si="73"/>
        <v/>
      </c>
      <c r="M240" s="2" t="str">
        <f t="shared" si="80"/>
        <v/>
      </c>
      <c r="N240" s="2" t="str">
        <f t="shared" si="81"/>
        <v/>
      </c>
      <c r="O240" s="2" t="str">
        <f t="shared" si="74"/>
        <v/>
      </c>
      <c r="P240" s="2" t="str">
        <f t="shared" si="75"/>
        <v/>
      </c>
      <c r="Q240" s="2" t="str">
        <f t="shared" si="82"/>
        <v/>
      </c>
      <c r="R240" s="2" t="str">
        <f t="shared" si="76"/>
        <v/>
      </c>
    </row>
    <row r="241" spans="1:18" x14ac:dyDescent="0.25">
      <c r="A241" s="15">
        <f>IF(INDEX('Predict Your Date Data (auto)'!A:A,ROW(A241),1)&gt;0,INDEX('Predict Your Date Data (auto)'!A:A,ROW(A241),1),"")</f>
        <v>42782.378275462965</v>
      </c>
      <c r="B241" s="15">
        <f t="shared" si="77"/>
        <v>42782</v>
      </c>
      <c r="C241" s="23">
        <f t="shared" si="78"/>
        <v>2017</v>
      </c>
      <c r="D241" s="23">
        <f t="shared" si="79"/>
        <v>2</v>
      </c>
      <c r="E241" s="2" t="str">
        <f>IF(A241&lt;&gt;"","Week " &amp; ROUNDUP(DAY(B241)/7,0),"")</f>
        <v>Week 3</v>
      </c>
      <c r="G241" s="15" t="str">
        <f>IF(G240&lt;MAX(A:A)+NumberOfFutureWeeks*7,  IF(WEEKDAY( G240+1)=1, G240+2, IF(WEEKDAY(G240+1)=7, G240+ 3, G240+1)), "")</f>
        <v/>
      </c>
      <c r="H241" s="15" t="str">
        <f t="shared" si="71"/>
        <v/>
      </c>
      <c r="I241" s="2" t="str">
        <f t="shared" si="72"/>
        <v/>
      </c>
      <c r="J241" s="2" t="str">
        <f>IF(AND(G241&lt;&gt;"",G241&lt;=MAX(A:A)),COUNTIF(B:B,TRUNC(G241)),"")</f>
        <v/>
      </c>
      <c r="K241" s="2" t="str">
        <f t="shared" si="87"/>
        <v/>
      </c>
      <c r="L241" s="2" t="str">
        <f t="shared" si="73"/>
        <v/>
      </c>
      <c r="M241" s="2" t="str">
        <f t="shared" si="80"/>
        <v/>
      </c>
      <c r="N241" s="2" t="str">
        <f t="shared" si="81"/>
        <v/>
      </c>
      <c r="O241" s="2" t="str">
        <f t="shared" si="74"/>
        <v/>
      </c>
      <c r="P241" s="2" t="str">
        <f t="shared" si="75"/>
        <v/>
      </c>
      <c r="Q241" s="2" t="str">
        <f t="shared" si="82"/>
        <v/>
      </c>
      <c r="R241" s="2" t="str">
        <f t="shared" si="76"/>
        <v/>
      </c>
    </row>
    <row r="242" spans="1:18" x14ac:dyDescent="0.25">
      <c r="A242" s="15">
        <f>IF(INDEX('Predict Your Date Data (auto)'!A:A,ROW(A242),1)&gt;0,INDEX('Predict Your Date Data (auto)'!A:A,ROW(A242),1),"")</f>
        <v>42782.385833333334</v>
      </c>
      <c r="B242" s="15">
        <f t="shared" si="77"/>
        <v>42782</v>
      </c>
      <c r="C242" s="23">
        <f t="shared" si="78"/>
        <v>2017</v>
      </c>
      <c r="D242" s="23">
        <f t="shared" si="79"/>
        <v>2</v>
      </c>
      <c r="E242" s="2" t="str">
        <f>IF(A242&lt;&gt;"","Week " &amp; ROUNDUP(DAY(B242)/7,0),"")</f>
        <v>Week 3</v>
      </c>
      <c r="G242" s="15" t="str">
        <f>IF(G241&lt;MAX(A:A)+NumberOfFutureWeeks*7,  IF(WEEKDAY( G241+1)=1, G241+2, IF(WEEKDAY(G241+1)=7, G241+ 3, G241+1)), "")</f>
        <v/>
      </c>
      <c r="H242" s="15" t="str">
        <f t="shared" si="71"/>
        <v/>
      </c>
      <c r="I242" s="2" t="str">
        <f t="shared" si="72"/>
        <v/>
      </c>
      <c r="J242" s="2" t="str">
        <f>IF(AND(G242&lt;&gt;"",G242&lt;=MAX(A:A)),COUNTIF(B:B,TRUNC(G242)),"")</f>
        <v/>
      </c>
      <c r="K242" s="2" t="str">
        <f t="shared" si="87"/>
        <v/>
      </c>
      <c r="L242" s="2" t="str">
        <f t="shared" si="73"/>
        <v/>
      </c>
      <c r="M242" s="2" t="str">
        <f t="shared" si="80"/>
        <v/>
      </c>
      <c r="N242" s="2" t="str">
        <f t="shared" si="81"/>
        <v/>
      </c>
      <c r="O242" s="2" t="str">
        <f t="shared" si="74"/>
        <v/>
      </c>
      <c r="P242" s="2" t="str">
        <f t="shared" si="75"/>
        <v/>
      </c>
      <c r="Q242" s="2" t="str">
        <f t="shared" si="82"/>
        <v/>
      </c>
      <c r="R242" s="2" t="str">
        <f t="shared" si="76"/>
        <v/>
      </c>
    </row>
    <row r="243" spans="1:18" x14ac:dyDescent="0.25">
      <c r="A243" s="15">
        <f>IF(INDEX('Predict Your Date Data (auto)'!A:A,ROW(A243),1)&gt;0,INDEX('Predict Your Date Data (auto)'!A:A,ROW(A243),1),"")</f>
        <v>42782.391296296293</v>
      </c>
      <c r="B243" s="15">
        <f t="shared" si="77"/>
        <v>42782</v>
      </c>
      <c r="C243" s="23">
        <f t="shared" si="78"/>
        <v>2017</v>
      </c>
      <c r="D243" s="23">
        <f t="shared" si="79"/>
        <v>2</v>
      </c>
      <c r="E243" s="2" t="str">
        <f>IF(A243&lt;&gt;"","Week " &amp; ROUNDUP(DAY(B243)/7,0),"")</f>
        <v>Week 3</v>
      </c>
      <c r="G243" s="15" t="str">
        <f>IF(G242&lt;MAX(A:A)+NumberOfFutureWeeks*7,  IF(WEEKDAY( G242+1)=1, G242+2, IF(WEEKDAY(G242+1)=7, G242+ 3, G242+1)), "")</f>
        <v/>
      </c>
      <c r="H243" s="15" t="str">
        <f t="shared" si="71"/>
        <v/>
      </c>
      <c r="I243" s="2" t="str">
        <f t="shared" si="72"/>
        <v/>
      </c>
      <c r="J243" s="2" t="str">
        <f>IF(AND(G243&lt;&gt;"",G243&lt;=MAX(A:A)),COUNTIF(B:B,TRUNC(G243)),"")</f>
        <v/>
      </c>
      <c r="K243" s="2" t="str">
        <f t="shared" si="87"/>
        <v/>
      </c>
      <c r="L243" s="2" t="str">
        <f t="shared" si="73"/>
        <v/>
      </c>
      <c r="M243" s="2" t="str">
        <f t="shared" si="80"/>
        <v/>
      </c>
      <c r="N243" s="2" t="str">
        <f t="shared" si="81"/>
        <v/>
      </c>
      <c r="O243" s="2" t="str">
        <f t="shared" si="74"/>
        <v/>
      </c>
      <c r="P243" s="2" t="str">
        <f t="shared" si="75"/>
        <v/>
      </c>
      <c r="Q243" s="2" t="str">
        <f t="shared" si="82"/>
        <v/>
      </c>
      <c r="R243" s="2" t="str">
        <f t="shared" si="76"/>
        <v/>
      </c>
    </row>
    <row r="244" spans="1:18" x14ac:dyDescent="0.25">
      <c r="A244" s="15">
        <f>IF(INDEX('Predict Your Date Data (auto)'!A:A,ROW(A244),1)&gt;0,INDEX('Predict Your Date Data (auto)'!A:A,ROW(A244),1),"")</f>
        <v>42782.394479166665</v>
      </c>
      <c r="B244" s="15">
        <f t="shared" si="77"/>
        <v>42782</v>
      </c>
      <c r="C244" s="23">
        <f t="shared" si="78"/>
        <v>2017</v>
      </c>
      <c r="D244" s="23">
        <f t="shared" si="79"/>
        <v>2</v>
      </c>
      <c r="E244" s="2" t="str">
        <f>IF(A244&lt;&gt;"","Week " &amp; ROUNDUP(DAY(B244)/7,0),"")</f>
        <v>Week 3</v>
      </c>
      <c r="G244" s="15" t="str">
        <f>IF(G243&lt;MAX(A:A)+NumberOfFutureWeeks*7,  IF(WEEKDAY( G243+1)=1, G243+2, IF(WEEKDAY(G243+1)=7, G243+ 3, G243+1)), "")</f>
        <v/>
      </c>
      <c r="H244" s="15" t="str">
        <f t="shared" si="71"/>
        <v/>
      </c>
      <c r="I244" s="2" t="str">
        <f t="shared" si="72"/>
        <v/>
      </c>
      <c r="J244" s="2" t="str">
        <f>IF(AND(G244&lt;&gt;"",G244&lt;=MAX(A:A)),COUNTIF(B:B,TRUNC(G244)),"")</f>
        <v/>
      </c>
      <c r="K244" s="2" t="str">
        <f t="shared" si="87"/>
        <v/>
      </c>
      <c r="L244" s="2" t="str">
        <f t="shared" si="73"/>
        <v/>
      </c>
      <c r="M244" s="2" t="str">
        <f t="shared" si="80"/>
        <v/>
      </c>
      <c r="N244" s="2" t="str">
        <f t="shared" si="81"/>
        <v/>
      </c>
      <c r="O244" s="2" t="str">
        <f t="shared" si="74"/>
        <v/>
      </c>
      <c r="P244" s="2" t="str">
        <f t="shared" si="75"/>
        <v/>
      </c>
      <c r="Q244" s="2" t="str">
        <f t="shared" si="82"/>
        <v/>
      </c>
      <c r="R244" s="2" t="str">
        <f t="shared" si="76"/>
        <v/>
      </c>
    </row>
    <row r="245" spans="1:18" x14ac:dyDescent="0.25">
      <c r="A245" s="15">
        <f>IF(INDEX('Predict Your Date Data (auto)'!A:A,ROW(A245),1)&gt;0,INDEX('Predict Your Date Data (auto)'!A:A,ROW(A245),1),"")</f>
        <v>42782.462395833332</v>
      </c>
      <c r="B245" s="15">
        <f t="shared" si="77"/>
        <v>42782</v>
      </c>
      <c r="C245" s="23">
        <f t="shared" si="78"/>
        <v>2017</v>
      </c>
      <c r="D245" s="23">
        <f t="shared" si="79"/>
        <v>2</v>
      </c>
      <c r="E245" s="2" t="str">
        <f>IF(A245&lt;&gt;"","Week " &amp; ROUNDUP(DAY(B245)/7,0),"")</f>
        <v>Week 3</v>
      </c>
      <c r="G245" s="15" t="str">
        <f>IF(G244&lt;MAX(A:A)+NumberOfFutureWeeks*7,  IF(WEEKDAY( G244+1)=1, G244+2, IF(WEEKDAY(G244+1)=7, G244+ 3, G244+1)), "")</f>
        <v/>
      </c>
      <c r="H245" s="15" t="str">
        <f t="shared" si="71"/>
        <v/>
      </c>
      <c r="I245" s="2" t="str">
        <f t="shared" si="72"/>
        <v/>
      </c>
      <c r="J245" s="2" t="str">
        <f>IF(AND(G245&lt;&gt;"",G245&lt;=MAX(A:A)),COUNTIF(B:B,TRUNC(G245)),"")</f>
        <v/>
      </c>
      <c r="K245" s="2" t="str">
        <f t="shared" si="87"/>
        <v/>
      </c>
      <c r="L245" s="2" t="str">
        <f t="shared" si="73"/>
        <v/>
      </c>
      <c r="M245" s="2" t="str">
        <f t="shared" si="80"/>
        <v/>
      </c>
      <c r="N245" s="2" t="str">
        <f t="shared" si="81"/>
        <v/>
      </c>
      <c r="O245" s="2" t="str">
        <f t="shared" si="74"/>
        <v/>
      </c>
      <c r="P245" s="2" t="str">
        <f t="shared" si="75"/>
        <v/>
      </c>
      <c r="Q245" s="2" t="str">
        <f t="shared" si="82"/>
        <v/>
      </c>
      <c r="R245" s="2" t="str">
        <f t="shared" si="76"/>
        <v/>
      </c>
    </row>
    <row r="246" spans="1:18" x14ac:dyDescent="0.25">
      <c r="A246" s="15">
        <f>IF(INDEX('Predict Your Date Data (auto)'!A:A,ROW(A246),1)&gt;0,INDEX('Predict Your Date Data (auto)'!A:A,ROW(A246),1),"")</f>
        <v>42782.645613425928</v>
      </c>
      <c r="B246" s="15">
        <f t="shared" si="77"/>
        <v>42782</v>
      </c>
      <c r="C246" s="23">
        <f t="shared" si="78"/>
        <v>2017</v>
      </c>
      <c r="D246" s="23">
        <f t="shared" si="79"/>
        <v>2</v>
      </c>
      <c r="E246" s="2" t="str">
        <f>IF(A246&lt;&gt;"","Week " &amp; ROUNDUP(DAY(B246)/7,0),"")</f>
        <v>Week 3</v>
      </c>
      <c r="G246" s="15" t="str">
        <f>IF(G245&lt;MAX(A:A)+NumberOfFutureWeeks*7,  IF(WEEKDAY( G245+1)=1, G245+2, IF(WEEKDAY(G245+1)=7, G245+ 3, G245+1)), "")</f>
        <v/>
      </c>
      <c r="H246" s="15" t="str">
        <f t="shared" si="71"/>
        <v/>
      </c>
      <c r="I246" s="2" t="str">
        <f t="shared" si="72"/>
        <v/>
      </c>
      <c r="J246" s="2" t="str">
        <f>IF(AND(G246&lt;&gt;"",G246&lt;=MAX(A:A)),COUNTIF(B:B,TRUNC(G246)),"")</f>
        <v/>
      </c>
      <c r="K246" s="2" t="str">
        <f t="shared" si="87"/>
        <v/>
      </c>
      <c r="L246" s="2" t="str">
        <f t="shared" si="73"/>
        <v/>
      </c>
      <c r="M246" s="2" t="str">
        <f t="shared" si="80"/>
        <v/>
      </c>
      <c r="N246" s="2" t="str">
        <f t="shared" si="81"/>
        <v/>
      </c>
      <c r="O246" s="2" t="str">
        <f t="shared" si="74"/>
        <v/>
      </c>
      <c r="P246" s="2" t="str">
        <f t="shared" si="75"/>
        <v/>
      </c>
      <c r="Q246" s="2" t="str">
        <f t="shared" si="82"/>
        <v/>
      </c>
      <c r="R246" s="2" t="str">
        <f t="shared" si="76"/>
        <v/>
      </c>
    </row>
    <row r="247" spans="1:18" x14ac:dyDescent="0.25">
      <c r="A247" s="15">
        <f>IF(INDEX('Predict Your Date Data (auto)'!A:A,ROW(A247),1)&gt;0,INDEX('Predict Your Date Data (auto)'!A:A,ROW(A247),1),"")</f>
        <v>42783.267627314817</v>
      </c>
      <c r="B247" s="15">
        <f t="shared" si="77"/>
        <v>42783</v>
      </c>
      <c r="C247" s="23">
        <f t="shared" si="78"/>
        <v>2017</v>
      </c>
      <c r="D247" s="23">
        <f t="shared" si="79"/>
        <v>2</v>
      </c>
      <c r="E247" s="2" t="str">
        <f>IF(A247&lt;&gt;"","Week " &amp; ROUNDUP(DAY(B247)/7,0),"")</f>
        <v>Week 3</v>
      </c>
      <c r="G247" s="15" t="str">
        <f>IF(G246&lt;MAX(A:A)+NumberOfFutureWeeks*7,  IF(WEEKDAY( G246+1)=1, G246+2, IF(WEEKDAY(G246+1)=7, G246+ 3, G246+1)), "")</f>
        <v/>
      </c>
      <c r="H247" s="15" t="str">
        <f t="shared" si="71"/>
        <v/>
      </c>
      <c r="I247" s="2" t="str">
        <f t="shared" si="72"/>
        <v/>
      </c>
      <c r="J247" s="2" t="str">
        <f>IF(AND(G247&lt;&gt;"",G247&lt;=MAX(A:A)),COUNTIF(B:B,TRUNC(G247)),"")</f>
        <v/>
      </c>
      <c r="K247" s="2" t="str">
        <f t="shared" si="87"/>
        <v/>
      </c>
      <c r="L247" s="2" t="str">
        <f t="shared" si="73"/>
        <v/>
      </c>
      <c r="M247" s="2" t="str">
        <f t="shared" si="80"/>
        <v/>
      </c>
      <c r="N247" s="2" t="str">
        <f t="shared" si="81"/>
        <v/>
      </c>
      <c r="O247" s="2" t="str">
        <f t="shared" si="74"/>
        <v/>
      </c>
      <c r="P247" s="2" t="str">
        <f t="shared" si="75"/>
        <v/>
      </c>
      <c r="Q247" s="2" t="str">
        <f t="shared" si="82"/>
        <v/>
      </c>
      <c r="R247" s="2" t="str">
        <f t="shared" si="76"/>
        <v/>
      </c>
    </row>
    <row r="248" spans="1:18" x14ac:dyDescent="0.25">
      <c r="A248" s="15">
        <f>IF(INDEX('Predict Your Date Data (auto)'!A:A,ROW(A248),1)&gt;0,INDEX('Predict Your Date Data (auto)'!A:A,ROW(A248),1),"")</f>
        <v>42783.268321759257</v>
      </c>
      <c r="B248" s="15">
        <f t="shared" si="77"/>
        <v>42783</v>
      </c>
      <c r="C248" s="23">
        <f t="shared" si="78"/>
        <v>2017</v>
      </c>
      <c r="D248" s="23">
        <f t="shared" si="79"/>
        <v>2</v>
      </c>
      <c r="E248" s="2" t="str">
        <f>IF(A248&lt;&gt;"","Week " &amp; ROUNDUP(DAY(B248)/7,0),"")</f>
        <v>Week 3</v>
      </c>
      <c r="G248" s="15" t="str">
        <f>IF(G247&lt;MAX(A:A)+NumberOfFutureWeeks*7,  IF(WEEKDAY( G247+1)=1, G247+2, IF(WEEKDAY(G247+1)=7, G247+ 3, G247+1)), "")</f>
        <v/>
      </c>
      <c r="H248" s="15" t="str">
        <f t="shared" si="71"/>
        <v/>
      </c>
      <c r="I248" s="2" t="str">
        <f t="shared" si="72"/>
        <v/>
      </c>
      <c r="J248" s="2" t="str">
        <f>IF(AND(G248&lt;&gt;"",G248&lt;=MAX(A:A)),COUNTIF(B:B,TRUNC(G248)),"")</f>
        <v/>
      </c>
      <c r="K248" s="2" t="str">
        <f t="shared" si="87"/>
        <v/>
      </c>
      <c r="L248" s="2" t="str">
        <f t="shared" si="73"/>
        <v/>
      </c>
      <c r="M248" s="2" t="str">
        <f t="shared" si="80"/>
        <v/>
      </c>
      <c r="N248" s="2" t="str">
        <f t="shared" si="81"/>
        <v/>
      </c>
      <c r="O248" s="2" t="str">
        <f t="shared" si="74"/>
        <v/>
      </c>
      <c r="P248" s="2" t="str">
        <f t="shared" si="75"/>
        <v/>
      </c>
      <c r="Q248" s="2" t="str">
        <f t="shared" si="82"/>
        <v/>
      </c>
      <c r="R248" s="2" t="str">
        <f t="shared" si="76"/>
        <v/>
      </c>
    </row>
    <row r="249" spans="1:18" x14ac:dyDescent="0.25">
      <c r="A249" s="15">
        <f>IF(INDEX('Predict Your Date Data (auto)'!A:A,ROW(A249),1)&gt;0,INDEX('Predict Your Date Data (auto)'!A:A,ROW(A249),1),"")</f>
        <v>42786.479212962964</v>
      </c>
      <c r="B249" s="15">
        <f t="shared" si="77"/>
        <v>42786</v>
      </c>
      <c r="C249" s="23">
        <f t="shared" si="78"/>
        <v>2017</v>
      </c>
      <c r="D249" s="23">
        <f t="shared" si="79"/>
        <v>2</v>
      </c>
      <c r="E249" s="2" t="str">
        <f>IF(A249&lt;&gt;"","Week " &amp; ROUNDUP(DAY(B249)/7,0),"")</f>
        <v>Week 3</v>
      </c>
      <c r="G249" s="15" t="str">
        <f>IF(G248&lt;MAX(A:A)+NumberOfFutureWeeks*7,  IF(WEEKDAY( G248+1)=1, G248+2, IF(WEEKDAY(G248+1)=7, G248+ 3, G248+1)), "")</f>
        <v/>
      </c>
      <c r="H249" s="15" t="str">
        <f t="shared" si="71"/>
        <v/>
      </c>
      <c r="I249" s="2" t="str">
        <f t="shared" si="72"/>
        <v/>
      </c>
      <c r="J249" s="2" t="str">
        <f>IF(AND(G249&lt;&gt;"",G249&lt;=MAX(A:A)),COUNTIF(B:B,TRUNC(G249)),"")</f>
        <v/>
      </c>
      <c r="K249" s="2" t="str">
        <f t="shared" si="87"/>
        <v/>
      </c>
      <c r="L249" s="2" t="str">
        <f t="shared" si="73"/>
        <v/>
      </c>
      <c r="M249" s="2" t="str">
        <f t="shared" si="80"/>
        <v/>
      </c>
      <c r="N249" s="2" t="str">
        <f t="shared" si="81"/>
        <v/>
      </c>
      <c r="O249" s="2" t="str">
        <f t="shared" si="74"/>
        <v/>
      </c>
      <c r="P249" s="2" t="str">
        <f t="shared" si="75"/>
        <v/>
      </c>
      <c r="Q249" s="2" t="str">
        <f t="shared" si="82"/>
        <v/>
      </c>
      <c r="R249" s="2" t="str">
        <f t="shared" si="76"/>
        <v/>
      </c>
    </row>
    <row r="250" spans="1:18" x14ac:dyDescent="0.25">
      <c r="A250" s="15">
        <f>IF(INDEX('Predict Your Date Data (auto)'!A:A,ROW(A250),1)&gt;0,INDEX('Predict Your Date Data (auto)'!A:A,ROW(A250),1),"")</f>
        <v>42786.540219907409</v>
      </c>
      <c r="B250" s="15">
        <f t="shared" si="77"/>
        <v>42786</v>
      </c>
      <c r="C250" s="23">
        <f t="shared" si="78"/>
        <v>2017</v>
      </c>
      <c r="D250" s="23">
        <f t="shared" si="79"/>
        <v>2</v>
      </c>
      <c r="E250" s="2" t="str">
        <f>IF(A250&lt;&gt;"","Week " &amp; ROUNDUP(DAY(B250)/7,0),"")</f>
        <v>Week 3</v>
      </c>
      <c r="G250" s="15" t="str">
        <f>IF(G249&lt;MAX(A:A)+NumberOfFutureWeeks*7,  IF(WEEKDAY( G249+1)=1, G249+2, IF(WEEKDAY(G249+1)=7, G249+ 3, G249+1)), "")</f>
        <v/>
      </c>
      <c r="H250" s="15" t="str">
        <f t="shared" si="71"/>
        <v/>
      </c>
      <c r="I250" s="2" t="str">
        <f t="shared" si="72"/>
        <v/>
      </c>
      <c r="J250" s="2" t="str">
        <f>IF(AND(G250&lt;&gt;"",G250&lt;=MAX(A:A)),COUNTIF(B:B,TRUNC(G250)),"")</f>
        <v/>
      </c>
      <c r="K250" s="2" t="str">
        <f t="shared" si="87"/>
        <v/>
      </c>
      <c r="L250" s="2" t="str">
        <f t="shared" si="73"/>
        <v/>
      </c>
      <c r="M250" s="2" t="str">
        <f t="shared" si="80"/>
        <v/>
      </c>
      <c r="N250" s="2" t="str">
        <f t="shared" si="81"/>
        <v/>
      </c>
      <c r="O250" s="2" t="str">
        <f t="shared" si="74"/>
        <v/>
      </c>
      <c r="P250" s="2" t="str">
        <f t="shared" si="75"/>
        <v/>
      </c>
      <c r="Q250" s="2" t="str">
        <f t="shared" si="82"/>
        <v/>
      </c>
      <c r="R250" s="2" t="str">
        <f t="shared" si="76"/>
        <v/>
      </c>
    </row>
    <row r="251" spans="1:18" x14ac:dyDescent="0.25">
      <c r="A251" s="15">
        <f>IF(INDEX('Predict Your Date Data (auto)'!A:A,ROW(A251),1)&gt;0,INDEX('Predict Your Date Data (auto)'!A:A,ROW(A251),1),"")</f>
        <v>42786.71634259259</v>
      </c>
      <c r="B251" s="15">
        <f t="shared" si="77"/>
        <v>42786</v>
      </c>
      <c r="C251" s="23">
        <f t="shared" si="78"/>
        <v>2017</v>
      </c>
      <c r="D251" s="23">
        <f t="shared" si="79"/>
        <v>2</v>
      </c>
      <c r="E251" s="2" t="str">
        <f>IF(A251&lt;&gt;"","Week " &amp; ROUNDUP(DAY(B251)/7,0),"")</f>
        <v>Week 3</v>
      </c>
      <c r="G251" s="15" t="str">
        <f>IF(G250&lt;MAX(A:A)+NumberOfFutureWeeks*7,  IF(WEEKDAY( G250+1)=1, G250+2, IF(WEEKDAY(G250+1)=7, G250+ 3, G250+1)), "")</f>
        <v/>
      </c>
      <c r="H251" s="15" t="str">
        <f t="shared" si="71"/>
        <v/>
      </c>
      <c r="I251" s="2" t="str">
        <f t="shared" si="72"/>
        <v/>
      </c>
      <c r="J251" s="2" t="str">
        <f>IF(AND(G251&lt;&gt;"",G251&lt;=MAX(A:A)),COUNTIF(B:B,TRUNC(G251)),"")</f>
        <v/>
      </c>
      <c r="K251" s="2" t="str">
        <f t="shared" si="87"/>
        <v/>
      </c>
      <c r="L251" s="2" t="str">
        <f t="shared" si="73"/>
        <v/>
      </c>
      <c r="M251" s="2" t="str">
        <f t="shared" si="80"/>
        <v/>
      </c>
      <c r="N251" s="2" t="str">
        <f t="shared" si="81"/>
        <v/>
      </c>
      <c r="O251" s="2" t="str">
        <f t="shared" si="74"/>
        <v/>
      </c>
      <c r="P251" s="2" t="str">
        <f t="shared" si="75"/>
        <v/>
      </c>
      <c r="Q251" s="2" t="str">
        <f t="shared" si="82"/>
        <v/>
      </c>
      <c r="R251" s="2" t="str">
        <f t="shared" si="76"/>
        <v/>
      </c>
    </row>
    <row r="252" spans="1:18" x14ac:dyDescent="0.25">
      <c r="A252" s="15">
        <f>IF(INDEX('Predict Your Date Data (auto)'!A:A,ROW(A252),1)&gt;0,INDEX('Predict Your Date Data (auto)'!A:A,ROW(A252),1),"")</f>
        <v>42787.349212962959</v>
      </c>
      <c r="B252" s="15">
        <f t="shared" si="77"/>
        <v>42787</v>
      </c>
      <c r="C252" s="23">
        <f t="shared" si="78"/>
        <v>2017</v>
      </c>
      <c r="D252" s="23">
        <f t="shared" si="79"/>
        <v>2</v>
      </c>
      <c r="E252" s="2" t="str">
        <f>IF(A252&lt;&gt;"","Week " &amp; ROUNDUP(DAY(B252)/7,0),"")</f>
        <v>Week 3</v>
      </c>
      <c r="G252" s="15" t="str">
        <f>IF(G251&lt;MAX(A:A)+NumberOfFutureWeeks*7,  IF(WEEKDAY( G251+1)=1, G251+2, IF(WEEKDAY(G251+1)=7, G251+ 3, G251+1)), "")</f>
        <v/>
      </c>
      <c r="H252" s="15" t="str">
        <f t="shared" si="71"/>
        <v/>
      </c>
      <c r="I252" s="2" t="str">
        <f t="shared" si="72"/>
        <v/>
      </c>
      <c r="J252" s="2" t="str">
        <f>IF(AND(G252&lt;&gt;"",G252&lt;=MAX(A:A)),COUNTIF(B:B,TRUNC(G252)),"")</f>
        <v/>
      </c>
      <c r="K252" s="2" t="str">
        <f t="shared" si="87"/>
        <v/>
      </c>
      <c r="L252" s="2" t="str">
        <f t="shared" si="73"/>
        <v/>
      </c>
      <c r="M252" s="2" t="str">
        <f t="shared" si="80"/>
        <v/>
      </c>
      <c r="N252" s="2" t="str">
        <f t="shared" si="81"/>
        <v/>
      </c>
      <c r="O252" s="2" t="str">
        <f t="shared" si="74"/>
        <v/>
      </c>
      <c r="P252" s="2" t="str">
        <f t="shared" si="75"/>
        <v/>
      </c>
      <c r="Q252" s="2" t="str">
        <f t="shared" si="82"/>
        <v/>
      </c>
      <c r="R252" s="2" t="str">
        <f t="shared" si="76"/>
        <v/>
      </c>
    </row>
    <row r="253" spans="1:18" x14ac:dyDescent="0.25">
      <c r="A253" s="15">
        <f>IF(INDEX('Predict Your Date Data (auto)'!A:A,ROW(A253),1)&gt;0,INDEX('Predict Your Date Data (auto)'!A:A,ROW(A253),1),"")</f>
        <v>42787.66034722222</v>
      </c>
      <c r="B253" s="15">
        <f t="shared" si="77"/>
        <v>42787</v>
      </c>
      <c r="C253" s="23">
        <f t="shared" si="78"/>
        <v>2017</v>
      </c>
      <c r="D253" s="23">
        <f t="shared" si="79"/>
        <v>2</v>
      </c>
      <c r="E253" s="2" t="str">
        <f>IF(A253&lt;&gt;"","Week " &amp; ROUNDUP(DAY(B253)/7,0),"")</f>
        <v>Week 3</v>
      </c>
      <c r="G253" s="15" t="str">
        <f>IF(G252&lt;MAX(A:A)+NumberOfFutureWeeks*7,  IF(WEEKDAY( G252+1)=1, G252+2, IF(WEEKDAY(G252+1)=7, G252+ 3, G252+1)), "")</f>
        <v/>
      </c>
      <c r="H253" s="15" t="str">
        <f t="shared" si="71"/>
        <v/>
      </c>
      <c r="I253" s="2" t="str">
        <f t="shared" si="72"/>
        <v/>
      </c>
      <c r="J253" s="2" t="str">
        <f>IF(AND(G253&lt;&gt;"",G253&lt;=MAX(A:A)),COUNTIF(B:B,TRUNC(G253)),"")</f>
        <v/>
      </c>
      <c r="K253" s="2" t="str">
        <f t="shared" si="87"/>
        <v/>
      </c>
      <c r="L253" s="2" t="str">
        <f t="shared" si="73"/>
        <v/>
      </c>
      <c r="M253" s="2" t="str">
        <f t="shared" si="80"/>
        <v/>
      </c>
      <c r="N253" s="2" t="str">
        <f t="shared" si="81"/>
        <v/>
      </c>
      <c r="O253" s="2" t="str">
        <f t="shared" si="74"/>
        <v/>
      </c>
      <c r="P253" s="2" t="str">
        <f t="shared" si="75"/>
        <v/>
      </c>
      <c r="Q253" s="2" t="str">
        <f t="shared" si="82"/>
        <v/>
      </c>
      <c r="R253" s="2" t="str">
        <f t="shared" si="76"/>
        <v/>
      </c>
    </row>
    <row r="254" spans="1:18" x14ac:dyDescent="0.25">
      <c r="A254" s="15">
        <f>IF(INDEX('Predict Your Date Data (auto)'!A:A,ROW(A254),1)&gt;0,INDEX('Predict Your Date Data (auto)'!A:A,ROW(A254),1),"")</f>
        <v>42788.358888888892</v>
      </c>
      <c r="B254" s="15">
        <f t="shared" si="77"/>
        <v>42788</v>
      </c>
      <c r="C254" s="23">
        <f t="shared" si="78"/>
        <v>2017</v>
      </c>
      <c r="D254" s="23">
        <f t="shared" si="79"/>
        <v>2</v>
      </c>
      <c r="E254" s="2" t="str">
        <f>IF(A254&lt;&gt;"","Week " &amp; ROUNDUP(DAY(B254)/7,0),"")</f>
        <v>Week 4</v>
      </c>
      <c r="G254" s="15" t="str">
        <f>IF(G253&lt;MAX(A:A)+NumberOfFutureWeeks*7,  IF(WEEKDAY( G253+1)=1, G253+2, IF(WEEKDAY(G253+1)=7, G253+ 3, G253+1)), "")</f>
        <v/>
      </c>
      <c r="H254" s="15" t="str">
        <f t="shared" si="71"/>
        <v/>
      </c>
      <c r="I254" s="2" t="str">
        <f t="shared" si="72"/>
        <v/>
      </c>
      <c r="J254" s="2" t="str">
        <f>IF(AND(G254&lt;&gt;"",G254&lt;=MAX(A:A)),COUNTIF(B:B,TRUNC(G254)),"")</f>
        <v/>
      </c>
      <c r="K254" s="2" t="str">
        <f t="shared" si="87"/>
        <v/>
      </c>
      <c r="L254" s="2" t="str">
        <f t="shared" si="73"/>
        <v/>
      </c>
      <c r="M254" s="2" t="str">
        <f t="shared" si="80"/>
        <v/>
      </c>
      <c r="N254" s="2" t="str">
        <f t="shared" si="81"/>
        <v/>
      </c>
      <c r="O254" s="2" t="str">
        <f t="shared" si="74"/>
        <v/>
      </c>
      <c r="P254" s="2" t="str">
        <f t="shared" si="75"/>
        <v/>
      </c>
      <c r="Q254" s="2" t="str">
        <f t="shared" si="82"/>
        <v/>
      </c>
      <c r="R254" s="2" t="str">
        <f t="shared" si="76"/>
        <v/>
      </c>
    </row>
    <row r="255" spans="1:18" x14ac:dyDescent="0.25">
      <c r="A255" s="15">
        <f>IF(INDEX('Predict Your Date Data (auto)'!A:A,ROW(A255),1)&gt;0,INDEX('Predict Your Date Data (auto)'!A:A,ROW(A255),1),"")</f>
        <v>42788.54010416667</v>
      </c>
      <c r="B255" s="15">
        <f t="shared" si="77"/>
        <v>42788</v>
      </c>
      <c r="C255" s="23">
        <f t="shared" si="78"/>
        <v>2017</v>
      </c>
      <c r="D255" s="23">
        <f t="shared" si="79"/>
        <v>2</v>
      </c>
      <c r="E255" s="2" t="str">
        <f>IF(A255&lt;&gt;"","Week " &amp; ROUNDUP(DAY(B255)/7,0),"")</f>
        <v>Week 4</v>
      </c>
      <c r="G255" s="15" t="str">
        <f>IF(G254&lt;MAX(A:A)+NumberOfFutureWeeks*7,  IF(WEEKDAY( G254+1)=1, G254+2, IF(WEEKDAY(G254+1)=7, G254+ 3, G254+1)), "")</f>
        <v/>
      </c>
      <c r="H255" s="15" t="str">
        <f t="shared" si="71"/>
        <v/>
      </c>
      <c r="I255" s="2" t="str">
        <f t="shared" si="72"/>
        <v/>
      </c>
      <c r="J255" s="2" t="str">
        <f>IF(AND(G255&lt;&gt;"",G255&lt;=MAX(A:A)),COUNTIF(B:B,TRUNC(G255)),"")</f>
        <v/>
      </c>
      <c r="K255" s="2" t="str">
        <f t="shared" si="87"/>
        <v/>
      </c>
      <c r="L255" s="2" t="str">
        <f t="shared" si="73"/>
        <v/>
      </c>
      <c r="M255" s="2" t="str">
        <f t="shared" si="80"/>
        <v/>
      </c>
      <c r="N255" s="2" t="str">
        <f t="shared" si="81"/>
        <v/>
      </c>
      <c r="O255" s="2" t="str">
        <f t="shared" si="74"/>
        <v/>
      </c>
      <c r="P255" s="2" t="str">
        <f t="shared" si="75"/>
        <v/>
      </c>
      <c r="Q255" s="2" t="str">
        <f t="shared" si="82"/>
        <v/>
      </c>
      <c r="R255" s="2" t="str">
        <f t="shared" si="76"/>
        <v/>
      </c>
    </row>
    <row r="256" spans="1:18" x14ac:dyDescent="0.25">
      <c r="A256" s="15">
        <f>IF(INDEX('Predict Your Date Data (auto)'!A:A,ROW(A256),1)&gt;0,INDEX('Predict Your Date Data (auto)'!A:A,ROW(A256),1),"")</f>
        <v>42788.555636574078</v>
      </c>
      <c r="B256" s="15">
        <f t="shared" si="77"/>
        <v>42788</v>
      </c>
      <c r="C256" s="23">
        <f t="shared" si="78"/>
        <v>2017</v>
      </c>
      <c r="D256" s="23">
        <f t="shared" si="79"/>
        <v>2</v>
      </c>
      <c r="E256" s="2" t="str">
        <f>IF(A256&lt;&gt;"","Week " &amp; ROUNDUP(DAY(B256)/7,0),"")</f>
        <v>Week 4</v>
      </c>
      <c r="G256" s="15" t="str">
        <f>IF(G255&lt;MAX(A:A)+NumberOfFutureWeeks*7,  IF(WEEKDAY( G255+1)=1, G255+2, IF(WEEKDAY(G255+1)=7, G255+ 3, G255+1)), "")</f>
        <v/>
      </c>
      <c r="H256" s="15" t="str">
        <f t="shared" si="71"/>
        <v/>
      </c>
      <c r="I256" s="2" t="str">
        <f t="shared" si="72"/>
        <v/>
      </c>
      <c r="J256" s="2" t="str">
        <f>IF(AND(G256&lt;&gt;"",G256&lt;=MAX(A:A)),COUNTIF(B:B,TRUNC(G256)),"")</f>
        <v/>
      </c>
      <c r="K256" s="2" t="str">
        <f t="shared" si="87"/>
        <v/>
      </c>
      <c r="L256" s="2" t="str">
        <f t="shared" si="73"/>
        <v/>
      </c>
      <c r="M256" s="2" t="str">
        <f t="shared" si="80"/>
        <v/>
      </c>
      <c r="N256" s="2" t="str">
        <f t="shared" si="81"/>
        <v/>
      </c>
      <c r="O256" s="2" t="str">
        <f t="shared" si="74"/>
        <v/>
      </c>
      <c r="P256" s="2" t="str">
        <f t="shared" si="75"/>
        <v/>
      </c>
      <c r="Q256" s="2" t="str">
        <f t="shared" si="82"/>
        <v/>
      </c>
      <c r="R256" s="2" t="str">
        <f t="shared" si="76"/>
        <v/>
      </c>
    </row>
    <row r="257" spans="1:18" x14ac:dyDescent="0.25">
      <c r="A257" s="15">
        <f>IF(INDEX('Predict Your Date Data (auto)'!A:A,ROW(A257),1)&gt;0,INDEX('Predict Your Date Data (auto)'!A:A,ROW(A257),1),"")</f>
        <v>42789.338009259256</v>
      </c>
      <c r="B257" s="15">
        <f t="shared" si="77"/>
        <v>42789</v>
      </c>
      <c r="C257" s="23">
        <f t="shared" si="78"/>
        <v>2017</v>
      </c>
      <c r="D257" s="23">
        <f t="shared" si="79"/>
        <v>2</v>
      </c>
      <c r="E257" s="2" t="str">
        <f>IF(A257&lt;&gt;"","Week " &amp; ROUNDUP(DAY(B257)/7,0),"")</f>
        <v>Week 4</v>
      </c>
      <c r="G257" s="15" t="str">
        <f>IF(G256&lt;MAX(A:A)+NumberOfFutureWeeks*7,  IF(WEEKDAY( G256+1)=1, G256+2, IF(WEEKDAY(G256+1)=7, G256+ 3, G256+1)), "")</f>
        <v/>
      </c>
      <c r="H257" s="15" t="str">
        <f t="shared" si="71"/>
        <v/>
      </c>
      <c r="I257" s="2" t="str">
        <f t="shared" si="72"/>
        <v/>
      </c>
      <c r="J257" s="2" t="str">
        <f>IF(AND(G257&lt;&gt;"",G257&lt;=MAX(A:A)),COUNTIF(B:B,TRUNC(G257)),"")</f>
        <v/>
      </c>
      <c r="K257" s="2" t="str">
        <f t="shared" si="87"/>
        <v/>
      </c>
      <c r="L257" s="2" t="str">
        <f t="shared" si="73"/>
        <v/>
      </c>
      <c r="M257" s="2" t="str">
        <f t="shared" si="80"/>
        <v/>
      </c>
      <c r="N257" s="2" t="str">
        <f t="shared" si="81"/>
        <v/>
      </c>
      <c r="O257" s="2" t="str">
        <f t="shared" si="74"/>
        <v/>
      </c>
      <c r="P257" s="2" t="str">
        <f t="shared" si="75"/>
        <v/>
      </c>
      <c r="Q257" s="2" t="str">
        <f t="shared" si="82"/>
        <v/>
      </c>
      <c r="R257" s="2" t="str">
        <f t="shared" si="76"/>
        <v/>
      </c>
    </row>
    <row r="258" spans="1:18" x14ac:dyDescent="0.25">
      <c r="A258" s="15">
        <f>IF(INDEX('Predict Your Date Data (auto)'!A:A,ROW(A258),1)&gt;0,INDEX('Predict Your Date Data (auto)'!A:A,ROW(A258),1),"")</f>
        <v>42789.488738425927</v>
      </c>
      <c r="B258" s="15">
        <f t="shared" si="77"/>
        <v>42789</v>
      </c>
      <c r="C258" s="23">
        <f t="shared" si="78"/>
        <v>2017</v>
      </c>
      <c r="D258" s="23">
        <f t="shared" si="79"/>
        <v>2</v>
      </c>
      <c r="E258" s="2" t="str">
        <f>IF(A258&lt;&gt;"","Week " &amp; ROUNDUP(DAY(B258)/7,0),"")</f>
        <v>Week 4</v>
      </c>
      <c r="G258" s="15" t="str">
        <f>IF(G257&lt;MAX(A:A)+NumberOfFutureWeeks*7,  IF(WEEKDAY( G257+1)=1, G257+2, IF(WEEKDAY(G257+1)=7, G257+ 3, G257+1)), "")</f>
        <v/>
      </c>
      <c r="H258" s="15" t="str">
        <f t="shared" ref="H258:H321" si="93">IF(G258&lt;&gt;"",IF(WEEKDAY(G258)=2,"Week " &amp; TEXT(G258,AxisDateFormat),""),"")</f>
        <v/>
      </c>
      <c r="I258" s="2" t="str">
        <f t="shared" ref="I258:I321" si="94">IF(G258&lt;&gt;"", TEXT(WEEKDAY(G258), DayFormat),"")</f>
        <v/>
      </c>
      <c r="J258" s="2" t="str">
        <f>IF(AND(G258&lt;&gt;"",G258&lt;=MAX(A:A)),COUNTIF(B:B,TRUNC(G258)),"")</f>
        <v/>
      </c>
      <c r="K258" s="2" t="str">
        <f t="shared" si="87"/>
        <v/>
      </c>
      <c r="L258" s="2" t="str">
        <f t="shared" ref="L258:L321" si="95">IF(G258&lt;&gt;"",K258*$U$10+$U$9,"")</f>
        <v/>
      </c>
      <c r="M258" s="2" t="str">
        <f t="shared" si="80"/>
        <v/>
      </c>
      <c r="N258" s="2" t="str">
        <f t="shared" si="81"/>
        <v/>
      </c>
      <c r="O258" s="2" t="str">
        <f t="shared" ref="O258:O321" si="96">IF(J258&lt;&gt;"",ABS(J258-N258),"")</f>
        <v/>
      </c>
      <c r="P258" s="2" t="str">
        <f t="shared" ref="P258:P321" si="97">IF(G258&lt;&gt;"",IF(M258&gt;1,ROUNDUP(N258,RoundDecimalPlaces),ROUNDDOWN(N258,RoundDecimalPlaces)),"")</f>
        <v/>
      </c>
      <c r="Q258" s="2" t="str">
        <f t="shared" si="82"/>
        <v/>
      </c>
      <c r="R258" s="2" t="str">
        <f t="shared" ref="R258:R321" si="98">IF(Q258&lt;&gt;"",IF(Q258&gt;AVERAGE(Q:Q)*SignificantErrorMultiplier,J258,NA()),"")</f>
        <v/>
      </c>
    </row>
    <row r="259" spans="1:18" x14ac:dyDescent="0.25">
      <c r="A259" s="15">
        <f>IF(INDEX('Predict Your Date Data (auto)'!A:A,ROW(A259),1)&gt;0,INDEX('Predict Your Date Data (auto)'!A:A,ROW(A259),1),"")</f>
        <v>42789.571481481478</v>
      </c>
      <c r="B259" s="15">
        <f t="shared" ref="B259:B322" si="99">IF(A259&lt;&gt;"",TRUNC(A259),"")</f>
        <v>42789</v>
      </c>
      <c r="C259" s="23">
        <f t="shared" ref="C259:C322" si="100">IF(A259&lt;&gt;"",YEAR(A259),"")</f>
        <v>2017</v>
      </c>
      <c r="D259" s="23">
        <f t="shared" ref="D259:D322" si="101">IF(A259&lt;&gt;"",MONTH(B259),"")</f>
        <v>2</v>
      </c>
      <c r="E259" s="2" t="str">
        <f>IF(A259&lt;&gt;"","Week " &amp; ROUNDUP(DAY(B259)/7,0),"")</f>
        <v>Week 4</v>
      </c>
      <c r="G259" s="15" t="str">
        <f>IF(G258&lt;MAX(A:A)+NumberOfFutureWeeks*7,  IF(WEEKDAY( G258+1)=1, G258+2, IF(WEEKDAY(G258+1)=7, G258+ 3, G258+1)), "")</f>
        <v/>
      </c>
      <c r="H259" s="15" t="str">
        <f t="shared" si="93"/>
        <v/>
      </c>
      <c r="I259" s="2" t="str">
        <f t="shared" si="94"/>
        <v/>
      </c>
      <c r="J259" s="2" t="str">
        <f>IF(AND(G259&lt;&gt;"",G259&lt;=MAX(A:A)),COUNTIF(B:B,TRUNC(G259)),"")</f>
        <v/>
      </c>
      <c r="K259" s="2" t="str">
        <f t="shared" si="87"/>
        <v/>
      </c>
      <c r="L259" s="2" t="str">
        <f t="shared" si="95"/>
        <v/>
      </c>
      <c r="M259" s="2" t="str">
        <f t="shared" ref="M259:M322" si="102">IF(G259&lt;&gt;"",VLOOKUP(I259,$T$2:$V$6,3,FALSE),"")</f>
        <v/>
      </c>
      <c r="N259" s="2" t="str">
        <f t="shared" ref="N259:N322" si="103">IF(G259&lt;&gt;"",L259*M259,"")</f>
        <v/>
      </c>
      <c r="O259" s="2" t="str">
        <f t="shared" si="96"/>
        <v/>
      </c>
      <c r="P259" s="2" t="str">
        <f t="shared" si="97"/>
        <v/>
      </c>
      <c r="Q259" s="2" t="str">
        <f t="shared" ref="Q259:Q322" si="104">IF(J259&lt;&gt;"",ABS(J259-P259),"")</f>
        <v/>
      </c>
      <c r="R259" s="2" t="str">
        <f t="shared" si="98"/>
        <v/>
      </c>
    </row>
    <row r="260" spans="1:18" x14ac:dyDescent="0.25">
      <c r="A260" s="15">
        <f>IF(INDEX('Predict Your Date Data (auto)'!A:A,ROW(A260),1)&gt;0,INDEX('Predict Your Date Data (auto)'!A:A,ROW(A260),1),"")</f>
        <v>42789.576238425929</v>
      </c>
      <c r="B260" s="15">
        <f t="shared" si="99"/>
        <v>42789</v>
      </c>
      <c r="C260" s="23">
        <f t="shared" si="100"/>
        <v>2017</v>
      </c>
      <c r="D260" s="23">
        <f t="shared" si="101"/>
        <v>2</v>
      </c>
      <c r="E260" s="2" t="str">
        <f>IF(A260&lt;&gt;"","Week " &amp; ROUNDUP(DAY(B260)/7,0),"")</f>
        <v>Week 4</v>
      </c>
      <c r="G260" s="15" t="str">
        <f>IF(G259&lt;MAX(A:A)+NumberOfFutureWeeks*7,  IF(WEEKDAY( G259+1)=1, G259+2, IF(WEEKDAY(G259+1)=7, G259+ 3, G259+1)), "")</f>
        <v/>
      </c>
      <c r="H260" s="15" t="str">
        <f t="shared" si="93"/>
        <v/>
      </c>
      <c r="I260" s="2" t="str">
        <f t="shared" si="94"/>
        <v/>
      </c>
      <c r="J260" s="2" t="str">
        <f>IF(AND(G260&lt;&gt;"",G260&lt;=MAX(A:A)),COUNTIF(B:B,TRUNC(G260)),"")</f>
        <v/>
      </c>
      <c r="K260" s="2" t="str">
        <f t="shared" ref="K260:K323" si="105">IF(G260&lt;&gt;"",K259+1,"")</f>
        <v/>
      </c>
      <c r="L260" s="2" t="str">
        <f t="shared" si="95"/>
        <v/>
      </c>
      <c r="M260" s="2" t="str">
        <f t="shared" si="102"/>
        <v/>
      </c>
      <c r="N260" s="2" t="str">
        <f t="shared" si="103"/>
        <v/>
      </c>
      <c r="O260" s="2" t="str">
        <f t="shared" si="96"/>
        <v/>
      </c>
      <c r="P260" s="2" t="str">
        <f t="shared" si="97"/>
        <v/>
      </c>
      <c r="Q260" s="2" t="str">
        <f t="shared" si="104"/>
        <v/>
      </c>
      <c r="R260" s="2" t="str">
        <f t="shared" si="98"/>
        <v/>
      </c>
    </row>
    <row r="261" spans="1:18" x14ac:dyDescent="0.25">
      <c r="A261" s="15">
        <f>IF(INDEX('Predict Your Date Data (auto)'!A:A,ROW(A261),1)&gt;0,INDEX('Predict Your Date Data (auto)'!A:A,ROW(A261),1),"")</f>
        <v>42789.595439814817</v>
      </c>
      <c r="B261" s="15">
        <f t="shared" si="99"/>
        <v>42789</v>
      </c>
      <c r="C261" s="23">
        <f t="shared" si="100"/>
        <v>2017</v>
      </c>
      <c r="D261" s="23">
        <f t="shared" si="101"/>
        <v>2</v>
      </c>
      <c r="E261" s="2" t="str">
        <f>IF(A261&lt;&gt;"","Week " &amp; ROUNDUP(DAY(B261)/7,0),"")</f>
        <v>Week 4</v>
      </c>
      <c r="G261" s="15" t="str">
        <f>IF(G260&lt;MAX(A:A)+NumberOfFutureWeeks*7,  IF(WEEKDAY( G260+1)=1, G260+2, IF(WEEKDAY(G260+1)=7, G260+ 3, G260+1)), "")</f>
        <v/>
      </c>
      <c r="H261" s="15" t="str">
        <f t="shared" si="93"/>
        <v/>
      </c>
      <c r="I261" s="2" t="str">
        <f t="shared" si="94"/>
        <v/>
      </c>
      <c r="J261" s="2" t="str">
        <f>IF(AND(G261&lt;&gt;"",G261&lt;=MAX(A:A)),COUNTIF(B:B,TRUNC(G261)),"")</f>
        <v/>
      </c>
      <c r="K261" s="2" t="str">
        <f t="shared" si="105"/>
        <v/>
      </c>
      <c r="L261" s="2" t="str">
        <f t="shared" si="95"/>
        <v/>
      </c>
      <c r="M261" s="2" t="str">
        <f t="shared" si="102"/>
        <v/>
      </c>
      <c r="N261" s="2" t="str">
        <f t="shared" si="103"/>
        <v/>
      </c>
      <c r="O261" s="2" t="str">
        <f t="shared" si="96"/>
        <v/>
      </c>
      <c r="P261" s="2" t="str">
        <f t="shared" si="97"/>
        <v/>
      </c>
      <c r="Q261" s="2" t="str">
        <f t="shared" si="104"/>
        <v/>
      </c>
      <c r="R261" s="2" t="str">
        <f t="shared" si="98"/>
        <v/>
      </c>
    </row>
    <row r="262" spans="1:18" x14ac:dyDescent="0.25">
      <c r="A262" s="15">
        <f>IF(INDEX('Predict Your Date Data (auto)'!A:A,ROW(A262),1)&gt;0,INDEX('Predict Your Date Data (auto)'!A:A,ROW(A262),1),"")</f>
        <v>42789.597824074073</v>
      </c>
      <c r="B262" s="15">
        <f t="shared" si="99"/>
        <v>42789</v>
      </c>
      <c r="C262" s="23">
        <f t="shared" si="100"/>
        <v>2017</v>
      </c>
      <c r="D262" s="23">
        <f t="shared" si="101"/>
        <v>2</v>
      </c>
      <c r="E262" s="2" t="str">
        <f>IF(A262&lt;&gt;"","Week " &amp; ROUNDUP(DAY(B262)/7,0),"")</f>
        <v>Week 4</v>
      </c>
      <c r="G262" s="15" t="str">
        <f>IF(G261&lt;MAX(A:A)+NumberOfFutureWeeks*7,  IF(WEEKDAY( G261+1)=1, G261+2, IF(WEEKDAY(G261+1)=7, G261+ 3, G261+1)), "")</f>
        <v/>
      </c>
      <c r="H262" s="15" t="str">
        <f t="shared" si="93"/>
        <v/>
      </c>
      <c r="I262" s="2" t="str">
        <f t="shared" si="94"/>
        <v/>
      </c>
      <c r="J262" s="2" t="str">
        <f>IF(AND(G262&lt;&gt;"",G262&lt;=MAX(A:A)),COUNTIF(B:B,TRUNC(G262)),"")</f>
        <v/>
      </c>
      <c r="K262" s="2" t="str">
        <f t="shared" si="105"/>
        <v/>
      </c>
      <c r="L262" s="2" t="str">
        <f t="shared" si="95"/>
        <v/>
      </c>
      <c r="M262" s="2" t="str">
        <f t="shared" si="102"/>
        <v/>
      </c>
      <c r="N262" s="2" t="str">
        <f t="shared" si="103"/>
        <v/>
      </c>
      <c r="O262" s="2" t="str">
        <f t="shared" si="96"/>
        <v/>
      </c>
      <c r="P262" s="2" t="str">
        <f t="shared" si="97"/>
        <v/>
      </c>
      <c r="Q262" s="2" t="str">
        <f t="shared" si="104"/>
        <v/>
      </c>
      <c r="R262" s="2" t="str">
        <f t="shared" si="98"/>
        <v/>
      </c>
    </row>
    <row r="263" spans="1:18" x14ac:dyDescent="0.25">
      <c r="A263" s="15">
        <f>IF(INDEX('Predict Your Date Data (auto)'!A:A,ROW(A263),1)&gt;0,INDEX('Predict Your Date Data (auto)'!A:A,ROW(A263),1),"")</f>
        <v>42789.604004629633</v>
      </c>
      <c r="B263" s="15">
        <f t="shared" si="99"/>
        <v>42789</v>
      </c>
      <c r="C263" s="23">
        <f t="shared" si="100"/>
        <v>2017</v>
      </c>
      <c r="D263" s="23">
        <f t="shared" si="101"/>
        <v>2</v>
      </c>
      <c r="E263" s="2" t="str">
        <f>IF(A263&lt;&gt;"","Week " &amp; ROUNDUP(DAY(B263)/7,0),"")</f>
        <v>Week 4</v>
      </c>
      <c r="G263" s="15" t="str">
        <f>IF(G262&lt;MAX(A:A)+NumberOfFutureWeeks*7,  IF(WEEKDAY( G262+1)=1, G262+2, IF(WEEKDAY(G262+1)=7, G262+ 3, G262+1)), "")</f>
        <v/>
      </c>
      <c r="H263" s="15" t="str">
        <f t="shared" si="93"/>
        <v/>
      </c>
      <c r="I263" s="2" t="str">
        <f t="shared" si="94"/>
        <v/>
      </c>
      <c r="J263" s="2" t="str">
        <f>IF(AND(G263&lt;&gt;"",G263&lt;=MAX(A:A)),COUNTIF(B:B,TRUNC(G263)),"")</f>
        <v/>
      </c>
      <c r="K263" s="2" t="str">
        <f t="shared" si="105"/>
        <v/>
      </c>
      <c r="L263" s="2" t="str">
        <f t="shared" si="95"/>
        <v/>
      </c>
      <c r="M263" s="2" t="str">
        <f t="shared" si="102"/>
        <v/>
      </c>
      <c r="N263" s="2" t="str">
        <f t="shared" si="103"/>
        <v/>
      </c>
      <c r="O263" s="2" t="str">
        <f t="shared" si="96"/>
        <v/>
      </c>
      <c r="P263" s="2" t="str">
        <f t="shared" si="97"/>
        <v/>
      </c>
      <c r="Q263" s="2" t="str">
        <f t="shared" si="104"/>
        <v/>
      </c>
      <c r="R263" s="2" t="str">
        <f t="shared" si="98"/>
        <v/>
      </c>
    </row>
    <row r="264" spans="1:18" x14ac:dyDescent="0.25">
      <c r="A264" s="15">
        <f>IF(INDEX('Predict Your Date Data (auto)'!A:A,ROW(A264),1)&gt;0,INDEX('Predict Your Date Data (auto)'!A:A,ROW(A264),1),"")</f>
        <v>42789.61377314815</v>
      </c>
      <c r="B264" s="15">
        <f t="shared" si="99"/>
        <v>42789</v>
      </c>
      <c r="C264" s="23">
        <f t="shared" si="100"/>
        <v>2017</v>
      </c>
      <c r="D264" s="23">
        <f t="shared" si="101"/>
        <v>2</v>
      </c>
      <c r="E264" s="2" t="str">
        <f>IF(A264&lt;&gt;"","Week " &amp; ROUNDUP(DAY(B264)/7,0),"")</f>
        <v>Week 4</v>
      </c>
      <c r="G264" s="15" t="str">
        <f>IF(G263&lt;MAX(A:A)+NumberOfFutureWeeks*7,  IF(WEEKDAY( G263+1)=1, G263+2, IF(WEEKDAY(G263+1)=7, G263+ 3, G263+1)), "")</f>
        <v/>
      </c>
      <c r="H264" s="15" t="str">
        <f t="shared" si="93"/>
        <v/>
      </c>
      <c r="I264" s="2" t="str">
        <f t="shared" si="94"/>
        <v/>
      </c>
      <c r="J264" s="2" t="str">
        <f>IF(AND(G264&lt;&gt;"",G264&lt;=MAX(A:A)),COUNTIF(B:B,TRUNC(G264)),"")</f>
        <v/>
      </c>
      <c r="K264" s="2" t="str">
        <f t="shared" si="105"/>
        <v/>
      </c>
      <c r="L264" s="2" t="str">
        <f t="shared" si="95"/>
        <v/>
      </c>
      <c r="M264" s="2" t="str">
        <f t="shared" si="102"/>
        <v/>
      </c>
      <c r="N264" s="2" t="str">
        <f t="shared" si="103"/>
        <v/>
      </c>
      <c r="O264" s="2" t="str">
        <f t="shared" si="96"/>
        <v/>
      </c>
      <c r="P264" s="2" t="str">
        <f t="shared" si="97"/>
        <v/>
      </c>
      <c r="Q264" s="2" t="str">
        <f t="shared" si="104"/>
        <v/>
      </c>
      <c r="R264" s="2" t="str">
        <f t="shared" si="98"/>
        <v/>
      </c>
    </row>
    <row r="265" spans="1:18" x14ac:dyDescent="0.25">
      <c r="A265" s="15">
        <f>IF(INDEX('Predict Your Date Data (auto)'!A:A,ROW(A265),1)&gt;0,INDEX('Predict Your Date Data (auto)'!A:A,ROW(A265),1),"")</f>
        <v>42789.614756944444</v>
      </c>
      <c r="B265" s="15">
        <f t="shared" si="99"/>
        <v>42789</v>
      </c>
      <c r="C265" s="23">
        <f t="shared" si="100"/>
        <v>2017</v>
      </c>
      <c r="D265" s="23">
        <f t="shared" si="101"/>
        <v>2</v>
      </c>
      <c r="E265" s="2" t="str">
        <f>IF(A265&lt;&gt;"","Week " &amp; ROUNDUP(DAY(B265)/7,0),"")</f>
        <v>Week 4</v>
      </c>
      <c r="G265" s="15" t="str">
        <f>IF(G264&lt;MAX(A:A)+NumberOfFutureWeeks*7,  IF(WEEKDAY( G264+1)=1, G264+2, IF(WEEKDAY(G264+1)=7, G264+ 3, G264+1)), "")</f>
        <v/>
      </c>
      <c r="H265" s="15" t="str">
        <f t="shared" si="93"/>
        <v/>
      </c>
      <c r="I265" s="2" t="str">
        <f t="shared" si="94"/>
        <v/>
      </c>
      <c r="J265" s="2" t="str">
        <f>IF(AND(G265&lt;&gt;"",G265&lt;=MAX(A:A)),COUNTIF(B:B,TRUNC(G265)),"")</f>
        <v/>
      </c>
      <c r="K265" s="2" t="str">
        <f t="shared" si="105"/>
        <v/>
      </c>
      <c r="L265" s="2" t="str">
        <f t="shared" si="95"/>
        <v/>
      </c>
      <c r="M265" s="2" t="str">
        <f t="shared" si="102"/>
        <v/>
      </c>
      <c r="N265" s="2" t="str">
        <f t="shared" si="103"/>
        <v/>
      </c>
      <c r="O265" s="2" t="str">
        <f t="shared" si="96"/>
        <v/>
      </c>
      <c r="P265" s="2" t="str">
        <f t="shared" si="97"/>
        <v/>
      </c>
      <c r="Q265" s="2" t="str">
        <f t="shared" si="104"/>
        <v/>
      </c>
      <c r="R265" s="2" t="str">
        <f t="shared" si="98"/>
        <v/>
      </c>
    </row>
    <row r="266" spans="1:18" x14ac:dyDescent="0.25">
      <c r="A266" s="15">
        <f>IF(INDEX('Predict Your Date Data (auto)'!A:A,ROW(A266),1)&gt;0,INDEX('Predict Your Date Data (auto)'!A:A,ROW(A266),1),"")</f>
        <v>42789.629745370374</v>
      </c>
      <c r="B266" s="15">
        <f t="shared" si="99"/>
        <v>42789</v>
      </c>
      <c r="C266" s="23">
        <f t="shared" si="100"/>
        <v>2017</v>
      </c>
      <c r="D266" s="23">
        <f t="shared" si="101"/>
        <v>2</v>
      </c>
      <c r="E266" s="2" t="str">
        <f>IF(A266&lt;&gt;"","Week " &amp; ROUNDUP(DAY(B266)/7,0),"")</f>
        <v>Week 4</v>
      </c>
      <c r="G266" s="15" t="str">
        <f>IF(G265&lt;MAX(A:A)+NumberOfFutureWeeks*7,  IF(WEEKDAY( G265+1)=1, G265+2, IF(WEEKDAY(G265+1)=7, G265+ 3, G265+1)), "")</f>
        <v/>
      </c>
      <c r="H266" s="15" t="str">
        <f t="shared" si="93"/>
        <v/>
      </c>
      <c r="I266" s="2" t="str">
        <f t="shared" si="94"/>
        <v/>
      </c>
      <c r="J266" s="2" t="str">
        <f>IF(AND(G266&lt;&gt;"",G266&lt;=MAX(A:A)),COUNTIF(B:B,TRUNC(G266)),"")</f>
        <v/>
      </c>
      <c r="K266" s="2" t="str">
        <f t="shared" si="105"/>
        <v/>
      </c>
      <c r="L266" s="2" t="str">
        <f t="shared" si="95"/>
        <v/>
      </c>
      <c r="M266" s="2" t="str">
        <f t="shared" si="102"/>
        <v/>
      </c>
      <c r="N266" s="2" t="str">
        <f t="shared" si="103"/>
        <v/>
      </c>
      <c r="O266" s="2" t="str">
        <f t="shared" si="96"/>
        <v/>
      </c>
      <c r="P266" s="2" t="str">
        <f t="shared" si="97"/>
        <v/>
      </c>
      <c r="Q266" s="2" t="str">
        <f t="shared" si="104"/>
        <v/>
      </c>
      <c r="R266" s="2" t="str">
        <f t="shared" si="98"/>
        <v/>
      </c>
    </row>
    <row r="267" spans="1:18" x14ac:dyDescent="0.25">
      <c r="A267" s="15">
        <f>IF(INDEX('Predict Your Date Data (auto)'!A:A,ROW(A267),1)&gt;0,INDEX('Predict Your Date Data (auto)'!A:A,ROW(A267),1),"")</f>
        <v>42789.630601851852</v>
      </c>
      <c r="B267" s="15">
        <f t="shared" si="99"/>
        <v>42789</v>
      </c>
      <c r="C267" s="23">
        <f t="shared" si="100"/>
        <v>2017</v>
      </c>
      <c r="D267" s="23">
        <f t="shared" si="101"/>
        <v>2</v>
      </c>
      <c r="E267" s="2" t="str">
        <f>IF(A267&lt;&gt;"","Week " &amp; ROUNDUP(DAY(B267)/7,0),"")</f>
        <v>Week 4</v>
      </c>
      <c r="G267" s="15" t="str">
        <f>IF(G266&lt;MAX(A:A)+NumberOfFutureWeeks*7,  IF(WEEKDAY( G266+1)=1, G266+2, IF(WEEKDAY(G266+1)=7, G266+ 3, G266+1)), "")</f>
        <v/>
      </c>
      <c r="H267" s="15" t="str">
        <f t="shared" si="93"/>
        <v/>
      </c>
      <c r="I267" s="2" t="str">
        <f t="shared" si="94"/>
        <v/>
      </c>
      <c r="J267" s="2" t="str">
        <f>IF(AND(G267&lt;&gt;"",G267&lt;=MAX(A:A)),COUNTIF(B:B,TRUNC(G267)),"")</f>
        <v/>
      </c>
      <c r="K267" s="2" t="str">
        <f t="shared" si="105"/>
        <v/>
      </c>
      <c r="L267" s="2" t="str">
        <f t="shared" si="95"/>
        <v/>
      </c>
      <c r="M267" s="2" t="str">
        <f t="shared" si="102"/>
        <v/>
      </c>
      <c r="N267" s="2" t="str">
        <f t="shared" si="103"/>
        <v/>
      </c>
      <c r="O267" s="2" t="str">
        <f t="shared" si="96"/>
        <v/>
      </c>
      <c r="P267" s="2" t="str">
        <f t="shared" si="97"/>
        <v/>
      </c>
      <c r="Q267" s="2" t="str">
        <f t="shared" si="104"/>
        <v/>
      </c>
      <c r="R267" s="2" t="str">
        <f t="shared" si="98"/>
        <v/>
      </c>
    </row>
    <row r="268" spans="1:18" x14ac:dyDescent="0.25">
      <c r="A268" s="15">
        <f>IF(INDEX('Predict Your Date Data (auto)'!A:A,ROW(A268),1)&gt;0,INDEX('Predict Your Date Data (auto)'!A:A,ROW(A268),1),"")</f>
        <v>42789.633113425924</v>
      </c>
      <c r="B268" s="15">
        <f t="shared" si="99"/>
        <v>42789</v>
      </c>
      <c r="C268" s="23">
        <f t="shared" si="100"/>
        <v>2017</v>
      </c>
      <c r="D268" s="23">
        <f t="shared" si="101"/>
        <v>2</v>
      </c>
      <c r="E268" s="2" t="str">
        <f>IF(A268&lt;&gt;"","Week " &amp; ROUNDUP(DAY(B268)/7,0),"")</f>
        <v>Week 4</v>
      </c>
      <c r="G268" s="15" t="str">
        <f>IF(G267&lt;MAX(A:A)+NumberOfFutureWeeks*7,  IF(WEEKDAY( G267+1)=1, G267+2, IF(WEEKDAY(G267+1)=7, G267+ 3, G267+1)), "")</f>
        <v/>
      </c>
      <c r="H268" s="15" t="str">
        <f t="shared" si="93"/>
        <v/>
      </c>
      <c r="I268" s="2" t="str">
        <f t="shared" si="94"/>
        <v/>
      </c>
      <c r="J268" s="2" t="str">
        <f>IF(AND(G268&lt;&gt;"",G268&lt;=MAX(A:A)),COUNTIF(B:B,TRUNC(G268)),"")</f>
        <v/>
      </c>
      <c r="K268" s="2" t="str">
        <f t="shared" si="105"/>
        <v/>
      </c>
      <c r="L268" s="2" t="str">
        <f t="shared" si="95"/>
        <v/>
      </c>
      <c r="M268" s="2" t="str">
        <f t="shared" si="102"/>
        <v/>
      </c>
      <c r="N268" s="2" t="str">
        <f t="shared" si="103"/>
        <v/>
      </c>
      <c r="O268" s="2" t="str">
        <f t="shared" si="96"/>
        <v/>
      </c>
      <c r="P268" s="2" t="str">
        <f t="shared" si="97"/>
        <v/>
      </c>
      <c r="Q268" s="2" t="str">
        <f t="shared" si="104"/>
        <v/>
      </c>
      <c r="R268" s="2" t="str">
        <f t="shared" si="98"/>
        <v/>
      </c>
    </row>
    <row r="269" spans="1:18" x14ac:dyDescent="0.25">
      <c r="A269" s="15">
        <f>IF(INDEX('Predict Your Date Data (auto)'!A:A,ROW(A269),1)&gt;0,INDEX('Predict Your Date Data (auto)'!A:A,ROW(A269),1),"")</f>
        <v>42790.388136574074</v>
      </c>
      <c r="B269" s="15">
        <f t="shared" si="99"/>
        <v>42790</v>
      </c>
      <c r="C269" s="23">
        <f t="shared" si="100"/>
        <v>2017</v>
      </c>
      <c r="D269" s="23">
        <f t="shared" si="101"/>
        <v>2</v>
      </c>
      <c r="E269" s="2" t="str">
        <f>IF(A269&lt;&gt;"","Week " &amp; ROUNDUP(DAY(B269)/7,0),"")</f>
        <v>Week 4</v>
      </c>
      <c r="G269" s="15" t="str">
        <f>IF(G268&lt;MAX(A:A)+NumberOfFutureWeeks*7,  IF(WEEKDAY( G268+1)=1, G268+2, IF(WEEKDAY(G268+1)=7, G268+ 3, G268+1)), "")</f>
        <v/>
      </c>
      <c r="H269" s="15" t="str">
        <f t="shared" si="93"/>
        <v/>
      </c>
      <c r="I269" s="2" t="str">
        <f t="shared" si="94"/>
        <v/>
      </c>
      <c r="J269" s="2" t="str">
        <f>IF(AND(G269&lt;&gt;"",G269&lt;=MAX(A:A)),COUNTIF(B:B,TRUNC(G269)),"")</f>
        <v/>
      </c>
      <c r="K269" s="2" t="str">
        <f t="shared" si="105"/>
        <v/>
      </c>
      <c r="L269" s="2" t="str">
        <f t="shared" si="95"/>
        <v/>
      </c>
      <c r="M269" s="2" t="str">
        <f t="shared" si="102"/>
        <v/>
      </c>
      <c r="N269" s="2" t="str">
        <f t="shared" si="103"/>
        <v/>
      </c>
      <c r="O269" s="2" t="str">
        <f t="shared" si="96"/>
        <v/>
      </c>
      <c r="P269" s="2" t="str">
        <f t="shared" si="97"/>
        <v/>
      </c>
      <c r="Q269" s="2" t="str">
        <f t="shared" si="104"/>
        <v/>
      </c>
      <c r="R269" s="2" t="str">
        <f t="shared" si="98"/>
        <v/>
      </c>
    </row>
    <row r="270" spans="1:18" x14ac:dyDescent="0.25">
      <c r="A270" s="15">
        <f>IF(INDEX('Predict Your Date Data (auto)'!A:A,ROW(A270),1)&gt;0,INDEX('Predict Your Date Data (auto)'!A:A,ROW(A270),1),"")</f>
        <v>42790.425370370373</v>
      </c>
      <c r="B270" s="15">
        <f t="shared" si="99"/>
        <v>42790</v>
      </c>
      <c r="C270" s="23">
        <f t="shared" si="100"/>
        <v>2017</v>
      </c>
      <c r="D270" s="23">
        <f t="shared" si="101"/>
        <v>2</v>
      </c>
      <c r="E270" s="2" t="str">
        <f>IF(A270&lt;&gt;"","Week " &amp; ROUNDUP(DAY(B270)/7,0),"")</f>
        <v>Week 4</v>
      </c>
      <c r="G270" s="15" t="str">
        <f>IF(G269&lt;MAX(A:A)+NumberOfFutureWeeks*7,  IF(WEEKDAY( G269+1)=1, G269+2, IF(WEEKDAY(G269+1)=7, G269+ 3, G269+1)), "")</f>
        <v/>
      </c>
      <c r="H270" s="15" t="str">
        <f t="shared" si="93"/>
        <v/>
      </c>
      <c r="I270" s="2" t="str">
        <f t="shared" si="94"/>
        <v/>
      </c>
      <c r="J270" s="2" t="str">
        <f>IF(AND(G270&lt;&gt;"",G270&lt;=MAX(A:A)),COUNTIF(B:B,TRUNC(G270)),"")</f>
        <v/>
      </c>
      <c r="K270" s="2" t="str">
        <f t="shared" si="105"/>
        <v/>
      </c>
      <c r="L270" s="2" t="str">
        <f t="shared" si="95"/>
        <v/>
      </c>
      <c r="M270" s="2" t="str">
        <f t="shared" si="102"/>
        <v/>
      </c>
      <c r="N270" s="2" t="str">
        <f t="shared" si="103"/>
        <v/>
      </c>
      <c r="O270" s="2" t="str">
        <f t="shared" si="96"/>
        <v/>
      </c>
      <c r="P270" s="2" t="str">
        <f t="shared" si="97"/>
        <v/>
      </c>
      <c r="Q270" s="2" t="str">
        <f t="shared" si="104"/>
        <v/>
      </c>
      <c r="R270" s="2" t="str">
        <f t="shared" si="98"/>
        <v/>
      </c>
    </row>
    <row r="271" spans="1:18" x14ac:dyDescent="0.25">
      <c r="A271" s="15">
        <f>IF(INDEX('Predict Your Date Data (auto)'!A:A,ROW(A271),1)&gt;0,INDEX('Predict Your Date Data (auto)'!A:A,ROW(A271),1),"")</f>
        <v>42793.477731481478</v>
      </c>
      <c r="B271" s="15">
        <f t="shared" si="99"/>
        <v>42793</v>
      </c>
      <c r="C271" s="23">
        <f t="shared" si="100"/>
        <v>2017</v>
      </c>
      <c r="D271" s="23">
        <f t="shared" si="101"/>
        <v>2</v>
      </c>
      <c r="E271" s="2" t="str">
        <f>IF(A271&lt;&gt;"","Week " &amp; ROUNDUP(DAY(B271)/7,0),"")</f>
        <v>Week 4</v>
      </c>
      <c r="G271" s="15" t="str">
        <f>IF(G270&lt;MAX(A:A)+NumberOfFutureWeeks*7,  IF(WEEKDAY( G270+1)=1, G270+2, IF(WEEKDAY(G270+1)=7, G270+ 3, G270+1)), "")</f>
        <v/>
      </c>
      <c r="H271" s="15" t="str">
        <f t="shared" si="93"/>
        <v/>
      </c>
      <c r="I271" s="2" t="str">
        <f t="shared" si="94"/>
        <v/>
      </c>
      <c r="J271" s="2" t="str">
        <f>IF(AND(G271&lt;&gt;"",G271&lt;=MAX(A:A)),COUNTIF(B:B,TRUNC(G271)),"")</f>
        <v/>
      </c>
      <c r="K271" s="2" t="str">
        <f t="shared" si="105"/>
        <v/>
      </c>
      <c r="L271" s="2" t="str">
        <f t="shared" si="95"/>
        <v/>
      </c>
      <c r="M271" s="2" t="str">
        <f t="shared" si="102"/>
        <v/>
      </c>
      <c r="N271" s="2" t="str">
        <f t="shared" si="103"/>
        <v/>
      </c>
      <c r="O271" s="2" t="str">
        <f t="shared" si="96"/>
        <v/>
      </c>
      <c r="P271" s="2" t="str">
        <f t="shared" si="97"/>
        <v/>
      </c>
      <c r="Q271" s="2" t="str">
        <f t="shared" si="104"/>
        <v/>
      </c>
      <c r="R271" s="2" t="str">
        <f t="shared" si="98"/>
        <v/>
      </c>
    </row>
    <row r="272" spans="1:18" x14ac:dyDescent="0.25">
      <c r="A272" s="15">
        <f>IF(INDEX('Predict Your Date Data (auto)'!A:A,ROW(A272),1)&gt;0,INDEX('Predict Your Date Data (auto)'!A:A,ROW(A272),1),"")</f>
        <v>42793.695590277777</v>
      </c>
      <c r="B272" s="15">
        <f t="shared" si="99"/>
        <v>42793</v>
      </c>
      <c r="C272" s="23">
        <f t="shared" si="100"/>
        <v>2017</v>
      </c>
      <c r="D272" s="23">
        <f t="shared" si="101"/>
        <v>2</v>
      </c>
      <c r="E272" s="2" t="str">
        <f>IF(A272&lt;&gt;"","Week " &amp; ROUNDUP(DAY(B272)/7,0),"")</f>
        <v>Week 4</v>
      </c>
      <c r="G272" s="15" t="str">
        <f>IF(G271&lt;MAX(A:A)+NumberOfFutureWeeks*7,  IF(WEEKDAY( G271+1)=1, G271+2, IF(WEEKDAY(G271+1)=7, G271+ 3, G271+1)), "")</f>
        <v/>
      </c>
      <c r="H272" s="15" t="str">
        <f t="shared" si="93"/>
        <v/>
      </c>
      <c r="I272" s="2" t="str">
        <f t="shared" si="94"/>
        <v/>
      </c>
      <c r="J272" s="2" t="str">
        <f>IF(AND(G272&lt;&gt;"",G272&lt;=MAX(A:A)),COUNTIF(B:B,TRUNC(G272)),"")</f>
        <v/>
      </c>
      <c r="K272" s="2" t="str">
        <f t="shared" si="105"/>
        <v/>
      </c>
      <c r="L272" s="2" t="str">
        <f t="shared" si="95"/>
        <v/>
      </c>
      <c r="M272" s="2" t="str">
        <f t="shared" si="102"/>
        <v/>
      </c>
      <c r="N272" s="2" t="str">
        <f t="shared" si="103"/>
        <v/>
      </c>
      <c r="O272" s="2" t="str">
        <f t="shared" si="96"/>
        <v/>
      </c>
      <c r="P272" s="2" t="str">
        <f t="shared" si="97"/>
        <v/>
      </c>
      <c r="Q272" s="2" t="str">
        <f t="shared" si="104"/>
        <v/>
      </c>
      <c r="R272" s="2" t="str">
        <f t="shared" si="98"/>
        <v/>
      </c>
    </row>
    <row r="273" spans="1:18" x14ac:dyDescent="0.25">
      <c r="A273" s="15">
        <f>IF(INDEX('Predict Your Date Data (auto)'!A:A,ROW(A273),1)&gt;0,INDEX('Predict Your Date Data (auto)'!A:A,ROW(A273),1),"")</f>
        <v>42793.721678240741</v>
      </c>
      <c r="B273" s="15">
        <f t="shared" si="99"/>
        <v>42793</v>
      </c>
      <c r="C273" s="23">
        <f t="shared" si="100"/>
        <v>2017</v>
      </c>
      <c r="D273" s="23">
        <f t="shared" si="101"/>
        <v>2</v>
      </c>
      <c r="E273" s="2" t="str">
        <f>IF(A273&lt;&gt;"","Week " &amp; ROUNDUP(DAY(B273)/7,0),"")</f>
        <v>Week 4</v>
      </c>
      <c r="G273" s="15" t="str">
        <f>IF(G272&lt;MAX(A:A)+NumberOfFutureWeeks*7,  IF(WEEKDAY( G272+1)=1, G272+2, IF(WEEKDAY(G272+1)=7, G272+ 3, G272+1)), "")</f>
        <v/>
      </c>
      <c r="H273" s="15" t="str">
        <f t="shared" si="93"/>
        <v/>
      </c>
      <c r="I273" s="2" t="str">
        <f t="shared" si="94"/>
        <v/>
      </c>
      <c r="J273" s="2" t="str">
        <f>IF(AND(G273&lt;&gt;"",G273&lt;=MAX(A:A)),COUNTIF(B:B,TRUNC(G273)),"")</f>
        <v/>
      </c>
      <c r="K273" s="2" t="str">
        <f t="shared" si="105"/>
        <v/>
      </c>
      <c r="L273" s="2" t="str">
        <f t="shared" si="95"/>
        <v/>
      </c>
      <c r="M273" s="2" t="str">
        <f t="shared" si="102"/>
        <v/>
      </c>
      <c r="N273" s="2" t="str">
        <f t="shared" si="103"/>
        <v/>
      </c>
      <c r="O273" s="2" t="str">
        <f t="shared" si="96"/>
        <v/>
      </c>
      <c r="P273" s="2" t="str">
        <f t="shared" si="97"/>
        <v/>
      </c>
      <c r="Q273" s="2" t="str">
        <f t="shared" si="104"/>
        <v/>
      </c>
      <c r="R273" s="2" t="str">
        <f t="shared" si="98"/>
        <v/>
      </c>
    </row>
    <row r="274" spans="1:18" x14ac:dyDescent="0.25">
      <c r="A274" s="15">
        <f>IF(INDEX('Predict Your Date Data (auto)'!A:A,ROW(A274),1)&gt;0,INDEX('Predict Your Date Data (auto)'!A:A,ROW(A274),1),"")</f>
        <v>42793.726539351854</v>
      </c>
      <c r="B274" s="15">
        <f t="shared" si="99"/>
        <v>42793</v>
      </c>
      <c r="C274" s="23">
        <f t="shared" si="100"/>
        <v>2017</v>
      </c>
      <c r="D274" s="23">
        <f t="shared" si="101"/>
        <v>2</v>
      </c>
      <c r="E274" s="2" t="str">
        <f>IF(A274&lt;&gt;"","Week " &amp; ROUNDUP(DAY(B274)/7,0),"")</f>
        <v>Week 4</v>
      </c>
      <c r="G274" s="15" t="str">
        <f>IF(G273&lt;MAX(A:A)+NumberOfFutureWeeks*7,  IF(WEEKDAY( G273+1)=1, G273+2, IF(WEEKDAY(G273+1)=7, G273+ 3, G273+1)), "")</f>
        <v/>
      </c>
      <c r="H274" s="15" t="str">
        <f t="shared" si="93"/>
        <v/>
      </c>
      <c r="I274" s="2" t="str">
        <f t="shared" si="94"/>
        <v/>
      </c>
      <c r="J274" s="2" t="str">
        <f>IF(AND(G274&lt;&gt;"",G274&lt;=MAX(A:A)),COUNTIF(B:B,TRUNC(G274)),"")</f>
        <v/>
      </c>
      <c r="K274" s="2" t="str">
        <f t="shared" si="105"/>
        <v/>
      </c>
      <c r="L274" s="2" t="str">
        <f t="shared" si="95"/>
        <v/>
      </c>
      <c r="M274" s="2" t="str">
        <f t="shared" si="102"/>
        <v/>
      </c>
      <c r="N274" s="2" t="str">
        <f t="shared" si="103"/>
        <v/>
      </c>
      <c r="O274" s="2" t="str">
        <f t="shared" si="96"/>
        <v/>
      </c>
      <c r="P274" s="2" t="str">
        <f t="shared" si="97"/>
        <v/>
      </c>
      <c r="Q274" s="2" t="str">
        <f t="shared" si="104"/>
        <v/>
      </c>
      <c r="R274" s="2" t="str">
        <f t="shared" si="98"/>
        <v/>
      </c>
    </row>
    <row r="275" spans="1:18" x14ac:dyDescent="0.25">
      <c r="A275" s="15">
        <f>IF(INDEX('Predict Your Date Data (auto)'!A:A,ROW(A275),1)&gt;0,INDEX('Predict Your Date Data (auto)'!A:A,ROW(A275),1),"")</f>
        <v>42794.387800925928</v>
      </c>
      <c r="B275" s="15">
        <f t="shared" si="99"/>
        <v>42794</v>
      </c>
      <c r="C275" s="23">
        <f t="shared" si="100"/>
        <v>2017</v>
      </c>
      <c r="D275" s="23">
        <f t="shared" si="101"/>
        <v>2</v>
      </c>
      <c r="E275" s="2" t="str">
        <f>IF(A275&lt;&gt;"","Week " &amp; ROUNDUP(DAY(B275)/7,0),"")</f>
        <v>Week 4</v>
      </c>
      <c r="G275" s="15" t="str">
        <f>IF(G274&lt;MAX(A:A)+NumberOfFutureWeeks*7,  IF(WEEKDAY( G274+1)=1, G274+2, IF(WEEKDAY(G274+1)=7, G274+ 3, G274+1)), "")</f>
        <v/>
      </c>
      <c r="H275" s="15" t="str">
        <f t="shared" si="93"/>
        <v/>
      </c>
      <c r="I275" s="2" t="str">
        <f t="shared" si="94"/>
        <v/>
      </c>
      <c r="J275" s="2" t="str">
        <f>IF(AND(G275&lt;&gt;"",G275&lt;=MAX(A:A)),COUNTIF(B:B,TRUNC(G275)),"")</f>
        <v/>
      </c>
      <c r="K275" s="2" t="str">
        <f t="shared" si="105"/>
        <v/>
      </c>
      <c r="L275" s="2" t="str">
        <f t="shared" si="95"/>
        <v/>
      </c>
      <c r="M275" s="2" t="str">
        <f t="shared" si="102"/>
        <v/>
      </c>
      <c r="N275" s="2" t="str">
        <f t="shared" si="103"/>
        <v/>
      </c>
      <c r="O275" s="2" t="str">
        <f t="shared" si="96"/>
        <v/>
      </c>
      <c r="P275" s="2" t="str">
        <f t="shared" si="97"/>
        <v/>
      </c>
      <c r="Q275" s="2" t="str">
        <f t="shared" si="104"/>
        <v/>
      </c>
      <c r="R275" s="2" t="str">
        <f t="shared" si="98"/>
        <v/>
      </c>
    </row>
    <row r="276" spans="1:18" x14ac:dyDescent="0.25">
      <c r="A276" s="15">
        <f>IF(INDEX('Predict Your Date Data (auto)'!A:A,ROW(A276),1)&gt;0,INDEX('Predict Your Date Data (auto)'!A:A,ROW(A276),1),"")</f>
        <v>42794.461562500001</v>
      </c>
      <c r="B276" s="15">
        <f t="shared" si="99"/>
        <v>42794</v>
      </c>
      <c r="C276" s="23">
        <f t="shared" si="100"/>
        <v>2017</v>
      </c>
      <c r="D276" s="23">
        <f t="shared" si="101"/>
        <v>2</v>
      </c>
      <c r="E276" s="2" t="str">
        <f>IF(A276&lt;&gt;"","Week " &amp; ROUNDUP(DAY(B276)/7,0),"")</f>
        <v>Week 4</v>
      </c>
      <c r="G276" s="15" t="str">
        <f>IF(G275&lt;MAX(A:A)+NumberOfFutureWeeks*7,  IF(WEEKDAY( G275+1)=1, G275+2, IF(WEEKDAY(G275+1)=7, G275+ 3, G275+1)), "")</f>
        <v/>
      </c>
      <c r="H276" s="15" t="str">
        <f t="shared" si="93"/>
        <v/>
      </c>
      <c r="I276" s="2" t="str">
        <f t="shared" si="94"/>
        <v/>
      </c>
      <c r="J276" s="2" t="str">
        <f>IF(AND(G276&lt;&gt;"",G276&lt;=MAX(A:A)),COUNTIF(B:B,TRUNC(G276)),"")</f>
        <v/>
      </c>
      <c r="K276" s="2" t="str">
        <f t="shared" si="105"/>
        <v/>
      </c>
      <c r="L276" s="2" t="str">
        <f t="shared" si="95"/>
        <v/>
      </c>
      <c r="M276" s="2" t="str">
        <f t="shared" si="102"/>
        <v/>
      </c>
      <c r="N276" s="2" t="str">
        <f t="shared" si="103"/>
        <v/>
      </c>
      <c r="O276" s="2" t="str">
        <f t="shared" si="96"/>
        <v/>
      </c>
      <c r="P276" s="2" t="str">
        <f t="shared" si="97"/>
        <v/>
      </c>
      <c r="Q276" s="2" t="str">
        <f t="shared" si="104"/>
        <v/>
      </c>
      <c r="R276" s="2" t="str">
        <f t="shared" si="98"/>
        <v/>
      </c>
    </row>
    <row r="277" spans="1:18" x14ac:dyDescent="0.25">
      <c r="A277" s="15">
        <f>IF(INDEX('Predict Your Date Data (auto)'!A:A,ROW(A277),1)&gt;0,INDEX('Predict Your Date Data (auto)'!A:A,ROW(A277),1),"")</f>
        <v>42794.732233796298</v>
      </c>
      <c r="B277" s="15">
        <f t="shared" si="99"/>
        <v>42794</v>
      </c>
      <c r="C277" s="23">
        <f t="shared" si="100"/>
        <v>2017</v>
      </c>
      <c r="D277" s="23">
        <f t="shared" si="101"/>
        <v>2</v>
      </c>
      <c r="E277" s="2" t="str">
        <f>IF(A277&lt;&gt;"","Week " &amp; ROUNDUP(DAY(B277)/7,0),"")</f>
        <v>Week 4</v>
      </c>
      <c r="G277" s="15" t="str">
        <f>IF(G276&lt;MAX(A:A)+NumberOfFutureWeeks*7,  IF(WEEKDAY( G276+1)=1, G276+2, IF(WEEKDAY(G276+1)=7, G276+ 3, G276+1)), "")</f>
        <v/>
      </c>
      <c r="H277" s="15" t="str">
        <f t="shared" si="93"/>
        <v/>
      </c>
      <c r="I277" s="2" t="str">
        <f t="shared" si="94"/>
        <v/>
      </c>
      <c r="J277" s="2" t="str">
        <f>IF(AND(G277&lt;&gt;"",G277&lt;=MAX(A:A)),COUNTIF(B:B,TRUNC(G277)),"")</f>
        <v/>
      </c>
      <c r="K277" s="2" t="str">
        <f t="shared" si="105"/>
        <v/>
      </c>
      <c r="L277" s="2" t="str">
        <f t="shared" si="95"/>
        <v/>
      </c>
      <c r="M277" s="2" t="str">
        <f t="shared" si="102"/>
        <v/>
      </c>
      <c r="N277" s="2" t="str">
        <f t="shared" si="103"/>
        <v/>
      </c>
      <c r="O277" s="2" t="str">
        <f t="shared" si="96"/>
        <v/>
      </c>
      <c r="P277" s="2" t="str">
        <f t="shared" si="97"/>
        <v/>
      </c>
      <c r="Q277" s="2" t="str">
        <f t="shared" si="104"/>
        <v/>
      </c>
      <c r="R277" s="2" t="str">
        <f t="shared" si="98"/>
        <v/>
      </c>
    </row>
    <row r="278" spans="1:18" x14ac:dyDescent="0.25">
      <c r="A278" s="15">
        <f>IF(INDEX('Predict Your Date Data (auto)'!A:A,ROW(A278),1)&gt;0,INDEX('Predict Your Date Data (auto)'!A:A,ROW(A278),1),"")</f>
        <v>42794.734143518515</v>
      </c>
      <c r="B278" s="15">
        <f t="shared" si="99"/>
        <v>42794</v>
      </c>
      <c r="C278" s="23">
        <f t="shared" si="100"/>
        <v>2017</v>
      </c>
      <c r="D278" s="23">
        <f t="shared" si="101"/>
        <v>2</v>
      </c>
      <c r="E278" s="2" t="str">
        <f>IF(A278&lt;&gt;"","Week " &amp; ROUNDUP(DAY(B278)/7,0),"")</f>
        <v>Week 4</v>
      </c>
      <c r="G278" s="15" t="str">
        <f>IF(G277&lt;MAX(A:A)+NumberOfFutureWeeks*7,  IF(WEEKDAY( G277+1)=1, G277+2, IF(WEEKDAY(G277+1)=7, G277+ 3, G277+1)), "")</f>
        <v/>
      </c>
      <c r="H278" s="15" t="str">
        <f t="shared" si="93"/>
        <v/>
      </c>
      <c r="I278" s="2" t="str">
        <f t="shared" si="94"/>
        <v/>
      </c>
      <c r="J278" s="2" t="str">
        <f>IF(AND(G278&lt;&gt;"",G278&lt;=MAX(A:A)),COUNTIF(B:B,TRUNC(G278)),"")</f>
        <v/>
      </c>
      <c r="K278" s="2" t="str">
        <f t="shared" si="105"/>
        <v/>
      </c>
      <c r="L278" s="2" t="str">
        <f t="shared" si="95"/>
        <v/>
      </c>
      <c r="M278" s="2" t="str">
        <f t="shared" si="102"/>
        <v/>
      </c>
      <c r="N278" s="2" t="str">
        <f t="shared" si="103"/>
        <v/>
      </c>
      <c r="O278" s="2" t="str">
        <f t="shared" si="96"/>
        <v/>
      </c>
      <c r="P278" s="2" t="str">
        <f t="shared" si="97"/>
        <v/>
      </c>
      <c r="Q278" s="2" t="str">
        <f t="shared" si="104"/>
        <v/>
      </c>
      <c r="R278" s="2" t="str">
        <f t="shared" si="98"/>
        <v/>
      </c>
    </row>
    <row r="279" spans="1:18" x14ac:dyDescent="0.25">
      <c r="A279" s="15">
        <f>IF(INDEX('Predict Your Date Data (auto)'!A:A,ROW(A279),1)&gt;0,INDEX('Predict Your Date Data (auto)'!A:A,ROW(A279),1),"")</f>
        <v>42794.734965277778</v>
      </c>
      <c r="B279" s="15">
        <f t="shared" si="99"/>
        <v>42794</v>
      </c>
      <c r="C279" s="23">
        <f t="shared" si="100"/>
        <v>2017</v>
      </c>
      <c r="D279" s="23">
        <f t="shared" si="101"/>
        <v>2</v>
      </c>
      <c r="E279" s="2" t="str">
        <f>IF(A279&lt;&gt;"","Week " &amp; ROUNDUP(DAY(B279)/7,0),"")</f>
        <v>Week 4</v>
      </c>
      <c r="G279" s="15" t="str">
        <f>IF(G278&lt;MAX(A:A)+NumberOfFutureWeeks*7,  IF(WEEKDAY( G278+1)=1, G278+2, IF(WEEKDAY(G278+1)=7, G278+ 3, G278+1)), "")</f>
        <v/>
      </c>
      <c r="H279" s="15" t="str">
        <f t="shared" si="93"/>
        <v/>
      </c>
      <c r="I279" s="2" t="str">
        <f t="shared" si="94"/>
        <v/>
      </c>
      <c r="J279" s="2" t="str">
        <f>IF(AND(G279&lt;&gt;"",G279&lt;=MAX(A:A)),COUNTIF(B:B,TRUNC(G279)),"")</f>
        <v/>
      </c>
      <c r="K279" s="2" t="str">
        <f t="shared" si="105"/>
        <v/>
      </c>
      <c r="L279" s="2" t="str">
        <f t="shared" si="95"/>
        <v/>
      </c>
      <c r="M279" s="2" t="str">
        <f t="shared" si="102"/>
        <v/>
      </c>
      <c r="N279" s="2" t="str">
        <f t="shared" si="103"/>
        <v/>
      </c>
      <c r="O279" s="2" t="str">
        <f t="shared" si="96"/>
        <v/>
      </c>
      <c r="P279" s="2" t="str">
        <f t="shared" si="97"/>
        <v/>
      </c>
      <c r="Q279" s="2" t="str">
        <f t="shared" si="104"/>
        <v/>
      </c>
      <c r="R279" s="2" t="str">
        <f t="shared" si="98"/>
        <v/>
      </c>
    </row>
    <row r="280" spans="1:18" x14ac:dyDescent="0.25">
      <c r="A280" s="15">
        <f>IF(INDEX('Predict Your Date Data (auto)'!A:A,ROW(A280),1)&gt;0,INDEX('Predict Your Date Data (auto)'!A:A,ROW(A280),1),"")</f>
        <v>42794.738599537035</v>
      </c>
      <c r="B280" s="15">
        <f t="shared" si="99"/>
        <v>42794</v>
      </c>
      <c r="C280" s="23">
        <f t="shared" si="100"/>
        <v>2017</v>
      </c>
      <c r="D280" s="23">
        <f t="shared" si="101"/>
        <v>2</v>
      </c>
      <c r="E280" s="2" t="str">
        <f>IF(A280&lt;&gt;"","Week " &amp; ROUNDUP(DAY(B280)/7,0),"")</f>
        <v>Week 4</v>
      </c>
      <c r="G280" s="15" t="str">
        <f>IF(G279&lt;MAX(A:A)+NumberOfFutureWeeks*7,  IF(WEEKDAY( G279+1)=1, G279+2, IF(WEEKDAY(G279+1)=7, G279+ 3, G279+1)), "")</f>
        <v/>
      </c>
      <c r="H280" s="15" t="str">
        <f t="shared" si="93"/>
        <v/>
      </c>
      <c r="I280" s="2" t="str">
        <f t="shared" si="94"/>
        <v/>
      </c>
      <c r="J280" s="2" t="str">
        <f>IF(AND(G280&lt;&gt;"",G280&lt;=MAX(A:A)),COUNTIF(B:B,TRUNC(G280)),"")</f>
        <v/>
      </c>
      <c r="K280" s="2" t="str">
        <f t="shared" si="105"/>
        <v/>
      </c>
      <c r="L280" s="2" t="str">
        <f t="shared" si="95"/>
        <v/>
      </c>
      <c r="M280" s="2" t="str">
        <f t="shared" si="102"/>
        <v/>
      </c>
      <c r="N280" s="2" t="str">
        <f t="shared" si="103"/>
        <v/>
      </c>
      <c r="O280" s="2" t="str">
        <f t="shared" si="96"/>
        <v/>
      </c>
      <c r="P280" s="2" t="str">
        <f t="shared" si="97"/>
        <v/>
      </c>
      <c r="Q280" s="2" t="str">
        <f t="shared" si="104"/>
        <v/>
      </c>
      <c r="R280" s="2" t="str">
        <f t="shared" si="98"/>
        <v/>
      </c>
    </row>
    <row r="281" spans="1:18" x14ac:dyDescent="0.25">
      <c r="A281" s="15">
        <f>IF(INDEX('Predict Your Date Data (auto)'!A:A,ROW(A281),1)&gt;0,INDEX('Predict Your Date Data (auto)'!A:A,ROW(A281),1),"")</f>
        <v>42794.739282407405</v>
      </c>
      <c r="B281" s="15">
        <f t="shared" si="99"/>
        <v>42794</v>
      </c>
      <c r="C281" s="23">
        <f t="shared" si="100"/>
        <v>2017</v>
      </c>
      <c r="D281" s="23">
        <f t="shared" si="101"/>
        <v>2</v>
      </c>
      <c r="E281" s="2" t="str">
        <f>IF(A281&lt;&gt;"","Week " &amp; ROUNDUP(DAY(B281)/7,0),"")</f>
        <v>Week 4</v>
      </c>
      <c r="G281" s="15" t="str">
        <f>IF(G280&lt;MAX(A:A)+NumberOfFutureWeeks*7,  IF(WEEKDAY( G280+1)=1, G280+2, IF(WEEKDAY(G280+1)=7, G280+ 3, G280+1)), "")</f>
        <v/>
      </c>
      <c r="H281" s="15" t="str">
        <f t="shared" si="93"/>
        <v/>
      </c>
      <c r="I281" s="2" t="str">
        <f t="shared" si="94"/>
        <v/>
      </c>
      <c r="J281" s="2" t="str">
        <f>IF(AND(G281&lt;&gt;"",G281&lt;=MAX(A:A)),COUNTIF(B:B,TRUNC(G281)),"")</f>
        <v/>
      </c>
      <c r="K281" s="2" t="str">
        <f t="shared" si="105"/>
        <v/>
      </c>
      <c r="L281" s="2" t="str">
        <f t="shared" si="95"/>
        <v/>
      </c>
      <c r="M281" s="2" t="str">
        <f t="shared" si="102"/>
        <v/>
      </c>
      <c r="N281" s="2" t="str">
        <f t="shared" si="103"/>
        <v/>
      </c>
      <c r="O281" s="2" t="str">
        <f t="shared" si="96"/>
        <v/>
      </c>
      <c r="P281" s="2" t="str">
        <f t="shared" si="97"/>
        <v/>
      </c>
      <c r="Q281" s="2" t="str">
        <f t="shared" si="104"/>
        <v/>
      </c>
      <c r="R281" s="2" t="str">
        <f t="shared" si="98"/>
        <v/>
      </c>
    </row>
    <row r="282" spans="1:18" x14ac:dyDescent="0.25">
      <c r="A282" s="15">
        <f>IF(INDEX('Predict Your Date Data (auto)'!A:A,ROW(A282),1)&gt;0,INDEX('Predict Your Date Data (auto)'!A:A,ROW(A282),1),"")</f>
        <v>42794.742569444446</v>
      </c>
      <c r="B282" s="15">
        <f t="shared" si="99"/>
        <v>42794</v>
      </c>
      <c r="C282" s="23">
        <f t="shared" si="100"/>
        <v>2017</v>
      </c>
      <c r="D282" s="23">
        <f t="shared" si="101"/>
        <v>2</v>
      </c>
      <c r="E282" s="2" t="str">
        <f>IF(A282&lt;&gt;"","Week " &amp; ROUNDUP(DAY(B282)/7,0),"")</f>
        <v>Week 4</v>
      </c>
      <c r="G282" s="15" t="str">
        <f>IF(G281&lt;MAX(A:A)+NumberOfFutureWeeks*7,  IF(WEEKDAY( G281+1)=1, G281+2, IF(WEEKDAY(G281+1)=7, G281+ 3, G281+1)), "")</f>
        <v/>
      </c>
      <c r="H282" s="15" t="str">
        <f t="shared" si="93"/>
        <v/>
      </c>
      <c r="I282" s="2" t="str">
        <f t="shared" si="94"/>
        <v/>
      </c>
      <c r="J282" s="2" t="str">
        <f>IF(AND(G282&lt;&gt;"",G282&lt;=MAX(A:A)),COUNTIF(B:B,TRUNC(G282)),"")</f>
        <v/>
      </c>
      <c r="K282" s="2" t="str">
        <f t="shared" si="105"/>
        <v/>
      </c>
      <c r="L282" s="2" t="str">
        <f t="shared" si="95"/>
        <v/>
      </c>
      <c r="M282" s="2" t="str">
        <f t="shared" si="102"/>
        <v/>
      </c>
      <c r="N282" s="2" t="str">
        <f t="shared" si="103"/>
        <v/>
      </c>
      <c r="O282" s="2" t="str">
        <f t="shared" si="96"/>
        <v/>
      </c>
      <c r="P282" s="2" t="str">
        <f t="shared" si="97"/>
        <v/>
      </c>
      <c r="Q282" s="2" t="str">
        <f t="shared" si="104"/>
        <v/>
      </c>
      <c r="R282" s="2" t="str">
        <f t="shared" si="98"/>
        <v/>
      </c>
    </row>
    <row r="283" spans="1:18" x14ac:dyDescent="0.25">
      <c r="A283" s="15">
        <f>IF(INDEX('Predict Your Date Data (auto)'!A:A,ROW(A283),1)&gt;0,INDEX('Predict Your Date Data (auto)'!A:A,ROW(A283),1),"")</f>
        <v>42794.74422453704</v>
      </c>
      <c r="B283" s="15">
        <f t="shared" si="99"/>
        <v>42794</v>
      </c>
      <c r="C283" s="23">
        <f t="shared" si="100"/>
        <v>2017</v>
      </c>
      <c r="D283" s="23">
        <f t="shared" si="101"/>
        <v>2</v>
      </c>
      <c r="E283" s="2" t="str">
        <f>IF(A283&lt;&gt;"","Week " &amp; ROUNDUP(DAY(B283)/7,0),"")</f>
        <v>Week 4</v>
      </c>
      <c r="G283" s="15" t="str">
        <f>IF(G282&lt;MAX(A:A)+NumberOfFutureWeeks*7,  IF(WEEKDAY( G282+1)=1, G282+2, IF(WEEKDAY(G282+1)=7, G282+ 3, G282+1)), "")</f>
        <v/>
      </c>
      <c r="H283" s="15" t="str">
        <f t="shared" si="93"/>
        <v/>
      </c>
      <c r="I283" s="2" t="str">
        <f t="shared" si="94"/>
        <v/>
      </c>
      <c r="J283" s="2" t="str">
        <f>IF(AND(G283&lt;&gt;"",G283&lt;=MAX(A:A)),COUNTIF(B:B,TRUNC(G283)),"")</f>
        <v/>
      </c>
      <c r="K283" s="2" t="str">
        <f t="shared" si="105"/>
        <v/>
      </c>
      <c r="L283" s="2" t="str">
        <f t="shared" si="95"/>
        <v/>
      </c>
      <c r="M283" s="2" t="str">
        <f t="shared" si="102"/>
        <v/>
      </c>
      <c r="N283" s="2" t="str">
        <f t="shared" si="103"/>
        <v/>
      </c>
      <c r="O283" s="2" t="str">
        <f t="shared" si="96"/>
        <v/>
      </c>
      <c r="P283" s="2" t="str">
        <f t="shared" si="97"/>
        <v/>
      </c>
      <c r="Q283" s="2" t="str">
        <f t="shared" si="104"/>
        <v/>
      </c>
      <c r="R283" s="2" t="str">
        <f t="shared" si="98"/>
        <v/>
      </c>
    </row>
    <row r="284" spans="1:18" x14ac:dyDescent="0.25">
      <c r="A284" s="15">
        <f>IF(INDEX('Predict Your Date Data (auto)'!A:A,ROW(A284),1)&gt;0,INDEX('Predict Your Date Data (auto)'!A:A,ROW(A284),1),"")</f>
        <v>42794.746168981481</v>
      </c>
      <c r="B284" s="15">
        <f t="shared" si="99"/>
        <v>42794</v>
      </c>
      <c r="C284" s="23">
        <f t="shared" si="100"/>
        <v>2017</v>
      </c>
      <c r="D284" s="23">
        <f t="shared" si="101"/>
        <v>2</v>
      </c>
      <c r="E284" s="2" t="str">
        <f>IF(A284&lt;&gt;"","Week " &amp; ROUNDUP(DAY(B284)/7,0),"")</f>
        <v>Week 4</v>
      </c>
      <c r="G284" s="15" t="str">
        <f>IF(G283&lt;MAX(A:A)+NumberOfFutureWeeks*7,  IF(WEEKDAY( G283+1)=1, G283+2, IF(WEEKDAY(G283+1)=7, G283+ 3, G283+1)), "")</f>
        <v/>
      </c>
      <c r="H284" s="15" t="str">
        <f t="shared" si="93"/>
        <v/>
      </c>
      <c r="I284" s="2" t="str">
        <f t="shared" si="94"/>
        <v/>
      </c>
      <c r="J284" s="2" t="str">
        <f>IF(AND(G284&lt;&gt;"",G284&lt;=MAX(A:A)),COUNTIF(B:B,TRUNC(G284)),"")</f>
        <v/>
      </c>
      <c r="K284" s="2" t="str">
        <f t="shared" si="105"/>
        <v/>
      </c>
      <c r="L284" s="2" t="str">
        <f t="shared" si="95"/>
        <v/>
      </c>
      <c r="M284" s="2" t="str">
        <f t="shared" si="102"/>
        <v/>
      </c>
      <c r="N284" s="2" t="str">
        <f t="shared" si="103"/>
        <v/>
      </c>
      <c r="O284" s="2" t="str">
        <f t="shared" si="96"/>
        <v/>
      </c>
      <c r="P284" s="2" t="str">
        <f t="shared" si="97"/>
        <v/>
      </c>
      <c r="Q284" s="2" t="str">
        <f t="shared" si="104"/>
        <v/>
      </c>
      <c r="R284" s="2" t="str">
        <f t="shared" si="98"/>
        <v/>
      </c>
    </row>
    <row r="285" spans="1:18" x14ac:dyDescent="0.25">
      <c r="A285" s="15">
        <f>IF(INDEX('Predict Your Date Data (auto)'!A:A,ROW(A285),1)&gt;0,INDEX('Predict Your Date Data (auto)'!A:A,ROW(A285),1),"")</f>
        <v>42794.748379629629</v>
      </c>
      <c r="B285" s="15">
        <f t="shared" si="99"/>
        <v>42794</v>
      </c>
      <c r="C285" s="23">
        <f t="shared" si="100"/>
        <v>2017</v>
      </c>
      <c r="D285" s="23">
        <f t="shared" si="101"/>
        <v>2</v>
      </c>
      <c r="E285" s="2" t="str">
        <f>IF(A285&lt;&gt;"","Week " &amp; ROUNDUP(DAY(B285)/7,0),"")</f>
        <v>Week 4</v>
      </c>
      <c r="G285" s="15" t="str">
        <f>IF(G284&lt;MAX(A:A)+NumberOfFutureWeeks*7,  IF(WEEKDAY( G284+1)=1, G284+2, IF(WEEKDAY(G284+1)=7, G284+ 3, G284+1)), "")</f>
        <v/>
      </c>
      <c r="H285" s="15" t="str">
        <f t="shared" si="93"/>
        <v/>
      </c>
      <c r="I285" s="2" t="str">
        <f t="shared" si="94"/>
        <v/>
      </c>
      <c r="J285" s="2" t="str">
        <f>IF(AND(G285&lt;&gt;"",G285&lt;=MAX(A:A)),COUNTIF(B:B,TRUNC(G285)),"")</f>
        <v/>
      </c>
      <c r="K285" s="2" t="str">
        <f t="shared" si="105"/>
        <v/>
      </c>
      <c r="L285" s="2" t="str">
        <f t="shared" si="95"/>
        <v/>
      </c>
      <c r="M285" s="2" t="str">
        <f t="shared" si="102"/>
        <v/>
      </c>
      <c r="N285" s="2" t="str">
        <f t="shared" si="103"/>
        <v/>
      </c>
      <c r="O285" s="2" t="str">
        <f t="shared" si="96"/>
        <v/>
      </c>
      <c r="P285" s="2" t="str">
        <f t="shared" si="97"/>
        <v/>
      </c>
      <c r="Q285" s="2" t="str">
        <f t="shared" si="104"/>
        <v/>
      </c>
      <c r="R285" s="2" t="str">
        <f t="shared" si="98"/>
        <v/>
      </c>
    </row>
    <row r="286" spans="1:18" x14ac:dyDescent="0.25">
      <c r="A286" s="15">
        <f>IF(INDEX('Predict Your Date Data (auto)'!A:A,ROW(A286),1)&gt;0,INDEX('Predict Your Date Data (auto)'!A:A,ROW(A286),1),"")</f>
        <v>42795.384583333333</v>
      </c>
      <c r="B286" s="15">
        <f t="shared" si="99"/>
        <v>42795</v>
      </c>
      <c r="C286" s="23">
        <f t="shared" si="100"/>
        <v>2017</v>
      </c>
      <c r="D286" s="23">
        <f t="shared" si="101"/>
        <v>3</v>
      </c>
      <c r="E286" s="2" t="str">
        <f>IF(A286&lt;&gt;"","Week " &amp; ROUNDUP(DAY(B286)/7,0),"")</f>
        <v>Week 1</v>
      </c>
      <c r="G286" s="15" t="str">
        <f>IF(G285&lt;MAX(A:A)+NumberOfFutureWeeks*7,  IF(WEEKDAY( G285+1)=1, G285+2, IF(WEEKDAY(G285+1)=7, G285+ 3, G285+1)), "")</f>
        <v/>
      </c>
      <c r="H286" s="15" t="str">
        <f t="shared" si="93"/>
        <v/>
      </c>
      <c r="I286" s="2" t="str">
        <f t="shared" si="94"/>
        <v/>
      </c>
      <c r="J286" s="2" t="str">
        <f>IF(AND(G286&lt;&gt;"",G286&lt;=MAX(A:A)),COUNTIF(B:B,TRUNC(G286)),"")</f>
        <v/>
      </c>
      <c r="K286" s="2" t="str">
        <f t="shared" si="105"/>
        <v/>
      </c>
      <c r="L286" s="2" t="str">
        <f t="shared" si="95"/>
        <v/>
      </c>
      <c r="M286" s="2" t="str">
        <f t="shared" si="102"/>
        <v/>
      </c>
      <c r="N286" s="2" t="str">
        <f t="shared" si="103"/>
        <v/>
      </c>
      <c r="O286" s="2" t="str">
        <f t="shared" si="96"/>
        <v/>
      </c>
      <c r="P286" s="2" t="str">
        <f t="shared" si="97"/>
        <v/>
      </c>
      <c r="Q286" s="2" t="str">
        <f t="shared" si="104"/>
        <v/>
      </c>
      <c r="R286" s="2" t="str">
        <f t="shared" si="98"/>
        <v/>
      </c>
    </row>
    <row r="287" spans="1:18" x14ac:dyDescent="0.25">
      <c r="A287" s="15">
        <f>IF(INDEX('Predict Your Date Data (auto)'!A:A,ROW(A287),1)&gt;0,INDEX('Predict Your Date Data (auto)'!A:A,ROW(A287),1),"")</f>
        <v>42795.3909375</v>
      </c>
      <c r="B287" s="15">
        <f t="shared" si="99"/>
        <v>42795</v>
      </c>
      <c r="C287" s="23">
        <f t="shared" si="100"/>
        <v>2017</v>
      </c>
      <c r="D287" s="23">
        <f t="shared" si="101"/>
        <v>3</v>
      </c>
      <c r="E287" s="2" t="str">
        <f>IF(A287&lt;&gt;"","Week " &amp; ROUNDUP(DAY(B287)/7,0),"")</f>
        <v>Week 1</v>
      </c>
      <c r="G287" s="15" t="str">
        <f>IF(G286&lt;MAX(A:A)+NumberOfFutureWeeks*7,  IF(WEEKDAY( G286+1)=1, G286+2, IF(WEEKDAY(G286+1)=7, G286+ 3, G286+1)), "")</f>
        <v/>
      </c>
      <c r="H287" s="15" t="str">
        <f t="shared" si="93"/>
        <v/>
      </c>
      <c r="I287" s="2" t="str">
        <f t="shared" si="94"/>
        <v/>
      </c>
      <c r="J287" s="2" t="str">
        <f>IF(AND(G287&lt;&gt;"",G287&lt;=MAX(A:A)),COUNTIF(B:B,TRUNC(G287)),"")</f>
        <v/>
      </c>
      <c r="K287" s="2" t="str">
        <f t="shared" si="105"/>
        <v/>
      </c>
      <c r="L287" s="2" t="str">
        <f t="shared" si="95"/>
        <v/>
      </c>
      <c r="M287" s="2" t="str">
        <f t="shared" si="102"/>
        <v/>
      </c>
      <c r="N287" s="2" t="str">
        <f t="shared" si="103"/>
        <v/>
      </c>
      <c r="O287" s="2" t="str">
        <f t="shared" si="96"/>
        <v/>
      </c>
      <c r="P287" s="2" t="str">
        <f t="shared" si="97"/>
        <v/>
      </c>
      <c r="Q287" s="2" t="str">
        <f t="shared" si="104"/>
        <v/>
      </c>
      <c r="R287" s="2" t="str">
        <f t="shared" si="98"/>
        <v/>
      </c>
    </row>
    <row r="288" spans="1:18" x14ac:dyDescent="0.25">
      <c r="A288" s="15">
        <f>IF(INDEX('Predict Your Date Data (auto)'!A:A,ROW(A288),1)&gt;0,INDEX('Predict Your Date Data (auto)'!A:A,ROW(A288),1),"")</f>
        <v>42795.489560185182</v>
      </c>
      <c r="B288" s="15">
        <f t="shared" si="99"/>
        <v>42795</v>
      </c>
      <c r="C288" s="23">
        <f t="shared" si="100"/>
        <v>2017</v>
      </c>
      <c r="D288" s="23">
        <f t="shared" si="101"/>
        <v>3</v>
      </c>
      <c r="E288" s="2" t="str">
        <f>IF(A288&lt;&gt;"","Week " &amp; ROUNDUP(DAY(B288)/7,0),"")</f>
        <v>Week 1</v>
      </c>
      <c r="G288" s="15" t="str">
        <f>IF(G287&lt;MAX(A:A)+NumberOfFutureWeeks*7,  IF(WEEKDAY( G287+1)=1, G287+2, IF(WEEKDAY(G287+1)=7, G287+ 3, G287+1)), "")</f>
        <v/>
      </c>
      <c r="H288" s="15" t="str">
        <f t="shared" si="93"/>
        <v/>
      </c>
      <c r="I288" s="2" t="str">
        <f t="shared" si="94"/>
        <v/>
      </c>
      <c r="J288" s="2" t="str">
        <f>IF(AND(G288&lt;&gt;"",G288&lt;=MAX(A:A)),COUNTIF(B:B,TRUNC(G288)),"")</f>
        <v/>
      </c>
      <c r="K288" s="2" t="str">
        <f t="shared" si="105"/>
        <v/>
      </c>
      <c r="L288" s="2" t="str">
        <f t="shared" si="95"/>
        <v/>
      </c>
      <c r="M288" s="2" t="str">
        <f t="shared" si="102"/>
        <v/>
      </c>
      <c r="N288" s="2" t="str">
        <f t="shared" si="103"/>
        <v/>
      </c>
      <c r="O288" s="2" t="str">
        <f t="shared" si="96"/>
        <v/>
      </c>
      <c r="P288" s="2" t="str">
        <f t="shared" si="97"/>
        <v/>
      </c>
      <c r="Q288" s="2" t="str">
        <f t="shared" si="104"/>
        <v/>
      </c>
      <c r="R288" s="2" t="str">
        <f t="shared" si="98"/>
        <v/>
      </c>
    </row>
    <row r="289" spans="1:18" x14ac:dyDescent="0.25">
      <c r="A289" s="15">
        <f>IF(INDEX('Predict Your Date Data (auto)'!A:A,ROW(A289),1)&gt;0,INDEX('Predict Your Date Data (auto)'!A:A,ROW(A289),1),"")</f>
        <v>42795.491226851853</v>
      </c>
      <c r="B289" s="15">
        <f t="shared" si="99"/>
        <v>42795</v>
      </c>
      <c r="C289" s="23">
        <f t="shared" si="100"/>
        <v>2017</v>
      </c>
      <c r="D289" s="23">
        <f t="shared" si="101"/>
        <v>3</v>
      </c>
      <c r="E289" s="2" t="str">
        <f>IF(A289&lt;&gt;"","Week " &amp; ROUNDUP(DAY(B289)/7,0),"")</f>
        <v>Week 1</v>
      </c>
      <c r="G289" s="15" t="str">
        <f>IF(G288&lt;MAX(A:A)+NumberOfFutureWeeks*7,  IF(WEEKDAY( G288+1)=1, G288+2, IF(WEEKDAY(G288+1)=7, G288+ 3, G288+1)), "")</f>
        <v/>
      </c>
      <c r="H289" s="15" t="str">
        <f t="shared" si="93"/>
        <v/>
      </c>
      <c r="I289" s="2" t="str">
        <f t="shared" si="94"/>
        <v/>
      </c>
      <c r="J289" s="2" t="str">
        <f>IF(AND(G289&lt;&gt;"",G289&lt;=MAX(A:A)),COUNTIF(B:B,TRUNC(G289)),"")</f>
        <v/>
      </c>
      <c r="K289" s="2" t="str">
        <f t="shared" si="105"/>
        <v/>
      </c>
      <c r="L289" s="2" t="str">
        <f t="shared" si="95"/>
        <v/>
      </c>
      <c r="M289" s="2" t="str">
        <f t="shared" si="102"/>
        <v/>
      </c>
      <c r="N289" s="2" t="str">
        <f t="shared" si="103"/>
        <v/>
      </c>
      <c r="O289" s="2" t="str">
        <f t="shared" si="96"/>
        <v/>
      </c>
      <c r="P289" s="2" t="str">
        <f t="shared" si="97"/>
        <v/>
      </c>
      <c r="Q289" s="2" t="str">
        <f t="shared" si="104"/>
        <v/>
      </c>
      <c r="R289" s="2" t="str">
        <f t="shared" si="98"/>
        <v/>
      </c>
    </row>
    <row r="290" spans="1:18" x14ac:dyDescent="0.25">
      <c r="A290" s="15">
        <f>IF(INDEX('Predict Your Date Data (auto)'!A:A,ROW(A290),1)&gt;0,INDEX('Predict Your Date Data (auto)'!A:A,ROW(A290),1),"")</f>
        <v>42795.510520833333</v>
      </c>
      <c r="B290" s="15">
        <f t="shared" si="99"/>
        <v>42795</v>
      </c>
      <c r="C290" s="23">
        <f t="shared" si="100"/>
        <v>2017</v>
      </c>
      <c r="D290" s="23">
        <f t="shared" si="101"/>
        <v>3</v>
      </c>
      <c r="E290" s="2" t="str">
        <f>IF(A290&lt;&gt;"","Week " &amp; ROUNDUP(DAY(B290)/7,0),"")</f>
        <v>Week 1</v>
      </c>
      <c r="G290" s="15" t="str">
        <f>IF(G289&lt;MAX(A:A)+NumberOfFutureWeeks*7,  IF(WEEKDAY( G289+1)=1, G289+2, IF(WEEKDAY(G289+1)=7, G289+ 3, G289+1)), "")</f>
        <v/>
      </c>
      <c r="H290" s="15" t="str">
        <f t="shared" si="93"/>
        <v/>
      </c>
      <c r="I290" s="2" t="str">
        <f t="shared" si="94"/>
        <v/>
      </c>
      <c r="J290" s="2" t="str">
        <f>IF(AND(G290&lt;&gt;"",G290&lt;=MAX(A:A)),COUNTIF(B:B,TRUNC(G290)),"")</f>
        <v/>
      </c>
      <c r="K290" s="2" t="str">
        <f t="shared" si="105"/>
        <v/>
      </c>
      <c r="L290" s="2" t="str">
        <f t="shared" si="95"/>
        <v/>
      </c>
      <c r="M290" s="2" t="str">
        <f t="shared" si="102"/>
        <v/>
      </c>
      <c r="N290" s="2" t="str">
        <f t="shared" si="103"/>
        <v/>
      </c>
      <c r="O290" s="2" t="str">
        <f t="shared" si="96"/>
        <v/>
      </c>
      <c r="P290" s="2" t="str">
        <f t="shared" si="97"/>
        <v/>
      </c>
      <c r="Q290" s="2" t="str">
        <f t="shared" si="104"/>
        <v/>
      </c>
      <c r="R290" s="2" t="str">
        <f t="shared" si="98"/>
        <v/>
      </c>
    </row>
    <row r="291" spans="1:18" x14ac:dyDescent="0.25">
      <c r="A291" s="15">
        <f>IF(INDEX('Predict Your Date Data (auto)'!A:A,ROW(A291),1)&gt;0,INDEX('Predict Your Date Data (auto)'!A:A,ROW(A291),1),"")</f>
        <v>42795.548645833333</v>
      </c>
      <c r="B291" s="15">
        <f t="shared" si="99"/>
        <v>42795</v>
      </c>
      <c r="C291" s="23">
        <f t="shared" si="100"/>
        <v>2017</v>
      </c>
      <c r="D291" s="23">
        <f t="shared" si="101"/>
        <v>3</v>
      </c>
      <c r="E291" s="2" t="str">
        <f>IF(A291&lt;&gt;"","Week " &amp; ROUNDUP(DAY(B291)/7,0),"")</f>
        <v>Week 1</v>
      </c>
      <c r="G291" s="15" t="str">
        <f>IF(G290&lt;MAX(A:A)+NumberOfFutureWeeks*7,  IF(WEEKDAY( G290+1)=1, G290+2, IF(WEEKDAY(G290+1)=7, G290+ 3, G290+1)), "")</f>
        <v/>
      </c>
      <c r="H291" s="15" t="str">
        <f t="shared" si="93"/>
        <v/>
      </c>
      <c r="I291" s="2" t="str">
        <f t="shared" si="94"/>
        <v/>
      </c>
      <c r="J291" s="2" t="str">
        <f>IF(AND(G291&lt;&gt;"",G291&lt;=MAX(A:A)),COUNTIF(B:B,TRUNC(G291)),"")</f>
        <v/>
      </c>
      <c r="K291" s="2" t="str">
        <f t="shared" si="105"/>
        <v/>
      </c>
      <c r="L291" s="2" t="str">
        <f t="shared" si="95"/>
        <v/>
      </c>
      <c r="M291" s="2" t="str">
        <f t="shared" si="102"/>
        <v/>
      </c>
      <c r="N291" s="2" t="str">
        <f t="shared" si="103"/>
        <v/>
      </c>
      <c r="O291" s="2" t="str">
        <f t="shared" si="96"/>
        <v/>
      </c>
      <c r="P291" s="2" t="str">
        <f t="shared" si="97"/>
        <v/>
      </c>
      <c r="Q291" s="2" t="str">
        <f t="shared" si="104"/>
        <v/>
      </c>
      <c r="R291" s="2" t="str">
        <f t="shared" si="98"/>
        <v/>
      </c>
    </row>
    <row r="292" spans="1:18" x14ac:dyDescent="0.25">
      <c r="A292" s="15">
        <f>IF(INDEX('Predict Your Date Data (auto)'!A:A,ROW(A292),1)&gt;0,INDEX('Predict Your Date Data (auto)'!A:A,ROW(A292),1),"")</f>
        <v>42795.550439814811</v>
      </c>
      <c r="B292" s="15">
        <f t="shared" si="99"/>
        <v>42795</v>
      </c>
      <c r="C292" s="23">
        <f t="shared" si="100"/>
        <v>2017</v>
      </c>
      <c r="D292" s="23">
        <f t="shared" si="101"/>
        <v>3</v>
      </c>
      <c r="E292" s="2" t="str">
        <f>IF(A292&lt;&gt;"","Week " &amp; ROUNDUP(DAY(B292)/7,0),"")</f>
        <v>Week 1</v>
      </c>
      <c r="G292" s="15" t="str">
        <f>IF(G291&lt;MAX(A:A)+NumberOfFutureWeeks*7,  IF(WEEKDAY( G291+1)=1, G291+2, IF(WEEKDAY(G291+1)=7, G291+ 3, G291+1)), "")</f>
        <v/>
      </c>
      <c r="H292" s="15" t="str">
        <f t="shared" si="93"/>
        <v/>
      </c>
      <c r="I292" s="2" t="str">
        <f t="shared" si="94"/>
        <v/>
      </c>
      <c r="J292" s="2" t="str">
        <f>IF(AND(G292&lt;&gt;"",G292&lt;=MAX(A:A)),COUNTIF(B:B,TRUNC(G292)),"")</f>
        <v/>
      </c>
      <c r="K292" s="2" t="str">
        <f t="shared" si="105"/>
        <v/>
      </c>
      <c r="L292" s="2" t="str">
        <f t="shared" si="95"/>
        <v/>
      </c>
      <c r="M292" s="2" t="str">
        <f t="shared" si="102"/>
        <v/>
      </c>
      <c r="N292" s="2" t="str">
        <f t="shared" si="103"/>
        <v/>
      </c>
      <c r="O292" s="2" t="str">
        <f t="shared" si="96"/>
        <v/>
      </c>
      <c r="P292" s="2" t="str">
        <f t="shared" si="97"/>
        <v/>
      </c>
      <c r="Q292" s="2" t="str">
        <f t="shared" si="104"/>
        <v/>
      </c>
      <c r="R292" s="2" t="str">
        <f t="shared" si="98"/>
        <v/>
      </c>
    </row>
    <row r="293" spans="1:18" x14ac:dyDescent="0.25">
      <c r="A293" s="15">
        <f>IF(INDEX('Predict Your Date Data (auto)'!A:A,ROW(A293),1)&gt;0,INDEX('Predict Your Date Data (auto)'!A:A,ROW(A293),1),"")</f>
        <v>42795.551446759258</v>
      </c>
      <c r="B293" s="15">
        <f t="shared" si="99"/>
        <v>42795</v>
      </c>
      <c r="C293" s="23">
        <f t="shared" si="100"/>
        <v>2017</v>
      </c>
      <c r="D293" s="23">
        <f t="shared" si="101"/>
        <v>3</v>
      </c>
      <c r="E293" s="2" t="str">
        <f>IF(A293&lt;&gt;"","Week " &amp; ROUNDUP(DAY(B293)/7,0),"")</f>
        <v>Week 1</v>
      </c>
      <c r="G293" s="15" t="str">
        <f>IF(G292&lt;MAX(A:A)+NumberOfFutureWeeks*7,  IF(WEEKDAY( G292+1)=1, G292+2, IF(WEEKDAY(G292+1)=7, G292+ 3, G292+1)), "")</f>
        <v/>
      </c>
      <c r="H293" s="15" t="str">
        <f t="shared" si="93"/>
        <v/>
      </c>
      <c r="I293" s="2" t="str">
        <f t="shared" si="94"/>
        <v/>
      </c>
      <c r="J293" s="2" t="str">
        <f>IF(AND(G293&lt;&gt;"",G293&lt;=MAX(A:A)),COUNTIF(B:B,TRUNC(G293)),"")</f>
        <v/>
      </c>
      <c r="K293" s="2" t="str">
        <f t="shared" si="105"/>
        <v/>
      </c>
      <c r="L293" s="2" t="str">
        <f t="shared" si="95"/>
        <v/>
      </c>
      <c r="M293" s="2" t="str">
        <f t="shared" si="102"/>
        <v/>
      </c>
      <c r="N293" s="2" t="str">
        <f t="shared" si="103"/>
        <v/>
      </c>
      <c r="O293" s="2" t="str">
        <f t="shared" si="96"/>
        <v/>
      </c>
      <c r="P293" s="2" t="str">
        <f t="shared" si="97"/>
        <v/>
      </c>
      <c r="Q293" s="2" t="str">
        <f t="shared" si="104"/>
        <v/>
      </c>
      <c r="R293" s="2" t="str">
        <f t="shared" si="98"/>
        <v/>
      </c>
    </row>
    <row r="294" spans="1:18" x14ac:dyDescent="0.25">
      <c r="A294" s="15">
        <f>IF(INDEX('Predict Your Date Data (auto)'!A:A,ROW(A294),1)&gt;0,INDEX('Predict Your Date Data (auto)'!A:A,ROW(A294),1),"")</f>
        <v>42795.554675925923</v>
      </c>
      <c r="B294" s="15">
        <f t="shared" si="99"/>
        <v>42795</v>
      </c>
      <c r="C294" s="23">
        <f t="shared" si="100"/>
        <v>2017</v>
      </c>
      <c r="D294" s="23">
        <f t="shared" si="101"/>
        <v>3</v>
      </c>
      <c r="E294" s="2" t="str">
        <f>IF(A294&lt;&gt;"","Week " &amp; ROUNDUP(DAY(B294)/7,0),"")</f>
        <v>Week 1</v>
      </c>
      <c r="G294" s="15" t="str">
        <f>IF(G293&lt;MAX(A:A)+NumberOfFutureWeeks*7,  IF(WEEKDAY( G293+1)=1, G293+2, IF(WEEKDAY(G293+1)=7, G293+ 3, G293+1)), "")</f>
        <v/>
      </c>
      <c r="H294" s="15" t="str">
        <f t="shared" si="93"/>
        <v/>
      </c>
      <c r="I294" s="2" t="str">
        <f t="shared" si="94"/>
        <v/>
      </c>
      <c r="J294" s="2" t="str">
        <f>IF(AND(G294&lt;&gt;"",G294&lt;=MAX(A:A)),COUNTIF(B:B,TRUNC(G294)),"")</f>
        <v/>
      </c>
      <c r="K294" s="2" t="str">
        <f t="shared" si="105"/>
        <v/>
      </c>
      <c r="L294" s="2" t="str">
        <f t="shared" si="95"/>
        <v/>
      </c>
      <c r="M294" s="2" t="str">
        <f t="shared" si="102"/>
        <v/>
      </c>
      <c r="N294" s="2" t="str">
        <f t="shared" si="103"/>
        <v/>
      </c>
      <c r="O294" s="2" t="str">
        <f t="shared" si="96"/>
        <v/>
      </c>
      <c r="P294" s="2" t="str">
        <f t="shared" si="97"/>
        <v/>
      </c>
      <c r="Q294" s="2" t="str">
        <f t="shared" si="104"/>
        <v/>
      </c>
      <c r="R294" s="2" t="str">
        <f t="shared" si="98"/>
        <v/>
      </c>
    </row>
    <row r="295" spans="1:18" x14ac:dyDescent="0.25">
      <c r="A295" s="15">
        <f>IF(INDEX('Predict Your Date Data (auto)'!A:A,ROW(A295),1)&gt;0,INDEX('Predict Your Date Data (auto)'!A:A,ROW(A295),1),"")</f>
        <v>42795.563437500001</v>
      </c>
      <c r="B295" s="15">
        <f t="shared" si="99"/>
        <v>42795</v>
      </c>
      <c r="C295" s="23">
        <f t="shared" si="100"/>
        <v>2017</v>
      </c>
      <c r="D295" s="23">
        <f t="shared" si="101"/>
        <v>3</v>
      </c>
      <c r="E295" s="2" t="str">
        <f>IF(A295&lt;&gt;"","Week " &amp; ROUNDUP(DAY(B295)/7,0),"")</f>
        <v>Week 1</v>
      </c>
      <c r="G295" s="15" t="str">
        <f>IF(G294&lt;MAX(A:A)+NumberOfFutureWeeks*7,  IF(WEEKDAY( G294+1)=1, G294+2, IF(WEEKDAY(G294+1)=7, G294+ 3, G294+1)), "")</f>
        <v/>
      </c>
      <c r="H295" s="15" t="str">
        <f t="shared" si="93"/>
        <v/>
      </c>
      <c r="I295" s="2" t="str">
        <f t="shared" si="94"/>
        <v/>
      </c>
      <c r="J295" s="2" t="str">
        <f>IF(AND(G295&lt;&gt;"",G295&lt;=MAX(A:A)),COUNTIF(B:B,TRUNC(G295)),"")</f>
        <v/>
      </c>
      <c r="K295" s="2" t="str">
        <f t="shared" si="105"/>
        <v/>
      </c>
      <c r="L295" s="2" t="str">
        <f t="shared" si="95"/>
        <v/>
      </c>
      <c r="M295" s="2" t="str">
        <f t="shared" si="102"/>
        <v/>
      </c>
      <c r="N295" s="2" t="str">
        <f t="shared" si="103"/>
        <v/>
      </c>
      <c r="O295" s="2" t="str">
        <f t="shared" si="96"/>
        <v/>
      </c>
      <c r="P295" s="2" t="str">
        <f t="shared" si="97"/>
        <v/>
      </c>
      <c r="Q295" s="2" t="str">
        <f t="shared" si="104"/>
        <v/>
      </c>
      <c r="R295" s="2" t="str">
        <f t="shared" si="98"/>
        <v/>
      </c>
    </row>
    <row r="296" spans="1:18" x14ac:dyDescent="0.25">
      <c r="A296" s="15">
        <f>IF(INDEX('Predict Your Date Data (auto)'!A:A,ROW(A296),1)&gt;0,INDEX('Predict Your Date Data (auto)'!A:A,ROW(A296),1),"")</f>
        <v>42795.64335648148</v>
      </c>
      <c r="B296" s="15">
        <f t="shared" si="99"/>
        <v>42795</v>
      </c>
      <c r="C296" s="23">
        <f t="shared" si="100"/>
        <v>2017</v>
      </c>
      <c r="D296" s="23">
        <f t="shared" si="101"/>
        <v>3</v>
      </c>
      <c r="E296" s="2" t="str">
        <f>IF(A296&lt;&gt;"","Week " &amp; ROUNDUP(DAY(B296)/7,0),"")</f>
        <v>Week 1</v>
      </c>
      <c r="G296" s="15" t="str">
        <f>IF(G295&lt;MAX(A:A)+NumberOfFutureWeeks*7,  IF(WEEKDAY( G295+1)=1, G295+2, IF(WEEKDAY(G295+1)=7, G295+ 3, G295+1)), "")</f>
        <v/>
      </c>
      <c r="H296" s="15" t="str">
        <f t="shared" si="93"/>
        <v/>
      </c>
      <c r="I296" s="2" t="str">
        <f t="shared" si="94"/>
        <v/>
      </c>
      <c r="J296" s="2" t="str">
        <f>IF(AND(G296&lt;&gt;"",G296&lt;=MAX(A:A)),COUNTIF(B:B,TRUNC(G296)),"")</f>
        <v/>
      </c>
      <c r="K296" s="2" t="str">
        <f t="shared" si="105"/>
        <v/>
      </c>
      <c r="L296" s="2" t="str">
        <f t="shared" si="95"/>
        <v/>
      </c>
      <c r="M296" s="2" t="str">
        <f t="shared" si="102"/>
        <v/>
      </c>
      <c r="N296" s="2" t="str">
        <f t="shared" si="103"/>
        <v/>
      </c>
      <c r="O296" s="2" t="str">
        <f t="shared" si="96"/>
        <v/>
      </c>
      <c r="P296" s="2" t="str">
        <f t="shared" si="97"/>
        <v/>
      </c>
      <c r="Q296" s="2" t="str">
        <f t="shared" si="104"/>
        <v/>
      </c>
      <c r="R296" s="2" t="str">
        <f t="shared" si="98"/>
        <v/>
      </c>
    </row>
    <row r="297" spans="1:18" x14ac:dyDescent="0.25">
      <c r="A297" s="15">
        <f>IF(INDEX('Predict Your Date Data (auto)'!A:A,ROW(A297),1)&gt;0,INDEX('Predict Your Date Data (auto)'!A:A,ROW(A297),1),"")</f>
        <v>42795.708414351851</v>
      </c>
      <c r="B297" s="15">
        <f t="shared" si="99"/>
        <v>42795</v>
      </c>
      <c r="C297" s="23">
        <f t="shared" si="100"/>
        <v>2017</v>
      </c>
      <c r="D297" s="23">
        <f t="shared" si="101"/>
        <v>3</v>
      </c>
      <c r="E297" s="2" t="str">
        <f>IF(A297&lt;&gt;"","Week " &amp; ROUNDUP(DAY(B297)/7,0),"")</f>
        <v>Week 1</v>
      </c>
      <c r="G297" s="15" t="str">
        <f>IF(G296&lt;MAX(A:A)+NumberOfFutureWeeks*7,  IF(WEEKDAY( G296+1)=1, G296+2, IF(WEEKDAY(G296+1)=7, G296+ 3, G296+1)), "")</f>
        <v/>
      </c>
      <c r="H297" s="15" t="str">
        <f t="shared" si="93"/>
        <v/>
      </c>
      <c r="I297" s="2" t="str">
        <f t="shared" si="94"/>
        <v/>
      </c>
      <c r="J297" s="2" t="str">
        <f>IF(AND(G297&lt;&gt;"",G297&lt;=MAX(A:A)),COUNTIF(B:B,TRUNC(G297)),"")</f>
        <v/>
      </c>
      <c r="K297" s="2" t="str">
        <f t="shared" si="105"/>
        <v/>
      </c>
      <c r="L297" s="2" t="str">
        <f t="shared" si="95"/>
        <v/>
      </c>
      <c r="M297" s="2" t="str">
        <f t="shared" si="102"/>
        <v/>
      </c>
      <c r="N297" s="2" t="str">
        <f t="shared" si="103"/>
        <v/>
      </c>
      <c r="O297" s="2" t="str">
        <f t="shared" si="96"/>
        <v/>
      </c>
      <c r="P297" s="2" t="str">
        <f t="shared" si="97"/>
        <v/>
      </c>
      <c r="Q297" s="2" t="str">
        <f t="shared" si="104"/>
        <v/>
      </c>
      <c r="R297" s="2" t="str">
        <f t="shared" si="98"/>
        <v/>
      </c>
    </row>
    <row r="298" spans="1:18" x14ac:dyDescent="0.25">
      <c r="A298" s="15">
        <f>IF(INDEX('Predict Your Date Data (auto)'!A:A,ROW(A298),1)&gt;0,INDEX('Predict Your Date Data (auto)'!A:A,ROW(A298),1),"")</f>
        <v>42795.827673611115</v>
      </c>
      <c r="B298" s="15">
        <f t="shared" si="99"/>
        <v>42795</v>
      </c>
      <c r="C298" s="23">
        <f t="shared" si="100"/>
        <v>2017</v>
      </c>
      <c r="D298" s="23">
        <f t="shared" si="101"/>
        <v>3</v>
      </c>
      <c r="E298" s="2" t="str">
        <f>IF(A298&lt;&gt;"","Week " &amp; ROUNDUP(DAY(B298)/7,0),"")</f>
        <v>Week 1</v>
      </c>
      <c r="G298" s="15" t="str">
        <f>IF(G297&lt;MAX(A:A)+NumberOfFutureWeeks*7,  IF(WEEKDAY( G297+1)=1, G297+2, IF(WEEKDAY(G297+1)=7, G297+ 3, G297+1)), "")</f>
        <v/>
      </c>
      <c r="H298" s="15" t="str">
        <f t="shared" si="93"/>
        <v/>
      </c>
      <c r="I298" s="2" t="str">
        <f t="shared" si="94"/>
        <v/>
      </c>
      <c r="J298" s="2" t="str">
        <f>IF(AND(G298&lt;&gt;"",G298&lt;=MAX(A:A)),COUNTIF(B:B,TRUNC(G298)),"")</f>
        <v/>
      </c>
      <c r="K298" s="2" t="str">
        <f t="shared" si="105"/>
        <v/>
      </c>
      <c r="L298" s="2" t="str">
        <f t="shared" si="95"/>
        <v/>
      </c>
      <c r="M298" s="2" t="str">
        <f t="shared" si="102"/>
        <v/>
      </c>
      <c r="N298" s="2" t="str">
        <f t="shared" si="103"/>
        <v/>
      </c>
      <c r="O298" s="2" t="str">
        <f t="shared" si="96"/>
        <v/>
      </c>
      <c r="P298" s="2" t="str">
        <f t="shared" si="97"/>
        <v/>
      </c>
      <c r="Q298" s="2" t="str">
        <f t="shared" si="104"/>
        <v/>
      </c>
      <c r="R298" s="2" t="str">
        <f t="shared" si="98"/>
        <v/>
      </c>
    </row>
    <row r="299" spans="1:18" x14ac:dyDescent="0.25">
      <c r="A299" s="15">
        <f>IF(INDEX('Predict Your Date Data (auto)'!A:A,ROW(A299),1)&gt;0,INDEX('Predict Your Date Data (auto)'!A:A,ROW(A299),1),"")</f>
        <v>42796.349259259259</v>
      </c>
      <c r="B299" s="15">
        <f t="shared" si="99"/>
        <v>42796</v>
      </c>
      <c r="C299" s="23">
        <f t="shared" si="100"/>
        <v>2017</v>
      </c>
      <c r="D299" s="23">
        <f t="shared" si="101"/>
        <v>3</v>
      </c>
      <c r="E299" s="2" t="str">
        <f>IF(A299&lt;&gt;"","Week " &amp; ROUNDUP(DAY(B299)/7,0),"")</f>
        <v>Week 1</v>
      </c>
      <c r="G299" s="15" t="str">
        <f>IF(G298&lt;MAX(A:A)+NumberOfFutureWeeks*7,  IF(WEEKDAY( G298+1)=1, G298+2, IF(WEEKDAY(G298+1)=7, G298+ 3, G298+1)), "")</f>
        <v/>
      </c>
      <c r="H299" s="15" t="str">
        <f t="shared" si="93"/>
        <v/>
      </c>
      <c r="I299" s="2" t="str">
        <f t="shared" si="94"/>
        <v/>
      </c>
      <c r="J299" s="2" t="str">
        <f>IF(AND(G299&lt;&gt;"",G299&lt;=MAX(A:A)),COUNTIF(B:B,TRUNC(G299)),"")</f>
        <v/>
      </c>
      <c r="K299" s="2" t="str">
        <f t="shared" si="105"/>
        <v/>
      </c>
      <c r="L299" s="2" t="str">
        <f t="shared" si="95"/>
        <v/>
      </c>
      <c r="M299" s="2" t="str">
        <f t="shared" si="102"/>
        <v/>
      </c>
      <c r="N299" s="2" t="str">
        <f t="shared" si="103"/>
        <v/>
      </c>
      <c r="O299" s="2" t="str">
        <f t="shared" si="96"/>
        <v/>
      </c>
      <c r="P299" s="2" t="str">
        <f t="shared" si="97"/>
        <v/>
      </c>
      <c r="Q299" s="2" t="str">
        <f t="shared" si="104"/>
        <v/>
      </c>
      <c r="R299" s="2" t="str">
        <f t="shared" si="98"/>
        <v/>
      </c>
    </row>
    <row r="300" spans="1:18" x14ac:dyDescent="0.25">
      <c r="A300" s="15">
        <f>IF(INDEX('Predict Your Date Data (auto)'!A:A,ROW(A300),1)&gt;0,INDEX('Predict Your Date Data (auto)'!A:A,ROW(A300),1),"")</f>
        <v>42797.376574074071</v>
      </c>
      <c r="B300" s="15">
        <f t="shared" si="99"/>
        <v>42797</v>
      </c>
      <c r="C300" s="23">
        <f t="shared" si="100"/>
        <v>2017</v>
      </c>
      <c r="D300" s="23">
        <f t="shared" si="101"/>
        <v>3</v>
      </c>
      <c r="E300" s="2" t="str">
        <f>IF(A300&lt;&gt;"","Week " &amp; ROUNDUP(DAY(B300)/7,0),"")</f>
        <v>Week 1</v>
      </c>
      <c r="G300" s="15" t="str">
        <f>IF(G299&lt;MAX(A:A)+NumberOfFutureWeeks*7,  IF(WEEKDAY( G299+1)=1, G299+2, IF(WEEKDAY(G299+1)=7, G299+ 3, G299+1)), "")</f>
        <v/>
      </c>
      <c r="H300" s="15" t="str">
        <f t="shared" si="93"/>
        <v/>
      </c>
      <c r="I300" s="2" t="str">
        <f t="shared" si="94"/>
        <v/>
      </c>
      <c r="J300" s="2" t="str">
        <f>IF(AND(G300&lt;&gt;"",G300&lt;=MAX(A:A)),COUNTIF(B:B,TRUNC(G300)),"")</f>
        <v/>
      </c>
      <c r="K300" s="2" t="str">
        <f t="shared" si="105"/>
        <v/>
      </c>
      <c r="L300" s="2" t="str">
        <f t="shared" si="95"/>
        <v/>
      </c>
      <c r="M300" s="2" t="str">
        <f t="shared" si="102"/>
        <v/>
      </c>
      <c r="N300" s="2" t="str">
        <f t="shared" si="103"/>
        <v/>
      </c>
      <c r="O300" s="2" t="str">
        <f t="shared" si="96"/>
        <v/>
      </c>
      <c r="P300" s="2" t="str">
        <f t="shared" si="97"/>
        <v/>
      </c>
      <c r="Q300" s="2" t="str">
        <f t="shared" si="104"/>
        <v/>
      </c>
      <c r="R300" s="2" t="str">
        <f t="shared" si="98"/>
        <v/>
      </c>
    </row>
    <row r="301" spans="1:18" x14ac:dyDescent="0.25">
      <c r="A301" s="15">
        <f>IF(INDEX('Predict Your Date Data (auto)'!A:A,ROW(A301),1)&gt;0,INDEX('Predict Your Date Data (auto)'!A:A,ROW(A301),1),"")</f>
        <v>42797.400706018518</v>
      </c>
      <c r="B301" s="15">
        <f t="shared" si="99"/>
        <v>42797</v>
      </c>
      <c r="C301" s="23">
        <f t="shared" si="100"/>
        <v>2017</v>
      </c>
      <c r="D301" s="23">
        <f t="shared" si="101"/>
        <v>3</v>
      </c>
      <c r="E301" s="2" t="str">
        <f>IF(A301&lt;&gt;"","Week " &amp; ROUNDUP(DAY(B301)/7,0),"")</f>
        <v>Week 1</v>
      </c>
      <c r="G301" s="15" t="str">
        <f>IF(G300&lt;MAX(A:A)+NumberOfFutureWeeks*7,  IF(WEEKDAY( G300+1)=1, G300+2, IF(WEEKDAY(G300+1)=7, G300+ 3, G300+1)), "")</f>
        <v/>
      </c>
      <c r="H301" s="15" t="str">
        <f t="shared" si="93"/>
        <v/>
      </c>
      <c r="I301" s="2" t="str">
        <f t="shared" si="94"/>
        <v/>
      </c>
      <c r="J301" s="2" t="str">
        <f>IF(AND(G301&lt;&gt;"",G301&lt;=MAX(A:A)),COUNTIF(B:B,TRUNC(G301)),"")</f>
        <v/>
      </c>
      <c r="K301" s="2" t="str">
        <f t="shared" si="105"/>
        <v/>
      </c>
      <c r="L301" s="2" t="str">
        <f t="shared" si="95"/>
        <v/>
      </c>
      <c r="M301" s="2" t="str">
        <f t="shared" si="102"/>
        <v/>
      </c>
      <c r="N301" s="2" t="str">
        <f t="shared" si="103"/>
        <v/>
      </c>
      <c r="O301" s="2" t="str">
        <f t="shared" si="96"/>
        <v/>
      </c>
      <c r="P301" s="2" t="str">
        <f t="shared" si="97"/>
        <v/>
      </c>
      <c r="Q301" s="2" t="str">
        <f t="shared" si="104"/>
        <v/>
      </c>
      <c r="R301" s="2" t="str">
        <f t="shared" si="98"/>
        <v/>
      </c>
    </row>
    <row r="302" spans="1:18" x14ac:dyDescent="0.25">
      <c r="A302" s="15">
        <f>IF(INDEX('Predict Your Date Data (auto)'!A:A,ROW(A302),1)&gt;0,INDEX('Predict Your Date Data (auto)'!A:A,ROW(A302),1),"")</f>
        <v>42797.74962962963</v>
      </c>
      <c r="B302" s="15">
        <f t="shared" si="99"/>
        <v>42797</v>
      </c>
      <c r="C302" s="23">
        <f t="shared" si="100"/>
        <v>2017</v>
      </c>
      <c r="D302" s="23">
        <f t="shared" si="101"/>
        <v>3</v>
      </c>
      <c r="E302" s="2" t="str">
        <f>IF(A302&lt;&gt;"","Week " &amp; ROUNDUP(DAY(B302)/7,0),"")</f>
        <v>Week 1</v>
      </c>
      <c r="G302" s="15" t="str">
        <f>IF(G301&lt;MAX(A:A)+NumberOfFutureWeeks*7,  IF(WEEKDAY( G301+1)=1, G301+2, IF(WEEKDAY(G301+1)=7, G301+ 3, G301+1)), "")</f>
        <v/>
      </c>
      <c r="H302" s="15" t="str">
        <f t="shared" si="93"/>
        <v/>
      </c>
      <c r="I302" s="2" t="str">
        <f t="shared" si="94"/>
        <v/>
      </c>
      <c r="J302" s="2" t="str">
        <f>IF(AND(G302&lt;&gt;"",G302&lt;=MAX(A:A)),COUNTIF(B:B,TRUNC(G302)),"")</f>
        <v/>
      </c>
      <c r="K302" s="2" t="str">
        <f t="shared" si="105"/>
        <v/>
      </c>
      <c r="L302" s="2" t="str">
        <f t="shared" si="95"/>
        <v/>
      </c>
      <c r="M302" s="2" t="str">
        <f t="shared" si="102"/>
        <v/>
      </c>
      <c r="N302" s="2" t="str">
        <f t="shared" si="103"/>
        <v/>
      </c>
      <c r="O302" s="2" t="str">
        <f t="shared" si="96"/>
        <v/>
      </c>
      <c r="P302" s="2" t="str">
        <f t="shared" si="97"/>
        <v/>
      </c>
      <c r="Q302" s="2" t="str">
        <f t="shared" si="104"/>
        <v/>
      </c>
      <c r="R302" s="2" t="str">
        <f t="shared" si="98"/>
        <v/>
      </c>
    </row>
    <row r="303" spans="1:18" x14ac:dyDescent="0.25">
      <c r="A303" s="15">
        <f>IF(INDEX('Predict Your Date Data (auto)'!A:A,ROW(A303),1)&gt;0,INDEX('Predict Your Date Data (auto)'!A:A,ROW(A303),1),"")</f>
        <v>42800.403321759259</v>
      </c>
      <c r="B303" s="15">
        <f t="shared" si="99"/>
        <v>42800</v>
      </c>
      <c r="C303" s="23">
        <f t="shared" si="100"/>
        <v>2017</v>
      </c>
      <c r="D303" s="23">
        <f t="shared" si="101"/>
        <v>3</v>
      </c>
      <c r="E303" s="2" t="str">
        <f>IF(A303&lt;&gt;"","Week " &amp; ROUNDUP(DAY(B303)/7,0),"")</f>
        <v>Week 1</v>
      </c>
      <c r="G303" s="15" t="str">
        <f>IF(G302&lt;MAX(A:A)+NumberOfFutureWeeks*7,  IF(WEEKDAY( G302+1)=1, G302+2, IF(WEEKDAY(G302+1)=7, G302+ 3, G302+1)), "")</f>
        <v/>
      </c>
      <c r="H303" s="15" t="str">
        <f t="shared" si="93"/>
        <v/>
      </c>
      <c r="I303" s="2" t="str">
        <f t="shared" si="94"/>
        <v/>
      </c>
      <c r="J303" s="2" t="str">
        <f>IF(AND(G303&lt;&gt;"",G303&lt;=MAX(A:A)),COUNTIF(B:B,TRUNC(G303)),"")</f>
        <v/>
      </c>
      <c r="K303" s="2" t="str">
        <f t="shared" si="105"/>
        <v/>
      </c>
      <c r="L303" s="2" t="str">
        <f t="shared" si="95"/>
        <v/>
      </c>
      <c r="M303" s="2" t="str">
        <f t="shared" si="102"/>
        <v/>
      </c>
      <c r="N303" s="2" t="str">
        <f t="shared" si="103"/>
        <v/>
      </c>
      <c r="O303" s="2" t="str">
        <f t="shared" si="96"/>
        <v/>
      </c>
      <c r="P303" s="2" t="str">
        <f t="shared" si="97"/>
        <v/>
      </c>
      <c r="Q303" s="2" t="str">
        <f t="shared" si="104"/>
        <v/>
      </c>
      <c r="R303" s="2" t="str">
        <f t="shared" si="98"/>
        <v/>
      </c>
    </row>
    <row r="304" spans="1:18" x14ac:dyDescent="0.25">
      <c r="A304" s="15">
        <f>IF(INDEX('Predict Your Date Data (auto)'!A:A,ROW(A304),1)&gt;0,INDEX('Predict Your Date Data (auto)'!A:A,ROW(A304),1),"")</f>
        <v>42800.565879629627</v>
      </c>
      <c r="B304" s="15">
        <f t="shared" si="99"/>
        <v>42800</v>
      </c>
      <c r="C304" s="23">
        <f t="shared" si="100"/>
        <v>2017</v>
      </c>
      <c r="D304" s="23">
        <f t="shared" si="101"/>
        <v>3</v>
      </c>
      <c r="E304" s="2" t="str">
        <f>IF(A304&lt;&gt;"","Week " &amp; ROUNDUP(DAY(B304)/7,0),"")</f>
        <v>Week 1</v>
      </c>
      <c r="G304" s="15" t="str">
        <f>IF(G303&lt;MAX(A:A)+NumberOfFutureWeeks*7,  IF(WEEKDAY( G303+1)=1, G303+2, IF(WEEKDAY(G303+1)=7, G303+ 3, G303+1)), "")</f>
        <v/>
      </c>
      <c r="H304" s="15" t="str">
        <f t="shared" si="93"/>
        <v/>
      </c>
      <c r="I304" s="2" t="str">
        <f t="shared" si="94"/>
        <v/>
      </c>
      <c r="J304" s="2" t="str">
        <f>IF(AND(G304&lt;&gt;"",G304&lt;=MAX(A:A)),COUNTIF(B:B,TRUNC(G304)),"")</f>
        <v/>
      </c>
      <c r="K304" s="2" t="str">
        <f t="shared" si="105"/>
        <v/>
      </c>
      <c r="L304" s="2" t="str">
        <f t="shared" si="95"/>
        <v/>
      </c>
      <c r="M304" s="2" t="str">
        <f t="shared" si="102"/>
        <v/>
      </c>
      <c r="N304" s="2" t="str">
        <f t="shared" si="103"/>
        <v/>
      </c>
      <c r="O304" s="2" t="str">
        <f t="shared" si="96"/>
        <v/>
      </c>
      <c r="P304" s="2" t="str">
        <f t="shared" si="97"/>
        <v/>
      </c>
      <c r="Q304" s="2" t="str">
        <f t="shared" si="104"/>
        <v/>
      </c>
      <c r="R304" s="2" t="str">
        <f t="shared" si="98"/>
        <v/>
      </c>
    </row>
    <row r="305" spans="1:18" x14ac:dyDescent="0.25">
      <c r="A305" s="15">
        <f>IF(INDEX('Predict Your Date Data (auto)'!A:A,ROW(A305),1)&gt;0,INDEX('Predict Your Date Data (auto)'!A:A,ROW(A305),1),"")</f>
        <v>42800.684652777774</v>
      </c>
      <c r="B305" s="15">
        <f t="shared" si="99"/>
        <v>42800</v>
      </c>
      <c r="C305" s="23">
        <f t="shared" si="100"/>
        <v>2017</v>
      </c>
      <c r="D305" s="23">
        <f t="shared" si="101"/>
        <v>3</v>
      </c>
      <c r="E305" s="2" t="str">
        <f>IF(A305&lt;&gt;"","Week " &amp; ROUNDUP(DAY(B305)/7,0),"")</f>
        <v>Week 1</v>
      </c>
      <c r="G305" s="15" t="str">
        <f>IF(G304&lt;MAX(A:A)+NumberOfFutureWeeks*7,  IF(WEEKDAY( G304+1)=1, G304+2, IF(WEEKDAY(G304+1)=7, G304+ 3, G304+1)), "")</f>
        <v/>
      </c>
      <c r="H305" s="15" t="str">
        <f t="shared" si="93"/>
        <v/>
      </c>
      <c r="I305" s="2" t="str">
        <f t="shared" si="94"/>
        <v/>
      </c>
      <c r="J305" s="2" t="str">
        <f>IF(AND(G305&lt;&gt;"",G305&lt;=MAX(A:A)),COUNTIF(B:B,TRUNC(G305)),"")</f>
        <v/>
      </c>
      <c r="K305" s="2" t="str">
        <f t="shared" si="105"/>
        <v/>
      </c>
      <c r="L305" s="2" t="str">
        <f t="shared" si="95"/>
        <v/>
      </c>
      <c r="M305" s="2" t="str">
        <f t="shared" si="102"/>
        <v/>
      </c>
      <c r="N305" s="2" t="str">
        <f t="shared" si="103"/>
        <v/>
      </c>
      <c r="O305" s="2" t="str">
        <f t="shared" si="96"/>
        <v/>
      </c>
      <c r="P305" s="2" t="str">
        <f t="shared" si="97"/>
        <v/>
      </c>
      <c r="Q305" s="2" t="str">
        <f t="shared" si="104"/>
        <v/>
      </c>
      <c r="R305" s="2" t="str">
        <f t="shared" si="98"/>
        <v/>
      </c>
    </row>
    <row r="306" spans="1:18" x14ac:dyDescent="0.25">
      <c r="A306" s="15">
        <f>IF(INDEX('Predict Your Date Data (auto)'!A:A,ROW(A306),1)&gt;0,INDEX('Predict Your Date Data (auto)'!A:A,ROW(A306),1),"")</f>
        <v>42801.366550925923</v>
      </c>
      <c r="B306" s="15">
        <f t="shared" si="99"/>
        <v>42801</v>
      </c>
      <c r="C306" s="23">
        <f t="shared" si="100"/>
        <v>2017</v>
      </c>
      <c r="D306" s="23">
        <f t="shared" si="101"/>
        <v>3</v>
      </c>
      <c r="E306" s="2" t="str">
        <f>IF(A306&lt;&gt;"","Week " &amp; ROUNDUP(DAY(B306)/7,0),"")</f>
        <v>Week 1</v>
      </c>
      <c r="G306" s="15" t="str">
        <f>IF(G305&lt;MAX(A:A)+NumberOfFutureWeeks*7,  IF(WEEKDAY( G305+1)=1, G305+2, IF(WEEKDAY(G305+1)=7, G305+ 3, G305+1)), "")</f>
        <v/>
      </c>
      <c r="H306" s="15" t="str">
        <f t="shared" si="93"/>
        <v/>
      </c>
      <c r="I306" s="2" t="str">
        <f t="shared" si="94"/>
        <v/>
      </c>
      <c r="J306" s="2" t="str">
        <f>IF(AND(G306&lt;&gt;"",G306&lt;=MAX(A:A)),COUNTIF(B:B,TRUNC(G306)),"")</f>
        <v/>
      </c>
      <c r="K306" s="2" t="str">
        <f t="shared" si="105"/>
        <v/>
      </c>
      <c r="L306" s="2" t="str">
        <f t="shared" si="95"/>
        <v/>
      </c>
      <c r="M306" s="2" t="str">
        <f t="shared" si="102"/>
        <v/>
      </c>
      <c r="N306" s="2" t="str">
        <f t="shared" si="103"/>
        <v/>
      </c>
      <c r="O306" s="2" t="str">
        <f t="shared" si="96"/>
        <v/>
      </c>
      <c r="P306" s="2" t="str">
        <f t="shared" si="97"/>
        <v/>
      </c>
      <c r="Q306" s="2" t="str">
        <f t="shared" si="104"/>
        <v/>
      </c>
      <c r="R306" s="2" t="str">
        <f t="shared" si="98"/>
        <v/>
      </c>
    </row>
    <row r="307" spans="1:18" x14ac:dyDescent="0.25">
      <c r="A307" s="15">
        <f>IF(INDEX('Predict Your Date Data (auto)'!A:A,ROW(A307),1)&gt;0,INDEX('Predict Your Date Data (auto)'!A:A,ROW(A307),1),"")</f>
        <v>42801.552060185182</v>
      </c>
      <c r="B307" s="15">
        <f t="shared" si="99"/>
        <v>42801</v>
      </c>
      <c r="C307" s="23">
        <f t="shared" si="100"/>
        <v>2017</v>
      </c>
      <c r="D307" s="23">
        <f t="shared" si="101"/>
        <v>3</v>
      </c>
      <c r="E307" s="2" t="str">
        <f>IF(A307&lt;&gt;"","Week " &amp; ROUNDUP(DAY(B307)/7,0),"")</f>
        <v>Week 1</v>
      </c>
      <c r="G307" s="15" t="str">
        <f>IF(G306&lt;MAX(A:A)+NumberOfFutureWeeks*7,  IF(WEEKDAY( G306+1)=1, G306+2, IF(WEEKDAY(G306+1)=7, G306+ 3, G306+1)), "")</f>
        <v/>
      </c>
      <c r="H307" s="15" t="str">
        <f t="shared" si="93"/>
        <v/>
      </c>
      <c r="I307" s="2" t="str">
        <f t="shared" si="94"/>
        <v/>
      </c>
      <c r="J307" s="2" t="str">
        <f>IF(AND(G307&lt;&gt;"",G307&lt;=MAX(A:A)),COUNTIF(B:B,TRUNC(G307)),"")</f>
        <v/>
      </c>
      <c r="K307" s="2" t="str">
        <f t="shared" si="105"/>
        <v/>
      </c>
      <c r="L307" s="2" t="str">
        <f t="shared" si="95"/>
        <v/>
      </c>
      <c r="M307" s="2" t="str">
        <f t="shared" si="102"/>
        <v/>
      </c>
      <c r="N307" s="2" t="str">
        <f t="shared" si="103"/>
        <v/>
      </c>
      <c r="O307" s="2" t="str">
        <f t="shared" si="96"/>
        <v/>
      </c>
      <c r="P307" s="2" t="str">
        <f t="shared" si="97"/>
        <v/>
      </c>
      <c r="Q307" s="2" t="str">
        <f t="shared" si="104"/>
        <v/>
      </c>
      <c r="R307" s="2" t="str">
        <f t="shared" si="98"/>
        <v/>
      </c>
    </row>
    <row r="308" spans="1:18" x14ac:dyDescent="0.25">
      <c r="A308" s="15">
        <f>IF(INDEX('Predict Your Date Data (auto)'!A:A,ROW(A308),1)&gt;0,INDEX('Predict Your Date Data (auto)'!A:A,ROW(A308),1),"")</f>
        <v>42802.367951388886</v>
      </c>
      <c r="B308" s="15">
        <f t="shared" si="99"/>
        <v>42802</v>
      </c>
      <c r="C308" s="23">
        <f t="shared" si="100"/>
        <v>2017</v>
      </c>
      <c r="D308" s="23">
        <f t="shared" si="101"/>
        <v>3</v>
      </c>
      <c r="E308" s="2" t="str">
        <f>IF(A308&lt;&gt;"","Week " &amp; ROUNDUP(DAY(B308)/7,0),"")</f>
        <v>Week 2</v>
      </c>
      <c r="G308" s="15" t="str">
        <f>IF(G307&lt;MAX(A:A)+NumberOfFutureWeeks*7,  IF(WEEKDAY( G307+1)=1, G307+2, IF(WEEKDAY(G307+1)=7, G307+ 3, G307+1)), "")</f>
        <v/>
      </c>
      <c r="H308" s="15" t="str">
        <f t="shared" si="93"/>
        <v/>
      </c>
      <c r="I308" s="2" t="str">
        <f t="shared" si="94"/>
        <v/>
      </c>
      <c r="J308" s="2" t="str">
        <f>IF(AND(G308&lt;&gt;"",G308&lt;=MAX(A:A)),COUNTIF(B:B,TRUNC(G308)),"")</f>
        <v/>
      </c>
      <c r="K308" s="2" t="str">
        <f t="shared" si="105"/>
        <v/>
      </c>
      <c r="L308" s="2" t="str">
        <f t="shared" si="95"/>
        <v/>
      </c>
      <c r="M308" s="2" t="str">
        <f t="shared" si="102"/>
        <v/>
      </c>
      <c r="N308" s="2" t="str">
        <f t="shared" si="103"/>
        <v/>
      </c>
      <c r="O308" s="2" t="str">
        <f t="shared" si="96"/>
        <v/>
      </c>
      <c r="P308" s="2" t="str">
        <f t="shared" si="97"/>
        <v/>
      </c>
      <c r="Q308" s="2" t="str">
        <f t="shared" si="104"/>
        <v/>
      </c>
      <c r="R308" s="2" t="str">
        <f t="shared" si="98"/>
        <v/>
      </c>
    </row>
    <row r="309" spans="1:18" x14ac:dyDescent="0.25">
      <c r="A309" s="15">
        <f>IF(INDEX('Predict Your Date Data (auto)'!A:A,ROW(A309),1)&gt;0,INDEX('Predict Your Date Data (auto)'!A:A,ROW(A309),1),"")</f>
        <v>42802.369606481479</v>
      </c>
      <c r="B309" s="15">
        <f t="shared" si="99"/>
        <v>42802</v>
      </c>
      <c r="C309" s="23">
        <f t="shared" si="100"/>
        <v>2017</v>
      </c>
      <c r="D309" s="23">
        <f t="shared" si="101"/>
        <v>3</v>
      </c>
      <c r="E309" s="2" t="str">
        <f>IF(A309&lt;&gt;"","Week " &amp; ROUNDUP(DAY(B309)/7,0),"")</f>
        <v>Week 2</v>
      </c>
      <c r="G309" s="15" t="str">
        <f>IF(G308&lt;MAX(A:A)+NumberOfFutureWeeks*7,  IF(WEEKDAY( G308+1)=1, G308+2, IF(WEEKDAY(G308+1)=7, G308+ 3, G308+1)), "")</f>
        <v/>
      </c>
      <c r="H309" s="15" t="str">
        <f t="shared" si="93"/>
        <v/>
      </c>
      <c r="I309" s="2" t="str">
        <f t="shared" si="94"/>
        <v/>
      </c>
      <c r="J309" s="2" t="str">
        <f>IF(AND(G309&lt;&gt;"",G309&lt;=MAX(A:A)),COUNTIF(B:B,TRUNC(G309)),"")</f>
        <v/>
      </c>
      <c r="K309" s="2" t="str">
        <f t="shared" si="105"/>
        <v/>
      </c>
      <c r="L309" s="2" t="str">
        <f t="shared" si="95"/>
        <v/>
      </c>
      <c r="M309" s="2" t="str">
        <f t="shared" si="102"/>
        <v/>
      </c>
      <c r="N309" s="2" t="str">
        <f t="shared" si="103"/>
        <v/>
      </c>
      <c r="O309" s="2" t="str">
        <f t="shared" si="96"/>
        <v/>
      </c>
      <c r="P309" s="2" t="str">
        <f t="shared" si="97"/>
        <v/>
      </c>
      <c r="Q309" s="2" t="str">
        <f t="shared" si="104"/>
        <v/>
      </c>
      <c r="R309" s="2" t="str">
        <f t="shared" si="98"/>
        <v/>
      </c>
    </row>
    <row r="310" spans="1:18" x14ac:dyDescent="0.25">
      <c r="A310" s="15">
        <f>IF(INDEX('Predict Your Date Data (auto)'!A:A,ROW(A310),1)&gt;0,INDEX('Predict Your Date Data (auto)'!A:A,ROW(A310),1),"")</f>
        <v>42802.371157407404</v>
      </c>
      <c r="B310" s="15">
        <f t="shared" si="99"/>
        <v>42802</v>
      </c>
      <c r="C310" s="23">
        <f t="shared" si="100"/>
        <v>2017</v>
      </c>
      <c r="D310" s="23">
        <f t="shared" si="101"/>
        <v>3</v>
      </c>
      <c r="E310" s="2" t="str">
        <f>IF(A310&lt;&gt;"","Week " &amp; ROUNDUP(DAY(B310)/7,0),"")</f>
        <v>Week 2</v>
      </c>
      <c r="G310" s="15" t="str">
        <f>IF(G309&lt;MAX(A:A)+NumberOfFutureWeeks*7,  IF(WEEKDAY( G309+1)=1, G309+2, IF(WEEKDAY(G309+1)=7, G309+ 3, G309+1)), "")</f>
        <v/>
      </c>
      <c r="H310" s="15" t="str">
        <f t="shared" si="93"/>
        <v/>
      </c>
      <c r="I310" s="2" t="str">
        <f t="shared" si="94"/>
        <v/>
      </c>
      <c r="J310" s="2" t="str">
        <f>IF(AND(G310&lt;&gt;"",G310&lt;=MAX(A:A)),COUNTIF(B:B,TRUNC(G310)),"")</f>
        <v/>
      </c>
      <c r="K310" s="2" t="str">
        <f t="shared" si="105"/>
        <v/>
      </c>
      <c r="L310" s="2" t="str">
        <f t="shared" si="95"/>
        <v/>
      </c>
      <c r="M310" s="2" t="str">
        <f t="shared" si="102"/>
        <v/>
      </c>
      <c r="N310" s="2" t="str">
        <f t="shared" si="103"/>
        <v/>
      </c>
      <c r="O310" s="2" t="str">
        <f t="shared" si="96"/>
        <v/>
      </c>
      <c r="P310" s="2" t="str">
        <f t="shared" si="97"/>
        <v/>
      </c>
      <c r="Q310" s="2" t="str">
        <f t="shared" si="104"/>
        <v/>
      </c>
      <c r="R310" s="2" t="str">
        <f t="shared" si="98"/>
        <v/>
      </c>
    </row>
    <row r="311" spans="1:18" x14ac:dyDescent="0.25">
      <c r="A311" s="15">
        <f>IF(INDEX('Predict Your Date Data (auto)'!A:A,ROW(A311),1)&gt;0,INDEX('Predict Your Date Data (auto)'!A:A,ROW(A311),1),"")</f>
        <v>42802.377453703702</v>
      </c>
      <c r="B311" s="15">
        <f t="shared" si="99"/>
        <v>42802</v>
      </c>
      <c r="C311" s="23">
        <f t="shared" si="100"/>
        <v>2017</v>
      </c>
      <c r="D311" s="23">
        <f t="shared" si="101"/>
        <v>3</v>
      </c>
      <c r="E311" s="2" t="str">
        <f>IF(A311&lt;&gt;"","Week " &amp; ROUNDUP(DAY(B311)/7,0),"")</f>
        <v>Week 2</v>
      </c>
      <c r="G311" s="15" t="str">
        <f>IF(G310&lt;MAX(A:A)+NumberOfFutureWeeks*7,  IF(WEEKDAY( G310+1)=1, G310+2, IF(WEEKDAY(G310+1)=7, G310+ 3, G310+1)), "")</f>
        <v/>
      </c>
      <c r="H311" s="15" t="str">
        <f t="shared" si="93"/>
        <v/>
      </c>
      <c r="I311" s="2" t="str">
        <f t="shared" si="94"/>
        <v/>
      </c>
      <c r="J311" s="2" t="str">
        <f>IF(AND(G311&lt;&gt;"",G311&lt;=MAX(A:A)),COUNTIF(B:B,TRUNC(G311)),"")</f>
        <v/>
      </c>
      <c r="K311" s="2" t="str">
        <f t="shared" si="105"/>
        <v/>
      </c>
      <c r="L311" s="2" t="str">
        <f t="shared" si="95"/>
        <v/>
      </c>
      <c r="M311" s="2" t="str">
        <f t="shared" si="102"/>
        <v/>
      </c>
      <c r="N311" s="2" t="str">
        <f t="shared" si="103"/>
        <v/>
      </c>
      <c r="O311" s="2" t="str">
        <f t="shared" si="96"/>
        <v/>
      </c>
      <c r="P311" s="2" t="str">
        <f t="shared" si="97"/>
        <v/>
      </c>
      <c r="Q311" s="2" t="str">
        <f t="shared" si="104"/>
        <v/>
      </c>
      <c r="R311" s="2" t="str">
        <f t="shared" si="98"/>
        <v/>
      </c>
    </row>
    <row r="312" spans="1:18" x14ac:dyDescent="0.25">
      <c r="A312" s="15">
        <f>IF(INDEX('Predict Your Date Data (auto)'!A:A,ROW(A312),1)&gt;0,INDEX('Predict Your Date Data (auto)'!A:A,ROW(A312),1),"")</f>
        <v>42803.478298611109</v>
      </c>
      <c r="B312" s="15">
        <f t="shared" si="99"/>
        <v>42803</v>
      </c>
      <c r="C312" s="23">
        <f t="shared" si="100"/>
        <v>2017</v>
      </c>
      <c r="D312" s="23">
        <f t="shared" si="101"/>
        <v>3</v>
      </c>
      <c r="E312" s="2" t="str">
        <f>IF(A312&lt;&gt;"","Week " &amp; ROUNDUP(DAY(B312)/7,0),"")</f>
        <v>Week 2</v>
      </c>
      <c r="G312" s="15" t="str">
        <f>IF(G311&lt;MAX(A:A)+NumberOfFutureWeeks*7,  IF(WEEKDAY( G311+1)=1, G311+2, IF(WEEKDAY(G311+1)=7, G311+ 3, G311+1)), "")</f>
        <v/>
      </c>
      <c r="H312" s="15" t="str">
        <f t="shared" si="93"/>
        <v/>
      </c>
      <c r="I312" s="2" t="str">
        <f t="shared" si="94"/>
        <v/>
      </c>
      <c r="J312" s="2" t="str">
        <f>IF(AND(G312&lt;&gt;"",G312&lt;=MAX(A:A)),COUNTIF(B:B,TRUNC(G312)),"")</f>
        <v/>
      </c>
      <c r="K312" s="2" t="str">
        <f t="shared" si="105"/>
        <v/>
      </c>
      <c r="L312" s="2" t="str">
        <f t="shared" si="95"/>
        <v/>
      </c>
      <c r="M312" s="2" t="str">
        <f t="shared" si="102"/>
        <v/>
      </c>
      <c r="N312" s="2" t="str">
        <f t="shared" si="103"/>
        <v/>
      </c>
      <c r="O312" s="2" t="str">
        <f t="shared" si="96"/>
        <v/>
      </c>
      <c r="P312" s="2" t="str">
        <f t="shared" si="97"/>
        <v/>
      </c>
      <c r="Q312" s="2" t="str">
        <f t="shared" si="104"/>
        <v/>
      </c>
      <c r="R312" s="2" t="str">
        <f t="shared" si="98"/>
        <v/>
      </c>
    </row>
    <row r="313" spans="1:18" x14ac:dyDescent="0.25">
      <c r="A313" s="15">
        <f>IF(INDEX('Predict Your Date Data (auto)'!A:A,ROW(A313),1)&gt;0,INDEX('Predict Your Date Data (auto)'!A:A,ROW(A313),1),"")</f>
        <v>42803.63385416667</v>
      </c>
      <c r="B313" s="15">
        <f t="shared" si="99"/>
        <v>42803</v>
      </c>
      <c r="C313" s="23">
        <f t="shared" si="100"/>
        <v>2017</v>
      </c>
      <c r="D313" s="23">
        <f t="shared" si="101"/>
        <v>3</v>
      </c>
      <c r="E313" s="2" t="str">
        <f>IF(A313&lt;&gt;"","Week " &amp; ROUNDUP(DAY(B313)/7,0),"")</f>
        <v>Week 2</v>
      </c>
      <c r="G313" s="15" t="str">
        <f>IF(G312&lt;MAX(A:A)+NumberOfFutureWeeks*7,  IF(WEEKDAY( G312+1)=1, G312+2, IF(WEEKDAY(G312+1)=7, G312+ 3, G312+1)), "")</f>
        <v/>
      </c>
      <c r="H313" s="15" t="str">
        <f t="shared" si="93"/>
        <v/>
      </c>
      <c r="I313" s="2" t="str">
        <f t="shared" si="94"/>
        <v/>
      </c>
      <c r="J313" s="2" t="str">
        <f>IF(AND(G313&lt;&gt;"",G313&lt;=MAX(A:A)),COUNTIF(B:B,TRUNC(G313)),"")</f>
        <v/>
      </c>
      <c r="K313" s="2" t="str">
        <f t="shared" si="105"/>
        <v/>
      </c>
      <c r="L313" s="2" t="str">
        <f t="shared" si="95"/>
        <v/>
      </c>
      <c r="M313" s="2" t="str">
        <f t="shared" si="102"/>
        <v/>
      </c>
      <c r="N313" s="2" t="str">
        <f t="shared" si="103"/>
        <v/>
      </c>
      <c r="O313" s="2" t="str">
        <f t="shared" si="96"/>
        <v/>
      </c>
      <c r="P313" s="2" t="str">
        <f t="shared" si="97"/>
        <v/>
      </c>
      <c r="Q313" s="2" t="str">
        <f t="shared" si="104"/>
        <v/>
      </c>
      <c r="R313" s="2" t="str">
        <f t="shared" si="98"/>
        <v/>
      </c>
    </row>
    <row r="314" spans="1:18" x14ac:dyDescent="0.25">
      <c r="A314" s="15">
        <f>IF(INDEX('Predict Your Date Data (auto)'!A:A,ROW(A314),1)&gt;0,INDEX('Predict Your Date Data (auto)'!A:A,ROW(A314),1),"")</f>
        <v>42803.635081018518</v>
      </c>
      <c r="B314" s="15">
        <f t="shared" si="99"/>
        <v>42803</v>
      </c>
      <c r="C314" s="23">
        <f t="shared" si="100"/>
        <v>2017</v>
      </c>
      <c r="D314" s="23">
        <f t="shared" si="101"/>
        <v>3</v>
      </c>
      <c r="E314" s="2" t="str">
        <f>IF(A314&lt;&gt;"","Week " &amp; ROUNDUP(DAY(B314)/7,0),"")</f>
        <v>Week 2</v>
      </c>
      <c r="G314" s="15" t="str">
        <f>IF(G313&lt;MAX(A:A)+NumberOfFutureWeeks*7,  IF(WEEKDAY( G313+1)=1, G313+2, IF(WEEKDAY(G313+1)=7, G313+ 3, G313+1)), "")</f>
        <v/>
      </c>
      <c r="H314" s="15" t="str">
        <f t="shared" si="93"/>
        <v/>
      </c>
      <c r="I314" s="2" t="str">
        <f t="shared" si="94"/>
        <v/>
      </c>
      <c r="J314" s="2" t="str">
        <f>IF(AND(G314&lt;&gt;"",G314&lt;=MAX(A:A)),COUNTIF(B:B,TRUNC(G314)),"")</f>
        <v/>
      </c>
      <c r="K314" s="2" t="str">
        <f t="shared" si="105"/>
        <v/>
      </c>
      <c r="L314" s="2" t="str">
        <f t="shared" si="95"/>
        <v/>
      </c>
      <c r="M314" s="2" t="str">
        <f t="shared" si="102"/>
        <v/>
      </c>
      <c r="N314" s="2" t="str">
        <f t="shared" si="103"/>
        <v/>
      </c>
      <c r="O314" s="2" t="str">
        <f t="shared" si="96"/>
        <v/>
      </c>
      <c r="P314" s="2" t="str">
        <f t="shared" si="97"/>
        <v/>
      </c>
      <c r="Q314" s="2" t="str">
        <f t="shared" si="104"/>
        <v/>
      </c>
      <c r="R314" s="2" t="str">
        <f t="shared" si="98"/>
        <v/>
      </c>
    </row>
    <row r="315" spans="1:18" x14ac:dyDescent="0.25">
      <c r="A315" s="15">
        <f>IF(INDEX('Predict Your Date Data (auto)'!A:A,ROW(A315),1)&gt;0,INDEX('Predict Your Date Data (auto)'!A:A,ROW(A315),1),"")</f>
        <v>42803.701122685183</v>
      </c>
      <c r="B315" s="15">
        <f t="shared" si="99"/>
        <v>42803</v>
      </c>
      <c r="C315" s="23">
        <f t="shared" si="100"/>
        <v>2017</v>
      </c>
      <c r="D315" s="23">
        <f t="shared" si="101"/>
        <v>3</v>
      </c>
      <c r="E315" s="2" t="str">
        <f>IF(A315&lt;&gt;"","Week " &amp; ROUNDUP(DAY(B315)/7,0),"")</f>
        <v>Week 2</v>
      </c>
      <c r="G315" s="15" t="str">
        <f>IF(G314&lt;MAX(A:A)+NumberOfFutureWeeks*7,  IF(WEEKDAY( G314+1)=1, G314+2, IF(WEEKDAY(G314+1)=7, G314+ 3, G314+1)), "")</f>
        <v/>
      </c>
      <c r="H315" s="15" t="str">
        <f t="shared" si="93"/>
        <v/>
      </c>
      <c r="I315" s="2" t="str">
        <f t="shared" si="94"/>
        <v/>
      </c>
      <c r="J315" s="2" t="str">
        <f>IF(AND(G315&lt;&gt;"",G315&lt;=MAX(A:A)),COUNTIF(B:B,TRUNC(G315)),"")</f>
        <v/>
      </c>
      <c r="K315" s="2" t="str">
        <f t="shared" si="105"/>
        <v/>
      </c>
      <c r="L315" s="2" t="str">
        <f t="shared" si="95"/>
        <v/>
      </c>
      <c r="M315" s="2" t="str">
        <f t="shared" si="102"/>
        <v/>
      </c>
      <c r="N315" s="2" t="str">
        <f t="shared" si="103"/>
        <v/>
      </c>
      <c r="O315" s="2" t="str">
        <f t="shared" si="96"/>
        <v/>
      </c>
      <c r="P315" s="2" t="str">
        <f t="shared" si="97"/>
        <v/>
      </c>
      <c r="Q315" s="2" t="str">
        <f t="shared" si="104"/>
        <v/>
      </c>
      <c r="R315" s="2" t="str">
        <f t="shared" si="98"/>
        <v/>
      </c>
    </row>
    <row r="316" spans="1:18" x14ac:dyDescent="0.25">
      <c r="A316" s="15">
        <f>IF(INDEX('Predict Your Date Data (auto)'!A:A,ROW(A316),1)&gt;0,INDEX('Predict Your Date Data (auto)'!A:A,ROW(A316),1),"")</f>
        <v>42804.632314814815</v>
      </c>
      <c r="B316" s="15">
        <f t="shared" si="99"/>
        <v>42804</v>
      </c>
      <c r="C316" s="23">
        <f t="shared" si="100"/>
        <v>2017</v>
      </c>
      <c r="D316" s="23">
        <f t="shared" si="101"/>
        <v>3</v>
      </c>
      <c r="E316" s="2" t="str">
        <f>IF(A316&lt;&gt;"","Week " &amp; ROUNDUP(DAY(B316)/7,0),"")</f>
        <v>Week 2</v>
      </c>
      <c r="G316" s="15" t="str">
        <f>IF(G315&lt;MAX(A:A)+NumberOfFutureWeeks*7,  IF(WEEKDAY( G315+1)=1, G315+2, IF(WEEKDAY(G315+1)=7, G315+ 3, G315+1)), "")</f>
        <v/>
      </c>
      <c r="H316" s="15" t="str">
        <f t="shared" si="93"/>
        <v/>
      </c>
      <c r="I316" s="2" t="str">
        <f t="shared" si="94"/>
        <v/>
      </c>
      <c r="J316" s="2" t="str">
        <f>IF(AND(G316&lt;&gt;"",G316&lt;=MAX(A:A)),COUNTIF(B:B,TRUNC(G316)),"")</f>
        <v/>
      </c>
      <c r="K316" s="2" t="str">
        <f t="shared" si="105"/>
        <v/>
      </c>
      <c r="L316" s="2" t="str">
        <f t="shared" si="95"/>
        <v/>
      </c>
      <c r="M316" s="2" t="str">
        <f t="shared" si="102"/>
        <v/>
      </c>
      <c r="N316" s="2" t="str">
        <f t="shared" si="103"/>
        <v/>
      </c>
      <c r="O316" s="2" t="str">
        <f t="shared" si="96"/>
        <v/>
      </c>
      <c r="P316" s="2" t="str">
        <f t="shared" si="97"/>
        <v/>
      </c>
      <c r="Q316" s="2" t="str">
        <f t="shared" si="104"/>
        <v/>
      </c>
      <c r="R316" s="2" t="str">
        <f t="shared" si="98"/>
        <v/>
      </c>
    </row>
    <row r="317" spans="1:18" x14ac:dyDescent="0.25">
      <c r="A317" s="15">
        <f>IF(INDEX('Predict Your Date Data (auto)'!A:A,ROW(A317),1)&gt;0,INDEX('Predict Your Date Data (auto)'!A:A,ROW(A317),1),"")</f>
        <v>42807.385613425926</v>
      </c>
      <c r="B317" s="15">
        <f t="shared" si="99"/>
        <v>42807</v>
      </c>
      <c r="C317" s="23">
        <f t="shared" si="100"/>
        <v>2017</v>
      </c>
      <c r="D317" s="23">
        <f t="shared" si="101"/>
        <v>3</v>
      </c>
      <c r="E317" s="2" t="str">
        <f>IF(A317&lt;&gt;"","Week " &amp; ROUNDUP(DAY(B317)/7,0),"")</f>
        <v>Week 2</v>
      </c>
      <c r="G317" s="15" t="str">
        <f>IF(G316&lt;MAX(A:A)+NumberOfFutureWeeks*7,  IF(WEEKDAY( G316+1)=1, G316+2, IF(WEEKDAY(G316+1)=7, G316+ 3, G316+1)), "")</f>
        <v/>
      </c>
      <c r="H317" s="15" t="str">
        <f t="shared" si="93"/>
        <v/>
      </c>
      <c r="I317" s="2" t="str">
        <f t="shared" si="94"/>
        <v/>
      </c>
      <c r="J317" s="2" t="str">
        <f>IF(AND(G317&lt;&gt;"",G317&lt;=MAX(A:A)),COUNTIF(B:B,TRUNC(G317)),"")</f>
        <v/>
      </c>
      <c r="K317" s="2" t="str">
        <f t="shared" si="105"/>
        <v/>
      </c>
      <c r="L317" s="2" t="str">
        <f t="shared" si="95"/>
        <v/>
      </c>
      <c r="M317" s="2" t="str">
        <f t="shared" si="102"/>
        <v/>
      </c>
      <c r="N317" s="2" t="str">
        <f t="shared" si="103"/>
        <v/>
      </c>
      <c r="O317" s="2" t="str">
        <f t="shared" si="96"/>
        <v/>
      </c>
      <c r="P317" s="2" t="str">
        <f t="shared" si="97"/>
        <v/>
      </c>
      <c r="Q317" s="2" t="str">
        <f t="shared" si="104"/>
        <v/>
      </c>
      <c r="R317" s="2" t="str">
        <f t="shared" si="98"/>
        <v/>
      </c>
    </row>
    <row r="318" spans="1:18" x14ac:dyDescent="0.25">
      <c r="A318" s="15">
        <f>IF(INDEX('Predict Your Date Data (auto)'!A:A,ROW(A318),1)&gt;0,INDEX('Predict Your Date Data (auto)'!A:A,ROW(A318),1),"")</f>
        <v>42807.442372685182</v>
      </c>
      <c r="B318" s="15">
        <f t="shared" si="99"/>
        <v>42807</v>
      </c>
      <c r="C318" s="23">
        <f t="shared" si="100"/>
        <v>2017</v>
      </c>
      <c r="D318" s="23">
        <f t="shared" si="101"/>
        <v>3</v>
      </c>
      <c r="E318" s="2" t="str">
        <f>IF(A318&lt;&gt;"","Week " &amp; ROUNDUP(DAY(B318)/7,0),"")</f>
        <v>Week 2</v>
      </c>
      <c r="G318" s="15" t="str">
        <f>IF(G317&lt;MAX(A:A)+NumberOfFutureWeeks*7,  IF(WEEKDAY( G317+1)=1, G317+2, IF(WEEKDAY(G317+1)=7, G317+ 3, G317+1)), "")</f>
        <v/>
      </c>
      <c r="H318" s="15" t="str">
        <f t="shared" si="93"/>
        <v/>
      </c>
      <c r="I318" s="2" t="str">
        <f t="shared" si="94"/>
        <v/>
      </c>
      <c r="J318" s="2" t="str">
        <f>IF(AND(G318&lt;&gt;"",G318&lt;=MAX(A:A)),COUNTIF(B:B,TRUNC(G318)),"")</f>
        <v/>
      </c>
      <c r="K318" s="2" t="str">
        <f t="shared" si="105"/>
        <v/>
      </c>
      <c r="L318" s="2" t="str">
        <f t="shared" si="95"/>
        <v/>
      </c>
      <c r="M318" s="2" t="str">
        <f t="shared" si="102"/>
        <v/>
      </c>
      <c r="N318" s="2" t="str">
        <f t="shared" si="103"/>
        <v/>
      </c>
      <c r="O318" s="2" t="str">
        <f t="shared" si="96"/>
        <v/>
      </c>
      <c r="P318" s="2" t="str">
        <f t="shared" si="97"/>
        <v/>
      </c>
      <c r="Q318" s="2" t="str">
        <f t="shared" si="104"/>
        <v/>
      </c>
      <c r="R318" s="2" t="str">
        <f t="shared" si="98"/>
        <v/>
      </c>
    </row>
    <row r="319" spans="1:18" x14ac:dyDescent="0.25">
      <c r="A319" s="15">
        <f>IF(INDEX('Predict Your Date Data (auto)'!A:A,ROW(A319),1)&gt;0,INDEX('Predict Your Date Data (auto)'!A:A,ROW(A319),1),"")</f>
        <v>42807.443657407406</v>
      </c>
      <c r="B319" s="15">
        <f t="shared" si="99"/>
        <v>42807</v>
      </c>
      <c r="C319" s="23">
        <f t="shared" si="100"/>
        <v>2017</v>
      </c>
      <c r="D319" s="23">
        <f t="shared" si="101"/>
        <v>3</v>
      </c>
      <c r="E319" s="2" t="str">
        <f>IF(A319&lt;&gt;"","Week " &amp; ROUNDUP(DAY(B319)/7,0),"")</f>
        <v>Week 2</v>
      </c>
      <c r="G319" s="15" t="str">
        <f>IF(G318&lt;MAX(A:A)+NumberOfFutureWeeks*7,  IF(WEEKDAY( G318+1)=1, G318+2, IF(WEEKDAY(G318+1)=7, G318+ 3, G318+1)), "")</f>
        <v/>
      </c>
      <c r="H319" s="15" t="str">
        <f t="shared" si="93"/>
        <v/>
      </c>
      <c r="I319" s="2" t="str">
        <f t="shared" si="94"/>
        <v/>
      </c>
      <c r="J319" s="2" t="str">
        <f>IF(AND(G319&lt;&gt;"",G319&lt;=MAX(A:A)),COUNTIF(B:B,TRUNC(G319)),"")</f>
        <v/>
      </c>
      <c r="K319" s="2" t="str">
        <f t="shared" si="105"/>
        <v/>
      </c>
      <c r="L319" s="2" t="str">
        <f t="shared" si="95"/>
        <v/>
      </c>
      <c r="M319" s="2" t="str">
        <f t="shared" si="102"/>
        <v/>
      </c>
      <c r="N319" s="2" t="str">
        <f t="shared" si="103"/>
        <v/>
      </c>
      <c r="O319" s="2" t="str">
        <f t="shared" si="96"/>
        <v/>
      </c>
      <c r="P319" s="2" t="str">
        <f t="shared" si="97"/>
        <v/>
      </c>
      <c r="Q319" s="2" t="str">
        <f t="shared" si="104"/>
        <v/>
      </c>
      <c r="R319" s="2" t="str">
        <f t="shared" si="98"/>
        <v/>
      </c>
    </row>
    <row r="320" spans="1:18" x14ac:dyDescent="0.25">
      <c r="A320" s="15">
        <f>IF(INDEX('Predict Your Date Data (auto)'!A:A,ROW(A320),1)&gt;0,INDEX('Predict Your Date Data (auto)'!A:A,ROW(A320),1),"")</f>
        <v>42807.627349537041</v>
      </c>
      <c r="B320" s="15">
        <f t="shared" si="99"/>
        <v>42807</v>
      </c>
      <c r="C320" s="23">
        <f t="shared" si="100"/>
        <v>2017</v>
      </c>
      <c r="D320" s="23">
        <f t="shared" si="101"/>
        <v>3</v>
      </c>
      <c r="E320" s="2" t="str">
        <f>IF(A320&lt;&gt;"","Week " &amp; ROUNDUP(DAY(B320)/7,0),"")</f>
        <v>Week 2</v>
      </c>
      <c r="G320" s="15" t="str">
        <f>IF(G319&lt;MAX(A:A)+NumberOfFutureWeeks*7,  IF(WEEKDAY( G319+1)=1, G319+2, IF(WEEKDAY(G319+1)=7, G319+ 3, G319+1)), "")</f>
        <v/>
      </c>
      <c r="H320" s="15" t="str">
        <f t="shared" si="93"/>
        <v/>
      </c>
      <c r="I320" s="2" t="str">
        <f t="shared" si="94"/>
        <v/>
      </c>
      <c r="J320" s="2" t="str">
        <f>IF(AND(G320&lt;&gt;"",G320&lt;=MAX(A:A)),COUNTIF(B:B,TRUNC(G320)),"")</f>
        <v/>
      </c>
      <c r="K320" s="2" t="str">
        <f t="shared" si="105"/>
        <v/>
      </c>
      <c r="L320" s="2" t="str">
        <f t="shared" si="95"/>
        <v/>
      </c>
      <c r="M320" s="2" t="str">
        <f t="shared" si="102"/>
        <v/>
      </c>
      <c r="N320" s="2" t="str">
        <f t="shared" si="103"/>
        <v/>
      </c>
      <c r="O320" s="2" t="str">
        <f t="shared" si="96"/>
        <v/>
      </c>
      <c r="P320" s="2" t="str">
        <f t="shared" si="97"/>
        <v/>
      </c>
      <c r="Q320" s="2" t="str">
        <f t="shared" si="104"/>
        <v/>
      </c>
      <c r="R320" s="2" t="str">
        <f t="shared" si="98"/>
        <v/>
      </c>
    </row>
    <row r="321" spans="1:18" x14ac:dyDescent="0.25">
      <c r="A321" s="15">
        <f>IF(INDEX('Predict Your Date Data (auto)'!A:A,ROW(A321),1)&gt;0,INDEX('Predict Your Date Data (auto)'!A:A,ROW(A321),1),"")</f>
        <v>42807.681562500002</v>
      </c>
      <c r="B321" s="15">
        <f t="shared" si="99"/>
        <v>42807</v>
      </c>
      <c r="C321" s="23">
        <f t="shared" si="100"/>
        <v>2017</v>
      </c>
      <c r="D321" s="23">
        <f t="shared" si="101"/>
        <v>3</v>
      </c>
      <c r="E321" s="2" t="str">
        <f>IF(A321&lt;&gt;"","Week " &amp; ROUNDUP(DAY(B321)/7,0),"")</f>
        <v>Week 2</v>
      </c>
      <c r="G321" s="15" t="str">
        <f>IF(G320&lt;MAX(A:A)+NumberOfFutureWeeks*7,  IF(WEEKDAY( G320+1)=1, G320+2, IF(WEEKDAY(G320+1)=7, G320+ 3, G320+1)), "")</f>
        <v/>
      </c>
      <c r="H321" s="15" t="str">
        <f t="shared" si="93"/>
        <v/>
      </c>
      <c r="I321" s="2" t="str">
        <f t="shared" si="94"/>
        <v/>
      </c>
      <c r="J321" s="2" t="str">
        <f>IF(AND(G321&lt;&gt;"",G321&lt;=MAX(A:A)),COUNTIF(B:B,TRUNC(G321)),"")</f>
        <v/>
      </c>
      <c r="K321" s="2" t="str">
        <f t="shared" si="105"/>
        <v/>
      </c>
      <c r="L321" s="2" t="str">
        <f t="shared" si="95"/>
        <v/>
      </c>
      <c r="M321" s="2" t="str">
        <f t="shared" si="102"/>
        <v/>
      </c>
      <c r="N321" s="2" t="str">
        <f t="shared" si="103"/>
        <v/>
      </c>
      <c r="O321" s="2" t="str">
        <f t="shared" si="96"/>
        <v/>
      </c>
      <c r="P321" s="2" t="str">
        <f t="shared" si="97"/>
        <v/>
      </c>
      <c r="Q321" s="2" t="str">
        <f t="shared" si="104"/>
        <v/>
      </c>
      <c r="R321" s="2" t="str">
        <f t="shared" si="98"/>
        <v/>
      </c>
    </row>
    <row r="322" spans="1:18" x14ac:dyDescent="0.25">
      <c r="A322" s="15">
        <f>IF(INDEX('Predict Your Date Data (auto)'!A:A,ROW(A322),1)&gt;0,INDEX('Predict Your Date Data (auto)'!A:A,ROW(A322),1),"")</f>
        <v>42808.394618055558</v>
      </c>
      <c r="B322" s="15">
        <f t="shared" si="99"/>
        <v>42808</v>
      </c>
      <c r="C322" s="23">
        <f t="shared" si="100"/>
        <v>2017</v>
      </c>
      <c r="D322" s="23">
        <f t="shared" si="101"/>
        <v>3</v>
      </c>
      <c r="E322" s="2" t="str">
        <f>IF(A322&lt;&gt;"","Week " &amp; ROUNDUP(DAY(B322)/7,0),"")</f>
        <v>Week 2</v>
      </c>
      <c r="G322" s="15" t="str">
        <f>IF(G321&lt;MAX(A:A)+NumberOfFutureWeeks*7,  IF(WEEKDAY( G321+1)=1, G321+2, IF(WEEKDAY(G321+1)=7, G321+ 3, G321+1)), "")</f>
        <v/>
      </c>
      <c r="H322" s="15" t="str">
        <f t="shared" ref="H322:H385" si="106">IF(G322&lt;&gt;"",IF(WEEKDAY(G322)=2,"Week " &amp; TEXT(G322,AxisDateFormat),""),"")</f>
        <v/>
      </c>
      <c r="I322" s="2" t="str">
        <f t="shared" ref="I322:I385" si="107">IF(G322&lt;&gt;"", TEXT(WEEKDAY(G322), DayFormat),"")</f>
        <v/>
      </c>
      <c r="J322" s="2" t="str">
        <f>IF(AND(G322&lt;&gt;"",G322&lt;=MAX(A:A)),COUNTIF(B:B,TRUNC(G322)),"")</f>
        <v/>
      </c>
      <c r="K322" s="2" t="str">
        <f t="shared" si="105"/>
        <v/>
      </c>
      <c r="L322" s="2" t="str">
        <f t="shared" ref="L322:L385" si="108">IF(G322&lt;&gt;"",K322*$U$10+$U$9,"")</f>
        <v/>
      </c>
      <c r="M322" s="2" t="str">
        <f t="shared" si="102"/>
        <v/>
      </c>
      <c r="N322" s="2" t="str">
        <f t="shared" si="103"/>
        <v/>
      </c>
      <c r="O322" s="2" t="str">
        <f t="shared" ref="O322:O385" si="109">IF(J322&lt;&gt;"",ABS(J322-N322),"")</f>
        <v/>
      </c>
      <c r="P322" s="2" t="str">
        <f t="shared" ref="P322:P385" si="110">IF(G322&lt;&gt;"",IF(M322&gt;1,ROUNDUP(N322,RoundDecimalPlaces),ROUNDDOWN(N322,RoundDecimalPlaces)),"")</f>
        <v/>
      </c>
      <c r="Q322" s="2" t="str">
        <f t="shared" si="104"/>
        <v/>
      </c>
      <c r="R322" s="2" t="str">
        <f t="shared" ref="R322:R385" si="111">IF(Q322&lt;&gt;"",IF(Q322&gt;AVERAGE(Q:Q)*SignificantErrorMultiplier,J322,NA()),"")</f>
        <v/>
      </c>
    </row>
    <row r="323" spans="1:18" x14ac:dyDescent="0.25">
      <c r="A323" s="15">
        <f>IF(INDEX('Predict Your Date Data (auto)'!A:A,ROW(A323),1)&gt;0,INDEX('Predict Your Date Data (auto)'!A:A,ROW(A323),1),"")</f>
        <v>42808.398541666669</v>
      </c>
      <c r="B323" s="15">
        <f t="shared" ref="B323:B386" si="112">IF(A323&lt;&gt;"",TRUNC(A323),"")</f>
        <v>42808</v>
      </c>
      <c r="C323" s="23">
        <f t="shared" ref="C323:C386" si="113">IF(A323&lt;&gt;"",YEAR(A323),"")</f>
        <v>2017</v>
      </c>
      <c r="D323" s="23">
        <f t="shared" ref="D323:D386" si="114">IF(A323&lt;&gt;"",MONTH(B323),"")</f>
        <v>3</v>
      </c>
      <c r="E323" s="2" t="str">
        <f>IF(A323&lt;&gt;"","Week " &amp; ROUNDUP(DAY(B323)/7,0),"")</f>
        <v>Week 2</v>
      </c>
      <c r="G323" s="15" t="str">
        <f>IF(G322&lt;MAX(A:A)+NumberOfFutureWeeks*7,  IF(WEEKDAY( G322+1)=1, G322+2, IF(WEEKDAY(G322+1)=7, G322+ 3, G322+1)), "")</f>
        <v/>
      </c>
      <c r="H323" s="15" t="str">
        <f t="shared" si="106"/>
        <v/>
      </c>
      <c r="I323" s="2" t="str">
        <f t="shared" si="107"/>
        <v/>
      </c>
      <c r="J323" s="2" t="str">
        <f>IF(AND(G323&lt;&gt;"",G323&lt;=MAX(A:A)),COUNTIF(B:B,TRUNC(G323)),"")</f>
        <v/>
      </c>
      <c r="K323" s="2" t="str">
        <f t="shared" si="105"/>
        <v/>
      </c>
      <c r="L323" s="2" t="str">
        <f t="shared" si="108"/>
        <v/>
      </c>
      <c r="M323" s="2" t="str">
        <f t="shared" ref="M323:M386" si="115">IF(G323&lt;&gt;"",VLOOKUP(I323,$T$2:$V$6,3,FALSE),"")</f>
        <v/>
      </c>
      <c r="N323" s="2" t="str">
        <f t="shared" ref="N323:N386" si="116">IF(G323&lt;&gt;"",L323*M323,"")</f>
        <v/>
      </c>
      <c r="O323" s="2" t="str">
        <f t="shared" si="109"/>
        <v/>
      </c>
      <c r="P323" s="2" t="str">
        <f t="shared" si="110"/>
        <v/>
      </c>
      <c r="Q323" s="2" t="str">
        <f t="shared" ref="Q323:Q386" si="117">IF(J323&lt;&gt;"",ABS(J323-P323),"")</f>
        <v/>
      </c>
      <c r="R323" s="2" t="str">
        <f t="shared" si="111"/>
        <v/>
      </c>
    </row>
    <row r="324" spans="1:18" x14ac:dyDescent="0.25">
      <c r="A324" s="15">
        <f>IF(INDEX('Predict Your Date Data (auto)'!A:A,ROW(A324),1)&gt;0,INDEX('Predict Your Date Data (auto)'!A:A,ROW(A324),1),"")</f>
        <v>42808.690208333333</v>
      </c>
      <c r="B324" s="15">
        <f t="shared" si="112"/>
        <v>42808</v>
      </c>
      <c r="C324" s="23">
        <f t="shared" si="113"/>
        <v>2017</v>
      </c>
      <c r="D324" s="23">
        <f t="shared" si="114"/>
        <v>3</v>
      </c>
      <c r="E324" s="2" t="str">
        <f>IF(A324&lt;&gt;"","Week " &amp; ROUNDUP(DAY(B324)/7,0),"")</f>
        <v>Week 2</v>
      </c>
      <c r="G324" s="15" t="str">
        <f>IF(G323&lt;MAX(A:A)+NumberOfFutureWeeks*7,  IF(WEEKDAY( G323+1)=1, G323+2, IF(WEEKDAY(G323+1)=7, G323+ 3, G323+1)), "")</f>
        <v/>
      </c>
      <c r="H324" s="15" t="str">
        <f t="shared" si="106"/>
        <v/>
      </c>
      <c r="I324" s="2" t="str">
        <f t="shared" si="107"/>
        <v/>
      </c>
      <c r="J324" s="2" t="str">
        <f>IF(AND(G324&lt;&gt;"",G324&lt;=MAX(A:A)),COUNTIF(B:B,TRUNC(G324)),"")</f>
        <v/>
      </c>
      <c r="K324" s="2" t="str">
        <f t="shared" ref="K324:K387" si="118">IF(G324&lt;&gt;"",K323+1,"")</f>
        <v/>
      </c>
      <c r="L324" s="2" t="str">
        <f t="shared" si="108"/>
        <v/>
      </c>
      <c r="M324" s="2" t="str">
        <f t="shared" si="115"/>
        <v/>
      </c>
      <c r="N324" s="2" t="str">
        <f t="shared" si="116"/>
        <v/>
      </c>
      <c r="O324" s="2" t="str">
        <f t="shared" si="109"/>
        <v/>
      </c>
      <c r="P324" s="2" t="str">
        <f t="shared" si="110"/>
        <v/>
      </c>
      <c r="Q324" s="2" t="str">
        <f t="shared" si="117"/>
        <v/>
      </c>
      <c r="R324" s="2" t="str">
        <f t="shared" si="111"/>
        <v/>
      </c>
    </row>
    <row r="325" spans="1:18" x14ac:dyDescent="0.25">
      <c r="A325" s="15">
        <f>IF(INDEX('Predict Your Date Data (auto)'!A:A,ROW(A325),1)&gt;0,INDEX('Predict Your Date Data (auto)'!A:A,ROW(A325),1),"")</f>
        <v>42809.432916666665</v>
      </c>
      <c r="B325" s="15">
        <f t="shared" si="112"/>
        <v>42809</v>
      </c>
      <c r="C325" s="23">
        <f t="shared" si="113"/>
        <v>2017</v>
      </c>
      <c r="D325" s="23">
        <f t="shared" si="114"/>
        <v>3</v>
      </c>
      <c r="E325" s="2" t="str">
        <f>IF(A325&lt;&gt;"","Week " &amp; ROUNDUP(DAY(B325)/7,0),"")</f>
        <v>Week 3</v>
      </c>
      <c r="G325" s="15" t="str">
        <f>IF(G324&lt;MAX(A:A)+NumberOfFutureWeeks*7,  IF(WEEKDAY( G324+1)=1, G324+2, IF(WEEKDAY(G324+1)=7, G324+ 3, G324+1)), "")</f>
        <v/>
      </c>
      <c r="H325" s="15" t="str">
        <f t="shared" si="106"/>
        <v/>
      </c>
      <c r="I325" s="2" t="str">
        <f t="shared" si="107"/>
        <v/>
      </c>
      <c r="J325" s="2" t="str">
        <f>IF(AND(G325&lt;&gt;"",G325&lt;=MAX(A:A)),COUNTIF(B:B,TRUNC(G325)),"")</f>
        <v/>
      </c>
      <c r="K325" s="2" t="str">
        <f t="shared" si="118"/>
        <v/>
      </c>
      <c r="L325" s="2" t="str">
        <f t="shared" si="108"/>
        <v/>
      </c>
      <c r="M325" s="2" t="str">
        <f t="shared" si="115"/>
        <v/>
      </c>
      <c r="N325" s="2" t="str">
        <f t="shared" si="116"/>
        <v/>
      </c>
      <c r="O325" s="2" t="str">
        <f t="shared" si="109"/>
        <v/>
      </c>
      <c r="P325" s="2" t="str">
        <f t="shared" si="110"/>
        <v/>
      </c>
      <c r="Q325" s="2" t="str">
        <f t="shared" si="117"/>
        <v/>
      </c>
      <c r="R325" s="2" t="str">
        <f t="shared" si="111"/>
        <v/>
      </c>
    </row>
    <row r="326" spans="1:18" x14ac:dyDescent="0.25">
      <c r="A326" s="15">
        <f>IF(INDEX('Predict Your Date Data (auto)'!A:A,ROW(A326),1)&gt;0,INDEX('Predict Your Date Data (auto)'!A:A,ROW(A326),1),"")</f>
        <v>42809.449340277781</v>
      </c>
      <c r="B326" s="15">
        <f t="shared" si="112"/>
        <v>42809</v>
      </c>
      <c r="C326" s="23">
        <f t="shared" si="113"/>
        <v>2017</v>
      </c>
      <c r="D326" s="23">
        <f t="shared" si="114"/>
        <v>3</v>
      </c>
      <c r="E326" s="2" t="str">
        <f>IF(A326&lt;&gt;"","Week " &amp; ROUNDUP(DAY(B326)/7,0),"")</f>
        <v>Week 3</v>
      </c>
      <c r="G326" s="15" t="str">
        <f>IF(G325&lt;MAX(A:A)+NumberOfFutureWeeks*7,  IF(WEEKDAY( G325+1)=1, G325+2, IF(WEEKDAY(G325+1)=7, G325+ 3, G325+1)), "")</f>
        <v/>
      </c>
      <c r="H326" s="15" t="str">
        <f t="shared" si="106"/>
        <v/>
      </c>
      <c r="I326" s="2" t="str">
        <f t="shared" si="107"/>
        <v/>
      </c>
      <c r="J326" s="2" t="str">
        <f>IF(AND(G326&lt;&gt;"",G326&lt;=MAX(A:A)),COUNTIF(B:B,TRUNC(G326)),"")</f>
        <v/>
      </c>
      <c r="K326" s="2" t="str">
        <f t="shared" si="118"/>
        <v/>
      </c>
      <c r="L326" s="2" t="str">
        <f t="shared" si="108"/>
        <v/>
      </c>
      <c r="M326" s="2" t="str">
        <f t="shared" si="115"/>
        <v/>
      </c>
      <c r="N326" s="2" t="str">
        <f t="shared" si="116"/>
        <v/>
      </c>
      <c r="O326" s="2" t="str">
        <f t="shared" si="109"/>
        <v/>
      </c>
      <c r="P326" s="2" t="str">
        <f t="shared" si="110"/>
        <v/>
      </c>
      <c r="Q326" s="2" t="str">
        <f t="shared" si="117"/>
        <v/>
      </c>
      <c r="R326" s="2" t="str">
        <f t="shared" si="111"/>
        <v/>
      </c>
    </row>
    <row r="327" spans="1:18" x14ac:dyDescent="0.25">
      <c r="A327" s="15">
        <f>IF(INDEX('Predict Your Date Data (auto)'!A:A,ROW(A327),1)&gt;0,INDEX('Predict Your Date Data (auto)'!A:A,ROW(A327),1),"")</f>
        <v>42810.500439814816</v>
      </c>
      <c r="B327" s="15">
        <f t="shared" si="112"/>
        <v>42810</v>
      </c>
      <c r="C327" s="23">
        <f t="shared" si="113"/>
        <v>2017</v>
      </c>
      <c r="D327" s="23">
        <f t="shared" si="114"/>
        <v>3</v>
      </c>
      <c r="E327" s="2" t="str">
        <f>IF(A327&lt;&gt;"","Week " &amp; ROUNDUP(DAY(B327)/7,0),"")</f>
        <v>Week 3</v>
      </c>
      <c r="G327" s="15" t="str">
        <f>IF(G326&lt;MAX(A:A)+NumberOfFutureWeeks*7,  IF(WEEKDAY( G326+1)=1, G326+2, IF(WEEKDAY(G326+1)=7, G326+ 3, G326+1)), "")</f>
        <v/>
      </c>
      <c r="H327" s="15" t="str">
        <f t="shared" si="106"/>
        <v/>
      </c>
      <c r="I327" s="2" t="str">
        <f t="shared" si="107"/>
        <v/>
      </c>
      <c r="J327" s="2" t="str">
        <f>IF(AND(G327&lt;&gt;"",G327&lt;=MAX(A:A)),COUNTIF(B:B,TRUNC(G327)),"")</f>
        <v/>
      </c>
      <c r="K327" s="2" t="str">
        <f t="shared" si="118"/>
        <v/>
      </c>
      <c r="L327" s="2" t="str">
        <f t="shared" si="108"/>
        <v/>
      </c>
      <c r="M327" s="2" t="str">
        <f t="shared" si="115"/>
        <v/>
      </c>
      <c r="N327" s="2" t="str">
        <f t="shared" si="116"/>
        <v/>
      </c>
      <c r="O327" s="2" t="str">
        <f t="shared" si="109"/>
        <v/>
      </c>
      <c r="P327" s="2" t="str">
        <f t="shared" si="110"/>
        <v/>
      </c>
      <c r="Q327" s="2" t="str">
        <f t="shared" si="117"/>
        <v/>
      </c>
      <c r="R327" s="2" t="str">
        <f t="shared" si="111"/>
        <v/>
      </c>
    </row>
    <row r="328" spans="1:18" x14ac:dyDescent="0.25">
      <c r="A328" s="15">
        <f>IF(INDEX('Predict Your Date Data (auto)'!A:A,ROW(A328),1)&gt;0,INDEX('Predict Your Date Data (auto)'!A:A,ROW(A328),1),"")</f>
        <v>42810.503587962965</v>
      </c>
      <c r="B328" s="15">
        <f t="shared" si="112"/>
        <v>42810</v>
      </c>
      <c r="C328" s="23">
        <f t="shared" si="113"/>
        <v>2017</v>
      </c>
      <c r="D328" s="23">
        <f t="shared" si="114"/>
        <v>3</v>
      </c>
      <c r="E328" s="2" t="str">
        <f>IF(A328&lt;&gt;"","Week " &amp; ROUNDUP(DAY(B328)/7,0),"")</f>
        <v>Week 3</v>
      </c>
      <c r="G328" s="15" t="str">
        <f>IF(G327&lt;MAX(A:A)+NumberOfFutureWeeks*7,  IF(WEEKDAY( G327+1)=1, G327+2, IF(WEEKDAY(G327+1)=7, G327+ 3, G327+1)), "")</f>
        <v/>
      </c>
      <c r="H328" s="15" t="str">
        <f t="shared" si="106"/>
        <v/>
      </c>
      <c r="I328" s="2" t="str">
        <f t="shared" si="107"/>
        <v/>
      </c>
      <c r="J328" s="2" t="str">
        <f>IF(AND(G328&lt;&gt;"",G328&lt;=MAX(A:A)),COUNTIF(B:B,TRUNC(G328)),"")</f>
        <v/>
      </c>
      <c r="K328" s="2" t="str">
        <f t="shared" si="118"/>
        <v/>
      </c>
      <c r="L328" s="2" t="str">
        <f t="shared" si="108"/>
        <v/>
      </c>
      <c r="M328" s="2" t="str">
        <f t="shared" si="115"/>
        <v/>
      </c>
      <c r="N328" s="2" t="str">
        <f t="shared" si="116"/>
        <v/>
      </c>
      <c r="O328" s="2" t="str">
        <f t="shared" si="109"/>
        <v/>
      </c>
      <c r="P328" s="2" t="str">
        <f t="shared" si="110"/>
        <v/>
      </c>
      <c r="Q328" s="2" t="str">
        <f t="shared" si="117"/>
        <v/>
      </c>
      <c r="R328" s="2" t="str">
        <f t="shared" si="111"/>
        <v/>
      </c>
    </row>
    <row r="329" spans="1:18" x14ac:dyDescent="0.25">
      <c r="A329" s="15">
        <f>IF(INDEX('Predict Your Date Data (auto)'!A:A,ROW(A329),1)&gt;0,INDEX('Predict Your Date Data (auto)'!A:A,ROW(A329),1),"")</f>
        <v>42811.496770833335</v>
      </c>
      <c r="B329" s="15">
        <f t="shared" si="112"/>
        <v>42811</v>
      </c>
      <c r="C329" s="23">
        <f t="shared" si="113"/>
        <v>2017</v>
      </c>
      <c r="D329" s="23">
        <f t="shared" si="114"/>
        <v>3</v>
      </c>
      <c r="E329" s="2" t="str">
        <f>IF(A329&lt;&gt;"","Week " &amp; ROUNDUP(DAY(B329)/7,0),"")</f>
        <v>Week 3</v>
      </c>
      <c r="G329" s="15" t="str">
        <f>IF(G328&lt;MAX(A:A)+NumberOfFutureWeeks*7,  IF(WEEKDAY( G328+1)=1, G328+2, IF(WEEKDAY(G328+1)=7, G328+ 3, G328+1)), "")</f>
        <v/>
      </c>
      <c r="H329" s="15" t="str">
        <f t="shared" si="106"/>
        <v/>
      </c>
      <c r="I329" s="2" t="str">
        <f t="shared" si="107"/>
        <v/>
      </c>
      <c r="J329" s="2" t="str">
        <f>IF(AND(G329&lt;&gt;"",G329&lt;=MAX(A:A)),COUNTIF(B:B,TRUNC(G329)),"")</f>
        <v/>
      </c>
      <c r="K329" s="2" t="str">
        <f t="shared" si="118"/>
        <v/>
      </c>
      <c r="L329" s="2" t="str">
        <f t="shared" si="108"/>
        <v/>
      </c>
      <c r="M329" s="2" t="str">
        <f t="shared" si="115"/>
        <v/>
      </c>
      <c r="N329" s="2" t="str">
        <f t="shared" si="116"/>
        <v/>
      </c>
      <c r="O329" s="2" t="str">
        <f t="shared" si="109"/>
        <v/>
      </c>
      <c r="P329" s="2" t="str">
        <f t="shared" si="110"/>
        <v/>
      </c>
      <c r="Q329" s="2" t="str">
        <f t="shared" si="117"/>
        <v/>
      </c>
      <c r="R329" s="2" t="str">
        <f t="shared" si="111"/>
        <v/>
      </c>
    </row>
    <row r="330" spans="1:18" x14ac:dyDescent="0.25">
      <c r="A330" s="15">
        <f>IF(INDEX('Predict Your Date Data (auto)'!A:A,ROW(A330),1)&gt;0,INDEX('Predict Your Date Data (auto)'!A:A,ROW(A330),1),"")</f>
        <v>42811.497152777774</v>
      </c>
      <c r="B330" s="15">
        <f t="shared" si="112"/>
        <v>42811</v>
      </c>
      <c r="C330" s="23">
        <f t="shared" si="113"/>
        <v>2017</v>
      </c>
      <c r="D330" s="23">
        <f t="shared" si="114"/>
        <v>3</v>
      </c>
      <c r="E330" s="2" t="str">
        <f>IF(A330&lt;&gt;"","Week " &amp; ROUNDUP(DAY(B330)/7,0),"")</f>
        <v>Week 3</v>
      </c>
      <c r="G330" s="15" t="str">
        <f>IF(G329&lt;MAX(A:A)+NumberOfFutureWeeks*7,  IF(WEEKDAY( G329+1)=1, G329+2, IF(WEEKDAY(G329+1)=7, G329+ 3, G329+1)), "")</f>
        <v/>
      </c>
      <c r="H330" s="15" t="str">
        <f t="shared" si="106"/>
        <v/>
      </c>
      <c r="I330" s="2" t="str">
        <f t="shared" si="107"/>
        <v/>
      </c>
      <c r="J330" s="2" t="str">
        <f>IF(AND(G330&lt;&gt;"",G330&lt;=MAX(A:A)),COUNTIF(B:B,TRUNC(G330)),"")</f>
        <v/>
      </c>
      <c r="K330" s="2" t="str">
        <f t="shared" si="118"/>
        <v/>
      </c>
      <c r="L330" s="2" t="str">
        <f t="shared" si="108"/>
        <v/>
      </c>
      <c r="M330" s="2" t="str">
        <f t="shared" si="115"/>
        <v/>
      </c>
      <c r="N330" s="2" t="str">
        <f t="shared" si="116"/>
        <v/>
      </c>
      <c r="O330" s="2" t="str">
        <f t="shared" si="109"/>
        <v/>
      </c>
      <c r="P330" s="2" t="str">
        <f t="shared" si="110"/>
        <v/>
      </c>
      <c r="Q330" s="2" t="str">
        <f t="shared" si="117"/>
        <v/>
      </c>
      <c r="R330" s="2" t="str">
        <f t="shared" si="111"/>
        <v/>
      </c>
    </row>
    <row r="331" spans="1:18" x14ac:dyDescent="0.25">
      <c r="A331" s="15">
        <f>IF(INDEX('Predict Your Date Data (auto)'!A:A,ROW(A331),1)&gt;0,INDEX('Predict Your Date Data (auto)'!A:A,ROW(A331),1),"")</f>
        <v>42811.497488425928</v>
      </c>
      <c r="B331" s="15">
        <f t="shared" si="112"/>
        <v>42811</v>
      </c>
      <c r="C331" s="23">
        <f t="shared" si="113"/>
        <v>2017</v>
      </c>
      <c r="D331" s="23">
        <f t="shared" si="114"/>
        <v>3</v>
      </c>
      <c r="E331" s="2" t="str">
        <f>IF(A331&lt;&gt;"","Week " &amp; ROUNDUP(DAY(B331)/7,0),"")</f>
        <v>Week 3</v>
      </c>
      <c r="G331" s="15" t="str">
        <f>IF(G330&lt;MAX(A:A)+NumberOfFutureWeeks*7,  IF(WEEKDAY( G330+1)=1, G330+2, IF(WEEKDAY(G330+1)=7, G330+ 3, G330+1)), "")</f>
        <v/>
      </c>
      <c r="H331" s="15" t="str">
        <f t="shared" si="106"/>
        <v/>
      </c>
      <c r="I331" s="2" t="str">
        <f t="shared" si="107"/>
        <v/>
      </c>
      <c r="J331" s="2" t="str">
        <f>IF(AND(G331&lt;&gt;"",G331&lt;=MAX(A:A)),COUNTIF(B:B,TRUNC(G331)),"")</f>
        <v/>
      </c>
      <c r="K331" s="2" t="str">
        <f t="shared" si="118"/>
        <v/>
      </c>
      <c r="L331" s="2" t="str">
        <f t="shared" si="108"/>
        <v/>
      </c>
      <c r="M331" s="2" t="str">
        <f t="shared" si="115"/>
        <v/>
      </c>
      <c r="N331" s="2" t="str">
        <f t="shared" si="116"/>
        <v/>
      </c>
      <c r="O331" s="2" t="str">
        <f t="shared" si="109"/>
        <v/>
      </c>
      <c r="P331" s="2" t="str">
        <f t="shared" si="110"/>
        <v/>
      </c>
      <c r="Q331" s="2" t="str">
        <f t="shared" si="117"/>
        <v/>
      </c>
      <c r="R331" s="2" t="str">
        <f t="shared" si="111"/>
        <v/>
      </c>
    </row>
    <row r="332" spans="1:18" x14ac:dyDescent="0.25">
      <c r="A332" s="15">
        <f>IF(INDEX('Predict Your Date Data (auto)'!A:A,ROW(A332),1)&gt;0,INDEX('Predict Your Date Data (auto)'!A:A,ROW(A332),1),"")</f>
        <v>42811.497719907406</v>
      </c>
      <c r="B332" s="15">
        <f t="shared" si="112"/>
        <v>42811</v>
      </c>
      <c r="C332" s="23">
        <f t="shared" si="113"/>
        <v>2017</v>
      </c>
      <c r="D332" s="23">
        <f t="shared" si="114"/>
        <v>3</v>
      </c>
      <c r="E332" s="2" t="str">
        <f>IF(A332&lt;&gt;"","Week " &amp; ROUNDUP(DAY(B332)/7,0),"")</f>
        <v>Week 3</v>
      </c>
      <c r="G332" s="15" t="str">
        <f>IF(G331&lt;MAX(A:A)+NumberOfFutureWeeks*7,  IF(WEEKDAY( G331+1)=1, G331+2, IF(WEEKDAY(G331+1)=7, G331+ 3, G331+1)), "")</f>
        <v/>
      </c>
      <c r="H332" s="15" t="str">
        <f t="shared" si="106"/>
        <v/>
      </c>
      <c r="I332" s="2" t="str">
        <f t="shared" si="107"/>
        <v/>
      </c>
      <c r="J332" s="2" t="str">
        <f>IF(AND(G332&lt;&gt;"",G332&lt;=MAX(A:A)),COUNTIF(B:B,TRUNC(G332)),"")</f>
        <v/>
      </c>
      <c r="K332" s="2" t="str">
        <f t="shared" si="118"/>
        <v/>
      </c>
      <c r="L332" s="2" t="str">
        <f t="shared" si="108"/>
        <v/>
      </c>
      <c r="M332" s="2" t="str">
        <f t="shared" si="115"/>
        <v/>
      </c>
      <c r="N332" s="2" t="str">
        <f t="shared" si="116"/>
        <v/>
      </c>
      <c r="O332" s="2" t="str">
        <f t="shared" si="109"/>
        <v/>
      </c>
      <c r="P332" s="2" t="str">
        <f t="shared" si="110"/>
        <v/>
      </c>
      <c r="Q332" s="2" t="str">
        <f t="shared" si="117"/>
        <v/>
      </c>
      <c r="R332" s="2" t="str">
        <f t="shared" si="111"/>
        <v/>
      </c>
    </row>
    <row r="333" spans="1:18" x14ac:dyDescent="0.25">
      <c r="A333" s="15">
        <f>IF(INDEX('Predict Your Date Data (auto)'!A:A,ROW(A333),1)&gt;0,INDEX('Predict Your Date Data (auto)'!A:A,ROW(A333),1),"")</f>
        <v>42811.49800925926</v>
      </c>
      <c r="B333" s="15">
        <f t="shared" si="112"/>
        <v>42811</v>
      </c>
      <c r="C333" s="23">
        <f t="shared" si="113"/>
        <v>2017</v>
      </c>
      <c r="D333" s="23">
        <f t="shared" si="114"/>
        <v>3</v>
      </c>
      <c r="E333" s="2" t="str">
        <f>IF(A333&lt;&gt;"","Week " &amp; ROUNDUP(DAY(B333)/7,0),"")</f>
        <v>Week 3</v>
      </c>
      <c r="G333" s="15" t="str">
        <f>IF(G332&lt;MAX(A:A)+NumberOfFutureWeeks*7,  IF(WEEKDAY( G332+1)=1, G332+2, IF(WEEKDAY(G332+1)=7, G332+ 3, G332+1)), "")</f>
        <v/>
      </c>
      <c r="H333" s="15" t="str">
        <f t="shared" si="106"/>
        <v/>
      </c>
      <c r="I333" s="2" t="str">
        <f t="shared" si="107"/>
        <v/>
      </c>
      <c r="J333" s="2" t="str">
        <f>IF(AND(G333&lt;&gt;"",G333&lt;=MAX(A:A)),COUNTIF(B:B,TRUNC(G333)),"")</f>
        <v/>
      </c>
      <c r="K333" s="2" t="str">
        <f t="shared" si="118"/>
        <v/>
      </c>
      <c r="L333" s="2" t="str">
        <f t="shared" si="108"/>
        <v/>
      </c>
      <c r="M333" s="2" t="str">
        <f t="shared" si="115"/>
        <v/>
      </c>
      <c r="N333" s="2" t="str">
        <f t="shared" si="116"/>
        <v/>
      </c>
      <c r="O333" s="2" t="str">
        <f t="shared" si="109"/>
        <v/>
      </c>
      <c r="P333" s="2" t="str">
        <f t="shared" si="110"/>
        <v/>
      </c>
      <c r="Q333" s="2" t="str">
        <f t="shared" si="117"/>
        <v/>
      </c>
      <c r="R333" s="2" t="str">
        <f t="shared" si="111"/>
        <v/>
      </c>
    </row>
    <row r="334" spans="1:18" x14ac:dyDescent="0.25">
      <c r="A334" s="15">
        <f>IF(INDEX('Predict Your Date Data (auto)'!A:A,ROW(A334),1)&gt;0,INDEX('Predict Your Date Data (auto)'!A:A,ROW(A334),1),"")</f>
        <v>42811.498159722221</v>
      </c>
      <c r="B334" s="15">
        <f t="shared" si="112"/>
        <v>42811</v>
      </c>
      <c r="C334" s="23">
        <f t="shared" si="113"/>
        <v>2017</v>
      </c>
      <c r="D334" s="23">
        <f t="shared" si="114"/>
        <v>3</v>
      </c>
      <c r="E334" s="2" t="str">
        <f>IF(A334&lt;&gt;"","Week " &amp; ROUNDUP(DAY(B334)/7,0),"")</f>
        <v>Week 3</v>
      </c>
      <c r="G334" s="15" t="str">
        <f>IF(G333&lt;MAX(A:A)+NumberOfFutureWeeks*7,  IF(WEEKDAY( G333+1)=1, G333+2, IF(WEEKDAY(G333+1)=7, G333+ 3, G333+1)), "")</f>
        <v/>
      </c>
      <c r="H334" s="15" t="str">
        <f t="shared" si="106"/>
        <v/>
      </c>
      <c r="I334" s="2" t="str">
        <f t="shared" si="107"/>
        <v/>
      </c>
      <c r="J334" s="2" t="str">
        <f>IF(AND(G334&lt;&gt;"",G334&lt;=MAX(A:A)),COUNTIF(B:B,TRUNC(G334)),"")</f>
        <v/>
      </c>
      <c r="K334" s="2" t="str">
        <f t="shared" si="118"/>
        <v/>
      </c>
      <c r="L334" s="2" t="str">
        <f t="shared" si="108"/>
        <v/>
      </c>
      <c r="M334" s="2" t="str">
        <f t="shared" si="115"/>
        <v/>
      </c>
      <c r="N334" s="2" t="str">
        <f t="shared" si="116"/>
        <v/>
      </c>
      <c r="O334" s="2" t="str">
        <f t="shared" si="109"/>
        <v/>
      </c>
      <c r="P334" s="2" t="str">
        <f t="shared" si="110"/>
        <v/>
      </c>
      <c r="Q334" s="2" t="str">
        <f t="shared" si="117"/>
        <v/>
      </c>
      <c r="R334" s="2" t="str">
        <f t="shared" si="111"/>
        <v/>
      </c>
    </row>
    <row r="335" spans="1:18" x14ac:dyDescent="0.25">
      <c r="A335" s="15">
        <f>IF(INDEX('Predict Your Date Data (auto)'!A:A,ROW(A335),1)&gt;0,INDEX('Predict Your Date Data (auto)'!A:A,ROW(A335),1),"")</f>
        <v>42811.498310185183</v>
      </c>
      <c r="B335" s="15">
        <f t="shared" si="112"/>
        <v>42811</v>
      </c>
      <c r="C335" s="23">
        <f t="shared" si="113"/>
        <v>2017</v>
      </c>
      <c r="D335" s="23">
        <f t="shared" si="114"/>
        <v>3</v>
      </c>
      <c r="E335" s="2" t="str">
        <f>IF(A335&lt;&gt;"","Week " &amp; ROUNDUP(DAY(B335)/7,0),"")</f>
        <v>Week 3</v>
      </c>
      <c r="G335" s="15" t="str">
        <f>IF(G334&lt;MAX(A:A)+NumberOfFutureWeeks*7,  IF(WEEKDAY( G334+1)=1, G334+2, IF(WEEKDAY(G334+1)=7, G334+ 3, G334+1)), "")</f>
        <v/>
      </c>
      <c r="H335" s="15" t="str">
        <f t="shared" si="106"/>
        <v/>
      </c>
      <c r="I335" s="2" t="str">
        <f t="shared" si="107"/>
        <v/>
      </c>
      <c r="J335" s="2" t="str">
        <f>IF(AND(G335&lt;&gt;"",G335&lt;=MAX(A:A)),COUNTIF(B:B,TRUNC(G335)),"")</f>
        <v/>
      </c>
      <c r="K335" s="2" t="str">
        <f t="shared" si="118"/>
        <v/>
      </c>
      <c r="L335" s="2" t="str">
        <f t="shared" si="108"/>
        <v/>
      </c>
      <c r="M335" s="2" t="str">
        <f t="shared" si="115"/>
        <v/>
      </c>
      <c r="N335" s="2" t="str">
        <f t="shared" si="116"/>
        <v/>
      </c>
      <c r="O335" s="2" t="str">
        <f t="shared" si="109"/>
        <v/>
      </c>
      <c r="P335" s="2" t="str">
        <f t="shared" si="110"/>
        <v/>
      </c>
      <c r="Q335" s="2" t="str">
        <f t="shared" si="117"/>
        <v/>
      </c>
      <c r="R335" s="2" t="str">
        <f t="shared" si="111"/>
        <v/>
      </c>
    </row>
    <row r="336" spans="1:18" x14ac:dyDescent="0.25">
      <c r="A336" s="15">
        <f>IF(INDEX('Predict Your Date Data (auto)'!A:A,ROW(A336),1)&gt;0,INDEX('Predict Your Date Data (auto)'!A:A,ROW(A336),1),"")</f>
        <v>42811.498472222222</v>
      </c>
      <c r="B336" s="15">
        <f t="shared" si="112"/>
        <v>42811</v>
      </c>
      <c r="C336" s="23">
        <f t="shared" si="113"/>
        <v>2017</v>
      </c>
      <c r="D336" s="23">
        <f t="shared" si="114"/>
        <v>3</v>
      </c>
      <c r="E336" s="2" t="str">
        <f>IF(A336&lt;&gt;"","Week " &amp; ROUNDUP(DAY(B336)/7,0),"")</f>
        <v>Week 3</v>
      </c>
      <c r="G336" s="15" t="str">
        <f>IF(G335&lt;MAX(A:A)+NumberOfFutureWeeks*7,  IF(WEEKDAY( G335+1)=1, G335+2, IF(WEEKDAY(G335+1)=7, G335+ 3, G335+1)), "")</f>
        <v/>
      </c>
      <c r="H336" s="15" t="str">
        <f t="shared" si="106"/>
        <v/>
      </c>
      <c r="I336" s="2" t="str">
        <f t="shared" si="107"/>
        <v/>
      </c>
      <c r="J336" s="2" t="str">
        <f>IF(AND(G336&lt;&gt;"",G336&lt;=MAX(A:A)),COUNTIF(B:B,TRUNC(G336)),"")</f>
        <v/>
      </c>
      <c r="K336" s="2" t="str">
        <f t="shared" si="118"/>
        <v/>
      </c>
      <c r="L336" s="2" t="str">
        <f t="shared" si="108"/>
        <v/>
      </c>
      <c r="M336" s="2" t="str">
        <f t="shared" si="115"/>
        <v/>
      </c>
      <c r="N336" s="2" t="str">
        <f t="shared" si="116"/>
        <v/>
      </c>
      <c r="O336" s="2" t="str">
        <f t="shared" si="109"/>
        <v/>
      </c>
      <c r="P336" s="2" t="str">
        <f t="shared" si="110"/>
        <v/>
      </c>
      <c r="Q336" s="2" t="str">
        <f t="shared" si="117"/>
        <v/>
      </c>
      <c r="R336" s="2" t="str">
        <f t="shared" si="111"/>
        <v/>
      </c>
    </row>
    <row r="337" spans="1:18" x14ac:dyDescent="0.25">
      <c r="A337" s="15">
        <f>IF(INDEX('Predict Your Date Data (auto)'!A:A,ROW(A337),1)&gt;0,INDEX('Predict Your Date Data (auto)'!A:A,ROW(A337),1),"")</f>
        <v>42814.475972222222</v>
      </c>
      <c r="B337" s="15">
        <f t="shared" si="112"/>
        <v>42814</v>
      </c>
      <c r="C337" s="23">
        <f t="shared" si="113"/>
        <v>2017</v>
      </c>
      <c r="D337" s="23">
        <f t="shared" si="114"/>
        <v>3</v>
      </c>
      <c r="E337" s="2" t="str">
        <f>IF(A337&lt;&gt;"","Week " &amp; ROUNDUP(DAY(B337)/7,0),"")</f>
        <v>Week 3</v>
      </c>
      <c r="G337" s="15" t="str">
        <f>IF(G336&lt;MAX(A:A)+NumberOfFutureWeeks*7,  IF(WEEKDAY( G336+1)=1, G336+2, IF(WEEKDAY(G336+1)=7, G336+ 3, G336+1)), "")</f>
        <v/>
      </c>
      <c r="H337" s="15" t="str">
        <f t="shared" si="106"/>
        <v/>
      </c>
      <c r="I337" s="2" t="str">
        <f t="shared" si="107"/>
        <v/>
      </c>
      <c r="J337" s="2" t="str">
        <f>IF(AND(G337&lt;&gt;"",G337&lt;=MAX(A:A)),COUNTIF(B:B,TRUNC(G337)),"")</f>
        <v/>
      </c>
      <c r="K337" s="2" t="str">
        <f t="shared" si="118"/>
        <v/>
      </c>
      <c r="L337" s="2" t="str">
        <f t="shared" si="108"/>
        <v/>
      </c>
      <c r="M337" s="2" t="str">
        <f t="shared" si="115"/>
        <v/>
      </c>
      <c r="N337" s="2" t="str">
        <f t="shared" si="116"/>
        <v/>
      </c>
      <c r="O337" s="2" t="str">
        <f t="shared" si="109"/>
        <v/>
      </c>
      <c r="P337" s="2" t="str">
        <f t="shared" si="110"/>
        <v/>
      </c>
      <c r="Q337" s="2" t="str">
        <f t="shared" si="117"/>
        <v/>
      </c>
      <c r="R337" s="2" t="str">
        <f t="shared" si="111"/>
        <v/>
      </c>
    </row>
    <row r="338" spans="1:18" x14ac:dyDescent="0.25">
      <c r="A338" s="15">
        <f>IF(INDEX('Predict Your Date Data (auto)'!A:A,ROW(A338),1)&gt;0,INDEX('Predict Your Date Data (auto)'!A:A,ROW(A338),1),"")</f>
        <v>42814.507418981484</v>
      </c>
      <c r="B338" s="15">
        <f t="shared" si="112"/>
        <v>42814</v>
      </c>
      <c r="C338" s="23">
        <f t="shared" si="113"/>
        <v>2017</v>
      </c>
      <c r="D338" s="23">
        <f t="shared" si="114"/>
        <v>3</v>
      </c>
      <c r="E338" s="2" t="str">
        <f>IF(A338&lt;&gt;"","Week " &amp; ROUNDUP(DAY(B338)/7,0),"")</f>
        <v>Week 3</v>
      </c>
      <c r="G338" s="15" t="str">
        <f>IF(G337&lt;MAX(A:A)+NumberOfFutureWeeks*7,  IF(WEEKDAY( G337+1)=1, G337+2, IF(WEEKDAY(G337+1)=7, G337+ 3, G337+1)), "")</f>
        <v/>
      </c>
      <c r="H338" s="15" t="str">
        <f t="shared" si="106"/>
        <v/>
      </c>
      <c r="I338" s="2" t="str">
        <f t="shared" si="107"/>
        <v/>
      </c>
      <c r="J338" s="2" t="str">
        <f>IF(AND(G338&lt;&gt;"",G338&lt;=MAX(A:A)),COUNTIF(B:B,TRUNC(G338)),"")</f>
        <v/>
      </c>
      <c r="K338" s="2" t="str">
        <f t="shared" si="118"/>
        <v/>
      </c>
      <c r="L338" s="2" t="str">
        <f t="shared" si="108"/>
        <v/>
      </c>
      <c r="M338" s="2" t="str">
        <f t="shared" si="115"/>
        <v/>
      </c>
      <c r="N338" s="2" t="str">
        <f t="shared" si="116"/>
        <v/>
      </c>
      <c r="O338" s="2" t="str">
        <f t="shared" si="109"/>
        <v/>
      </c>
      <c r="P338" s="2" t="str">
        <f t="shared" si="110"/>
        <v/>
      </c>
      <c r="Q338" s="2" t="str">
        <f t="shared" si="117"/>
        <v/>
      </c>
      <c r="R338" s="2" t="str">
        <f t="shared" si="111"/>
        <v/>
      </c>
    </row>
    <row r="339" spans="1:18" x14ac:dyDescent="0.25">
      <c r="A339" s="15">
        <f>IF(INDEX('Predict Your Date Data (auto)'!A:A,ROW(A339),1)&gt;0,INDEX('Predict Your Date Data (auto)'!A:A,ROW(A339),1),"")</f>
        <v>42814.543923611112</v>
      </c>
      <c r="B339" s="15">
        <f t="shared" si="112"/>
        <v>42814</v>
      </c>
      <c r="C339" s="23">
        <f t="shared" si="113"/>
        <v>2017</v>
      </c>
      <c r="D339" s="23">
        <f t="shared" si="114"/>
        <v>3</v>
      </c>
      <c r="E339" s="2" t="str">
        <f>IF(A339&lt;&gt;"","Week " &amp; ROUNDUP(DAY(B339)/7,0),"")</f>
        <v>Week 3</v>
      </c>
      <c r="G339" s="15" t="str">
        <f>IF(G338&lt;MAX(A:A)+NumberOfFutureWeeks*7,  IF(WEEKDAY( G338+1)=1, G338+2, IF(WEEKDAY(G338+1)=7, G338+ 3, G338+1)), "")</f>
        <v/>
      </c>
      <c r="H339" s="15" t="str">
        <f t="shared" si="106"/>
        <v/>
      </c>
      <c r="I339" s="2" t="str">
        <f t="shared" si="107"/>
        <v/>
      </c>
      <c r="J339" s="2" t="str">
        <f>IF(AND(G339&lt;&gt;"",G339&lt;=MAX(A:A)),COUNTIF(B:B,TRUNC(G339)),"")</f>
        <v/>
      </c>
      <c r="K339" s="2" t="str">
        <f t="shared" si="118"/>
        <v/>
      </c>
      <c r="L339" s="2" t="str">
        <f t="shared" si="108"/>
        <v/>
      </c>
      <c r="M339" s="2" t="str">
        <f t="shared" si="115"/>
        <v/>
      </c>
      <c r="N339" s="2" t="str">
        <f t="shared" si="116"/>
        <v/>
      </c>
      <c r="O339" s="2" t="str">
        <f t="shared" si="109"/>
        <v/>
      </c>
      <c r="P339" s="2" t="str">
        <f t="shared" si="110"/>
        <v/>
      </c>
      <c r="Q339" s="2" t="str">
        <f t="shared" si="117"/>
        <v/>
      </c>
      <c r="R339" s="2" t="str">
        <f t="shared" si="111"/>
        <v/>
      </c>
    </row>
    <row r="340" spans="1:18" x14ac:dyDescent="0.25">
      <c r="A340" s="15">
        <f>IF(INDEX('Predict Your Date Data (auto)'!A:A,ROW(A340),1)&gt;0,INDEX('Predict Your Date Data (auto)'!A:A,ROW(A340),1),"")</f>
        <v>42814.544594907406</v>
      </c>
      <c r="B340" s="15">
        <f t="shared" si="112"/>
        <v>42814</v>
      </c>
      <c r="C340" s="23">
        <f t="shared" si="113"/>
        <v>2017</v>
      </c>
      <c r="D340" s="23">
        <f t="shared" si="114"/>
        <v>3</v>
      </c>
      <c r="E340" s="2" t="str">
        <f>IF(A340&lt;&gt;"","Week " &amp; ROUNDUP(DAY(B340)/7,0),"")</f>
        <v>Week 3</v>
      </c>
      <c r="G340" s="15" t="str">
        <f>IF(G339&lt;MAX(A:A)+NumberOfFutureWeeks*7,  IF(WEEKDAY( G339+1)=1, G339+2, IF(WEEKDAY(G339+1)=7, G339+ 3, G339+1)), "")</f>
        <v/>
      </c>
      <c r="H340" s="15" t="str">
        <f t="shared" si="106"/>
        <v/>
      </c>
      <c r="I340" s="2" t="str">
        <f t="shared" si="107"/>
        <v/>
      </c>
      <c r="J340" s="2" t="str">
        <f>IF(AND(G340&lt;&gt;"",G340&lt;=MAX(A:A)),COUNTIF(B:B,TRUNC(G340)),"")</f>
        <v/>
      </c>
      <c r="K340" s="2" t="str">
        <f t="shared" si="118"/>
        <v/>
      </c>
      <c r="L340" s="2" t="str">
        <f t="shared" si="108"/>
        <v/>
      </c>
      <c r="M340" s="2" t="str">
        <f t="shared" si="115"/>
        <v/>
      </c>
      <c r="N340" s="2" t="str">
        <f t="shared" si="116"/>
        <v/>
      </c>
      <c r="O340" s="2" t="str">
        <f t="shared" si="109"/>
        <v/>
      </c>
      <c r="P340" s="2" t="str">
        <f t="shared" si="110"/>
        <v/>
      </c>
      <c r="Q340" s="2" t="str">
        <f t="shared" si="117"/>
        <v/>
      </c>
      <c r="R340" s="2" t="str">
        <f t="shared" si="111"/>
        <v/>
      </c>
    </row>
    <row r="341" spans="1:18" x14ac:dyDescent="0.25">
      <c r="A341" s="15">
        <f>IF(INDEX('Predict Your Date Data (auto)'!A:A,ROW(A341),1)&gt;0,INDEX('Predict Your Date Data (auto)'!A:A,ROW(A341),1),"")</f>
        <v>42814.544814814813</v>
      </c>
      <c r="B341" s="15">
        <f t="shared" si="112"/>
        <v>42814</v>
      </c>
      <c r="C341" s="23">
        <f t="shared" si="113"/>
        <v>2017</v>
      </c>
      <c r="D341" s="23">
        <f t="shared" si="114"/>
        <v>3</v>
      </c>
      <c r="E341" s="2" t="str">
        <f>IF(A341&lt;&gt;"","Week " &amp; ROUNDUP(DAY(B341)/7,0),"")</f>
        <v>Week 3</v>
      </c>
      <c r="G341" s="15" t="str">
        <f>IF(G340&lt;MAX(A:A)+NumberOfFutureWeeks*7,  IF(WEEKDAY( G340+1)=1, G340+2, IF(WEEKDAY(G340+1)=7, G340+ 3, G340+1)), "")</f>
        <v/>
      </c>
      <c r="H341" s="15" t="str">
        <f t="shared" si="106"/>
        <v/>
      </c>
      <c r="I341" s="2" t="str">
        <f t="shared" si="107"/>
        <v/>
      </c>
      <c r="J341" s="2" t="str">
        <f>IF(AND(G341&lt;&gt;"",G341&lt;=MAX(A:A)),COUNTIF(B:B,TRUNC(G341)),"")</f>
        <v/>
      </c>
      <c r="K341" s="2" t="str">
        <f t="shared" si="118"/>
        <v/>
      </c>
      <c r="L341" s="2" t="str">
        <f t="shared" si="108"/>
        <v/>
      </c>
      <c r="M341" s="2" t="str">
        <f t="shared" si="115"/>
        <v/>
      </c>
      <c r="N341" s="2" t="str">
        <f t="shared" si="116"/>
        <v/>
      </c>
      <c r="O341" s="2" t="str">
        <f t="shared" si="109"/>
        <v/>
      </c>
      <c r="P341" s="2" t="str">
        <f t="shared" si="110"/>
        <v/>
      </c>
      <c r="Q341" s="2" t="str">
        <f t="shared" si="117"/>
        <v/>
      </c>
      <c r="R341" s="2" t="str">
        <f t="shared" si="111"/>
        <v/>
      </c>
    </row>
    <row r="342" spans="1:18" x14ac:dyDescent="0.25">
      <c r="A342" s="15">
        <f>IF(INDEX('Predict Your Date Data (auto)'!A:A,ROW(A342),1)&gt;0,INDEX('Predict Your Date Data (auto)'!A:A,ROW(A342),1),"")</f>
        <v>42814.544999999998</v>
      </c>
      <c r="B342" s="15">
        <f t="shared" si="112"/>
        <v>42814</v>
      </c>
      <c r="C342" s="23">
        <f t="shared" si="113"/>
        <v>2017</v>
      </c>
      <c r="D342" s="23">
        <f t="shared" si="114"/>
        <v>3</v>
      </c>
      <c r="E342" s="2" t="str">
        <f>IF(A342&lt;&gt;"","Week " &amp; ROUNDUP(DAY(B342)/7,0),"")</f>
        <v>Week 3</v>
      </c>
      <c r="G342" s="15" t="str">
        <f>IF(G341&lt;MAX(A:A)+NumberOfFutureWeeks*7,  IF(WEEKDAY( G341+1)=1, G341+2, IF(WEEKDAY(G341+1)=7, G341+ 3, G341+1)), "")</f>
        <v/>
      </c>
      <c r="H342" s="15" t="str">
        <f t="shared" si="106"/>
        <v/>
      </c>
      <c r="I342" s="2" t="str">
        <f t="shared" si="107"/>
        <v/>
      </c>
      <c r="J342" s="2" t="str">
        <f>IF(AND(G342&lt;&gt;"",G342&lt;=MAX(A:A)),COUNTIF(B:B,TRUNC(G342)),"")</f>
        <v/>
      </c>
      <c r="K342" s="2" t="str">
        <f t="shared" si="118"/>
        <v/>
      </c>
      <c r="L342" s="2" t="str">
        <f t="shared" si="108"/>
        <v/>
      </c>
      <c r="M342" s="2" t="str">
        <f t="shared" si="115"/>
        <v/>
      </c>
      <c r="N342" s="2" t="str">
        <f t="shared" si="116"/>
        <v/>
      </c>
      <c r="O342" s="2" t="str">
        <f t="shared" si="109"/>
        <v/>
      </c>
      <c r="P342" s="2" t="str">
        <f t="shared" si="110"/>
        <v/>
      </c>
      <c r="Q342" s="2" t="str">
        <f t="shared" si="117"/>
        <v/>
      </c>
      <c r="R342" s="2" t="str">
        <f t="shared" si="111"/>
        <v/>
      </c>
    </row>
    <row r="343" spans="1:18" x14ac:dyDescent="0.25">
      <c r="A343" s="15">
        <f>IF(INDEX('Predict Your Date Data (auto)'!A:A,ROW(A343),1)&gt;0,INDEX('Predict Your Date Data (auto)'!A:A,ROW(A343),1),"")</f>
        <v>42814.546655092592</v>
      </c>
      <c r="B343" s="15">
        <f t="shared" si="112"/>
        <v>42814</v>
      </c>
      <c r="C343" s="23">
        <f t="shared" si="113"/>
        <v>2017</v>
      </c>
      <c r="D343" s="23">
        <f t="shared" si="114"/>
        <v>3</v>
      </c>
      <c r="E343" s="2" t="str">
        <f>IF(A343&lt;&gt;"","Week " &amp; ROUNDUP(DAY(B343)/7,0),"")</f>
        <v>Week 3</v>
      </c>
      <c r="G343" s="15" t="str">
        <f>IF(G342&lt;MAX(A:A)+NumberOfFutureWeeks*7,  IF(WEEKDAY( G342+1)=1, G342+2, IF(WEEKDAY(G342+1)=7, G342+ 3, G342+1)), "")</f>
        <v/>
      </c>
      <c r="H343" s="15" t="str">
        <f t="shared" si="106"/>
        <v/>
      </c>
      <c r="I343" s="2" t="str">
        <f t="shared" si="107"/>
        <v/>
      </c>
      <c r="J343" s="2" t="str">
        <f>IF(AND(G343&lt;&gt;"",G343&lt;=MAX(A:A)),COUNTIF(B:B,TRUNC(G343)),"")</f>
        <v/>
      </c>
      <c r="K343" s="2" t="str">
        <f t="shared" si="118"/>
        <v/>
      </c>
      <c r="L343" s="2" t="str">
        <f t="shared" si="108"/>
        <v/>
      </c>
      <c r="M343" s="2" t="str">
        <f t="shared" si="115"/>
        <v/>
      </c>
      <c r="N343" s="2" t="str">
        <f t="shared" si="116"/>
        <v/>
      </c>
      <c r="O343" s="2" t="str">
        <f t="shared" si="109"/>
        <v/>
      </c>
      <c r="P343" s="2" t="str">
        <f t="shared" si="110"/>
        <v/>
      </c>
      <c r="Q343" s="2" t="str">
        <f t="shared" si="117"/>
        <v/>
      </c>
      <c r="R343" s="2" t="str">
        <f t="shared" si="111"/>
        <v/>
      </c>
    </row>
    <row r="344" spans="1:18" x14ac:dyDescent="0.25">
      <c r="A344" s="15">
        <f>IF(INDEX('Predict Your Date Data (auto)'!A:A,ROW(A344),1)&gt;0,INDEX('Predict Your Date Data (auto)'!A:A,ROW(A344),1),"")</f>
        <v>42814.572650462964</v>
      </c>
      <c r="B344" s="15">
        <f t="shared" si="112"/>
        <v>42814</v>
      </c>
      <c r="C344" s="23">
        <f t="shared" si="113"/>
        <v>2017</v>
      </c>
      <c r="D344" s="23">
        <f t="shared" si="114"/>
        <v>3</v>
      </c>
      <c r="E344" s="2" t="str">
        <f>IF(A344&lt;&gt;"","Week " &amp; ROUNDUP(DAY(B344)/7,0),"")</f>
        <v>Week 3</v>
      </c>
      <c r="G344" s="15" t="str">
        <f>IF(G343&lt;MAX(A:A)+NumberOfFutureWeeks*7,  IF(WEEKDAY( G343+1)=1, G343+2, IF(WEEKDAY(G343+1)=7, G343+ 3, G343+1)), "")</f>
        <v/>
      </c>
      <c r="H344" s="15" t="str">
        <f t="shared" si="106"/>
        <v/>
      </c>
      <c r="I344" s="2" t="str">
        <f t="shared" si="107"/>
        <v/>
      </c>
      <c r="J344" s="2" t="str">
        <f>IF(AND(G344&lt;&gt;"",G344&lt;=MAX(A:A)),COUNTIF(B:B,TRUNC(G344)),"")</f>
        <v/>
      </c>
      <c r="K344" s="2" t="str">
        <f t="shared" si="118"/>
        <v/>
      </c>
      <c r="L344" s="2" t="str">
        <f t="shared" si="108"/>
        <v/>
      </c>
      <c r="M344" s="2" t="str">
        <f t="shared" si="115"/>
        <v/>
      </c>
      <c r="N344" s="2" t="str">
        <f t="shared" si="116"/>
        <v/>
      </c>
      <c r="O344" s="2" t="str">
        <f t="shared" si="109"/>
        <v/>
      </c>
      <c r="P344" s="2" t="str">
        <f t="shared" si="110"/>
        <v/>
      </c>
      <c r="Q344" s="2" t="str">
        <f t="shared" si="117"/>
        <v/>
      </c>
      <c r="R344" s="2" t="str">
        <f t="shared" si="111"/>
        <v/>
      </c>
    </row>
    <row r="345" spans="1:18" x14ac:dyDescent="0.25">
      <c r="A345" s="15">
        <f>IF(INDEX('Predict Your Date Data (auto)'!A:A,ROW(A345),1)&gt;0,INDEX('Predict Your Date Data (auto)'!A:A,ROW(A345),1),"")</f>
        <v>42814.57503472222</v>
      </c>
      <c r="B345" s="15">
        <f t="shared" si="112"/>
        <v>42814</v>
      </c>
      <c r="C345" s="23">
        <f t="shared" si="113"/>
        <v>2017</v>
      </c>
      <c r="D345" s="23">
        <f t="shared" si="114"/>
        <v>3</v>
      </c>
      <c r="E345" s="2" t="str">
        <f>IF(A345&lt;&gt;"","Week " &amp; ROUNDUP(DAY(B345)/7,0),"")</f>
        <v>Week 3</v>
      </c>
      <c r="G345" s="15" t="str">
        <f>IF(G344&lt;MAX(A:A)+NumberOfFutureWeeks*7,  IF(WEEKDAY( G344+1)=1, G344+2, IF(WEEKDAY(G344+1)=7, G344+ 3, G344+1)), "")</f>
        <v/>
      </c>
      <c r="H345" s="15" t="str">
        <f t="shared" si="106"/>
        <v/>
      </c>
      <c r="I345" s="2" t="str">
        <f t="shared" si="107"/>
        <v/>
      </c>
      <c r="J345" s="2" t="str">
        <f>IF(AND(G345&lt;&gt;"",G345&lt;=MAX(A:A)),COUNTIF(B:B,TRUNC(G345)),"")</f>
        <v/>
      </c>
      <c r="K345" s="2" t="str">
        <f t="shared" si="118"/>
        <v/>
      </c>
      <c r="L345" s="2" t="str">
        <f t="shared" si="108"/>
        <v/>
      </c>
      <c r="M345" s="2" t="str">
        <f t="shared" si="115"/>
        <v/>
      </c>
      <c r="N345" s="2" t="str">
        <f t="shared" si="116"/>
        <v/>
      </c>
      <c r="O345" s="2" t="str">
        <f t="shared" si="109"/>
        <v/>
      </c>
      <c r="P345" s="2" t="str">
        <f t="shared" si="110"/>
        <v/>
      </c>
      <c r="Q345" s="2" t="str">
        <f t="shared" si="117"/>
        <v/>
      </c>
      <c r="R345" s="2" t="str">
        <f t="shared" si="111"/>
        <v/>
      </c>
    </row>
    <row r="346" spans="1:18" x14ac:dyDescent="0.25">
      <c r="A346" s="15">
        <f>IF(INDEX('Predict Your Date Data (auto)'!A:A,ROW(A346),1)&gt;0,INDEX('Predict Your Date Data (auto)'!A:A,ROW(A346),1),"")</f>
        <v>42814.58384259259</v>
      </c>
      <c r="B346" s="15">
        <f t="shared" si="112"/>
        <v>42814</v>
      </c>
      <c r="C346" s="23">
        <f t="shared" si="113"/>
        <v>2017</v>
      </c>
      <c r="D346" s="23">
        <f t="shared" si="114"/>
        <v>3</v>
      </c>
      <c r="E346" s="2" t="str">
        <f>IF(A346&lt;&gt;"","Week " &amp; ROUNDUP(DAY(B346)/7,0),"")</f>
        <v>Week 3</v>
      </c>
      <c r="G346" s="15" t="str">
        <f>IF(G345&lt;MAX(A:A)+NumberOfFutureWeeks*7,  IF(WEEKDAY( G345+1)=1, G345+2, IF(WEEKDAY(G345+1)=7, G345+ 3, G345+1)), "")</f>
        <v/>
      </c>
      <c r="H346" s="15" t="str">
        <f t="shared" si="106"/>
        <v/>
      </c>
      <c r="I346" s="2" t="str">
        <f t="shared" si="107"/>
        <v/>
      </c>
      <c r="J346" s="2" t="str">
        <f>IF(AND(G346&lt;&gt;"",G346&lt;=MAX(A:A)),COUNTIF(B:B,TRUNC(G346)),"")</f>
        <v/>
      </c>
      <c r="K346" s="2" t="str">
        <f t="shared" si="118"/>
        <v/>
      </c>
      <c r="L346" s="2" t="str">
        <f t="shared" si="108"/>
        <v/>
      </c>
      <c r="M346" s="2" t="str">
        <f t="shared" si="115"/>
        <v/>
      </c>
      <c r="N346" s="2" t="str">
        <f t="shared" si="116"/>
        <v/>
      </c>
      <c r="O346" s="2" t="str">
        <f t="shared" si="109"/>
        <v/>
      </c>
      <c r="P346" s="2" t="str">
        <f t="shared" si="110"/>
        <v/>
      </c>
      <c r="Q346" s="2" t="str">
        <f t="shared" si="117"/>
        <v/>
      </c>
      <c r="R346" s="2" t="str">
        <f t="shared" si="111"/>
        <v/>
      </c>
    </row>
    <row r="347" spans="1:18" x14ac:dyDescent="0.25">
      <c r="A347" s="15">
        <f>IF(INDEX('Predict Your Date Data (auto)'!A:A,ROW(A347),1)&gt;0,INDEX('Predict Your Date Data (auto)'!A:A,ROW(A347),1),"")</f>
        <v>42814.591805555552</v>
      </c>
      <c r="B347" s="15">
        <f t="shared" si="112"/>
        <v>42814</v>
      </c>
      <c r="C347" s="23">
        <f t="shared" si="113"/>
        <v>2017</v>
      </c>
      <c r="D347" s="23">
        <f t="shared" si="114"/>
        <v>3</v>
      </c>
      <c r="E347" s="2" t="str">
        <f>IF(A347&lt;&gt;"","Week " &amp; ROUNDUP(DAY(B347)/7,0),"")</f>
        <v>Week 3</v>
      </c>
      <c r="G347" s="15" t="str">
        <f>IF(G346&lt;MAX(A:A)+NumberOfFutureWeeks*7,  IF(WEEKDAY( G346+1)=1, G346+2, IF(WEEKDAY(G346+1)=7, G346+ 3, G346+1)), "")</f>
        <v/>
      </c>
      <c r="H347" s="15" t="str">
        <f t="shared" si="106"/>
        <v/>
      </c>
      <c r="I347" s="2" t="str">
        <f t="shared" si="107"/>
        <v/>
      </c>
      <c r="J347" s="2" t="str">
        <f>IF(AND(G347&lt;&gt;"",G347&lt;=MAX(A:A)),COUNTIF(B:B,TRUNC(G347)),"")</f>
        <v/>
      </c>
      <c r="K347" s="2" t="str">
        <f t="shared" si="118"/>
        <v/>
      </c>
      <c r="L347" s="2" t="str">
        <f t="shared" si="108"/>
        <v/>
      </c>
      <c r="M347" s="2" t="str">
        <f t="shared" si="115"/>
        <v/>
      </c>
      <c r="N347" s="2" t="str">
        <f t="shared" si="116"/>
        <v/>
      </c>
      <c r="O347" s="2" t="str">
        <f t="shared" si="109"/>
        <v/>
      </c>
      <c r="P347" s="2" t="str">
        <f t="shared" si="110"/>
        <v/>
      </c>
      <c r="Q347" s="2" t="str">
        <f t="shared" si="117"/>
        <v/>
      </c>
      <c r="R347" s="2" t="str">
        <f t="shared" si="111"/>
        <v/>
      </c>
    </row>
    <row r="348" spans="1:18" x14ac:dyDescent="0.25">
      <c r="A348" s="15">
        <f>IF(INDEX('Predict Your Date Data (auto)'!A:A,ROW(A348),1)&gt;0,INDEX('Predict Your Date Data (auto)'!A:A,ROW(A348),1),"")</f>
        <v>42814.592604166668</v>
      </c>
      <c r="B348" s="15">
        <f t="shared" si="112"/>
        <v>42814</v>
      </c>
      <c r="C348" s="23">
        <f t="shared" si="113"/>
        <v>2017</v>
      </c>
      <c r="D348" s="23">
        <f t="shared" si="114"/>
        <v>3</v>
      </c>
      <c r="E348" s="2" t="str">
        <f>IF(A348&lt;&gt;"","Week " &amp; ROUNDUP(DAY(B348)/7,0),"")</f>
        <v>Week 3</v>
      </c>
      <c r="G348" s="15" t="str">
        <f>IF(G347&lt;MAX(A:A)+NumberOfFutureWeeks*7,  IF(WEEKDAY( G347+1)=1, G347+2, IF(WEEKDAY(G347+1)=7, G347+ 3, G347+1)), "")</f>
        <v/>
      </c>
      <c r="H348" s="15" t="str">
        <f t="shared" si="106"/>
        <v/>
      </c>
      <c r="I348" s="2" t="str">
        <f t="shared" si="107"/>
        <v/>
      </c>
      <c r="J348" s="2" t="str">
        <f>IF(AND(G348&lt;&gt;"",G348&lt;=MAX(A:A)),COUNTIF(B:B,TRUNC(G348)),"")</f>
        <v/>
      </c>
      <c r="K348" s="2" t="str">
        <f t="shared" si="118"/>
        <v/>
      </c>
      <c r="L348" s="2" t="str">
        <f t="shared" si="108"/>
        <v/>
      </c>
      <c r="M348" s="2" t="str">
        <f t="shared" si="115"/>
        <v/>
      </c>
      <c r="N348" s="2" t="str">
        <f t="shared" si="116"/>
        <v/>
      </c>
      <c r="O348" s="2" t="str">
        <f t="shared" si="109"/>
        <v/>
      </c>
      <c r="P348" s="2" t="str">
        <f t="shared" si="110"/>
        <v/>
      </c>
      <c r="Q348" s="2" t="str">
        <f t="shared" si="117"/>
        <v/>
      </c>
      <c r="R348" s="2" t="str">
        <f t="shared" si="111"/>
        <v/>
      </c>
    </row>
    <row r="349" spans="1:18" x14ac:dyDescent="0.25">
      <c r="A349" s="15">
        <f>IF(INDEX('Predict Your Date Data (auto)'!A:A,ROW(A349),1)&gt;0,INDEX('Predict Your Date Data (auto)'!A:A,ROW(A349),1),"")</f>
        <v>42814.593449074076</v>
      </c>
      <c r="B349" s="15">
        <f t="shared" si="112"/>
        <v>42814</v>
      </c>
      <c r="C349" s="23">
        <f t="shared" si="113"/>
        <v>2017</v>
      </c>
      <c r="D349" s="23">
        <f t="shared" si="114"/>
        <v>3</v>
      </c>
      <c r="E349" s="2" t="str">
        <f>IF(A349&lt;&gt;"","Week " &amp; ROUNDUP(DAY(B349)/7,0),"")</f>
        <v>Week 3</v>
      </c>
      <c r="G349" s="15" t="str">
        <f>IF(G348&lt;MAX(A:A)+NumberOfFutureWeeks*7,  IF(WEEKDAY( G348+1)=1, G348+2, IF(WEEKDAY(G348+1)=7, G348+ 3, G348+1)), "")</f>
        <v/>
      </c>
      <c r="H349" s="15" t="str">
        <f t="shared" si="106"/>
        <v/>
      </c>
      <c r="I349" s="2" t="str">
        <f t="shared" si="107"/>
        <v/>
      </c>
      <c r="J349" s="2" t="str">
        <f>IF(AND(G349&lt;&gt;"",G349&lt;=MAX(A:A)),COUNTIF(B:B,TRUNC(G349)),"")</f>
        <v/>
      </c>
      <c r="K349" s="2" t="str">
        <f t="shared" si="118"/>
        <v/>
      </c>
      <c r="L349" s="2" t="str">
        <f t="shared" si="108"/>
        <v/>
      </c>
      <c r="M349" s="2" t="str">
        <f t="shared" si="115"/>
        <v/>
      </c>
      <c r="N349" s="2" t="str">
        <f t="shared" si="116"/>
        <v/>
      </c>
      <c r="O349" s="2" t="str">
        <f t="shared" si="109"/>
        <v/>
      </c>
      <c r="P349" s="2" t="str">
        <f t="shared" si="110"/>
        <v/>
      </c>
      <c r="Q349" s="2" t="str">
        <f t="shared" si="117"/>
        <v/>
      </c>
      <c r="R349" s="2" t="str">
        <f t="shared" si="111"/>
        <v/>
      </c>
    </row>
    <row r="350" spans="1:18" x14ac:dyDescent="0.25">
      <c r="A350" s="15">
        <f>IF(INDEX('Predict Your Date Data (auto)'!A:A,ROW(A350),1)&gt;0,INDEX('Predict Your Date Data (auto)'!A:A,ROW(A350),1),"")</f>
        <v>42814.597708333335</v>
      </c>
      <c r="B350" s="15">
        <f t="shared" si="112"/>
        <v>42814</v>
      </c>
      <c r="C350" s="23">
        <f t="shared" si="113"/>
        <v>2017</v>
      </c>
      <c r="D350" s="23">
        <f t="shared" si="114"/>
        <v>3</v>
      </c>
      <c r="E350" s="2" t="str">
        <f>IF(A350&lt;&gt;"","Week " &amp; ROUNDUP(DAY(B350)/7,0),"")</f>
        <v>Week 3</v>
      </c>
      <c r="G350" s="15" t="str">
        <f>IF(G349&lt;MAX(A:A)+NumberOfFutureWeeks*7,  IF(WEEKDAY( G349+1)=1, G349+2, IF(WEEKDAY(G349+1)=7, G349+ 3, G349+1)), "")</f>
        <v/>
      </c>
      <c r="H350" s="15" t="str">
        <f t="shared" si="106"/>
        <v/>
      </c>
      <c r="I350" s="2" t="str">
        <f t="shared" si="107"/>
        <v/>
      </c>
      <c r="J350" s="2" t="str">
        <f>IF(AND(G350&lt;&gt;"",G350&lt;=MAX(A:A)),COUNTIF(B:B,TRUNC(G350)),"")</f>
        <v/>
      </c>
      <c r="K350" s="2" t="str">
        <f t="shared" si="118"/>
        <v/>
      </c>
      <c r="L350" s="2" t="str">
        <f t="shared" si="108"/>
        <v/>
      </c>
      <c r="M350" s="2" t="str">
        <f t="shared" si="115"/>
        <v/>
      </c>
      <c r="N350" s="2" t="str">
        <f t="shared" si="116"/>
        <v/>
      </c>
      <c r="O350" s="2" t="str">
        <f t="shared" si="109"/>
        <v/>
      </c>
      <c r="P350" s="2" t="str">
        <f t="shared" si="110"/>
        <v/>
      </c>
      <c r="Q350" s="2" t="str">
        <f t="shared" si="117"/>
        <v/>
      </c>
      <c r="R350" s="2" t="str">
        <f t="shared" si="111"/>
        <v/>
      </c>
    </row>
    <row r="351" spans="1:18" x14ac:dyDescent="0.25">
      <c r="A351" s="15">
        <f>IF(INDEX('Predict Your Date Data (auto)'!A:A,ROW(A351),1)&gt;0,INDEX('Predict Your Date Data (auto)'!A:A,ROW(A351),1),"")</f>
        <v>42814.598495370374</v>
      </c>
      <c r="B351" s="15">
        <f t="shared" si="112"/>
        <v>42814</v>
      </c>
      <c r="C351" s="23">
        <f t="shared" si="113"/>
        <v>2017</v>
      </c>
      <c r="D351" s="23">
        <f t="shared" si="114"/>
        <v>3</v>
      </c>
      <c r="E351" s="2" t="str">
        <f>IF(A351&lt;&gt;"","Week " &amp; ROUNDUP(DAY(B351)/7,0),"")</f>
        <v>Week 3</v>
      </c>
      <c r="G351" s="15" t="str">
        <f>IF(G350&lt;MAX(A:A)+NumberOfFutureWeeks*7,  IF(WEEKDAY( G350+1)=1, G350+2, IF(WEEKDAY(G350+1)=7, G350+ 3, G350+1)), "")</f>
        <v/>
      </c>
      <c r="H351" s="15" t="str">
        <f t="shared" si="106"/>
        <v/>
      </c>
      <c r="I351" s="2" t="str">
        <f t="shared" si="107"/>
        <v/>
      </c>
      <c r="J351" s="2" t="str">
        <f>IF(AND(G351&lt;&gt;"",G351&lt;=MAX(A:A)),COUNTIF(B:B,TRUNC(G351)),"")</f>
        <v/>
      </c>
      <c r="K351" s="2" t="str">
        <f t="shared" si="118"/>
        <v/>
      </c>
      <c r="L351" s="2" t="str">
        <f t="shared" si="108"/>
        <v/>
      </c>
      <c r="M351" s="2" t="str">
        <f t="shared" si="115"/>
        <v/>
      </c>
      <c r="N351" s="2" t="str">
        <f t="shared" si="116"/>
        <v/>
      </c>
      <c r="O351" s="2" t="str">
        <f t="shared" si="109"/>
        <v/>
      </c>
      <c r="P351" s="2" t="str">
        <f t="shared" si="110"/>
        <v/>
      </c>
      <c r="Q351" s="2" t="str">
        <f t="shared" si="117"/>
        <v/>
      </c>
      <c r="R351" s="2" t="str">
        <f t="shared" si="111"/>
        <v/>
      </c>
    </row>
    <row r="352" spans="1:18" x14ac:dyDescent="0.25">
      <c r="A352" s="15">
        <f>IF(INDEX('Predict Your Date Data (auto)'!A:A,ROW(A352),1)&gt;0,INDEX('Predict Your Date Data (auto)'!A:A,ROW(A352),1),"")</f>
        <v>42814.599039351851</v>
      </c>
      <c r="B352" s="15">
        <f t="shared" si="112"/>
        <v>42814</v>
      </c>
      <c r="C352" s="23">
        <f t="shared" si="113"/>
        <v>2017</v>
      </c>
      <c r="D352" s="23">
        <f t="shared" si="114"/>
        <v>3</v>
      </c>
      <c r="E352" s="2" t="str">
        <f>IF(A352&lt;&gt;"","Week " &amp; ROUNDUP(DAY(B352)/7,0),"")</f>
        <v>Week 3</v>
      </c>
      <c r="G352" s="15" t="str">
        <f>IF(G351&lt;MAX(A:A)+NumberOfFutureWeeks*7,  IF(WEEKDAY( G351+1)=1, G351+2, IF(WEEKDAY(G351+1)=7, G351+ 3, G351+1)), "")</f>
        <v/>
      </c>
      <c r="H352" s="15" t="str">
        <f t="shared" si="106"/>
        <v/>
      </c>
      <c r="I352" s="2" t="str">
        <f t="shared" si="107"/>
        <v/>
      </c>
      <c r="J352" s="2" t="str">
        <f>IF(AND(G352&lt;&gt;"",G352&lt;=MAX(A:A)),COUNTIF(B:B,TRUNC(G352)),"")</f>
        <v/>
      </c>
      <c r="K352" s="2" t="str">
        <f t="shared" si="118"/>
        <v/>
      </c>
      <c r="L352" s="2" t="str">
        <f t="shared" si="108"/>
        <v/>
      </c>
      <c r="M352" s="2" t="str">
        <f t="shared" si="115"/>
        <v/>
      </c>
      <c r="N352" s="2" t="str">
        <f t="shared" si="116"/>
        <v/>
      </c>
      <c r="O352" s="2" t="str">
        <f t="shared" si="109"/>
        <v/>
      </c>
      <c r="P352" s="2" t="str">
        <f t="shared" si="110"/>
        <v/>
      </c>
      <c r="Q352" s="2" t="str">
        <f t="shared" si="117"/>
        <v/>
      </c>
      <c r="R352" s="2" t="str">
        <f t="shared" si="111"/>
        <v/>
      </c>
    </row>
    <row r="353" spans="1:18" x14ac:dyDescent="0.25">
      <c r="A353" s="15">
        <f>IF(INDEX('Predict Your Date Data (auto)'!A:A,ROW(A353),1)&gt;0,INDEX('Predict Your Date Data (auto)'!A:A,ROW(A353),1),"")</f>
        <v>42814.621817129628</v>
      </c>
      <c r="B353" s="15">
        <f t="shared" si="112"/>
        <v>42814</v>
      </c>
      <c r="C353" s="23">
        <f t="shared" si="113"/>
        <v>2017</v>
      </c>
      <c r="D353" s="23">
        <f t="shared" si="114"/>
        <v>3</v>
      </c>
      <c r="E353" s="2" t="str">
        <f>IF(A353&lt;&gt;"","Week " &amp; ROUNDUP(DAY(B353)/7,0),"")</f>
        <v>Week 3</v>
      </c>
      <c r="G353" s="15" t="str">
        <f>IF(G352&lt;MAX(A:A)+NumberOfFutureWeeks*7,  IF(WEEKDAY( G352+1)=1, G352+2, IF(WEEKDAY(G352+1)=7, G352+ 3, G352+1)), "")</f>
        <v/>
      </c>
      <c r="H353" s="15" t="str">
        <f t="shared" si="106"/>
        <v/>
      </c>
      <c r="I353" s="2" t="str">
        <f t="shared" si="107"/>
        <v/>
      </c>
      <c r="J353" s="2" t="str">
        <f>IF(AND(G353&lt;&gt;"",G353&lt;=MAX(A:A)),COUNTIF(B:B,TRUNC(G353)),"")</f>
        <v/>
      </c>
      <c r="K353" s="2" t="str">
        <f t="shared" si="118"/>
        <v/>
      </c>
      <c r="L353" s="2" t="str">
        <f t="shared" si="108"/>
        <v/>
      </c>
      <c r="M353" s="2" t="str">
        <f t="shared" si="115"/>
        <v/>
      </c>
      <c r="N353" s="2" t="str">
        <f t="shared" si="116"/>
        <v/>
      </c>
      <c r="O353" s="2" t="str">
        <f t="shared" si="109"/>
        <v/>
      </c>
      <c r="P353" s="2" t="str">
        <f t="shared" si="110"/>
        <v/>
      </c>
      <c r="Q353" s="2" t="str">
        <f t="shared" si="117"/>
        <v/>
      </c>
      <c r="R353" s="2" t="str">
        <f t="shared" si="111"/>
        <v/>
      </c>
    </row>
    <row r="354" spans="1:18" x14ac:dyDescent="0.25">
      <c r="A354" s="15">
        <f>IF(INDEX('Predict Your Date Data (auto)'!A:A,ROW(A354),1)&gt;0,INDEX('Predict Your Date Data (auto)'!A:A,ROW(A354),1),"")</f>
        <v>42814.622395833336</v>
      </c>
      <c r="B354" s="15">
        <f t="shared" si="112"/>
        <v>42814</v>
      </c>
      <c r="C354" s="23">
        <f t="shared" si="113"/>
        <v>2017</v>
      </c>
      <c r="D354" s="23">
        <f t="shared" si="114"/>
        <v>3</v>
      </c>
      <c r="E354" s="2" t="str">
        <f>IF(A354&lt;&gt;"","Week " &amp; ROUNDUP(DAY(B354)/7,0),"")</f>
        <v>Week 3</v>
      </c>
      <c r="G354" s="15" t="str">
        <f>IF(G353&lt;MAX(A:A)+NumberOfFutureWeeks*7,  IF(WEEKDAY( G353+1)=1, G353+2, IF(WEEKDAY(G353+1)=7, G353+ 3, G353+1)), "")</f>
        <v/>
      </c>
      <c r="H354" s="15" t="str">
        <f t="shared" si="106"/>
        <v/>
      </c>
      <c r="I354" s="2" t="str">
        <f t="shared" si="107"/>
        <v/>
      </c>
      <c r="J354" s="2" t="str">
        <f>IF(AND(G354&lt;&gt;"",G354&lt;=MAX(A:A)),COUNTIF(B:B,TRUNC(G354)),"")</f>
        <v/>
      </c>
      <c r="K354" s="2" t="str">
        <f t="shared" si="118"/>
        <v/>
      </c>
      <c r="L354" s="2" t="str">
        <f t="shared" si="108"/>
        <v/>
      </c>
      <c r="M354" s="2" t="str">
        <f t="shared" si="115"/>
        <v/>
      </c>
      <c r="N354" s="2" t="str">
        <f t="shared" si="116"/>
        <v/>
      </c>
      <c r="O354" s="2" t="str">
        <f t="shared" si="109"/>
        <v/>
      </c>
      <c r="P354" s="2" t="str">
        <f t="shared" si="110"/>
        <v/>
      </c>
      <c r="Q354" s="2" t="str">
        <f t="shared" si="117"/>
        <v/>
      </c>
      <c r="R354" s="2" t="str">
        <f t="shared" si="111"/>
        <v/>
      </c>
    </row>
    <row r="355" spans="1:18" x14ac:dyDescent="0.25">
      <c r="A355" s="15">
        <f>IF(INDEX('Predict Your Date Data (auto)'!A:A,ROW(A355),1)&gt;0,INDEX('Predict Your Date Data (auto)'!A:A,ROW(A355),1),"")</f>
        <v>42814.63181712963</v>
      </c>
      <c r="B355" s="15">
        <f t="shared" si="112"/>
        <v>42814</v>
      </c>
      <c r="C355" s="23">
        <f t="shared" si="113"/>
        <v>2017</v>
      </c>
      <c r="D355" s="23">
        <f t="shared" si="114"/>
        <v>3</v>
      </c>
      <c r="E355" s="2" t="str">
        <f>IF(A355&lt;&gt;"","Week " &amp; ROUNDUP(DAY(B355)/7,0),"")</f>
        <v>Week 3</v>
      </c>
      <c r="G355" s="15" t="str">
        <f>IF(G354&lt;MAX(A:A)+NumberOfFutureWeeks*7,  IF(WEEKDAY( G354+1)=1, G354+2, IF(WEEKDAY(G354+1)=7, G354+ 3, G354+1)), "")</f>
        <v/>
      </c>
      <c r="H355" s="15" t="str">
        <f t="shared" si="106"/>
        <v/>
      </c>
      <c r="I355" s="2" t="str">
        <f t="shared" si="107"/>
        <v/>
      </c>
      <c r="J355" s="2" t="str">
        <f>IF(AND(G355&lt;&gt;"",G355&lt;=MAX(A:A)),COUNTIF(B:B,TRUNC(G355)),"")</f>
        <v/>
      </c>
      <c r="K355" s="2" t="str">
        <f t="shared" si="118"/>
        <v/>
      </c>
      <c r="L355" s="2" t="str">
        <f t="shared" si="108"/>
        <v/>
      </c>
      <c r="M355" s="2" t="str">
        <f t="shared" si="115"/>
        <v/>
      </c>
      <c r="N355" s="2" t="str">
        <f t="shared" si="116"/>
        <v/>
      </c>
      <c r="O355" s="2" t="str">
        <f t="shared" si="109"/>
        <v/>
      </c>
      <c r="P355" s="2" t="str">
        <f t="shared" si="110"/>
        <v/>
      </c>
      <c r="Q355" s="2" t="str">
        <f t="shared" si="117"/>
        <v/>
      </c>
      <c r="R355" s="2" t="str">
        <f t="shared" si="111"/>
        <v/>
      </c>
    </row>
    <row r="356" spans="1:18" x14ac:dyDescent="0.25">
      <c r="A356" s="15">
        <f>IF(INDEX('Predict Your Date Data (auto)'!A:A,ROW(A356),1)&gt;0,INDEX('Predict Your Date Data (auto)'!A:A,ROW(A356),1),"")</f>
        <v>42814.632407407407</v>
      </c>
      <c r="B356" s="15">
        <f t="shared" si="112"/>
        <v>42814</v>
      </c>
      <c r="C356" s="23">
        <f t="shared" si="113"/>
        <v>2017</v>
      </c>
      <c r="D356" s="23">
        <f t="shared" si="114"/>
        <v>3</v>
      </c>
      <c r="E356" s="2" t="str">
        <f>IF(A356&lt;&gt;"","Week " &amp; ROUNDUP(DAY(B356)/7,0),"")</f>
        <v>Week 3</v>
      </c>
      <c r="G356" s="15" t="str">
        <f>IF(G355&lt;MAX(A:A)+NumberOfFutureWeeks*7,  IF(WEEKDAY( G355+1)=1, G355+2, IF(WEEKDAY(G355+1)=7, G355+ 3, G355+1)), "")</f>
        <v/>
      </c>
      <c r="H356" s="15" t="str">
        <f t="shared" si="106"/>
        <v/>
      </c>
      <c r="I356" s="2" t="str">
        <f t="shared" si="107"/>
        <v/>
      </c>
      <c r="J356" s="2" t="str">
        <f>IF(AND(G356&lt;&gt;"",G356&lt;=MAX(A:A)),COUNTIF(B:B,TRUNC(G356)),"")</f>
        <v/>
      </c>
      <c r="K356" s="2" t="str">
        <f t="shared" si="118"/>
        <v/>
      </c>
      <c r="L356" s="2" t="str">
        <f t="shared" si="108"/>
        <v/>
      </c>
      <c r="M356" s="2" t="str">
        <f t="shared" si="115"/>
        <v/>
      </c>
      <c r="N356" s="2" t="str">
        <f t="shared" si="116"/>
        <v/>
      </c>
      <c r="O356" s="2" t="str">
        <f t="shared" si="109"/>
        <v/>
      </c>
      <c r="P356" s="2" t="str">
        <f t="shared" si="110"/>
        <v/>
      </c>
      <c r="Q356" s="2" t="str">
        <f t="shared" si="117"/>
        <v/>
      </c>
      <c r="R356" s="2" t="str">
        <f t="shared" si="111"/>
        <v/>
      </c>
    </row>
    <row r="357" spans="1:18" x14ac:dyDescent="0.25">
      <c r="A357" s="15">
        <f>IF(INDEX('Predict Your Date Data (auto)'!A:A,ROW(A357),1)&gt;0,INDEX('Predict Your Date Data (auto)'!A:A,ROW(A357),1),"")</f>
        <v>42814.632962962962</v>
      </c>
      <c r="B357" s="15">
        <f t="shared" si="112"/>
        <v>42814</v>
      </c>
      <c r="C357" s="23">
        <f t="shared" si="113"/>
        <v>2017</v>
      </c>
      <c r="D357" s="23">
        <f t="shared" si="114"/>
        <v>3</v>
      </c>
      <c r="E357" s="2" t="str">
        <f>IF(A357&lt;&gt;"","Week " &amp; ROUNDUP(DAY(B357)/7,0),"")</f>
        <v>Week 3</v>
      </c>
      <c r="G357" s="15" t="str">
        <f>IF(G356&lt;MAX(A:A)+NumberOfFutureWeeks*7,  IF(WEEKDAY( G356+1)=1, G356+2, IF(WEEKDAY(G356+1)=7, G356+ 3, G356+1)), "")</f>
        <v/>
      </c>
      <c r="H357" s="15" t="str">
        <f t="shared" si="106"/>
        <v/>
      </c>
      <c r="I357" s="2" t="str">
        <f t="shared" si="107"/>
        <v/>
      </c>
      <c r="J357" s="2" t="str">
        <f>IF(AND(G357&lt;&gt;"",G357&lt;=MAX(A:A)),COUNTIF(B:B,TRUNC(G357)),"")</f>
        <v/>
      </c>
      <c r="K357" s="2" t="str">
        <f t="shared" si="118"/>
        <v/>
      </c>
      <c r="L357" s="2" t="str">
        <f t="shared" si="108"/>
        <v/>
      </c>
      <c r="M357" s="2" t="str">
        <f t="shared" si="115"/>
        <v/>
      </c>
      <c r="N357" s="2" t="str">
        <f t="shared" si="116"/>
        <v/>
      </c>
      <c r="O357" s="2" t="str">
        <f t="shared" si="109"/>
        <v/>
      </c>
      <c r="P357" s="2" t="str">
        <f t="shared" si="110"/>
        <v/>
      </c>
      <c r="Q357" s="2" t="str">
        <f t="shared" si="117"/>
        <v/>
      </c>
      <c r="R357" s="2" t="str">
        <f t="shared" si="111"/>
        <v/>
      </c>
    </row>
    <row r="358" spans="1:18" x14ac:dyDescent="0.25">
      <c r="A358" s="15">
        <f>IF(INDEX('Predict Your Date Data (auto)'!A:A,ROW(A358),1)&gt;0,INDEX('Predict Your Date Data (auto)'!A:A,ROW(A358),1),"")</f>
        <v>42814.633472222224</v>
      </c>
      <c r="B358" s="15">
        <f t="shared" si="112"/>
        <v>42814</v>
      </c>
      <c r="C358" s="23">
        <f t="shared" si="113"/>
        <v>2017</v>
      </c>
      <c r="D358" s="23">
        <f t="shared" si="114"/>
        <v>3</v>
      </c>
      <c r="E358" s="2" t="str">
        <f>IF(A358&lt;&gt;"","Week " &amp; ROUNDUP(DAY(B358)/7,0),"")</f>
        <v>Week 3</v>
      </c>
      <c r="G358" s="15" t="str">
        <f>IF(G357&lt;MAX(A:A)+NumberOfFutureWeeks*7,  IF(WEEKDAY( G357+1)=1, G357+2, IF(WEEKDAY(G357+1)=7, G357+ 3, G357+1)), "")</f>
        <v/>
      </c>
      <c r="H358" s="15" t="str">
        <f t="shared" si="106"/>
        <v/>
      </c>
      <c r="I358" s="2" t="str">
        <f t="shared" si="107"/>
        <v/>
      </c>
      <c r="J358" s="2" t="str">
        <f>IF(AND(G358&lt;&gt;"",G358&lt;=MAX(A:A)),COUNTIF(B:B,TRUNC(G358)),"")</f>
        <v/>
      </c>
      <c r="K358" s="2" t="str">
        <f t="shared" si="118"/>
        <v/>
      </c>
      <c r="L358" s="2" t="str">
        <f t="shared" si="108"/>
        <v/>
      </c>
      <c r="M358" s="2" t="str">
        <f t="shared" si="115"/>
        <v/>
      </c>
      <c r="N358" s="2" t="str">
        <f t="shared" si="116"/>
        <v/>
      </c>
      <c r="O358" s="2" t="str">
        <f t="shared" si="109"/>
        <v/>
      </c>
      <c r="P358" s="2" t="str">
        <f t="shared" si="110"/>
        <v/>
      </c>
      <c r="Q358" s="2" t="str">
        <f t="shared" si="117"/>
        <v/>
      </c>
      <c r="R358" s="2" t="str">
        <f t="shared" si="111"/>
        <v/>
      </c>
    </row>
    <row r="359" spans="1:18" x14ac:dyDescent="0.25">
      <c r="A359" s="15">
        <f>IF(INDEX('Predict Your Date Data (auto)'!A:A,ROW(A359),1)&gt;0,INDEX('Predict Your Date Data (auto)'!A:A,ROW(A359),1),"")</f>
        <v>42814.634236111109</v>
      </c>
      <c r="B359" s="15">
        <f t="shared" si="112"/>
        <v>42814</v>
      </c>
      <c r="C359" s="23">
        <f t="shared" si="113"/>
        <v>2017</v>
      </c>
      <c r="D359" s="23">
        <f t="shared" si="114"/>
        <v>3</v>
      </c>
      <c r="E359" s="2" t="str">
        <f>IF(A359&lt;&gt;"","Week " &amp; ROUNDUP(DAY(B359)/7,0),"")</f>
        <v>Week 3</v>
      </c>
      <c r="G359" s="15" t="str">
        <f>IF(G358&lt;MAX(A:A)+NumberOfFutureWeeks*7,  IF(WEEKDAY( G358+1)=1, G358+2, IF(WEEKDAY(G358+1)=7, G358+ 3, G358+1)), "")</f>
        <v/>
      </c>
      <c r="H359" s="15" t="str">
        <f t="shared" si="106"/>
        <v/>
      </c>
      <c r="I359" s="2" t="str">
        <f t="shared" si="107"/>
        <v/>
      </c>
      <c r="J359" s="2" t="str">
        <f>IF(AND(G359&lt;&gt;"",G359&lt;=MAX(A:A)),COUNTIF(B:B,TRUNC(G359)),"")</f>
        <v/>
      </c>
      <c r="K359" s="2" t="str">
        <f t="shared" si="118"/>
        <v/>
      </c>
      <c r="L359" s="2" t="str">
        <f t="shared" si="108"/>
        <v/>
      </c>
      <c r="M359" s="2" t="str">
        <f t="shared" si="115"/>
        <v/>
      </c>
      <c r="N359" s="2" t="str">
        <f t="shared" si="116"/>
        <v/>
      </c>
      <c r="O359" s="2" t="str">
        <f t="shared" si="109"/>
        <v/>
      </c>
      <c r="P359" s="2" t="str">
        <f t="shared" si="110"/>
        <v/>
      </c>
      <c r="Q359" s="2" t="str">
        <f t="shared" si="117"/>
        <v/>
      </c>
      <c r="R359" s="2" t="str">
        <f t="shared" si="111"/>
        <v/>
      </c>
    </row>
    <row r="360" spans="1:18" x14ac:dyDescent="0.25">
      <c r="A360" s="15">
        <f>IF(INDEX('Predict Your Date Data (auto)'!A:A,ROW(A360),1)&gt;0,INDEX('Predict Your Date Data (auto)'!A:A,ROW(A360),1),"")</f>
        <v>42814.634837962964</v>
      </c>
      <c r="B360" s="15">
        <f t="shared" si="112"/>
        <v>42814</v>
      </c>
      <c r="C360" s="23">
        <f t="shared" si="113"/>
        <v>2017</v>
      </c>
      <c r="D360" s="23">
        <f t="shared" si="114"/>
        <v>3</v>
      </c>
      <c r="E360" s="2" t="str">
        <f>IF(A360&lt;&gt;"","Week " &amp; ROUNDUP(DAY(B360)/7,0),"")</f>
        <v>Week 3</v>
      </c>
      <c r="G360" s="15" t="str">
        <f>IF(G359&lt;MAX(A:A)+NumberOfFutureWeeks*7,  IF(WEEKDAY( G359+1)=1, G359+2, IF(WEEKDAY(G359+1)=7, G359+ 3, G359+1)), "")</f>
        <v/>
      </c>
      <c r="H360" s="15" t="str">
        <f t="shared" si="106"/>
        <v/>
      </c>
      <c r="I360" s="2" t="str">
        <f t="shared" si="107"/>
        <v/>
      </c>
      <c r="J360" s="2" t="str">
        <f>IF(AND(G360&lt;&gt;"",G360&lt;=MAX(A:A)),COUNTIF(B:B,TRUNC(G360)),"")</f>
        <v/>
      </c>
      <c r="K360" s="2" t="str">
        <f t="shared" si="118"/>
        <v/>
      </c>
      <c r="L360" s="2" t="str">
        <f t="shared" si="108"/>
        <v/>
      </c>
      <c r="M360" s="2" t="str">
        <f t="shared" si="115"/>
        <v/>
      </c>
      <c r="N360" s="2" t="str">
        <f t="shared" si="116"/>
        <v/>
      </c>
      <c r="O360" s="2" t="str">
        <f t="shared" si="109"/>
        <v/>
      </c>
      <c r="P360" s="2" t="str">
        <f t="shared" si="110"/>
        <v/>
      </c>
      <c r="Q360" s="2" t="str">
        <f t="shared" si="117"/>
        <v/>
      </c>
      <c r="R360" s="2" t="str">
        <f t="shared" si="111"/>
        <v/>
      </c>
    </row>
    <row r="361" spans="1:18" x14ac:dyDescent="0.25">
      <c r="A361" s="15">
        <f>IF(INDEX('Predict Your Date Data (auto)'!A:A,ROW(A361),1)&gt;0,INDEX('Predict Your Date Data (auto)'!A:A,ROW(A361),1),"")</f>
        <v>42814.637337962966</v>
      </c>
      <c r="B361" s="15">
        <f t="shared" si="112"/>
        <v>42814</v>
      </c>
      <c r="C361" s="23">
        <f t="shared" si="113"/>
        <v>2017</v>
      </c>
      <c r="D361" s="23">
        <f t="shared" si="114"/>
        <v>3</v>
      </c>
      <c r="E361" s="2" t="str">
        <f>IF(A361&lt;&gt;"","Week " &amp; ROUNDUP(DAY(B361)/7,0),"")</f>
        <v>Week 3</v>
      </c>
      <c r="G361" s="15" t="str">
        <f>IF(G360&lt;MAX(A:A)+NumberOfFutureWeeks*7,  IF(WEEKDAY( G360+1)=1, G360+2, IF(WEEKDAY(G360+1)=7, G360+ 3, G360+1)), "")</f>
        <v/>
      </c>
      <c r="H361" s="15" t="str">
        <f t="shared" si="106"/>
        <v/>
      </c>
      <c r="I361" s="2" t="str">
        <f t="shared" si="107"/>
        <v/>
      </c>
      <c r="J361" s="2" t="str">
        <f>IF(AND(G361&lt;&gt;"",G361&lt;=MAX(A:A)),COUNTIF(B:B,TRUNC(G361)),"")</f>
        <v/>
      </c>
      <c r="K361" s="2" t="str">
        <f t="shared" si="118"/>
        <v/>
      </c>
      <c r="L361" s="2" t="str">
        <f t="shared" si="108"/>
        <v/>
      </c>
      <c r="M361" s="2" t="str">
        <f t="shared" si="115"/>
        <v/>
      </c>
      <c r="N361" s="2" t="str">
        <f t="shared" si="116"/>
        <v/>
      </c>
      <c r="O361" s="2" t="str">
        <f t="shared" si="109"/>
        <v/>
      </c>
      <c r="P361" s="2" t="str">
        <f t="shared" si="110"/>
        <v/>
      </c>
      <c r="Q361" s="2" t="str">
        <f t="shared" si="117"/>
        <v/>
      </c>
      <c r="R361" s="2" t="str">
        <f t="shared" si="111"/>
        <v/>
      </c>
    </row>
    <row r="362" spans="1:18" x14ac:dyDescent="0.25">
      <c r="A362" s="15">
        <f>IF(INDEX('Predict Your Date Data (auto)'!A:A,ROW(A362),1)&gt;0,INDEX('Predict Your Date Data (auto)'!A:A,ROW(A362),1),"")</f>
        <v>42814.637928240743</v>
      </c>
      <c r="B362" s="15">
        <f t="shared" si="112"/>
        <v>42814</v>
      </c>
      <c r="C362" s="23">
        <f t="shared" si="113"/>
        <v>2017</v>
      </c>
      <c r="D362" s="23">
        <f t="shared" si="114"/>
        <v>3</v>
      </c>
      <c r="E362" s="2" t="str">
        <f>IF(A362&lt;&gt;"","Week " &amp; ROUNDUP(DAY(B362)/7,0),"")</f>
        <v>Week 3</v>
      </c>
      <c r="G362" s="15" t="str">
        <f>IF(G361&lt;MAX(A:A)+NumberOfFutureWeeks*7,  IF(WEEKDAY( G361+1)=1, G361+2, IF(WEEKDAY(G361+1)=7, G361+ 3, G361+1)), "")</f>
        <v/>
      </c>
      <c r="H362" s="15" t="str">
        <f t="shared" si="106"/>
        <v/>
      </c>
      <c r="I362" s="2" t="str">
        <f t="shared" si="107"/>
        <v/>
      </c>
      <c r="J362" s="2" t="str">
        <f>IF(AND(G362&lt;&gt;"",G362&lt;=MAX(A:A)),COUNTIF(B:B,TRUNC(G362)),"")</f>
        <v/>
      </c>
      <c r="K362" s="2" t="str">
        <f t="shared" si="118"/>
        <v/>
      </c>
      <c r="L362" s="2" t="str">
        <f t="shared" si="108"/>
        <v/>
      </c>
      <c r="M362" s="2" t="str">
        <f t="shared" si="115"/>
        <v/>
      </c>
      <c r="N362" s="2" t="str">
        <f t="shared" si="116"/>
        <v/>
      </c>
      <c r="O362" s="2" t="str">
        <f t="shared" si="109"/>
        <v/>
      </c>
      <c r="P362" s="2" t="str">
        <f t="shared" si="110"/>
        <v/>
      </c>
      <c r="Q362" s="2" t="str">
        <f t="shared" si="117"/>
        <v/>
      </c>
      <c r="R362" s="2" t="str">
        <f t="shared" si="111"/>
        <v/>
      </c>
    </row>
    <row r="363" spans="1:18" x14ac:dyDescent="0.25">
      <c r="A363" s="15">
        <f>IF(INDEX('Predict Your Date Data (auto)'!A:A,ROW(A363),1)&gt;0,INDEX('Predict Your Date Data (auto)'!A:A,ROW(A363),1),"")</f>
        <v>42814.63857638889</v>
      </c>
      <c r="B363" s="15">
        <f t="shared" si="112"/>
        <v>42814</v>
      </c>
      <c r="C363" s="23">
        <f t="shared" si="113"/>
        <v>2017</v>
      </c>
      <c r="D363" s="23">
        <f t="shared" si="114"/>
        <v>3</v>
      </c>
      <c r="E363" s="2" t="str">
        <f>IF(A363&lt;&gt;"","Week " &amp; ROUNDUP(DAY(B363)/7,0),"")</f>
        <v>Week 3</v>
      </c>
      <c r="G363" s="15" t="str">
        <f>IF(G362&lt;MAX(A:A)+NumberOfFutureWeeks*7,  IF(WEEKDAY( G362+1)=1, G362+2, IF(WEEKDAY(G362+1)=7, G362+ 3, G362+1)), "")</f>
        <v/>
      </c>
      <c r="H363" s="15" t="str">
        <f t="shared" si="106"/>
        <v/>
      </c>
      <c r="I363" s="2" t="str">
        <f t="shared" si="107"/>
        <v/>
      </c>
      <c r="J363" s="2" t="str">
        <f>IF(AND(G363&lt;&gt;"",G363&lt;=MAX(A:A)),COUNTIF(B:B,TRUNC(G363)),"")</f>
        <v/>
      </c>
      <c r="K363" s="2" t="str">
        <f t="shared" si="118"/>
        <v/>
      </c>
      <c r="L363" s="2" t="str">
        <f t="shared" si="108"/>
        <v/>
      </c>
      <c r="M363" s="2" t="str">
        <f t="shared" si="115"/>
        <v/>
      </c>
      <c r="N363" s="2" t="str">
        <f t="shared" si="116"/>
        <v/>
      </c>
      <c r="O363" s="2" t="str">
        <f t="shared" si="109"/>
        <v/>
      </c>
      <c r="P363" s="2" t="str">
        <f t="shared" si="110"/>
        <v/>
      </c>
      <c r="Q363" s="2" t="str">
        <f t="shared" si="117"/>
        <v/>
      </c>
      <c r="R363" s="2" t="str">
        <f t="shared" si="111"/>
        <v/>
      </c>
    </row>
    <row r="364" spans="1:18" x14ac:dyDescent="0.25">
      <c r="A364" s="15">
        <f>IF(INDEX('Predict Your Date Data (auto)'!A:A,ROW(A364),1)&gt;0,INDEX('Predict Your Date Data (auto)'!A:A,ROW(A364),1),"")</f>
        <v>42814.639074074075</v>
      </c>
      <c r="B364" s="15">
        <f t="shared" si="112"/>
        <v>42814</v>
      </c>
      <c r="C364" s="23">
        <f t="shared" si="113"/>
        <v>2017</v>
      </c>
      <c r="D364" s="23">
        <f t="shared" si="114"/>
        <v>3</v>
      </c>
      <c r="E364" s="2" t="str">
        <f>IF(A364&lt;&gt;"","Week " &amp; ROUNDUP(DAY(B364)/7,0),"")</f>
        <v>Week 3</v>
      </c>
      <c r="G364" s="15" t="str">
        <f>IF(G363&lt;MAX(A:A)+NumberOfFutureWeeks*7,  IF(WEEKDAY( G363+1)=1, G363+2, IF(WEEKDAY(G363+1)=7, G363+ 3, G363+1)), "")</f>
        <v/>
      </c>
      <c r="H364" s="15" t="str">
        <f t="shared" si="106"/>
        <v/>
      </c>
      <c r="I364" s="2" t="str">
        <f t="shared" si="107"/>
        <v/>
      </c>
      <c r="J364" s="2" t="str">
        <f>IF(AND(G364&lt;&gt;"",G364&lt;=MAX(A:A)),COUNTIF(B:B,TRUNC(G364)),"")</f>
        <v/>
      </c>
      <c r="K364" s="2" t="str">
        <f t="shared" si="118"/>
        <v/>
      </c>
      <c r="L364" s="2" t="str">
        <f t="shared" si="108"/>
        <v/>
      </c>
      <c r="M364" s="2" t="str">
        <f t="shared" si="115"/>
        <v/>
      </c>
      <c r="N364" s="2" t="str">
        <f t="shared" si="116"/>
        <v/>
      </c>
      <c r="O364" s="2" t="str">
        <f t="shared" si="109"/>
        <v/>
      </c>
      <c r="P364" s="2" t="str">
        <f t="shared" si="110"/>
        <v/>
      </c>
      <c r="Q364" s="2" t="str">
        <f t="shared" si="117"/>
        <v/>
      </c>
      <c r="R364" s="2" t="str">
        <f t="shared" si="111"/>
        <v/>
      </c>
    </row>
    <row r="365" spans="1:18" x14ac:dyDescent="0.25">
      <c r="A365" s="15">
        <f>IF(INDEX('Predict Your Date Data (auto)'!A:A,ROW(A365),1)&gt;0,INDEX('Predict Your Date Data (auto)'!A:A,ROW(A365),1),"")</f>
        <v>42814.639733796299</v>
      </c>
      <c r="B365" s="15">
        <f t="shared" si="112"/>
        <v>42814</v>
      </c>
      <c r="C365" s="23">
        <f t="shared" si="113"/>
        <v>2017</v>
      </c>
      <c r="D365" s="23">
        <f t="shared" si="114"/>
        <v>3</v>
      </c>
      <c r="E365" s="2" t="str">
        <f>IF(A365&lt;&gt;"","Week " &amp; ROUNDUP(DAY(B365)/7,0),"")</f>
        <v>Week 3</v>
      </c>
      <c r="G365" s="15" t="str">
        <f>IF(G364&lt;MAX(A:A)+NumberOfFutureWeeks*7,  IF(WEEKDAY( G364+1)=1, G364+2, IF(WEEKDAY(G364+1)=7, G364+ 3, G364+1)), "")</f>
        <v/>
      </c>
      <c r="H365" s="15" t="str">
        <f t="shared" si="106"/>
        <v/>
      </c>
      <c r="I365" s="2" t="str">
        <f t="shared" si="107"/>
        <v/>
      </c>
      <c r="J365" s="2" t="str">
        <f>IF(AND(G365&lt;&gt;"",G365&lt;=MAX(A:A)),COUNTIF(B:B,TRUNC(G365)),"")</f>
        <v/>
      </c>
      <c r="K365" s="2" t="str">
        <f t="shared" si="118"/>
        <v/>
      </c>
      <c r="L365" s="2" t="str">
        <f t="shared" si="108"/>
        <v/>
      </c>
      <c r="M365" s="2" t="str">
        <f t="shared" si="115"/>
        <v/>
      </c>
      <c r="N365" s="2" t="str">
        <f t="shared" si="116"/>
        <v/>
      </c>
      <c r="O365" s="2" t="str">
        <f t="shared" si="109"/>
        <v/>
      </c>
      <c r="P365" s="2" t="str">
        <f t="shared" si="110"/>
        <v/>
      </c>
      <c r="Q365" s="2" t="str">
        <f t="shared" si="117"/>
        <v/>
      </c>
      <c r="R365" s="2" t="str">
        <f t="shared" si="111"/>
        <v/>
      </c>
    </row>
    <row r="366" spans="1:18" x14ac:dyDescent="0.25">
      <c r="A366" s="15">
        <f>IF(INDEX('Predict Your Date Data (auto)'!A:A,ROW(A366),1)&gt;0,INDEX('Predict Your Date Data (auto)'!A:A,ROW(A366),1),"")</f>
        <v>42814.640347222223</v>
      </c>
      <c r="B366" s="15">
        <f t="shared" si="112"/>
        <v>42814</v>
      </c>
      <c r="C366" s="23">
        <f t="shared" si="113"/>
        <v>2017</v>
      </c>
      <c r="D366" s="23">
        <f t="shared" si="114"/>
        <v>3</v>
      </c>
      <c r="E366" s="2" t="str">
        <f>IF(A366&lt;&gt;"","Week " &amp; ROUNDUP(DAY(B366)/7,0),"")</f>
        <v>Week 3</v>
      </c>
      <c r="G366" s="15" t="str">
        <f>IF(G365&lt;MAX(A:A)+NumberOfFutureWeeks*7,  IF(WEEKDAY( G365+1)=1, G365+2, IF(WEEKDAY(G365+1)=7, G365+ 3, G365+1)), "")</f>
        <v/>
      </c>
      <c r="H366" s="15" t="str">
        <f t="shared" si="106"/>
        <v/>
      </c>
      <c r="I366" s="2" t="str">
        <f t="shared" si="107"/>
        <v/>
      </c>
      <c r="J366" s="2" t="str">
        <f>IF(AND(G366&lt;&gt;"",G366&lt;=MAX(A:A)),COUNTIF(B:B,TRUNC(G366)),"")</f>
        <v/>
      </c>
      <c r="K366" s="2" t="str">
        <f t="shared" si="118"/>
        <v/>
      </c>
      <c r="L366" s="2" t="str">
        <f t="shared" si="108"/>
        <v/>
      </c>
      <c r="M366" s="2" t="str">
        <f t="shared" si="115"/>
        <v/>
      </c>
      <c r="N366" s="2" t="str">
        <f t="shared" si="116"/>
        <v/>
      </c>
      <c r="O366" s="2" t="str">
        <f t="shared" si="109"/>
        <v/>
      </c>
      <c r="P366" s="2" t="str">
        <f t="shared" si="110"/>
        <v/>
      </c>
      <c r="Q366" s="2" t="str">
        <f t="shared" si="117"/>
        <v/>
      </c>
      <c r="R366" s="2" t="str">
        <f t="shared" si="111"/>
        <v/>
      </c>
    </row>
    <row r="367" spans="1:18" x14ac:dyDescent="0.25">
      <c r="A367" s="15">
        <f>IF(INDEX('Predict Your Date Data (auto)'!A:A,ROW(A367),1)&gt;0,INDEX('Predict Your Date Data (auto)'!A:A,ROW(A367),1),"")</f>
        <v>42814.641435185185</v>
      </c>
      <c r="B367" s="15">
        <f t="shared" si="112"/>
        <v>42814</v>
      </c>
      <c r="C367" s="23">
        <f t="shared" si="113"/>
        <v>2017</v>
      </c>
      <c r="D367" s="23">
        <f t="shared" si="114"/>
        <v>3</v>
      </c>
      <c r="E367" s="2" t="str">
        <f>IF(A367&lt;&gt;"","Week " &amp; ROUNDUP(DAY(B367)/7,0),"")</f>
        <v>Week 3</v>
      </c>
      <c r="G367" s="15" t="str">
        <f>IF(G366&lt;MAX(A:A)+NumberOfFutureWeeks*7,  IF(WEEKDAY( G366+1)=1, G366+2, IF(WEEKDAY(G366+1)=7, G366+ 3, G366+1)), "")</f>
        <v/>
      </c>
      <c r="H367" s="15" t="str">
        <f t="shared" si="106"/>
        <v/>
      </c>
      <c r="I367" s="2" t="str">
        <f t="shared" si="107"/>
        <v/>
      </c>
      <c r="J367" s="2" t="str">
        <f>IF(AND(G367&lt;&gt;"",G367&lt;=MAX(A:A)),COUNTIF(B:B,TRUNC(G367)),"")</f>
        <v/>
      </c>
      <c r="K367" s="2" t="str">
        <f t="shared" si="118"/>
        <v/>
      </c>
      <c r="L367" s="2" t="str">
        <f t="shared" si="108"/>
        <v/>
      </c>
      <c r="M367" s="2" t="str">
        <f t="shared" si="115"/>
        <v/>
      </c>
      <c r="N367" s="2" t="str">
        <f t="shared" si="116"/>
        <v/>
      </c>
      <c r="O367" s="2" t="str">
        <f t="shared" si="109"/>
        <v/>
      </c>
      <c r="P367" s="2" t="str">
        <f t="shared" si="110"/>
        <v/>
      </c>
      <c r="Q367" s="2" t="str">
        <f t="shared" si="117"/>
        <v/>
      </c>
      <c r="R367" s="2" t="str">
        <f t="shared" si="111"/>
        <v/>
      </c>
    </row>
    <row r="368" spans="1:18" x14ac:dyDescent="0.25">
      <c r="A368" s="15">
        <f>IF(INDEX('Predict Your Date Data (auto)'!A:A,ROW(A368),1)&gt;0,INDEX('Predict Your Date Data (auto)'!A:A,ROW(A368),1),"")</f>
        <v>42814.642141203702</v>
      </c>
      <c r="B368" s="15">
        <f t="shared" si="112"/>
        <v>42814</v>
      </c>
      <c r="C368" s="23">
        <f t="shared" si="113"/>
        <v>2017</v>
      </c>
      <c r="D368" s="23">
        <f t="shared" si="114"/>
        <v>3</v>
      </c>
      <c r="E368" s="2" t="str">
        <f>IF(A368&lt;&gt;"","Week " &amp; ROUNDUP(DAY(B368)/7,0),"")</f>
        <v>Week 3</v>
      </c>
      <c r="G368" s="15" t="str">
        <f>IF(G367&lt;MAX(A:A)+NumberOfFutureWeeks*7,  IF(WEEKDAY( G367+1)=1, G367+2, IF(WEEKDAY(G367+1)=7, G367+ 3, G367+1)), "")</f>
        <v/>
      </c>
      <c r="H368" s="15" t="str">
        <f t="shared" si="106"/>
        <v/>
      </c>
      <c r="I368" s="2" t="str">
        <f t="shared" si="107"/>
        <v/>
      </c>
      <c r="J368" s="2" t="str">
        <f>IF(AND(G368&lt;&gt;"",G368&lt;=MAX(A:A)),COUNTIF(B:B,TRUNC(G368)),"")</f>
        <v/>
      </c>
      <c r="K368" s="2" t="str">
        <f t="shared" si="118"/>
        <v/>
      </c>
      <c r="L368" s="2" t="str">
        <f t="shared" si="108"/>
        <v/>
      </c>
      <c r="M368" s="2" t="str">
        <f t="shared" si="115"/>
        <v/>
      </c>
      <c r="N368" s="2" t="str">
        <f t="shared" si="116"/>
        <v/>
      </c>
      <c r="O368" s="2" t="str">
        <f t="shared" si="109"/>
        <v/>
      </c>
      <c r="P368" s="2" t="str">
        <f t="shared" si="110"/>
        <v/>
      </c>
      <c r="Q368" s="2" t="str">
        <f t="shared" si="117"/>
        <v/>
      </c>
      <c r="R368" s="2" t="str">
        <f t="shared" si="111"/>
        <v/>
      </c>
    </row>
    <row r="369" spans="1:18" x14ac:dyDescent="0.25">
      <c r="A369" s="15">
        <f>IF(INDEX('Predict Your Date Data (auto)'!A:A,ROW(A369),1)&gt;0,INDEX('Predict Your Date Data (auto)'!A:A,ROW(A369),1),"")</f>
        <v>42814.64267361111</v>
      </c>
      <c r="B369" s="15">
        <f t="shared" si="112"/>
        <v>42814</v>
      </c>
      <c r="C369" s="23">
        <f t="shared" si="113"/>
        <v>2017</v>
      </c>
      <c r="D369" s="23">
        <f t="shared" si="114"/>
        <v>3</v>
      </c>
      <c r="E369" s="2" t="str">
        <f>IF(A369&lt;&gt;"","Week " &amp; ROUNDUP(DAY(B369)/7,0),"")</f>
        <v>Week 3</v>
      </c>
      <c r="G369" s="15" t="str">
        <f>IF(G368&lt;MAX(A:A)+NumberOfFutureWeeks*7,  IF(WEEKDAY( G368+1)=1, G368+2, IF(WEEKDAY(G368+1)=7, G368+ 3, G368+1)), "")</f>
        <v/>
      </c>
      <c r="H369" s="15" t="str">
        <f t="shared" si="106"/>
        <v/>
      </c>
      <c r="I369" s="2" t="str">
        <f t="shared" si="107"/>
        <v/>
      </c>
      <c r="J369" s="2" t="str">
        <f>IF(AND(G369&lt;&gt;"",G369&lt;=MAX(A:A)),COUNTIF(B:B,TRUNC(G369)),"")</f>
        <v/>
      </c>
      <c r="K369" s="2" t="str">
        <f t="shared" si="118"/>
        <v/>
      </c>
      <c r="L369" s="2" t="str">
        <f t="shared" si="108"/>
        <v/>
      </c>
      <c r="M369" s="2" t="str">
        <f t="shared" si="115"/>
        <v/>
      </c>
      <c r="N369" s="2" t="str">
        <f t="shared" si="116"/>
        <v/>
      </c>
      <c r="O369" s="2" t="str">
        <f t="shared" si="109"/>
        <v/>
      </c>
      <c r="P369" s="2" t="str">
        <f t="shared" si="110"/>
        <v/>
      </c>
      <c r="Q369" s="2" t="str">
        <f t="shared" si="117"/>
        <v/>
      </c>
      <c r="R369" s="2" t="str">
        <f t="shared" si="111"/>
        <v/>
      </c>
    </row>
    <row r="370" spans="1:18" x14ac:dyDescent="0.25">
      <c r="A370" s="15">
        <f>IF(INDEX('Predict Your Date Data (auto)'!A:A,ROW(A370),1)&gt;0,INDEX('Predict Your Date Data (auto)'!A:A,ROW(A370),1),"")</f>
        <v>42814.645381944443</v>
      </c>
      <c r="B370" s="15">
        <f t="shared" si="112"/>
        <v>42814</v>
      </c>
      <c r="C370" s="23">
        <f t="shared" si="113"/>
        <v>2017</v>
      </c>
      <c r="D370" s="23">
        <f t="shared" si="114"/>
        <v>3</v>
      </c>
      <c r="E370" s="2" t="str">
        <f>IF(A370&lt;&gt;"","Week " &amp; ROUNDUP(DAY(B370)/7,0),"")</f>
        <v>Week 3</v>
      </c>
      <c r="G370" s="15" t="str">
        <f>IF(G369&lt;MAX(A:A)+NumberOfFutureWeeks*7,  IF(WEEKDAY( G369+1)=1, G369+2, IF(WEEKDAY(G369+1)=7, G369+ 3, G369+1)), "")</f>
        <v/>
      </c>
      <c r="H370" s="15" t="str">
        <f t="shared" si="106"/>
        <v/>
      </c>
      <c r="I370" s="2" t="str">
        <f t="shared" si="107"/>
        <v/>
      </c>
      <c r="J370" s="2" t="str">
        <f>IF(AND(G370&lt;&gt;"",G370&lt;=MAX(A:A)),COUNTIF(B:B,TRUNC(G370)),"")</f>
        <v/>
      </c>
      <c r="K370" s="2" t="str">
        <f t="shared" si="118"/>
        <v/>
      </c>
      <c r="L370" s="2" t="str">
        <f t="shared" si="108"/>
        <v/>
      </c>
      <c r="M370" s="2" t="str">
        <f t="shared" si="115"/>
        <v/>
      </c>
      <c r="N370" s="2" t="str">
        <f t="shared" si="116"/>
        <v/>
      </c>
      <c r="O370" s="2" t="str">
        <f t="shared" si="109"/>
        <v/>
      </c>
      <c r="P370" s="2" t="str">
        <f t="shared" si="110"/>
        <v/>
      </c>
      <c r="Q370" s="2" t="str">
        <f t="shared" si="117"/>
        <v/>
      </c>
      <c r="R370" s="2" t="str">
        <f t="shared" si="111"/>
        <v/>
      </c>
    </row>
    <row r="371" spans="1:18" x14ac:dyDescent="0.25">
      <c r="A371" s="15">
        <f>IF(INDEX('Predict Your Date Data (auto)'!A:A,ROW(A371),1)&gt;0,INDEX('Predict Your Date Data (auto)'!A:A,ROW(A371),1),"")</f>
        <v>42814.646041666667</v>
      </c>
      <c r="B371" s="15">
        <f t="shared" si="112"/>
        <v>42814</v>
      </c>
      <c r="C371" s="23">
        <f t="shared" si="113"/>
        <v>2017</v>
      </c>
      <c r="D371" s="23">
        <f t="shared" si="114"/>
        <v>3</v>
      </c>
      <c r="E371" s="2" t="str">
        <f>IF(A371&lt;&gt;"","Week " &amp; ROUNDUP(DAY(B371)/7,0),"")</f>
        <v>Week 3</v>
      </c>
      <c r="G371" s="15" t="str">
        <f>IF(G370&lt;MAX(A:A)+NumberOfFutureWeeks*7,  IF(WEEKDAY( G370+1)=1, G370+2, IF(WEEKDAY(G370+1)=7, G370+ 3, G370+1)), "")</f>
        <v/>
      </c>
      <c r="H371" s="15" t="str">
        <f t="shared" si="106"/>
        <v/>
      </c>
      <c r="I371" s="2" t="str">
        <f t="shared" si="107"/>
        <v/>
      </c>
      <c r="J371" s="2" t="str">
        <f>IF(AND(G371&lt;&gt;"",G371&lt;=MAX(A:A)),COUNTIF(B:B,TRUNC(G371)),"")</f>
        <v/>
      </c>
      <c r="K371" s="2" t="str">
        <f t="shared" si="118"/>
        <v/>
      </c>
      <c r="L371" s="2" t="str">
        <f t="shared" si="108"/>
        <v/>
      </c>
      <c r="M371" s="2" t="str">
        <f t="shared" si="115"/>
        <v/>
      </c>
      <c r="N371" s="2" t="str">
        <f t="shared" si="116"/>
        <v/>
      </c>
      <c r="O371" s="2" t="str">
        <f t="shared" si="109"/>
        <v/>
      </c>
      <c r="P371" s="2" t="str">
        <f t="shared" si="110"/>
        <v/>
      </c>
      <c r="Q371" s="2" t="str">
        <f t="shared" si="117"/>
        <v/>
      </c>
      <c r="R371" s="2" t="str">
        <f t="shared" si="111"/>
        <v/>
      </c>
    </row>
    <row r="372" spans="1:18" x14ac:dyDescent="0.25">
      <c r="A372" s="15">
        <f>IF(INDEX('Predict Your Date Data (auto)'!A:A,ROW(A372),1)&gt;0,INDEX('Predict Your Date Data (auto)'!A:A,ROW(A372),1),"")</f>
        <v>42814.646701388891</v>
      </c>
      <c r="B372" s="15">
        <f t="shared" si="112"/>
        <v>42814</v>
      </c>
      <c r="C372" s="23">
        <f t="shared" si="113"/>
        <v>2017</v>
      </c>
      <c r="D372" s="23">
        <f t="shared" si="114"/>
        <v>3</v>
      </c>
      <c r="E372" s="2" t="str">
        <f>IF(A372&lt;&gt;"","Week " &amp; ROUNDUP(DAY(B372)/7,0),"")</f>
        <v>Week 3</v>
      </c>
      <c r="G372" s="15" t="str">
        <f>IF(G371&lt;MAX(A:A)+NumberOfFutureWeeks*7,  IF(WEEKDAY( G371+1)=1, G371+2, IF(WEEKDAY(G371+1)=7, G371+ 3, G371+1)), "")</f>
        <v/>
      </c>
      <c r="H372" s="15" t="str">
        <f t="shared" si="106"/>
        <v/>
      </c>
      <c r="I372" s="2" t="str">
        <f t="shared" si="107"/>
        <v/>
      </c>
      <c r="J372" s="2" t="str">
        <f>IF(AND(G372&lt;&gt;"",G372&lt;=MAX(A:A)),COUNTIF(B:B,TRUNC(G372)),"")</f>
        <v/>
      </c>
      <c r="K372" s="2" t="str">
        <f t="shared" si="118"/>
        <v/>
      </c>
      <c r="L372" s="2" t="str">
        <f t="shared" si="108"/>
        <v/>
      </c>
      <c r="M372" s="2" t="str">
        <f t="shared" si="115"/>
        <v/>
      </c>
      <c r="N372" s="2" t="str">
        <f t="shared" si="116"/>
        <v/>
      </c>
      <c r="O372" s="2" t="str">
        <f t="shared" si="109"/>
        <v/>
      </c>
      <c r="P372" s="2" t="str">
        <f t="shared" si="110"/>
        <v/>
      </c>
      <c r="Q372" s="2" t="str">
        <f t="shared" si="117"/>
        <v/>
      </c>
      <c r="R372" s="2" t="str">
        <f t="shared" si="111"/>
        <v/>
      </c>
    </row>
    <row r="373" spans="1:18" x14ac:dyDescent="0.25">
      <c r="A373" s="15">
        <f>IF(INDEX('Predict Your Date Data (auto)'!A:A,ROW(A373),1)&gt;0,INDEX('Predict Your Date Data (auto)'!A:A,ROW(A373),1),"")</f>
        <v>42814.659178240741</v>
      </c>
      <c r="B373" s="15">
        <f t="shared" si="112"/>
        <v>42814</v>
      </c>
      <c r="C373" s="23">
        <f t="shared" si="113"/>
        <v>2017</v>
      </c>
      <c r="D373" s="23">
        <f t="shared" si="114"/>
        <v>3</v>
      </c>
      <c r="E373" s="2" t="str">
        <f>IF(A373&lt;&gt;"","Week " &amp; ROUNDUP(DAY(B373)/7,0),"")</f>
        <v>Week 3</v>
      </c>
      <c r="G373" s="15" t="str">
        <f>IF(G372&lt;MAX(A:A)+NumberOfFutureWeeks*7,  IF(WEEKDAY( G372+1)=1, G372+2, IF(WEEKDAY(G372+1)=7, G372+ 3, G372+1)), "")</f>
        <v/>
      </c>
      <c r="H373" s="15" t="str">
        <f t="shared" si="106"/>
        <v/>
      </c>
      <c r="I373" s="2" t="str">
        <f t="shared" si="107"/>
        <v/>
      </c>
      <c r="J373" s="2" t="str">
        <f>IF(AND(G373&lt;&gt;"",G373&lt;=MAX(A:A)),COUNTIF(B:B,TRUNC(G373)),"")</f>
        <v/>
      </c>
      <c r="K373" s="2" t="str">
        <f t="shared" si="118"/>
        <v/>
      </c>
      <c r="L373" s="2" t="str">
        <f t="shared" si="108"/>
        <v/>
      </c>
      <c r="M373" s="2" t="str">
        <f t="shared" si="115"/>
        <v/>
      </c>
      <c r="N373" s="2" t="str">
        <f t="shared" si="116"/>
        <v/>
      </c>
      <c r="O373" s="2" t="str">
        <f t="shared" si="109"/>
        <v/>
      </c>
      <c r="P373" s="2" t="str">
        <f t="shared" si="110"/>
        <v/>
      </c>
      <c r="Q373" s="2" t="str">
        <f t="shared" si="117"/>
        <v/>
      </c>
      <c r="R373" s="2" t="str">
        <f t="shared" si="111"/>
        <v/>
      </c>
    </row>
    <row r="374" spans="1:18" x14ac:dyDescent="0.25">
      <c r="A374" s="15">
        <f>IF(INDEX('Predict Your Date Data (auto)'!A:A,ROW(A374),1)&gt;0,INDEX('Predict Your Date Data (auto)'!A:A,ROW(A374),1),"")</f>
        <v>42814.664525462962</v>
      </c>
      <c r="B374" s="15">
        <f t="shared" si="112"/>
        <v>42814</v>
      </c>
      <c r="C374" s="23">
        <f t="shared" si="113"/>
        <v>2017</v>
      </c>
      <c r="D374" s="23">
        <f t="shared" si="114"/>
        <v>3</v>
      </c>
      <c r="E374" s="2" t="str">
        <f>IF(A374&lt;&gt;"","Week " &amp; ROUNDUP(DAY(B374)/7,0),"")</f>
        <v>Week 3</v>
      </c>
      <c r="G374" s="15" t="str">
        <f>IF(G373&lt;MAX(A:A)+NumberOfFutureWeeks*7,  IF(WEEKDAY( G373+1)=1, G373+2, IF(WEEKDAY(G373+1)=7, G373+ 3, G373+1)), "")</f>
        <v/>
      </c>
      <c r="H374" s="15" t="str">
        <f t="shared" si="106"/>
        <v/>
      </c>
      <c r="I374" s="2" t="str">
        <f t="shared" si="107"/>
        <v/>
      </c>
      <c r="J374" s="2" t="str">
        <f>IF(AND(G374&lt;&gt;"",G374&lt;=MAX(A:A)),COUNTIF(B:B,TRUNC(G374)),"")</f>
        <v/>
      </c>
      <c r="K374" s="2" t="str">
        <f t="shared" si="118"/>
        <v/>
      </c>
      <c r="L374" s="2" t="str">
        <f t="shared" si="108"/>
        <v/>
      </c>
      <c r="M374" s="2" t="str">
        <f t="shared" si="115"/>
        <v/>
      </c>
      <c r="N374" s="2" t="str">
        <f t="shared" si="116"/>
        <v/>
      </c>
      <c r="O374" s="2" t="str">
        <f t="shared" si="109"/>
        <v/>
      </c>
      <c r="P374" s="2" t="str">
        <f t="shared" si="110"/>
        <v/>
      </c>
      <c r="Q374" s="2" t="str">
        <f t="shared" si="117"/>
        <v/>
      </c>
      <c r="R374" s="2" t="str">
        <f t="shared" si="111"/>
        <v/>
      </c>
    </row>
    <row r="375" spans="1:18" x14ac:dyDescent="0.25">
      <c r="A375" s="15">
        <f>IF(INDEX('Predict Your Date Data (auto)'!A:A,ROW(A375),1)&gt;0,INDEX('Predict Your Date Data (auto)'!A:A,ROW(A375),1),"")</f>
        <v>42814.705763888887</v>
      </c>
      <c r="B375" s="15">
        <f t="shared" si="112"/>
        <v>42814</v>
      </c>
      <c r="C375" s="23">
        <f t="shared" si="113"/>
        <v>2017</v>
      </c>
      <c r="D375" s="23">
        <f t="shared" si="114"/>
        <v>3</v>
      </c>
      <c r="E375" s="2" t="str">
        <f>IF(A375&lt;&gt;"","Week " &amp; ROUNDUP(DAY(B375)/7,0),"")</f>
        <v>Week 3</v>
      </c>
      <c r="G375" s="15" t="str">
        <f>IF(G374&lt;MAX(A:A)+NumberOfFutureWeeks*7,  IF(WEEKDAY( G374+1)=1, G374+2, IF(WEEKDAY(G374+1)=7, G374+ 3, G374+1)), "")</f>
        <v/>
      </c>
      <c r="H375" s="15" t="str">
        <f t="shared" si="106"/>
        <v/>
      </c>
      <c r="I375" s="2" t="str">
        <f t="shared" si="107"/>
        <v/>
      </c>
      <c r="J375" s="2" t="str">
        <f>IF(AND(G375&lt;&gt;"",G375&lt;=MAX(A:A)),COUNTIF(B:B,TRUNC(G375)),"")</f>
        <v/>
      </c>
      <c r="K375" s="2" t="str">
        <f t="shared" si="118"/>
        <v/>
      </c>
      <c r="L375" s="2" t="str">
        <f t="shared" si="108"/>
        <v/>
      </c>
      <c r="M375" s="2" t="str">
        <f t="shared" si="115"/>
        <v/>
      </c>
      <c r="N375" s="2" t="str">
        <f t="shared" si="116"/>
        <v/>
      </c>
      <c r="O375" s="2" t="str">
        <f t="shared" si="109"/>
        <v/>
      </c>
      <c r="P375" s="2" t="str">
        <f t="shared" si="110"/>
        <v/>
      </c>
      <c r="Q375" s="2" t="str">
        <f t="shared" si="117"/>
        <v/>
      </c>
      <c r="R375" s="2" t="str">
        <f t="shared" si="111"/>
        <v/>
      </c>
    </row>
    <row r="376" spans="1:18" x14ac:dyDescent="0.25">
      <c r="A376" s="15">
        <f>IF(INDEX('Predict Your Date Data (auto)'!A:A,ROW(A376),1)&gt;0,INDEX('Predict Your Date Data (auto)'!A:A,ROW(A376),1),"")</f>
        <v>42814.883506944447</v>
      </c>
      <c r="B376" s="15">
        <f t="shared" si="112"/>
        <v>42814</v>
      </c>
      <c r="C376" s="23">
        <f t="shared" si="113"/>
        <v>2017</v>
      </c>
      <c r="D376" s="23">
        <f t="shared" si="114"/>
        <v>3</v>
      </c>
      <c r="E376" s="2" t="str">
        <f>IF(A376&lt;&gt;"","Week " &amp; ROUNDUP(DAY(B376)/7,0),"")</f>
        <v>Week 3</v>
      </c>
      <c r="G376" s="15" t="str">
        <f>IF(G375&lt;MAX(A:A)+NumberOfFutureWeeks*7,  IF(WEEKDAY( G375+1)=1, G375+2, IF(WEEKDAY(G375+1)=7, G375+ 3, G375+1)), "")</f>
        <v/>
      </c>
      <c r="H376" s="15" t="str">
        <f t="shared" si="106"/>
        <v/>
      </c>
      <c r="I376" s="2" t="str">
        <f t="shared" si="107"/>
        <v/>
      </c>
      <c r="J376" s="2" t="str">
        <f>IF(AND(G376&lt;&gt;"",G376&lt;=MAX(A:A)),COUNTIF(B:B,TRUNC(G376)),"")</f>
        <v/>
      </c>
      <c r="K376" s="2" t="str">
        <f t="shared" si="118"/>
        <v/>
      </c>
      <c r="L376" s="2" t="str">
        <f t="shared" si="108"/>
        <v/>
      </c>
      <c r="M376" s="2" t="str">
        <f t="shared" si="115"/>
        <v/>
      </c>
      <c r="N376" s="2" t="str">
        <f t="shared" si="116"/>
        <v/>
      </c>
      <c r="O376" s="2" t="str">
        <f t="shared" si="109"/>
        <v/>
      </c>
      <c r="P376" s="2" t="str">
        <f t="shared" si="110"/>
        <v/>
      </c>
      <c r="Q376" s="2" t="str">
        <f t="shared" si="117"/>
        <v/>
      </c>
      <c r="R376" s="2" t="str">
        <f t="shared" si="111"/>
        <v/>
      </c>
    </row>
    <row r="377" spans="1:18" x14ac:dyDescent="0.25">
      <c r="A377" s="15">
        <f>IF(INDEX('Predict Your Date Data (auto)'!A:A,ROW(A377),1)&gt;0,INDEX('Predict Your Date Data (auto)'!A:A,ROW(A377),1),"")</f>
        <v>42814.889386574076</v>
      </c>
      <c r="B377" s="15">
        <f t="shared" si="112"/>
        <v>42814</v>
      </c>
      <c r="C377" s="23">
        <f t="shared" si="113"/>
        <v>2017</v>
      </c>
      <c r="D377" s="23">
        <f t="shared" si="114"/>
        <v>3</v>
      </c>
      <c r="E377" s="2" t="str">
        <f>IF(A377&lt;&gt;"","Week " &amp; ROUNDUP(DAY(B377)/7,0),"")</f>
        <v>Week 3</v>
      </c>
      <c r="G377" s="15" t="str">
        <f>IF(G376&lt;MAX(A:A)+NumberOfFutureWeeks*7,  IF(WEEKDAY( G376+1)=1, G376+2, IF(WEEKDAY(G376+1)=7, G376+ 3, G376+1)), "")</f>
        <v/>
      </c>
      <c r="H377" s="15" t="str">
        <f t="shared" si="106"/>
        <v/>
      </c>
      <c r="I377" s="2" t="str">
        <f t="shared" si="107"/>
        <v/>
      </c>
      <c r="J377" s="2" t="str">
        <f>IF(AND(G377&lt;&gt;"",G377&lt;=MAX(A:A)),COUNTIF(B:B,TRUNC(G377)),"")</f>
        <v/>
      </c>
      <c r="K377" s="2" t="str">
        <f t="shared" si="118"/>
        <v/>
      </c>
      <c r="L377" s="2" t="str">
        <f t="shared" si="108"/>
        <v/>
      </c>
      <c r="M377" s="2" t="str">
        <f t="shared" si="115"/>
        <v/>
      </c>
      <c r="N377" s="2" t="str">
        <f t="shared" si="116"/>
        <v/>
      </c>
      <c r="O377" s="2" t="str">
        <f t="shared" si="109"/>
        <v/>
      </c>
      <c r="P377" s="2" t="str">
        <f t="shared" si="110"/>
        <v/>
      </c>
      <c r="Q377" s="2" t="str">
        <f t="shared" si="117"/>
        <v/>
      </c>
      <c r="R377" s="2" t="str">
        <f t="shared" si="111"/>
        <v/>
      </c>
    </row>
    <row r="378" spans="1:18" x14ac:dyDescent="0.25">
      <c r="A378" s="15">
        <f>IF(INDEX('Predict Your Date Data (auto)'!A:A,ROW(A378),1)&gt;0,INDEX('Predict Your Date Data (auto)'!A:A,ROW(A378),1),"")</f>
        <v>42815.578449074077</v>
      </c>
      <c r="B378" s="15">
        <f t="shared" si="112"/>
        <v>42815</v>
      </c>
      <c r="C378" s="23">
        <f t="shared" si="113"/>
        <v>2017</v>
      </c>
      <c r="D378" s="23">
        <f t="shared" si="114"/>
        <v>3</v>
      </c>
      <c r="E378" s="2" t="str">
        <f>IF(A378&lt;&gt;"","Week " &amp; ROUNDUP(DAY(B378)/7,0),"")</f>
        <v>Week 3</v>
      </c>
      <c r="G378" s="15" t="str">
        <f>IF(G377&lt;MAX(A:A)+NumberOfFutureWeeks*7,  IF(WEEKDAY( G377+1)=1, G377+2, IF(WEEKDAY(G377+1)=7, G377+ 3, G377+1)), "")</f>
        <v/>
      </c>
      <c r="H378" s="15" t="str">
        <f t="shared" si="106"/>
        <v/>
      </c>
      <c r="I378" s="2" t="str">
        <f t="shared" si="107"/>
        <v/>
      </c>
      <c r="J378" s="2" t="str">
        <f>IF(AND(G378&lt;&gt;"",G378&lt;=MAX(A:A)),COUNTIF(B:B,TRUNC(G378)),"")</f>
        <v/>
      </c>
      <c r="K378" s="2" t="str">
        <f t="shared" si="118"/>
        <v/>
      </c>
      <c r="L378" s="2" t="str">
        <f t="shared" si="108"/>
        <v/>
      </c>
      <c r="M378" s="2" t="str">
        <f t="shared" si="115"/>
        <v/>
      </c>
      <c r="N378" s="2" t="str">
        <f t="shared" si="116"/>
        <v/>
      </c>
      <c r="O378" s="2" t="str">
        <f t="shared" si="109"/>
        <v/>
      </c>
      <c r="P378" s="2" t="str">
        <f t="shared" si="110"/>
        <v/>
      </c>
      <c r="Q378" s="2" t="str">
        <f t="shared" si="117"/>
        <v/>
      </c>
      <c r="R378" s="2" t="str">
        <f t="shared" si="111"/>
        <v/>
      </c>
    </row>
    <row r="379" spans="1:18" x14ac:dyDescent="0.25">
      <c r="A379" s="15">
        <f>IF(INDEX('Predict Your Date Data (auto)'!A:A,ROW(A379),1)&gt;0,INDEX('Predict Your Date Data (auto)'!A:A,ROW(A379),1),"")</f>
        <v>42815.674074074072</v>
      </c>
      <c r="B379" s="15">
        <f t="shared" si="112"/>
        <v>42815</v>
      </c>
      <c r="C379" s="23">
        <f t="shared" si="113"/>
        <v>2017</v>
      </c>
      <c r="D379" s="23">
        <f t="shared" si="114"/>
        <v>3</v>
      </c>
      <c r="E379" s="2" t="str">
        <f>IF(A379&lt;&gt;"","Week " &amp; ROUNDUP(DAY(B379)/7,0),"")</f>
        <v>Week 3</v>
      </c>
      <c r="G379" s="15" t="str">
        <f>IF(G378&lt;MAX(A:A)+NumberOfFutureWeeks*7,  IF(WEEKDAY( G378+1)=1, G378+2, IF(WEEKDAY(G378+1)=7, G378+ 3, G378+1)), "")</f>
        <v/>
      </c>
      <c r="H379" s="15" t="str">
        <f t="shared" si="106"/>
        <v/>
      </c>
      <c r="I379" s="2" t="str">
        <f t="shared" si="107"/>
        <v/>
      </c>
      <c r="J379" s="2" t="str">
        <f>IF(AND(G379&lt;&gt;"",G379&lt;=MAX(A:A)),COUNTIF(B:B,TRUNC(G379)),"")</f>
        <v/>
      </c>
      <c r="K379" s="2" t="str">
        <f t="shared" si="118"/>
        <v/>
      </c>
      <c r="L379" s="2" t="str">
        <f t="shared" si="108"/>
        <v/>
      </c>
      <c r="M379" s="2" t="str">
        <f t="shared" si="115"/>
        <v/>
      </c>
      <c r="N379" s="2" t="str">
        <f t="shared" si="116"/>
        <v/>
      </c>
      <c r="O379" s="2" t="str">
        <f t="shared" si="109"/>
        <v/>
      </c>
      <c r="P379" s="2" t="str">
        <f t="shared" si="110"/>
        <v/>
      </c>
      <c r="Q379" s="2" t="str">
        <f t="shared" si="117"/>
        <v/>
      </c>
      <c r="R379" s="2" t="str">
        <f t="shared" si="111"/>
        <v/>
      </c>
    </row>
    <row r="380" spans="1:18" x14ac:dyDescent="0.25">
      <c r="A380" s="15">
        <f>IF(INDEX('Predict Your Date Data (auto)'!A:A,ROW(A380),1)&gt;0,INDEX('Predict Your Date Data (auto)'!A:A,ROW(A380),1),"")</f>
        <v>42815.677002314813</v>
      </c>
      <c r="B380" s="15">
        <f t="shared" si="112"/>
        <v>42815</v>
      </c>
      <c r="C380" s="23">
        <f t="shared" si="113"/>
        <v>2017</v>
      </c>
      <c r="D380" s="23">
        <f t="shared" si="114"/>
        <v>3</v>
      </c>
      <c r="E380" s="2" t="str">
        <f>IF(A380&lt;&gt;"","Week " &amp; ROUNDUP(DAY(B380)/7,0),"")</f>
        <v>Week 3</v>
      </c>
      <c r="G380" s="15" t="str">
        <f>IF(G379&lt;MAX(A:A)+NumberOfFutureWeeks*7,  IF(WEEKDAY( G379+1)=1, G379+2, IF(WEEKDAY(G379+1)=7, G379+ 3, G379+1)), "")</f>
        <v/>
      </c>
      <c r="H380" s="15" t="str">
        <f t="shared" si="106"/>
        <v/>
      </c>
      <c r="I380" s="2" t="str">
        <f t="shared" si="107"/>
        <v/>
      </c>
      <c r="J380" s="2" t="str">
        <f>IF(AND(G380&lt;&gt;"",G380&lt;=MAX(A:A)),COUNTIF(B:B,TRUNC(G380)),"")</f>
        <v/>
      </c>
      <c r="K380" s="2" t="str">
        <f t="shared" si="118"/>
        <v/>
      </c>
      <c r="L380" s="2" t="str">
        <f t="shared" si="108"/>
        <v/>
      </c>
      <c r="M380" s="2" t="str">
        <f t="shared" si="115"/>
        <v/>
      </c>
      <c r="N380" s="2" t="str">
        <f t="shared" si="116"/>
        <v/>
      </c>
      <c r="O380" s="2" t="str">
        <f t="shared" si="109"/>
        <v/>
      </c>
      <c r="P380" s="2" t="str">
        <f t="shared" si="110"/>
        <v/>
      </c>
      <c r="Q380" s="2" t="str">
        <f t="shared" si="117"/>
        <v/>
      </c>
      <c r="R380" s="2" t="str">
        <f t="shared" si="111"/>
        <v/>
      </c>
    </row>
    <row r="381" spans="1:18" x14ac:dyDescent="0.25">
      <c r="A381" s="15">
        <f>IF(INDEX('Predict Your Date Data (auto)'!A:A,ROW(A381),1)&gt;0,INDEX('Predict Your Date Data (auto)'!A:A,ROW(A381),1),"")</f>
        <v>42815.677164351851</v>
      </c>
      <c r="B381" s="15">
        <f t="shared" si="112"/>
        <v>42815</v>
      </c>
      <c r="C381" s="23">
        <f t="shared" si="113"/>
        <v>2017</v>
      </c>
      <c r="D381" s="23">
        <f t="shared" si="114"/>
        <v>3</v>
      </c>
      <c r="E381" s="2" t="str">
        <f>IF(A381&lt;&gt;"","Week " &amp; ROUNDUP(DAY(B381)/7,0),"")</f>
        <v>Week 3</v>
      </c>
      <c r="G381" s="15" t="str">
        <f>IF(G380&lt;MAX(A:A)+NumberOfFutureWeeks*7,  IF(WEEKDAY( G380+1)=1, G380+2, IF(WEEKDAY(G380+1)=7, G380+ 3, G380+1)), "")</f>
        <v/>
      </c>
      <c r="H381" s="15" t="str">
        <f t="shared" si="106"/>
        <v/>
      </c>
      <c r="I381" s="2" t="str">
        <f t="shared" si="107"/>
        <v/>
      </c>
      <c r="J381" s="2" t="str">
        <f>IF(AND(G381&lt;&gt;"",G381&lt;=MAX(A:A)),COUNTIF(B:B,TRUNC(G381)),"")</f>
        <v/>
      </c>
      <c r="K381" s="2" t="str">
        <f t="shared" si="118"/>
        <v/>
      </c>
      <c r="L381" s="2" t="str">
        <f t="shared" si="108"/>
        <v/>
      </c>
      <c r="M381" s="2" t="str">
        <f t="shared" si="115"/>
        <v/>
      </c>
      <c r="N381" s="2" t="str">
        <f t="shared" si="116"/>
        <v/>
      </c>
      <c r="O381" s="2" t="str">
        <f t="shared" si="109"/>
        <v/>
      </c>
      <c r="P381" s="2" t="str">
        <f t="shared" si="110"/>
        <v/>
      </c>
      <c r="Q381" s="2" t="str">
        <f t="shared" si="117"/>
        <v/>
      </c>
      <c r="R381" s="2" t="str">
        <f t="shared" si="111"/>
        <v/>
      </c>
    </row>
    <row r="382" spans="1:18" x14ac:dyDescent="0.25">
      <c r="A382" s="15">
        <f>IF(INDEX('Predict Your Date Data (auto)'!A:A,ROW(A382),1)&gt;0,INDEX('Predict Your Date Data (auto)'!A:A,ROW(A382),1),"")</f>
        <v>42815.677372685182</v>
      </c>
      <c r="B382" s="15">
        <f t="shared" si="112"/>
        <v>42815</v>
      </c>
      <c r="C382" s="23">
        <f t="shared" si="113"/>
        <v>2017</v>
      </c>
      <c r="D382" s="23">
        <f t="shared" si="114"/>
        <v>3</v>
      </c>
      <c r="E382" s="2" t="str">
        <f>IF(A382&lt;&gt;"","Week " &amp; ROUNDUP(DAY(B382)/7,0),"")</f>
        <v>Week 3</v>
      </c>
      <c r="G382" s="15" t="str">
        <f>IF(G381&lt;MAX(A:A)+NumberOfFutureWeeks*7,  IF(WEEKDAY( G381+1)=1, G381+2, IF(WEEKDAY(G381+1)=7, G381+ 3, G381+1)), "")</f>
        <v/>
      </c>
      <c r="H382" s="15" t="str">
        <f t="shared" si="106"/>
        <v/>
      </c>
      <c r="I382" s="2" t="str">
        <f t="shared" si="107"/>
        <v/>
      </c>
      <c r="J382" s="2" t="str">
        <f>IF(AND(G382&lt;&gt;"",G382&lt;=MAX(A:A)),COUNTIF(B:B,TRUNC(G382)),"")</f>
        <v/>
      </c>
      <c r="K382" s="2" t="str">
        <f t="shared" si="118"/>
        <v/>
      </c>
      <c r="L382" s="2" t="str">
        <f t="shared" si="108"/>
        <v/>
      </c>
      <c r="M382" s="2" t="str">
        <f t="shared" si="115"/>
        <v/>
      </c>
      <c r="N382" s="2" t="str">
        <f t="shared" si="116"/>
        <v/>
      </c>
      <c r="O382" s="2" t="str">
        <f t="shared" si="109"/>
        <v/>
      </c>
      <c r="P382" s="2" t="str">
        <f t="shared" si="110"/>
        <v/>
      </c>
      <c r="Q382" s="2" t="str">
        <f t="shared" si="117"/>
        <v/>
      </c>
      <c r="R382" s="2" t="str">
        <f t="shared" si="111"/>
        <v/>
      </c>
    </row>
    <row r="383" spans="1:18" x14ac:dyDescent="0.25">
      <c r="A383" s="15">
        <f>IF(INDEX('Predict Your Date Data (auto)'!A:A,ROW(A383),1)&gt;0,INDEX('Predict Your Date Data (auto)'!A:A,ROW(A383),1),"")</f>
        <v>42815.677523148152</v>
      </c>
      <c r="B383" s="15">
        <f t="shared" si="112"/>
        <v>42815</v>
      </c>
      <c r="C383" s="23">
        <f t="shared" si="113"/>
        <v>2017</v>
      </c>
      <c r="D383" s="23">
        <f t="shared" si="114"/>
        <v>3</v>
      </c>
      <c r="E383" s="2" t="str">
        <f>IF(A383&lt;&gt;"","Week " &amp; ROUNDUP(DAY(B383)/7,0),"")</f>
        <v>Week 3</v>
      </c>
      <c r="G383" s="15" t="str">
        <f>IF(G382&lt;MAX(A:A)+NumberOfFutureWeeks*7,  IF(WEEKDAY( G382+1)=1, G382+2, IF(WEEKDAY(G382+1)=7, G382+ 3, G382+1)), "")</f>
        <v/>
      </c>
      <c r="H383" s="15" t="str">
        <f t="shared" si="106"/>
        <v/>
      </c>
      <c r="I383" s="2" t="str">
        <f t="shared" si="107"/>
        <v/>
      </c>
      <c r="J383" s="2" t="str">
        <f>IF(AND(G383&lt;&gt;"",G383&lt;=MAX(A:A)),COUNTIF(B:B,TRUNC(G383)),"")</f>
        <v/>
      </c>
      <c r="K383" s="2" t="str">
        <f t="shared" si="118"/>
        <v/>
      </c>
      <c r="L383" s="2" t="str">
        <f t="shared" si="108"/>
        <v/>
      </c>
      <c r="M383" s="2" t="str">
        <f t="shared" si="115"/>
        <v/>
      </c>
      <c r="N383" s="2" t="str">
        <f t="shared" si="116"/>
        <v/>
      </c>
      <c r="O383" s="2" t="str">
        <f t="shared" si="109"/>
        <v/>
      </c>
      <c r="P383" s="2" t="str">
        <f t="shared" si="110"/>
        <v/>
      </c>
      <c r="Q383" s="2" t="str">
        <f t="shared" si="117"/>
        <v/>
      </c>
      <c r="R383" s="2" t="str">
        <f t="shared" si="111"/>
        <v/>
      </c>
    </row>
    <row r="384" spans="1:18" x14ac:dyDescent="0.25">
      <c r="A384" s="15">
        <f>IF(INDEX('Predict Your Date Data (auto)'!A:A,ROW(A384),1)&gt;0,INDEX('Predict Your Date Data (auto)'!A:A,ROW(A384),1),"")</f>
        <v>42815.677673611113</v>
      </c>
      <c r="B384" s="15">
        <f t="shared" si="112"/>
        <v>42815</v>
      </c>
      <c r="C384" s="23">
        <f t="shared" si="113"/>
        <v>2017</v>
      </c>
      <c r="D384" s="23">
        <f t="shared" si="114"/>
        <v>3</v>
      </c>
      <c r="E384" s="2" t="str">
        <f>IF(A384&lt;&gt;"","Week " &amp; ROUNDUP(DAY(B384)/7,0),"")</f>
        <v>Week 3</v>
      </c>
      <c r="G384" s="15" t="str">
        <f>IF(G383&lt;MAX(A:A)+NumberOfFutureWeeks*7,  IF(WEEKDAY( G383+1)=1, G383+2, IF(WEEKDAY(G383+1)=7, G383+ 3, G383+1)), "")</f>
        <v/>
      </c>
      <c r="H384" s="15" t="str">
        <f t="shared" si="106"/>
        <v/>
      </c>
      <c r="I384" s="2" t="str">
        <f t="shared" si="107"/>
        <v/>
      </c>
      <c r="J384" s="2" t="str">
        <f>IF(AND(G384&lt;&gt;"",G384&lt;=MAX(A:A)),COUNTIF(B:B,TRUNC(G384)),"")</f>
        <v/>
      </c>
      <c r="K384" s="2" t="str">
        <f t="shared" si="118"/>
        <v/>
      </c>
      <c r="L384" s="2" t="str">
        <f t="shared" si="108"/>
        <v/>
      </c>
      <c r="M384" s="2" t="str">
        <f t="shared" si="115"/>
        <v/>
      </c>
      <c r="N384" s="2" t="str">
        <f t="shared" si="116"/>
        <v/>
      </c>
      <c r="O384" s="2" t="str">
        <f t="shared" si="109"/>
        <v/>
      </c>
      <c r="P384" s="2" t="str">
        <f t="shared" si="110"/>
        <v/>
      </c>
      <c r="Q384" s="2" t="str">
        <f t="shared" si="117"/>
        <v/>
      </c>
      <c r="R384" s="2" t="str">
        <f t="shared" si="111"/>
        <v/>
      </c>
    </row>
    <row r="385" spans="1:18" x14ac:dyDescent="0.25">
      <c r="A385" s="15">
        <f>IF(INDEX('Predict Your Date Data (auto)'!A:A,ROW(A385),1)&gt;0,INDEX('Predict Your Date Data (auto)'!A:A,ROW(A385),1),"")</f>
        <v>42815.677812499998</v>
      </c>
      <c r="B385" s="15">
        <f t="shared" si="112"/>
        <v>42815</v>
      </c>
      <c r="C385" s="23">
        <f t="shared" si="113"/>
        <v>2017</v>
      </c>
      <c r="D385" s="23">
        <f t="shared" si="114"/>
        <v>3</v>
      </c>
      <c r="E385" s="2" t="str">
        <f>IF(A385&lt;&gt;"","Week " &amp; ROUNDUP(DAY(B385)/7,0),"")</f>
        <v>Week 3</v>
      </c>
      <c r="G385" s="15" t="str">
        <f>IF(G384&lt;MAX(A:A)+NumberOfFutureWeeks*7,  IF(WEEKDAY( G384+1)=1, G384+2, IF(WEEKDAY(G384+1)=7, G384+ 3, G384+1)), "")</f>
        <v/>
      </c>
      <c r="H385" s="15" t="str">
        <f t="shared" si="106"/>
        <v/>
      </c>
      <c r="I385" s="2" t="str">
        <f t="shared" si="107"/>
        <v/>
      </c>
      <c r="J385" s="2" t="str">
        <f>IF(AND(G385&lt;&gt;"",G385&lt;=MAX(A:A)),COUNTIF(B:B,TRUNC(G385)),"")</f>
        <v/>
      </c>
      <c r="K385" s="2" t="str">
        <f t="shared" si="118"/>
        <v/>
      </c>
      <c r="L385" s="2" t="str">
        <f t="shared" si="108"/>
        <v/>
      </c>
      <c r="M385" s="2" t="str">
        <f t="shared" si="115"/>
        <v/>
      </c>
      <c r="N385" s="2" t="str">
        <f t="shared" si="116"/>
        <v/>
      </c>
      <c r="O385" s="2" t="str">
        <f t="shared" si="109"/>
        <v/>
      </c>
      <c r="P385" s="2" t="str">
        <f t="shared" si="110"/>
        <v/>
      </c>
      <c r="Q385" s="2" t="str">
        <f t="shared" si="117"/>
        <v/>
      </c>
      <c r="R385" s="2" t="str">
        <f t="shared" si="111"/>
        <v/>
      </c>
    </row>
    <row r="386" spans="1:18" x14ac:dyDescent="0.25">
      <c r="A386" s="15">
        <f>IF(INDEX('Predict Your Date Data (auto)'!A:A,ROW(A386),1)&gt;0,INDEX('Predict Your Date Data (auto)'!A:A,ROW(A386),1),"")</f>
        <v>42815.715289351851</v>
      </c>
      <c r="B386" s="15">
        <f t="shared" si="112"/>
        <v>42815</v>
      </c>
      <c r="C386" s="23">
        <f t="shared" si="113"/>
        <v>2017</v>
      </c>
      <c r="D386" s="23">
        <f t="shared" si="114"/>
        <v>3</v>
      </c>
      <c r="E386" s="2" t="str">
        <f>IF(A386&lt;&gt;"","Week " &amp; ROUNDUP(DAY(B386)/7,0),"")</f>
        <v>Week 3</v>
      </c>
      <c r="G386" s="15" t="str">
        <f>IF(G385&lt;MAX(A:A)+NumberOfFutureWeeks*7,  IF(WEEKDAY( G385+1)=1, G385+2, IF(WEEKDAY(G385+1)=7, G385+ 3, G385+1)), "")</f>
        <v/>
      </c>
      <c r="H386" s="15" t="str">
        <f t="shared" ref="H386:H449" si="119">IF(G386&lt;&gt;"",IF(WEEKDAY(G386)=2,"Week " &amp; TEXT(G386,AxisDateFormat),""),"")</f>
        <v/>
      </c>
      <c r="I386" s="2" t="str">
        <f t="shared" ref="I386:I449" si="120">IF(G386&lt;&gt;"", TEXT(WEEKDAY(G386), DayFormat),"")</f>
        <v/>
      </c>
      <c r="J386" s="2" t="str">
        <f>IF(AND(G386&lt;&gt;"",G386&lt;=MAX(A:A)),COUNTIF(B:B,TRUNC(G386)),"")</f>
        <v/>
      </c>
      <c r="K386" s="2" t="str">
        <f t="shared" si="118"/>
        <v/>
      </c>
      <c r="L386" s="2" t="str">
        <f t="shared" ref="L386:L449" si="121">IF(G386&lt;&gt;"",K386*$U$10+$U$9,"")</f>
        <v/>
      </c>
      <c r="M386" s="2" t="str">
        <f t="shared" si="115"/>
        <v/>
      </c>
      <c r="N386" s="2" t="str">
        <f t="shared" si="116"/>
        <v/>
      </c>
      <c r="O386" s="2" t="str">
        <f t="shared" ref="O386:O449" si="122">IF(J386&lt;&gt;"",ABS(J386-N386),"")</f>
        <v/>
      </c>
      <c r="P386" s="2" t="str">
        <f t="shared" ref="P386:P449" si="123">IF(G386&lt;&gt;"",IF(M386&gt;1,ROUNDUP(N386,RoundDecimalPlaces),ROUNDDOWN(N386,RoundDecimalPlaces)),"")</f>
        <v/>
      </c>
      <c r="Q386" s="2" t="str">
        <f t="shared" si="117"/>
        <v/>
      </c>
      <c r="R386" s="2" t="str">
        <f t="shared" ref="R386:R449" si="124">IF(Q386&lt;&gt;"",IF(Q386&gt;AVERAGE(Q:Q)*SignificantErrorMultiplier,J386,NA()),"")</f>
        <v/>
      </c>
    </row>
    <row r="387" spans="1:18" x14ac:dyDescent="0.25">
      <c r="A387" s="15">
        <f>IF(INDEX('Predict Your Date Data (auto)'!A:A,ROW(A387),1)&gt;0,INDEX('Predict Your Date Data (auto)'!A:A,ROW(A387),1),"")</f>
        <v>42815.715462962966</v>
      </c>
      <c r="B387" s="15">
        <f t="shared" ref="B387:B450" si="125">IF(A387&lt;&gt;"",TRUNC(A387),"")</f>
        <v>42815</v>
      </c>
      <c r="C387" s="23">
        <f t="shared" ref="C387:C450" si="126">IF(A387&lt;&gt;"",YEAR(A387),"")</f>
        <v>2017</v>
      </c>
      <c r="D387" s="23">
        <f t="shared" ref="D387:D450" si="127">IF(A387&lt;&gt;"",MONTH(B387),"")</f>
        <v>3</v>
      </c>
      <c r="E387" s="2" t="str">
        <f>IF(A387&lt;&gt;"","Week " &amp; ROUNDUP(DAY(B387)/7,0),"")</f>
        <v>Week 3</v>
      </c>
      <c r="G387" s="15" t="str">
        <f>IF(G386&lt;MAX(A:A)+NumberOfFutureWeeks*7,  IF(WEEKDAY( G386+1)=1, G386+2, IF(WEEKDAY(G386+1)=7, G386+ 3, G386+1)), "")</f>
        <v/>
      </c>
      <c r="H387" s="15" t="str">
        <f t="shared" si="119"/>
        <v/>
      </c>
      <c r="I387" s="2" t="str">
        <f t="shared" si="120"/>
        <v/>
      </c>
      <c r="J387" s="2" t="str">
        <f>IF(AND(G387&lt;&gt;"",G387&lt;=MAX(A:A)),COUNTIF(B:B,TRUNC(G387)),"")</f>
        <v/>
      </c>
      <c r="K387" s="2" t="str">
        <f t="shared" si="118"/>
        <v/>
      </c>
      <c r="L387" s="2" t="str">
        <f t="shared" si="121"/>
        <v/>
      </c>
      <c r="M387" s="2" t="str">
        <f t="shared" ref="M387:M450" si="128">IF(G387&lt;&gt;"",VLOOKUP(I387,$T$2:$V$6,3,FALSE),"")</f>
        <v/>
      </c>
      <c r="N387" s="2" t="str">
        <f t="shared" ref="N387:N450" si="129">IF(G387&lt;&gt;"",L387*M387,"")</f>
        <v/>
      </c>
      <c r="O387" s="2" t="str">
        <f t="shared" si="122"/>
        <v/>
      </c>
      <c r="P387" s="2" t="str">
        <f t="shared" si="123"/>
        <v/>
      </c>
      <c r="Q387" s="2" t="str">
        <f t="shared" ref="Q387:Q450" si="130">IF(J387&lt;&gt;"",ABS(J387-P387),"")</f>
        <v/>
      </c>
      <c r="R387" s="2" t="str">
        <f t="shared" si="124"/>
        <v/>
      </c>
    </row>
    <row r="388" spans="1:18" x14ac:dyDescent="0.25">
      <c r="A388" s="15">
        <f>IF(INDEX('Predict Your Date Data (auto)'!A:A,ROW(A388),1)&gt;0,INDEX('Predict Your Date Data (auto)'!A:A,ROW(A388),1),"")</f>
        <v>42815.715578703705</v>
      </c>
      <c r="B388" s="15">
        <f t="shared" si="125"/>
        <v>42815</v>
      </c>
      <c r="C388" s="23">
        <f t="shared" si="126"/>
        <v>2017</v>
      </c>
      <c r="D388" s="23">
        <f t="shared" si="127"/>
        <v>3</v>
      </c>
      <c r="E388" s="2" t="str">
        <f>IF(A388&lt;&gt;"","Week " &amp; ROUNDUP(DAY(B388)/7,0),"")</f>
        <v>Week 3</v>
      </c>
      <c r="G388" s="15" t="str">
        <f>IF(G387&lt;MAX(A:A)+NumberOfFutureWeeks*7,  IF(WEEKDAY( G387+1)=1, G387+2, IF(WEEKDAY(G387+1)=7, G387+ 3, G387+1)), "")</f>
        <v/>
      </c>
      <c r="H388" s="15" t="str">
        <f t="shared" si="119"/>
        <v/>
      </c>
      <c r="I388" s="2" t="str">
        <f t="shared" si="120"/>
        <v/>
      </c>
      <c r="J388" s="2" t="str">
        <f>IF(AND(G388&lt;&gt;"",G388&lt;=MAX(A:A)),COUNTIF(B:B,TRUNC(G388)),"")</f>
        <v/>
      </c>
      <c r="K388" s="2" t="str">
        <f t="shared" ref="K388:K451" si="131">IF(G388&lt;&gt;"",K387+1,"")</f>
        <v/>
      </c>
      <c r="L388" s="2" t="str">
        <f t="shared" si="121"/>
        <v/>
      </c>
      <c r="M388" s="2" t="str">
        <f t="shared" si="128"/>
        <v/>
      </c>
      <c r="N388" s="2" t="str">
        <f t="shared" si="129"/>
        <v/>
      </c>
      <c r="O388" s="2" t="str">
        <f t="shared" si="122"/>
        <v/>
      </c>
      <c r="P388" s="2" t="str">
        <f t="shared" si="123"/>
        <v/>
      </c>
      <c r="Q388" s="2" t="str">
        <f t="shared" si="130"/>
        <v/>
      </c>
      <c r="R388" s="2" t="str">
        <f t="shared" si="124"/>
        <v/>
      </c>
    </row>
    <row r="389" spans="1:18" x14ac:dyDescent="0.25">
      <c r="A389" s="15">
        <f>IF(INDEX('Predict Your Date Data (auto)'!A:A,ROW(A389),1)&gt;0,INDEX('Predict Your Date Data (auto)'!A:A,ROW(A389),1),"")</f>
        <v>42815.738113425927</v>
      </c>
      <c r="B389" s="15">
        <f t="shared" si="125"/>
        <v>42815</v>
      </c>
      <c r="C389" s="23">
        <f t="shared" si="126"/>
        <v>2017</v>
      </c>
      <c r="D389" s="23">
        <f t="shared" si="127"/>
        <v>3</v>
      </c>
      <c r="E389" s="2" t="str">
        <f>IF(A389&lt;&gt;"","Week " &amp; ROUNDUP(DAY(B389)/7,0),"")</f>
        <v>Week 3</v>
      </c>
      <c r="G389" s="15" t="str">
        <f>IF(G388&lt;MAX(A:A)+NumberOfFutureWeeks*7,  IF(WEEKDAY( G388+1)=1, G388+2, IF(WEEKDAY(G388+1)=7, G388+ 3, G388+1)), "")</f>
        <v/>
      </c>
      <c r="H389" s="15" t="str">
        <f t="shared" si="119"/>
        <v/>
      </c>
      <c r="I389" s="2" t="str">
        <f t="shared" si="120"/>
        <v/>
      </c>
      <c r="J389" s="2" t="str">
        <f>IF(AND(G389&lt;&gt;"",G389&lt;=MAX(A:A)),COUNTIF(B:B,TRUNC(G389)),"")</f>
        <v/>
      </c>
      <c r="K389" s="2" t="str">
        <f t="shared" si="131"/>
        <v/>
      </c>
      <c r="L389" s="2" t="str">
        <f t="shared" si="121"/>
        <v/>
      </c>
      <c r="M389" s="2" t="str">
        <f t="shared" si="128"/>
        <v/>
      </c>
      <c r="N389" s="2" t="str">
        <f t="shared" si="129"/>
        <v/>
      </c>
      <c r="O389" s="2" t="str">
        <f t="shared" si="122"/>
        <v/>
      </c>
      <c r="P389" s="2" t="str">
        <f t="shared" si="123"/>
        <v/>
      </c>
      <c r="Q389" s="2" t="str">
        <f t="shared" si="130"/>
        <v/>
      </c>
      <c r="R389" s="2" t="str">
        <f t="shared" si="124"/>
        <v/>
      </c>
    </row>
    <row r="390" spans="1:18" x14ac:dyDescent="0.25">
      <c r="A390" s="15">
        <f>IF(INDEX('Predict Your Date Data (auto)'!A:A,ROW(A390),1)&gt;0,INDEX('Predict Your Date Data (auto)'!A:A,ROW(A390),1),"")</f>
        <v>42815.742106481484</v>
      </c>
      <c r="B390" s="15">
        <f t="shared" si="125"/>
        <v>42815</v>
      </c>
      <c r="C390" s="23">
        <f t="shared" si="126"/>
        <v>2017</v>
      </c>
      <c r="D390" s="23">
        <f t="shared" si="127"/>
        <v>3</v>
      </c>
      <c r="E390" s="2" t="str">
        <f>IF(A390&lt;&gt;"","Week " &amp; ROUNDUP(DAY(B390)/7,0),"")</f>
        <v>Week 3</v>
      </c>
      <c r="G390" s="15" t="str">
        <f>IF(G389&lt;MAX(A:A)+NumberOfFutureWeeks*7,  IF(WEEKDAY( G389+1)=1, G389+2, IF(WEEKDAY(G389+1)=7, G389+ 3, G389+1)), "")</f>
        <v/>
      </c>
      <c r="H390" s="15" t="str">
        <f t="shared" si="119"/>
        <v/>
      </c>
      <c r="I390" s="2" t="str">
        <f t="shared" si="120"/>
        <v/>
      </c>
      <c r="J390" s="2" t="str">
        <f>IF(AND(G390&lt;&gt;"",G390&lt;=MAX(A:A)),COUNTIF(B:B,TRUNC(G390)),"")</f>
        <v/>
      </c>
      <c r="K390" s="2" t="str">
        <f t="shared" si="131"/>
        <v/>
      </c>
      <c r="L390" s="2" t="str">
        <f t="shared" si="121"/>
        <v/>
      </c>
      <c r="M390" s="2" t="str">
        <f t="shared" si="128"/>
        <v/>
      </c>
      <c r="N390" s="2" t="str">
        <f t="shared" si="129"/>
        <v/>
      </c>
      <c r="O390" s="2" t="str">
        <f t="shared" si="122"/>
        <v/>
      </c>
      <c r="P390" s="2" t="str">
        <f t="shared" si="123"/>
        <v/>
      </c>
      <c r="Q390" s="2" t="str">
        <f t="shared" si="130"/>
        <v/>
      </c>
      <c r="R390" s="2" t="str">
        <f t="shared" si="124"/>
        <v/>
      </c>
    </row>
    <row r="391" spans="1:18" x14ac:dyDescent="0.25">
      <c r="A391" s="15">
        <f>IF(INDEX('Predict Your Date Data (auto)'!A:A,ROW(A391),1)&gt;0,INDEX('Predict Your Date Data (auto)'!A:A,ROW(A391),1),"")</f>
        <v>42816.558692129627</v>
      </c>
      <c r="B391" s="15">
        <f t="shared" si="125"/>
        <v>42816</v>
      </c>
      <c r="C391" s="23">
        <f t="shared" si="126"/>
        <v>2017</v>
      </c>
      <c r="D391" s="23">
        <f t="shared" si="127"/>
        <v>3</v>
      </c>
      <c r="E391" s="2" t="str">
        <f>IF(A391&lt;&gt;"","Week " &amp; ROUNDUP(DAY(B391)/7,0),"")</f>
        <v>Week 4</v>
      </c>
      <c r="G391" s="15" t="str">
        <f>IF(G390&lt;MAX(A:A)+NumberOfFutureWeeks*7,  IF(WEEKDAY( G390+1)=1, G390+2, IF(WEEKDAY(G390+1)=7, G390+ 3, G390+1)), "")</f>
        <v/>
      </c>
      <c r="H391" s="15" t="str">
        <f t="shared" si="119"/>
        <v/>
      </c>
      <c r="I391" s="2" t="str">
        <f t="shared" si="120"/>
        <v/>
      </c>
      <c r="J391" s="2" t="str">
        <f>IF(AND(G391&lt;&gt;"",G391&lt;=MAX(A:A)),COUNTIF(B:B,TRUNC(G391)),"")</f>
        <v/>
      </c>
      <c r="K391" s="2" t="str">
        <f t="shared" si="131"/>
        <v/>
      </c>
      <c r="L391" s="2" t="str">
        <f t="shared" si="121"/>
        <v/>
      </c>
      <c r="M391" s="2" t="str">
        <f t="shared" si="128"/>
        <v/>
      </c>
      <c r="N391" s="2" t="str">
        <f t="shared" si="129"/>
        <v/>
      </c>
      <c r="O391" s="2" t="str">
        <f t="shared" si="122"/>
        <v/>
      </c>
      <c r="P391" s="2" t="str">
        <f t="shared" si="123"/>
        <v/>
      </c>
      <c r="Q391" s="2" t="str">
        <f t="shared" si="130"/>
        <v/>
      </c>
      <c r="R391" s="2" t="str">
        <f t="shared" si="124"/>
        <v/>
      </c>
    </row>
    <row r="392" spans="1:18" x14ac:dyDescent="0.25">
      <c r="A392" s="15">
        <f>IF(INDEX('Predict Your Date Data (auto)'!A:A,ROW(A392),1)&gt;0,INDEX('Predict Your Date Data (auto)'!A:A,ROW(A392),1),"")</f>
        <v>42817.39371527778</v>
      </c>
      <c r="B392" s="15">
        <f t="shared" si="125"/>
        <v>42817</v>
      </c>
      <c r="C392" s="23">
        <f t="shared" si="126"/>
        <v>2017</v>
      </c>
      <c r="D392" s="23">
        <f t="shared" si="127"/>
        <v>3</v>
      </c>
      <c r="E392" s="2" t="str">
        <f>IF(A392&lt;&gt;"","Week " &amp; ROUNDUP(DAY(B392)/7,0),"")</f>
        <v>Week 4</v>
      </c>
      <c r="G392" s="15" t="str">
        <f>IF(G391&lt;MAX(A:A)+NumberOfFutureWeeks*7,  IF(WEEKDAY( G391+1)=1, G391+2, IF(WEEKDAY(G391+1)=7, G391+ 3, G391+1)), "")</f>
        <v/>
      </c>
      <c r="H392" s="15" t="str">
        <f t="shared" si="119"/>
        <v/>
      </c>
      <c r="I392" s="2" t="str">
        <f t="shared" si="120"/>
        <v/>
      </c>
      <c r="J392" s="2" t="str">
        <f>IF(AND(G392&lt;&gt;"",G392&lt;=MAX(A:A)),COUNTIF(B:B,TRUNC(G392)),"")</f>
        <v/>
      </c>
      <c r="K392" s="2" t="str">
        <f t="shared" si="131"/>
        <v/>
      </c>
      <c r="L392" s="2" t="str">
        <f t="shared" si="121"/>
        <v/>
      </c>
      <c r="M392" s="2" t="str">
        <f t="shared" si="128"/>
        <v/>
      </c>
      <c r="N392" s="2" t="str">
        <f t="shared" si="129"/>
        <v/>
      </c>
      <c r="O392" s="2" t="str">
        <f t="shared" si="122"/>
        <v/>
      </c>
      <c r="P392" s="2" t="str">
        <f t="shared" si="123"/>
        <v/>
      </c>
      <c r="Q392" s="2" t="str">
        <f t="shared" si="130"/>
        <v/>
      </c>
      <c r="R392" s="2" t="str">
        <f t="shared" si="124"/>
        <v/>
      </c>
    </row>
    <row r="393" spans="1:18" x14ac:dyDescent="0.25">
      <c r="A393" s="15">
        <f>IF(INDEX('Predict Your Date Data (auto)'!A:A,ROW(A393),1)&gt;0,INDEX('Predict Your Date Data (auto)'!A:A,ROW(A393),1),"")</f>
        <v>42817.393935185188</v>
      </c>
      <c r="B393" s="15">
        <f t="shared" si="125"/>
        <v>42817</v>
      </c>
      <c r="C393" s="23">
        <f t="shared" si="126"/>
        <v>2017</v>
      </c>
      <c r="D393" s="23">
        <f t="shared" si="127"/>
        <v>3</v>
      </c>
      <c r="E393" s="2" t="str">
        <f>IF(A393&lt;&gt;"","Week " &amp; ROUNDUP(DAY(B393)/7,0),"")</f>
        <v>Week 4</v>
      </c>
      <c r="G393" s="15" t="str">
        <f>IF(G392&lt;MAX(A:A)+NumberOfFutureWeeks*7,  IF(WEEKDAY( G392+1)=1, G392+2, IF(WEEKDAY(G392+1)=7, G392+ 3, G392+1)), "")</f>
        <v/>
      </c>
      <c r="H393" s="15" t="str">
        <f t="shared" si="119"/>
        <v/>
      </c>
      <c r="I393" s="2" t="str">
        <f t="shared" si="120"/>
        <v/>
      </c>
      <c r="J393" s="2" t="str">
        <f>IF(AND(G393&lt;&gt;"",G393&lt;=MAX(A:A)),COUNTIF(B:B,TRUNC(G393)),"")</f>
        <v/>
      </c>
      <c r="K393" s="2" t="str">
        <f t="shared" si="131"/>
        <v/>
      </c>
      <c r="L393" s="2" t="str">
        <f t="shared" si="121"/>
        <v/>
      </c>
      <c r="M393" s="2" t="str">
        <f t="shared" si="128"/>
        <v/>
      </c>
      <c r="N393" s="2" t="str">
        <f t="shared" si="129"/>
        <v/>
      </c>
      <c r="O393" s="2" t="str">
        <f t="shared" si="122"/>
        <v/>
      </c>
      <c r="P393" s="2" t="str">
        <f t="shared" si="123"/>
        <v/>
      </c>
      <c r="Q393" s="2" t="str">
        <f t="shared" si="130"/>
        <v/>
      </c>
      <c r="R393" s="2" t="str">
        <f t="shared" si="124"/>
        <v/>
      </c>
    </row>
    <row r="394" spans="1:18" x14ac:dyDescent="0.25">
      <c r="A394" s="15">
        <f>IF(INDEX('Predict Your Date Data (auto)'!A:A,ROW(A394),1)&gt;0,INDEX('Predict Your Date Data (auto)'!A:A,ROW(A394),1),"")</f>
        <v>42817.694803240738</v>
      </c>
      <c r="B394" s="15">
        <f t="shared" si="125"/>
        <v>42817</v>
      </c>
      <c r="C394" s="23">
        <f t="shared" si="126"/>
        <v>2017</v>
      </c>
      <c r="D394" s="23">
        <f t="shared" si="127"/>
        <v>3</v>
      </c>
      <c r="E394" s="2" t="str">
        <f>IF(A394&lt;&gt;"","Week " &amp; ROUNDUP(DAY(B394)/7,0),"")</f>
        <v>Week 4</v>
      </c>
      <c r="G394" s="15" t="str">
        <f>IF(G393&lt;MAX(A:A)+NumberOfFutureWeeks*7,  IF(WEEKDAY( G393+1)=1, G393+2, IF(WEEKDAY(G393+1)=7, G393+ 3, G393+1)), "")</f>
        <v/>
      </c>
      <c r="H394" s="15" t="str">
        <f t="shared" si="119"/>
        <v/>
      </c>
      <c r="I394" s="2" t="str">
        <f t="shared" si="120"/>
        <v/>
      </c>
      <c r="J394" s="2" t="str">
        <f>IF(AND(G394&lt;&gt;"",G394&lt;=MAX(A:A)),COUNTIF(B:B,TRUNC(G394)),"")</f>
        <v/>
      </c>
      <c r="K394" s="2" t="str">
        <f t="shared" si="131"/>
        <v/>
      </c>
      <c r="L394" s="2" t="str">
        <f t="shared" si="121"/>
        <v/>
      </c>
      <c r="M394" s="2" t="str">
        <f t="shared" si="128"/>
        <v/>
      </c>
      <c r="N394" s="2" t="str">
        <f t="shared" si="129"/>
        <v/>
      </c>
      <c r="O394" s="2" t="str">
        <f t="shared" si="122"/>
        <v/>
      </c>
      <c r="P394" s="2" t="str">
        <f t="shared" si="123"/>
        <v/>
      </c>
      <c r="Q394" s="2" t="str">
        <f t="shared" si="130"/>
        <v/>
      </c>
      <c r="R394" s="2" t="str">
        <f t="shared" si="124"/>
        <v/>
      </c>
    </row>
    <row r="395" spans="1:18" x14ac:dyDescent="0.25">
      <c r="A395" s="15">
        <f>IF(INDEX('Predict Your Date Data (auto)'!A:A,ROW(A395),1)&gt;0,INDEX('Predict Your Date Data (auto)'!A:A,ROW(A395),1),"")</f>
        <v>42818.343321759261</v>
      </c>
      <c r="B395" s="15">
        <f t="shared" si="125"/>
        <v>42818</v>
      </c>
      <c r="C395" s="23">
        <f t="shared" si="126"/>
        <v>2017</v>
      </c>
      <c r="D395" s="23">
        <f t="shared" si="127"/>
        <v>3</v>
      </c>
      <c r="E395" s="2" t="str">
        <f>IF(A395&lt;&gt;"","Week " &amp; ROUNDUP(DAY(B395)/7,0),"")</f>
        <v>Week 4</v>
      </c>
      <c r="G395" s="15" t="str">
        <f>IF(G394&lt;MAX(A:A)+NumberOfFutureWeeks*7,  IF(WEEKDAY( G394+1)=1, G394+2, IF(WEEKDAY(G394+1)=7, G394+ 3, G394+1)), "")</f>
        <v/>
      </c>
      <c r="H395" s="15" t="str">
        <f t="shared" si="119"/>
        <v/>
      </c>
      <c r="I395" s="2" t="str">
        <f t="shared" si="120"/>
        <v/>
      </c>
      <c r="J395" s="2" t="str">
        <f>IF(AND(G395&lt;&gt;"",G395&lt;=MAX(A:A)),COUNTIF(B:B,TRUNC(G395)),"")</f>
        <v/>
      </c>
      <c r="K395" s="2" t="str">
        <f t="shared" si="131"/>
        <v/>
      </c>
      <c r="L395" s="2" t="str">
        <f t="shared" si="121"/>
        <v/>
      </c>
      <c r="M395" s="2" t="str">
        <f t="shared" si="128"/>
        <v/>
      </c>
      <c r="N395" s="2" t="str">
        <f t="shared" si="129"/>
        <v/>
      </c>
      <c r="O395" s="2" t="str">
        <f t="shared" si="122"/>
        <v/>
      </c>
      <c r="P395" s="2" t="str">
        <f t="shared" si="123"/>
        <v/>
      </c>
      <c r="Q395" s="2" t="str">
        <f t="shared" si="130"/>
        <v/>
      </c>
      <c r="R395" s="2" t="str">
        <f t="shared" si="124"/>
        <v/>
      </c>
    </row>
    <row r="396" spans="1:18" x14ac:dyDescent="0.25">
      <c r="A396" s="15">
        <f>IF(INDEX('Predict Your Date Data (auto)'!A:A,ROW(A396),1)&gt;0,INDEX('Predict Your Date Data (auto)'!A:A,ROW(A396),1),"")</f>
        <v>42818.347326388888</v>
      </c>
      <c r="B396" s="15">
        <f t="shared" si="125"/>
        <v>42818</v>
      </c>
      <c r="C396" s="23">
        <f t="shared" si="126"/>
        <v>2017</v>
      </c>
      <c r="D396" s="23">
        <f t="shared" si="127"/>
        <v>3</v>
      </c>
      <c r="E396" s="2" t="str">
        <f>IF(A396&lt;&gt;"","Week " &amp; ROUNDUP(DAY(B396)/7,0),"")</f>
        <v>Week 4</v>
      </c>
      <c r="G396" s="15" t="str">
        <f>IF(G395&lt;MAX(A:A)+NumberOfFutureWeeks*7,  IF(WEEKDAY( G395+1)=1, G395+2, IF(WEEKDAY(G395+1)=7, G395+ 3, G395+1)), "")</f>
        <v/>
      </c>
      <c r="H396" s="15" t="str">
        <f t="shared" si="119"/>
        <v/>
      </c>
      <c r="I396" s="2" t="str">
        <f t="shared" si="120"/>
        <v/>
      </c>
      <c r="J396" s="2" t="str">
        <f>IF(AND(G396&lt;&gt;"",G396&lt;=MAX(A:A)),COUNTIF(B:B,TRUNC(G396)),"")</f>
        <v/>
      </c>
      <c r="K396" s="2" t="str">
        <f t="shared" si="131"/>
        <v/>
      </c>
      <c r="L396" s="2" t="str">
        <f t="shared" si="121"/>
        <v/>
      </c>
      <c r="M396" s="2" t="str">
        <f t="shared" si="128"/>
        <v/>
      </c>
      <c r="N396" s="2" t="str">
        <f t="shared" si="129"/>
        <v/>
      </c>
      <c r="O396" s="2" t="str">
        <f t="shared" si="122"/>
        <v/>
      </c>
      <c r="P396" s="2" t="str">
        <f t="shared" si="123"/>
        <v/>
      </c>
      <c r="Q396" s="2" t="str">
        <f t="shared" si="130"/>
        <v/>
      </c>
      <c r="R396" s="2" t="str">
        <f t="shared" si="124"/>
        <v/>
      </c>
    </row>
    <row r="397" spans="1:18" x14ac:dyDescent="0.25">
      <c r="A397" s="15">
        <f>IF(INDEX('Predict Your Date Data (auto)'!A:A,ROW(A397),1)&gt;0,INDEX('Predict Your Date Data (auto)'!A:A,ROW(A397),1),"")</f>
        <v>42818.379120370373</v>
      </c>
      <c r="B397" s="15">
        <f t="shared" si="125"/>
        <v>42818</v>
      </c>
      <c r="C397" s="23">
        <f t="shared" si="126"/>
        <v>2017</v>
      </c>
      <c r="D397" s="23">
        <f t="shared" si="127"/>
        <v>3</v>
      </c>
      <c r="E397" s="2" t="str">
        <f>IF(A397&lt;&gt;"","Week " &amp; ROUNDUP(DAY(B397)/7,0),"")</f>
        <v>Week 4</v>
      </c>
      <c r="G397" s="15" t="str">
        <f>IF(G396&lt;MAX(A:A)+NumberOfFutureWeeks*7,  IF(WEEKDAY( G396+1)=1, G396+2, IF(WEEKDAY(G396+1)=7, G396+ 3, G396+1)), "")</f>
        <v/>
      </c>
      <c r="H397" s="15" t="str">
        <f t="shared" si="119"/>
        <v/>
      </c>
      <c r="I397" s="2" t="str">
        <f t="shared" si="120"/>
        <v/>
      </c>
      <c r="J397" s="2" t="str">
        <f>IF(AND(G397&lt;&gt;"",G397&lt;=MAX(A:A)),COUNTIF(B:B,TRUNC(G397)),"")</f>
        <v/>
      </c>
      <c r="K397" s="2" t="str">
        <f t="shared" si="131"/>
        <v/>
      </c>
      <c r="L397" s="2" t="str">
        <f t="shared" si="121"/>
        <v/>
      </c>
      <c r="M397" s="2" t="str">
        <f t="shared" si="128"/>
        <v/>
      </c>
      <c r="N397" s="2" t="str">
        <f t="shared" si="129"/>
        <v/>
      </c>
      <c r="O397" s="2" t="str">
        <f t="shared" si="122"/>
        <v/>
      </c>
      <c r="P397" s="2" t="str">
        <f t="shared" si="123"/>
        <v/>
      </c>
      <c r="Q397" s="2" t="str">
        <f t="shared" si="130"/>
        <v/>
      </c>
      <c r="R397" s="2" t="str">
        <f t="shared" si="124"/>
        <v/>
      </c>
    </row>
    <row r="398" spans="1:18" x14ac:dyDescent="0.25">
      <c r="A398" s="15">
        <f>IF(INDEX('Predict Your Date Data (auto)'!A:A,ROW(A398),1)&gt;0,INDEX('Predict Your Date Data (auto)'!A:A,ROW(A398),1),"")</f>
        <v>42818.385277777779</v>
      </c>
      <c r="B398" s="15">
        <f t="shared" si="125"/>
        <v>42818</v>
      </c>
      <c r="C398" s="23">
        <f t="shared" si="126"/>
        <v>2017</v>
      </c>
      <c r="D398" s="23">
        <f t="shared" si="127"/>
        <v>3</v>
      </c>
      <c r="E398" s="2" t="str">
        <f>IF(A398&lt;&gt;"","Week " &amp; ROUNDUP(DAY(B398)/7,0),"")</f>
        <v>Week 4</v>
      </c>
      <c r="G398" s="15" t="str">
        <f>IF(G397&lt;MAX(A:A)+NumberOfFutureWeeks*7,  IF(WEEKDAY( G397+1)=1, G397+2, IF(WEEKDAY(G397+1)=7, G397+ 3, G397+1)), "")</f>
        <v/>
      </c>
      <c r="H398" s="15" t="str">
        <f t="shared" si="119"/>
        <v/>
      </c>
      <c r="I398" s="2" t="str">
        <f t="shared" si="120"/>
        <v/>
      </c>
      <c r="J398" s="2" t="str">
        <f>IF(AND(G398&lt;&gt;"",G398&lt;=MAX(A:A)),COUNTIF(B:B,TRUNC(G398)),"")</f>
        <v/>
      </c>
      <c r="K398" s="2" t="str">
        <f t="shared" si="131"/>
        <v/>
      </c>
      <c r="L398" s="2" t="str">
        <f t="shared" si="121"/>
        <v/>
      </c>
      <c r="M398" s="2" t="str">
        <f t="shared" si="128"/>
        <v/>
      </c>
      <c r="N398" s="2" t="str">
        <f t="shared" si="129"/>
        <v/>
      </c>
      <c r="O398" s="2" t="str">
        <f t="shared" si="122"/>
        <v/>
      </c>
      <c r="P398" s="2" t="str">
        <f t="shared" si="123"/>
        <v/>
      </c>
      <c r="Q398" s="2" t="str">
        <f t="shared" si="130"/>
        <v/>
      </c>
      <c r="R398" s="2" t="str">
        <f t="shared" si="124"/>
        <v/>
      </c>
    </row>
    <row r="399" spans="1:18" x14ac:dyDescent="0.25">
      <c r="A399" s="15">
        <f>IF(INDEX('Predict Your Date Data (auto)'!A:A,ROW(A399),1)&gt;0,INDEX('Predict Your Date Data (auto)'!A:A,ROW(A399),1),"")</f>
        <v>42818.388240740744</v>
      </c>
      <c r="B399" s="15">
        <f t="shared" si="125"/>
        <v>42818</v>
      </c>
      <c r="C399" s="23">
        <f t="shared" si="126"/>
        <v>2017</v>
      </c>
      <c r="D399" s="23">
        <f t="shared" si="127"/>
        <v>3</v>
      </c>
      <c r="E399" s="2" t="str">
        <f>IF(A399&lt;&gt;"","Week " &amp; ROUNDUP(DAY(B399)/7,0),"")</f>
        <v>Week 4</v>
      </c>
      <c r="G399" s="15" t="str">
        <f>IF(G398&lt;MAX(A:A)+NumberOfFutureWeeks*7,  IF(WEEKDAY( G398+1)=1, G398+2, IF(WEEKDAY(G398+1)=7, G398+ 3, G398+1)), "")</f>
        <v/>
      </c>
      <c r="H399" s="15" t="str">
        <f t="shared" si="119"/>
        <v/>
      </c>
      <c r="I399" s="2" t="str">
        <f t="shared" si="120"/>
        <v/>
      </c>
      <c r="J399" s="2" t="str">
        <f>IF(AND(G399&lt;&gt;"",G399&lt;=MAX(A:A)),COUNTIF(B:B,TRUNC(G399)),"")</f>
        <v/>
      </c>
      <c r="K399" s="2" t="str">
        <f t="shared" si="131"/>
        <v/>
      </c>
      <c r="L399" s="2" t="str">
        <f t="shared" si="121"/>
        <v/>
      </c>
      <c r="M399" s="2" t="str">
        <f t="shared" si="128"/>
        <v/>
      </c>
      <c r="N399" s="2" t="str">
        <f t="shared" si="129"/>
        <v/>
      </c>
      <c r="O399" s="2" t="str">
        <f t="shared" si="122"/>
        <v/>
      </c>
      <c r="P399" s="2" t="str">
        <f t="shared" si="123"/>
        <v/>
      </c>
      <c r="Q399" s="2" t="str">
        <f t="shared" si="130"/>
        <v/>
      </c>
      <c r="R399" s="2" t="str">
        <f t="shared" si="124"/>
        <v/>
      </c>
    </row>
    <row r="400" spans="1:18" x14ac:dyDescent="0.25">
      <c r="A400" s="15">
        <f>IF(INDEX('Predict Your Date Data (auto)'!A:A,ROW(A400),1)&gt;0,INDEX('Predict Your Date Data (auto)'!A:A,ROW(A400),1),"")</f>
        <v>42818.417523148149</v>
      </c>
      <c r="B400" s="15">
        <f t="shared" si="125"/>
        <v>42818</v>
      </c>
      <c r="C400" s="23">
        <f t="shared" si="126"/>
        <v>2017</v>
      </c>
      <c r="D400" s="23">
        <f t="shared" si="127"/>
        <v>3</v>
      </c>
      <c r="E400" s="2" t="str">
        <f>IF(A400&lt;&gt;"","Week " &amp; ROUNDUP(DAY(B400)/7,0),"")</f>
        <v>Week 4</v>
      </c>
      <c r="G400" s="15" t="str">
        <f>IF(G399&lt;MAX(A:A)+NumberOfFutureWeeks*7,  IF(WEEKDAY( G399+1)=1, G399+2, IF(WEEKDAY(G399+1)=7, G399+ 3, G399+1)), "")</f>
        <v/>
      </c>
      <c r="H400" s="15" t="str">
        <f t="shared" si="119"/>
        <v/>
      </c>
      <c r="I400" s="2" t="str">
        <f t="shared" si="120"/>
        <v/>
      </c>
      <c r="J400" s="2" t="str">
        <f>IF(AND(G400&lt;&gt;"",G400&lt;=MAX(A:A)),COUNTIF(B:B,TRUNC(G400)),"")</f>
        <v/>
      </c>
      <c r="K400" s="2" t="str">
        <f t="shared" si="131"/>
        <v/>
      </c>
      <c r="L400" s="2" t="str">
        <f t="shared" si="121"/>
        <v/>
      </c>
      <c r="M400" s="2" t="str">
        <f t="shared" si="128"/>
        <v/>
      </c>
      <c r="N400" s="2" t="str">
        <f t="shared" si="129"/>
        <v/>
      </c>
      <c r="O400" s="2" t="str">
        <f t="shared" si="122"/>
        <v/>
      </c>
      <c r="P400" s="2" t="str">
        <f t="shared" si="123"/>
        <v/>
      </c>
      <c r="Q400" s="2" t="str">
        <f t="shared" si="130"/>
        <v/>
      </c>
      <c r="R400" s="2" t="str">
        <f t="shared" si="124"/>
        <v/>
      </c>
    </row>
    <row r="401" spans="1:18" x14ac:dyDescent="0.25">
      <c r="A401" s="15">
        <f>IF(INDEX('Predict Your Date Data (auto)'!A:A,ROW(A401),1)&gt;0,INDEX('Predict Your Date Data (auto)'!A:A,ROW(A401),1),"")</f>
        <v>42818.437013888892</v>
      </c>
      <c r="B401" s="15">
        <f t="shared" si="125"/>
        <v>42818</v>
      </c>
      <c r="C401" s="23">
        <f t="shared" si="126"/>
        <v>2017</v>
      </c>
      <c r="D401" s="23">
        <f t="shared" si="127"/>
        <v>3</v>
      </c>
      <c r="E401" s="2" t="str">
        <f>IF(A401&lt;&gt;"","Week " &amp; ROUNDUP(DAY(B401)/7,0),"")</f>
        <v>Week 4</v>
      </c>
      <c r="G401" s="15" t="str">
        <f>IF(G400&lt;MAX(A:A)+NumberOfFutureWeeks*7,  IF(WEEKDAY( G400+1)=1, G400+2, IF(WEEKDAY(G400+1)=7, G400+ 3, G400+1)), "")</f>
        <v/>
      </c>
      <c r="H401" s="15" t="str">
        <f t="shared" si="119"/>
        <v/>
      </c>
      <c r="I401" s="2" t="str">
        <f t="shared" si="120"/>
        <v/>
      </c>
      <c r="J401" s="2" t="str">
        <f>IF(AND(G401&lt;&gt;"",G401&lt;=MAX(A:A)),COUNTIF(B:B,TRUNC(G401)),"")</f>
        <v/>
      </c>
      <c r="K401" s="2" t="str">
        <f t="shared" si="131"/>
        <v/>
      </c>
      <c r="L401" s="2" t="str">
        <f t="shared" si="121"/>
        <v/>
      </c>
      <c r="M401" s="2" t="str">
        <f t="shared" si="128"/>
        <v/>
      </c>
      <c r="N401" s="2" t="str">
        <f t="shared" si="129"/>
        <v/>
      </c>
      <c r="O401" s="2" t="str">
        <f t="shared" si="122"/>
        <v/>
      </c>
      <c r="P401" s="2" t="str">
        <f t="shared" si="123"/>
        <v/>
      </c>
      <c r="Q401" s="2" t="str">
        <f t="shared" si="130"/>
        <v/>
      </c>
      <c r="R401" s="2" t="str">
        <f t="shared" si="124"/>
        <v/>
      </c>
    </row>
    <row r="402" spans="1:18" x14ac:dyDescent="0.25">
      <c r="A402" s="15">
        <f>IF(INDEX('Predict Your Date Data (auto)'!A:A,ROW(A402),1)&gt;0,INDEX('Predict Your Date Data (auto)'!A:A,ROW(A402),1),"")</f>
        <v>42818.66028935185</v>
      </c>
      <c r="B402" s="15">
        <f t="shared" si="125"/>
        <v>42818</v>
      </c>
      <c r="C402" s="23">
        <f t="shared" si="126"/>
        <v>2017</v>
      </c>
      <c r="D402" s="23">
        <f t="shared" si="127"/>
        <v>3</v>
      </c>
      <c r="E402" s="2" t="str">
        <f>IF(A402&lt;&gt;"","Week " &amp; ROUNDUP(DAY(B402)/7,0),"")</f>
        <v>Week 4</v>
      </c>
      <c r="G402" s="15" t="str">
        <f>IF(G401&lt;MAX(A:A)+NumberOfFutureWeeks*7,  IF(WEEKDAY( G401+1)=1, G401+2, IF(WEEKDAY(G401+1)=7, G401+ 3, G401+1)), "")</f>
        <v/>
      </c>
      <c r="H402" s="15" t="str">
        <f t="shared" si="119"/>
        <v/>
      </c>
      <c r="I402" s="2" t="str">
        <f t="shared" si="120"/>
        <v/>
      </c>
      <c r="J402" s="2" t="str">
        <f>IF(AND(G402&lt;&gt;"",G402&lt;=MAX(A:A)),COUNTIF(B:B,TRUNC(G402)),"")</f>
        <v/>
      </c>
      <c r="K402" s="2" t="str">
        <f t="shared" si="131"/>
        <v/>
      </c>
      <c r="L402" s="2" t="str">
        <f t="shared" si="121"/>
        <v/>
      </c>
      <c r="M402" s="2" t="str">
        <f t="shared" si="128"/>
        <v/>
      </c>
      <c r="N402" s="2" t="str">
        <f t="shared" si="129"/>
        <v/>
      </c>
      <c r="O402" s="2" t="str">
        <f t="shared" si="122"/>
        <v/>
      </c>
      <c r="P402" s="2" t="str">
        <f t="shared" si="123"/>
        <v/>
      </c>
      <c r="Q402" s="2" t="str">
        <f t="shared" si="130"/>
        <v/>
      </c>
      <c r="R402" s="2" t="str">
        <f t="shared" si="124"/>
        <v/>
      </c>
    </row>
    <row r="403" spans="1:18" x14ac:dyDescent="0.25">
      <c r="A403" s="15">
        <f>IF(INDEX('Predict Your Date Data (auto)'!A:A,ROW(A403),1)&gt;0,INDEX('Predict Your Date Data (auto)'!A:A,ROW(A403),1),"")</f>
        <v>42818.681145833332</v>
      </c>
      <c r="B403" s="15">
        <f t="shared" si="125"/>
        <v>42818</v>
      </c>
      <c r="C403" s="23">
        <f t="shared" si="126"/>
        <v>2017</v>
      </c>
      <c r="D403" s="23">
        <f t="shared" si="127"/>
        <v>3</v>
      </c>
      <c r="E403" s="2" t="str">
        <f>IF(A403&lt;&gt;"","Week " &amp; ROUNDUP(DAY(B403)/7,0),"")</f>
        <v>Week 4</v>
      </c>
      <c r="G403" s="15" t="str">
        <f>IF(G402&lt;MAX(A:A)+NumberOfFutureWeeks*7,  IF(WEEKDAY( G402+1)=1, G402+2, IF(WEEKDAY(G402+1)=7, G402+ 3, G402+1)), "")</f>
        <v/>
      </c>
      <c r="H403" s="15" t="str">
        <f t="shared" si="119"/>
        <v/>
      </c>
      <c r="I403" s="2" t="str">
        <f t="shared" si="120"/>
        <v/>
      </c>
      <c r="J403" s="2" t="str">
        <f>IF(AND(G403&lt;&gt;"",G403&lt;=MAX(A:A)),COUNTIF(B:B,TRUNC(G403)),"")</f>
        <v/>
      </c>
      <c r="K403" s="2" t="str">
        <f t="shared" si="131"/>
        <v/>
      </c>
      <c r="L403" s="2" t="str">
        <f t="shared" si="121"/>
        <v/>
      </c>
      <c r="M403" s="2" t="str">
        <f t="shared" si="128"/>
        <v/>
      </c>
      <c r="N403" s="2" t="str">
        <f t="shared" si="129"/>
        <v/>
      </c>
      <c r="O403" s="2" t="str">
        <f t="shared" si="122"/>
        <v/>
      </c>
      <c r="P403" s="2" t="str">
        <f t="shared" si="123"/>
        <v/>
      </c>
      <c r="Q403" s="2" t="str">
        <f t="shared" si="130"/>
        <v/>
      </c>
      <c r="R403" s="2" t="str">
        <f t="shared" si="124"/>
        <v/>
      </c>
    </row>
    <row r="404" spans="1:18" x14ac:dyDescent="0.25">
      <c r="A404" s="15">
        <f>IF(INDEX('Predict Your Date Data (auto)'!A:A,ROW(A404),1)&gt;0,INDEX('Predict Your Date Data (auto)'!A:A,ROW(A404),1),"")</f>
        <v>42821.608263888891</v>
      </c>
      <c r="B404" s="15">
        <f t="shared" si="125"/>
        <v>42821</v>
      </c>
      <c r="C404" s="23">
        <f t="shared" si="126"/>
        <v>2017</v>
      </c>
      <c r="D404" s="23">
        <f t="shared" si="127"/>
        <v>3</v>
      </c>
      <c r="E404" s="2" t="str">
        <f>IF(A404&lt;&gt;"","Week " &amp; ROUNDUP(DAY(B404)/7,0),"")</f>
        <v>Week 4</v>
      </c>
      <c r="G404" s="15" t="str">
        <f>IF(G403&lt;MAX(A:A)+NumberOfFutureWeeks*7,  IF(WEEKDAY( G403+1)=1, G403+2, IF(WEEKDAY(G403+1)=7, G403+ 3, G403+1)), "")</f>
        <v/>
      </c>
      <c r="H404" s="15" t="str">
        <f t="shared" si="119"/>
        <v/>
      </c>
      <c r="I404" s="2" t="str">
        <f t="shared" si="120"/>
        <v/>
      </c>
      <c r="J404" s="2" t="str">
        <f>IF(AND(G404&lt;&gt;"",G404&lt;=MAX(A:A)),COUNTIF(B:B,TRUNC(G404)),"")</f>
        <v/>
      </c>
      <c r="K404" s="2" t="str">
        <f t="shared" si="131"/>
        <v/>
      </c>
      <c r="L404" s="2" t="str">
        <f t="shared" si="121"/>
        <v/>
      </c>
      <c r="M404" s="2" t="str">
        <f t="shared" si="128"/>
        <v/>
      </c>
      <c r="N404" s="2" t="str">
        <f t="shared" si="129"/>
        <v/>
      </c>
      <c r="O404" s="2" t="str">
        <f t="shared" si="122"/>
        <v/>
      </c>
      <c r="P404" s="2" t="str">
        <f t="shared" si="123"/>
        <v/>
      </c>
      <c r="Q404" s="2" t="str">
        <f t="shared" si="130"/>
        <v/>
      </c>
      <c r="R404" s="2" t="str">
        <f t="shared" si="124"/>
        <v/>
      </c>
    </row>
    <row r="405" spans="1:18" x14ac:dyDescent="0.25">
      <c r="A405" s="15">
        <f>IF(INDEX('Predict Your Date Data (auto)'!A:A,ROW(A405),1)&gt;0,INDEX('Predict Your Date Data (auto)'!A:A,ROW(A405),1),"")</f>
        <v>42821.624178240738</v>
      </c>
      <c r="B405" s="15">
        <f t="shared" si="125"/>
        <v>42821</v>
      </c>
      <c r="C405" s="23">
        <f t="shared" si="126"/>
        <v>2017</v>
      </c>
      <c r="D405" s="23">
        <f t="shared" si="127"/>
        <v>3</v>
      </c>
      <c r="E405" s="2" t="str">
        <f>IF(A405&lt;&gt;"","Week " &amp; ROUNDUP(DAY(B405)/7,0),"")</f>
        <v>Week 4</v>
      </c>
      <c r="G405" s="15" t="str">
        <f>IF(G404&lt;MAX(A:A)+NumberOfFutureWeeks*7,  IF(WEEKDAY( G404+1)=1, G404+2, IF(WEEKDAY(G404+1)=7, G404+ 3, G404+1)), "")</f>
        <v/>
      </c>
      <c r="H405" s="15" t="str">
        <f t="shared" si="119"/>
        <v/>
      </c>
      <c r="I405" s="2" t="str">
        <f t="shared" si="120"/>
        <v/>
      </c>
      <c r="J405" s="2" t="str">
        <f>IF(AND(G405&lt;&gt;"",G405&lt;=MAX(A:A)),COUNTIF(B:B,TRUNC(G405)),"")</f>
        <v/>
      </c>
      <c r="K405" s="2" t="str">
        <f t="shared" si="131"/>
        <v/>
      </c>
      <c r="L405" s="2" t="str">
        <f t="shared" si="121"/>
        <v/>
      </c>
      <c r="M405" s="2" t="str">
        <f t="shared" si="128"/>
        <v/>
      </c>
      <c r="N405" s="2" t="str">
        <f t="shared" si="129"/>
        <v/>
      </c>
      <c r="O405" s="2" t="str">
        <f t="shared" si="122"/>
        <v/>
      </c>
      <c r="P405" s="2" t="str">
        <f t="shared" si="123"/>
        <v/>
      </c>
      <c r="Q405" s="2" t="str">
        <f t="shared" si="130"/>
        <v/>
      </c>
      <c r="R405" s="2" t="str">
        <f t="shared" si="124"/>
        <v/>
      </c>
    </row>
    <row r="406" spans="1:18" x14ac:dyDescent="0.25">
      <c r="A406" s="15">
        <f>IF(INDEX('Predict Your Date Data (auto)'!A:A,ROW(A406),1)&gt;0,INDEX('Predict Your Date Data (auto)'!A:A,ROW(A406),1),"")</f>
        <v>42821.628472222219</v>
      </c>
      <c r="B406" s="15">
        <f t="shared" si="125"/>
        <v>42821</v>
      </c>
      <c r="C406" s="23">
        <f t="shared" si="126"/>
        <v>2017</v>
      </c>
      <c r="D406" s="23">
        <f t="shared" si="127"/>
        <v>3</v>
      </c>
      <c r="E406" s="2" t="str">
        <f>IF(A406&lt;&gt;"","Week " &amp; ROUNDUP(DAY(B406)/7,0),"")</f>
        <v>Week 4</v>
      </c>
      <c r="G406" s="15" t="str">
        <f>IF(G405&lt;MAX(A:A)+NumberOfFutureWeeks*7,  IF(WEEKDAY( G405+1)=1, G405+2, IF(WEEKDAY(G405+1)=7, G405+ 3, G405+1)), "")</f>
        <v/>
      </c>
      <c r="H406" s="15" t="str">
        <f t="shared" si="119"/>
        <v/>
      </c>
      <c r="I406" s="2" t="str">
        <f t="shared" si="120"/>
        <v/>
      </c>
      <c r="J406" s="2" t="str">
        <f>IF(AND(G406&lt;&gt;"",G406&lt;=MAX(A:A)),COUNTIF(B:B,TRUNC(G406)),"")</f>
        <v/>
      </c>
      <c r="K406" s="2" t="str">
        <f t="shared" si="131"/>
        <v/>
      </c>
      <c r="L406" s="2" t="str">
        <f t="shared" si="121"/>
        <v/>
      </c>
      <c r="M406" s="2" t="str">
        <f t="shared" si="128"/>
        <v/>
      </c>
      <c r="N406" s="2" t="str">
        <f t="shared" si="129"/>
        <v/>
      </c>
      <c r="O406" s="2" t="str">
        <f t="shared" si="122"/>
        <v/>
      </c>
      <c r="P406" s="2" t="str">
        <f t="shared" si="123"/>
        <v/>
      </c>
      <c r="Q406" s="2" t="str">
        <f t="shared" si="130"/>
        <v/>
      </c>
      <c r="R406" s="2" t="str">
        <f t="shared" si="124"/>
        <v/>
      </c>
    </row>
    <row r="407" spans="1:18" x14ac:dyDescent="0.25">
      <c r="A407" s="15">
        <f>IF(INDEX('Predict Your Date Data (auto)'!A:A,ROW(A407),1)&gt;0,INDEX('Predict Your Date Data (auto)'!A:A,ROW(A407),1),"")</f>
        <v>42821.66909722222</v>
      </c>
      <c r="B407" s="15">
        <f t="shared" si="125"/>
        <v>42821</v>
      </c>
      <c r="C407" s="23">
        <f t="shared" si="126"/>
        <v>2017</v>
      </c>
      <c r="D407" s="23">
        <f t="shared" si="127"/>
        <v>3</v>
      </c>
      <c r="E407" s="2" t="str">
        <f>IF(A407&lt;&gt;"","Week " &amp; ROUNDUP(DAY(B407)/7,0),"")</f>
        <v>Week 4</v>
      </c>
      <c r="G407" s="15" t="str">
        <f>IF(G406&lt;MAX(A:A)+NumberOfFutureWeeks*7,  IF(WEEKDAY( G406+1)=1, G406+2, IF(WEEKDAY(G406+1)=7, G406+ 3, G406+1)), "")</f>
        <v/>
      </c>
      <c r="H407" s="15" t="str">
        <f t="shared" si="119"/>
        <v/>
      </c>
      <c r="I407" s="2" t="str">
        <f t="shared" si="120"/>
        <v/>
      </c>
      <c r="J407" s="2" t="str">
        <f>IF(AND(G407&lt;&gt;"",G407&lt;=MAX(A:A)),COUNTIF(B:B,TRUNC(G407)),"")</f>
        <v/>
      </c>
      <c r="K407" s="2" t="str">
        <f t="shared" si="131"/>
        <v/>
      </c>
      <c r="L407" s="2" t="str">
        <f t="shared" si="121"/>
        <v/>
      </c>
      <c r="M407" s="2" t="str">
        <f t="shared" si="128"/>
        <v/>
      </c>
      <c r="N407" s="2" t="str">
        <f t="shared" si="129"/>
        <v/>
      </c>
      <c r="O407" s="2" t="str">
        <f t="shared" si="122"/>
        <v/>
      </c>
      <c r="P407" s="2" t="str">
        <f t="shared" si="123"/>
        <v/>
      </c>
      <c r="Q407" s="2" t="str">
        <f t="shared" si="130"/>
        <v/>
      </c>
      <c r="R407" s="2" t="str">
        <f t="shared" si="124"/>
        <v/>
      </c>
    </row>
    <row r="408" spans="1:18" x14ac:dyDescent="0.25">
      <c r="A408" s="15">
        <f>IF(INDEX('Predict Your Date Data (auto)'!A:A,ROW(A408),1)&gt;0,INDEX('Predict Your Date Data (auto)'!A:A,ROW(A408),1),"")</f>
        <v>42821.677499999998</v>
      </c>
      <c r="B408" s="15">
        <f t="shared" si="125"/>
        <v>42821</v>
      </c>
      <c r="C408" s="23">
        <f t="shared" si="126"/>
        <v>2017</v>
      </c>
      <c r="D408" s="23">
        <f t="shared" si="127"/>
        <v>3</v>
      </c>
      <c r="E408" s="2" t="str">
        <f>IF(A408&lt;&gt;"","Week " &amp; ROUNDUP(DAY(B408)/7,0),"")</f>
        <v>Week 4</v>
      </c>
      <c r="G408" s="15" t="str">
        <f>IF(G407&lt;MAX(A:A)+NumberOfFutureWeeks*7,  IF(WEEKDAY( G407+1)=1, G407+2, IF(WEEKDAY(G407+1)=7, G407+ 3, G407+1)), "")</f>
        <v/>
      </c>
      <c r="H408" s="15" t="str">
        <f t="shared" si="119"/>
        <v/>
      </c>
      <c r="I408" s="2" t="str">
        <f t="shared" si="120"/>
        <v/>
      </c>
      <c r="J408" s="2" t="str">
        <f>IF(AND(G408&lt;&gt;"",G408&lt;=MAX(A:A)),COUNTIF(B:B,TRUNC(G408)),"")</f>
        <v/>
      </c>
      <c r="K408" s="2" t="str">
        <f t="shared" si="131"/>
        <v/>
      </c>
      <c r="L408" s="2" t="str">
        <f t="shared" si="121"/>
        <v/>
      </c>
      <c r="M408" s="2" t="str">
        <f t="shared" si="128"/>
        <v/>
      </c>
      <c r="N408" s="2" t="str">
        <f t="shared" si="129"/>
        <v/>
      </c>
      <c r="O408" s="2" t="str">
        <f t="shared" si="122"/>
        <v/>
      </c>
      <c r="P408" s="2" t="str">
        <f t="shared" si="123"/>
        <v/>
      </c>
      <c r="Q408" s="2" t="str">
        <f t="shared" si="130"/>
        <v/>
      </c>
      <c r="R408" s="2" t="str">
        <f t="shared" si="124"/>
        <v/>
      </c>
    </row>
    <row r="409" spans="1:18" x14ac:dyDescent="0.25">
      <c r="A409" s="15">
        <f>IF(INDEX('Predict Your Date Data (auto)'!A:A,ROW(A409),1)&gt;0,INDEX('Predict Your Date Data (auto)'!A:A,ROW(A409),1),"")</f>
        <v>42821.6950462963</v>
      </c>
      <c r="B409" s="15">
        <f t="shared" si="125"/>
        <v>42821</v>
      </c>
      <c r="C409" s="23">
        <f t="shared" si="126"/>
        <v>2017</v>
      </c>
      <c r="D409" s="23">
        <f t="shared" si="127"/>
        <v>3</v>
      </c>
      <c r="E409" s="2" t="str">
        <f>IF(A409&lt;&gt;"","Week " &amp; ROUNDUP(DAY(B409)/7,0),"")</f>
        <v>Week 4</v>
      </c>
      <c r="G409" s="15" t="str">
        <f>IF(G408&lt;MAX(A:A)+NumberOfFutureWeeks*7,  IF(WEEKDAY( G408+1)=1, G408+2, IF(WEEKDAY(G408+1)=7, G408+ 3, G408+1)), "")</f>
        <v/>
      </c>
      <c r="H409" s="15" t="str">
        <f t="shared" si="119"/>
        <v/>
      </c>
      <c r="I409" s="2" t="str">
        <f t="shared" si="120"/>
        <v/>
      </c>
      <c r="J409" s="2" t="str">
        <f>IF(AND(G409&lt;&gt;"",G409&lt;=MAX(A:A)),COUNTIF(B:B,TRUNC(G409)),"")</f>
        <v/>
      </c>
      <c r="K409" s="2" t="str">
        <f t="shared" si="131"/>
        <v/>
      </c>
      <c r="L409" s="2" t="str">
        <f t="shared" si="121"/>
        <v/>
      </c>
      <c r="M409" s="2" t="str">
        <f t="shared" si="128"/>
        <v/>
      </c>
      <c r="N409" s="2" t="str">
        <f t="shared" si="129"/>
        <v/>
      </c>
      <c r="O409" s="2" t="str">
        <f t="shared" si="122"/>
        <v/>
      </c>
      <c r="P409" s="2" t="str">
        <f t="shared" si="123"/>
        <v/>
      </c>
      <c r="Q409" s="2" t="str">
        <f t="shared" si="130"/>
        <v/>
      </c>
      <c r="R409" s="2" t="str">
        <f t="shared" si="124"/>
        <v/>
      </c>
    </row>
    <row r="410" spans="1:18" x14ac:dyDescent="0.25">
      <c r="A410" s="15">
        <f>IF(INDEX('Predict Your Date Data (auto)'!A:A,ROW(A410),1)&gt;0,INDEX('Predict Your Date Data (auto)'!A:A,ROW(A410),1),"")</f>
        <v>42821.704965277779</v>
      </c>
      <c r="B410" s="15">
        <f t="shared" si="125"/>
        <v>42821</v>
      </c>
      <c r="C410" s="23">
        <f t="shared" si="126"/>
        <v>2017</v>
      </c>
      <c r="D410" s="23">
        <f t="shared" si="127"/>
        <v>3</v>
      </c>
      <c r="E410" s="2" t="str">
        <f>IF(A410&lt;&gt;"","Week " &amp; ROUNDUP(DAY(B410)/7,0),"")</f>
        <v>Week 4</v>
      </c>
      <c r="G410" s="15" t="str">
        <f>IF(G409&lt;MAX(A:A)+NumberOfFutureWeeks*7,  IF(WEEKDAY( G409+1)=1, G409+2, IF(WEEKDAY(G409+1)=7, G409+ 3, G409+1)), "")</f>
        <v/>
      </c>
      <c r="H410" s="15" t="str">
        <f t="shared" si="119"/>
        <v/>
      </c>
      <c r="I410" s="2" t="str">
        <f t="shared" si="120"/>
        <v/>
      </c>
      <c r="J410" s="2" t="str">
        <f>IF(AND(G410&lt;&gt;"",G410&lt;=MAX(A:A)),COUNTIF(B:B,TRUNC(G410)),"")</f>
        <v/>
      </c>
      <c r="K410" s="2" t="str">
        <f t="shared" si="131"/>
        <v/>
      </c>
      <c r="L410" s="2" t="str">
        <f t="shared" si="121"/>
        <v/>
      </c>
      <c r="M410" s="2" t="str">
        <f t="shared" si="128"/>
        <v/>
      </c>
      <c r="N410" s="2" t="str">
        <f t="shared" si="129"/>
        <v/>
      </c>
      <c r="O410" s="2" t="str">
        <f t="shared" si="122"/>
        <v/>
      </c>
      <c r="P410" s="2" t="str">
        <f t="shared" si="123"/>
        <v/>
      </c>
      <c r="Q410" s="2" t="str">
        <f t="shared" si="130"/>
        <v/>
      </c>
      <c r="R410" s="2" t="str">
        <f t="shared" si="124"/>
        <v/>
      </c>
    </row>
    <row r="411" spans="1:18" x14ac:dyDescent="0.25">
      <c r="A411" s="15">
        <f>IF(INDEX('Predict Your Date Data (auto)'!A:A,ROW(A411),1)&gt;0,INDEX('Predict Your Date Data (auto)'!A:A,ROW(A411),1),"")</f>
        <v>42822.33902777778</v>
      </c>
      <c r="B411" s="15">
        <f t="shared" si="125"/>
        <v>42822</v>
      </c>
      <c r="C411" s="23">
        <f t="shared" si="126"/>
        <v>2017</v>
      </c>
      <c r="D411" s="23">
        <f t="shared" si="127"/>
        <v>3</v>
      </c>
      <c r="E411" s="2" t="str">
        <f>IF(A411&lt;&gt;"","Week " &amp; ROUNDUP(DAY(B411)/7,0),"")</f>
        <v>Week 4</v>
      </c>
      <c r="G411" s="15" t="str">
        <f>IF(G410&lt;MAX(A:A)+NumberOfFutureWeeks*7,  IF(WEEKDAY( G410+1)=1, G410+2, IF(WEEKDAY(G410+1)=7, G410+ 3, G410+1)), "")</f>
        <v/>
      </c>
      <c r="H411" s="15" t="str">
        <f t="shared" si="119"/>
        <v/>
      </c>
      <c r="I411" s="2" t="str">
        <f t="shared" si="120"/>
        <v/>
      </c>
      <c r="J411" s="2" t="str">
        <f>IF(AND(G411&lt;&gt;"",G411&lt;=MAX(A:A)),COUNTIF(B:B,TRUNC(G411)),"")</f>
        <v/>
      </c>
      <c r="K411" s="2" t="str">
        <f t="shared" si="131"/>
        <v/>
      </c>
      <c r="L411" s="2" t="str">
        <f t="shared" si="121"/>
        <v/>
      </c>
      <c r="M411" s="2" t="str">
        <f t="shared" si="128"/>
        <v/>
      </c>
      <c r="N411" s="2" t="str">
        <f t="shared" si="129"/>
        <v/>
      </c>
      <c r="O411" s="2" t="str">
        <f t="shared" si="122"/>
        <v/>
      </c>
      <c r="P411" s="2" t="str">
        <f t="shared" si="123"/>
        <v/>
      </c>
      <c r="Q411" s="2" t="str">
        <f t="shared" si="130"/>
        <v/>
      </c>
      <c r="R411" s="2" t="str">
        <f t="shared" si="124"/>
        <v/>
      </c>
    </row>
    <row r="412" spans="1:18" x14ac:dyDescent="0.25">
      <c r="A412" s="15">
        <f>IF(INDEX('Predict Your Date Data (auto)'!A:A,ROW(A412),1)&gt;0,INDEX('Predict Your Date Data (auto)'!A:A,ROW(A412),1),"")</f>
        <v>42822.347314814811</v>
      </c>
      <c r="B412" s="15">
        <f t="shared" si="125"/>
        <v>42822</v>
      </c>
      <c r="C412" s="23">
        <f t="shared" si="126"/>
        <v>2017</v>
      </c>
      <c r="D412" s="23">
        <f t="shared" si="127"/>
        <v>3</v>
      </c>
      <c r="E412" s="2" t="str">
        <f>IF(A412&lt;&gt;"","Week " &amp; ROUNDUP(DAY(B412)/7,0),"")</f>
        <v>Week 4</v>
      </c>
      <c r="G412" s="15" t="str">
        <f>IF(G411&lt;MAX(A:A)+NumberOfFutureWeeks*7,  IF(WEEKDAY( G411+1)=1, G411+2, IF(WEEKDAY(G411+1)=7, G411+ 3, G411+1)), "")</f>
        <v/>
      </c>
      <c r="H412" s="15" t="str">
        <f t="shared" si="119"/>
        <v/>
      </c>
      <c r="I412" s="2" t="str">
        <f t="shared" si="120"/>
        <v/>
      </c>
      <c r="J412" s="2" t="str">
        <f>IF(AND(G412&lt;&gt;"",G412&lt;=MAX(A:A)),COUNTIF(B:B,TRUNC(G412)),"")</f>
        <v/>
      </c>
      <c r="K412" s="2" t="str">
        <f t="shared" si="131"/>
        <v/>
      </c>
      <c r="L412" s="2" t="str">
        <f t="shared" si="121"/>
        <v/>
      </c>
      <c r="M412" s="2" t="str">
        <f t="shared" si="128"/>
        <v/>
      </c>
      <c r="N412" s="2" t="str">
        <f t="shared" si="129"/>
        <v/>
      </c>
      <c r="O412" s="2" t="str">
        <f t="shared" si="122"/>
        <v/>
      </c>
      <c r="P412" s="2" t="str">
        <f t="shared" si="123"/>
        <v/>
      </c>
      <c r="Q412" s="2" t="str">
        <f t="shared" si="130"/>
        <v/>
      </c>
      <c r="R412" s="2" t="str">
        <f t="shared" si="124"/>
        <v/>
      </c>
    </row>
    <row r="413" spans="1:18" x14ac:dyDescent="0.25">
      <c r="A413" s="15">
        <f>IF(INDEX('Predict Your Date Data (auto)'!A:A,ROW(A413),1)&gt;0,INDEX('Predict Your Date Data (auto)'!A:A,ROW(A413),1),"")</f>
        <v>42822.347673611112</v>
      </c>
      <c r="B413" s="15">
        <f t="shared" si="125"/>
        <v>42822</v>
      </c>
      <c r="C413" s="23">
        <f t="shared" si="126"/>
        <v>2017</v>
      </c>
      <c r="D413" s="23">
        <f t="shared" si="127"/>
        <v>3</v>
      </c>
      <c r="E413" s="2" t="str">
        <f>IF(A413&lt;&gt;"","Week " &amp; ROUNDUP(DAY(B413)/7,0),"")</f>
        <v>Week 4</v>
      </c>
      <c r="G413" s="15" t="str">
        <f>IF(G412&lt;MAX(A:A)+NumberOfFutureWeeks*7,  IF(WEEKDAY( G412+1)=1, G412+2, IF(WEEKDAY(G412+1)=7, G412+ 3, G412+1)), "")</f>
        <v/>
      </c>
      <c r="H413" s="15" t="str">
        <f t="shared" si="119"/>
        <v/>
      </c>
      <c r="I413" s="2" t="str">
        <f t="shared" si="120"/>
        <v/>
      </c>
      <c r="J413" s="2" t="str">
        <f>IF(AND(G413&lt;&gt;"",G413&lt;=MAX(A:A)),COUNTIF(B:B,TRUNC(G413)),"")</f>
        <v/>
      </c>
      <c r="K413" s="2" t="str">
        <f t="shared" si="131"/>
        <v/>
      </c>
      <c r="L413" s="2" t="str">
        <f t="shared" si="121"/>
        <v/>
      </c>
      <c r="M413" s="2" t="str">
        <f t="shared" si="128"/>
        <v/>
      </c>
      <c r="N413" s="2" t="str">
        <f t="shared" si="129"/>
        <v/>
      </c>
      <c r="O413" s="2" t="str">
        <f t="shared" si="122"/>
        <v/>
      </c>
      <c r="P413" s="2" t="str">
        <f t="shared" si="123"/>
        <v/>
      </c>
      <c r="Q413" s="2" t="str">
        <f t="shared" si="130"/>
        <v/>
      </c>
      <c r="R413" s="2" t="str">
        <f t="shared" si="124"/>
        <v/>
      </c>
    </row>
    <row r="414" spans="1:18" x14ac:dyDescent="0.25">
      <c r="A414" s="15">
        <f>IF(INDEX('Predict Your Date Data (auto)'!A:A,ROW(A414),1)&gt;0,INDEX('Predict Your Date Data (auto)'!A:A,ROW(A414),1),"")</f>
        <v>42822.348124999997</v>
      </c>
      <c r="B414" s="15">
        <f t="shared" si="125"/>
        <v>42822</v>
      </c>
      <c r="C414" s="23">
        <f t="shared" si="126"/>
        <v>2017</v>
      </c>
      <c r="D414" s="23">
        <f t="shared" si="127"/>
        <v>3</v>
      </c>
      <c r="E414" s="2" t="str">
        <f>IF(A414&lt;&gt;"","Week " &amp; ROUNDUP(DAY(B414)/7,0),"")</f>
        <v>Week 4</v>
      </c>
      <c r="G414" s="15" t="str">
        <f>IF(G413&lt;MAX(A:A)+NumberOfFutureWeeks*7,  IF(WEEKDAY( G413+1)=1, G413+2, IF(WEEKDAY(G413+1)=7, G413+ 3, G413+1)), "")</f>
        <v/>
      </c>
      <c r="H414" s="15" t="str">
        <f t="shared" si="119"/>
        <v/>
      </c>
      <c r="I414" s="2" t="str">
        <f t="shared" si="120"/>
        <v/>
      </c>
      <c r="J414" s="2" t="str">
        <f>IF(AND(G414&lt;&gt;"",G414&lt;=MAX(A:A)),COUNTIF(B:B,TRUNC(G414)),"")</f>
        <v/>
      </c>
      <c r="K414" s="2" t="str">
        <f t="shared" si="131"/>
        <v/>
      </c>
      <c r="L414" s="2" t="str">
        <f t="shared" si="121"/>
        <v/>
      </c>
      <c r="M414" s="2" t="str">
        <f t="shared" si="128"/>
        <v/>
      </c>
      <c r="N414" s="2" t="str">
        <f t="shared" si="129"/>
        <v/>
      </c>
      <c r="O414" s="2" t="str">
        <f t="shared" si="122"/>
        <v/>
      </c>
      <c r="P414" s="2" t="str">
        <f t="shared" si="123"/>
        <v/>
      </c>
      <c r="Q414" s="2" t="str">
        <f t="shared" si="130"/>
        <v/>
      </c>
      <c r="R414" s="2" t="str">
        <f t="shared" si="124"/>
        <v/>
      </c>
    </row>
    <row r="415" spans="1:18" x14ac:dyDescent="0.25">
      <c r="A415" s="15">
        <f>IF(INDEX('Predict Your Date Data (auto)'!A:A,ROW(A415),1)&gt;0,INDEX('Predict Your Date Data (auto)'!A:A,ROW(A415),1),"")</f>
        <v>42822.34847222222</v>
      </c>
      <c r="B415" s="15">
        <f t="shared" si="125"/>
        <v>42822</v>
      </c>
      <c r="C415" s="23">
        <f t="shared" si="126"/>
        <v>2017</v>
      </c>
      <c r="D415" s="23">
        <f t="shared" si="127"/>
        <v>3</v>
      </c>
      <c r="E415" s="2" t="str">
        <f>IF(A415&lt;&gt;"","Week " &amp; ROUNDUP(DAY(B415)/7,0),"")</f>
        <v>Week 4</v>
      </c>
      <c r="G415" s="15" t="str">
        <f>IF(G414&lt;MAX(A:A)+NumberOfFutureWeeks*7,  IF(WEEKDAY( G414+1)=1, G414+2, IF(WEEKDAY(G414+1)=7, G414+ 3, G414+1)), "")</f>
        <v/>
      </c>
      <c r="H415" s="15" t="str">
        <f t="shared" si="119"/>
        <v/>
      </c>
      <c r="I415" s="2" t="str">
        <f t="shared" si="120"/>
        <v/>
      </c>
      <c r="J415" s="2" t="str">
        <f>IF(AND(G415&lt;&gt;"",G415&lt;=MAX(A:A)),COUNTIF(B:B,TRUNC(G415)),"")</f>
        <v/>
      </c>
      <c r="K415" s="2" t="str">
        <f t="shared" si="131"/>
        <v/>
      </c>
      <c r="L415" s="2" t="str">
        <f t="shared" si="121"/>
        <v/>
      </c>
      <c r="M415" s="2" t="str">
        <f t="shared" si="128"/>
        <v/>
      </c>
      <c r="N415" s="2" t="str">
        <f t="shared" si="129"/>
        <v/>
      </c>
      <c r="O415" s="2" t="str">
        <f t="shared" si="122"/>
        <v/>
      </c>
      <c r="P415" s="2" t="str">
        <f t="shared" si="123"/>
        <v/>
      </c>
      <c r="Q415" s="2" t="str">
        <f t="shared" si="130"/>
        <v/>
      </c>
      <c r="R415" s="2" t="str">
        <f t="shared" si="124"/>
        <v/>
      </c>
    </row>
    <row r="416" spans="1:18" x14ac:dyDescent="0.25">
      <c r="A416" s="15">
        <f>IF(INDEX('Predict Your Date Data (auto)'!A:A,ROW(A416),1)&gt;0,INDEX('Predict Your Date Data (auto)'!A:A,ROW(A416),1),"")</f>
        <v>42822.348819444444</v>
      </c>
      <c r="B416" s="15">
        <f t="shared" si="125"/>
        <v>42822</v>
      </c>
      <c r="C416" s="23">
        <f t="shared" si="126"/>
        <v>2017</v>
      </c>
      <c r="D416" s="23">
        <f t="shared" si="127"/>
        <v>3</v>
      </c>
      <c r="E416" s="2" t="str">
        <f>IF(A416&lt;&gt;"","Week " &amp; ROUNDUP(DAY(B416)/7,0),"")</f>
        <v>Week 4</v>
      </c>
      <c r="G416" s="15" t="str">
        <f>IF(G415&lt;MAX(A:A)+NumberOfFutureWeeks*7,  IF(WEEKDAY( G415+1)=1, G415+2, IF(WEEKDAY(G415+1)=7, G415+ 3, G415+1)), "")</f>
        <v/>
      </c>
      <c r="H416" s="15" t="str">
        <f t="shared" si="119"/>
        <v/>
      </c>
      <c r="I416" s="2" t="str">
        <f t="shared" si="120"/>
        <v/>
      </c>
      <c r="J416" s="2" t="str">
        <f>IF(AND(G416&lt;&gt;"",G416&lt;=MAX(A:A)),COUNTIF(B:B,TRUNC(G416)),"")</f>
        <v/>
      </c>
      <c r="K416" s="2" t="str">
        <f t="shared" si="131"/>
        <v/>
      </c>
      <c r="L416" s="2" t="str">
        <f t="shared" si="121"/>
        <v/>
      </c>
      <c r="M416" s="2" t="str">
        <f t="shared" si="128"/>
        <v/>
      </c>
      <c r="N416" s="2" t="str">
        <f t="shared" si="129"/>
        <v/>
      </c>
      <c r="O416" s="2" t="str">
        <f t="shared" si="122"/>
        <v/>
      </c>
      <c r="P416" s="2" t="str">
        <f t="shared" si="123"/>
        <v/>
      </c>
      <c r="Q416" s="2" t="str">
        <f t="shared" si="130"/>
        <v/>
      </c>
      <c r="R416" s="2" t="str">
        <f t="shared" si="124"/>
        <v/>
      </c>
    </row>
    <row r="417" spans="1:18" x14ac:dyDescent="0.25">
      <c r="A417" s="15">
        <f>IF(INDEX('Predict Your Date Data (auto)'!A:A,ROW(A417),1)&gt;0,INDEX('Predict Your Date Data (auto)'!A:A,ROW(A417),1),"")</f>
        <v>42822.349120370367</v>
      </c>
      <c r="B417" s="15">
        <f t="shared" si="125"/>
        <v>42822</v>
      </c>
      <c r="C417" s="23">
        <f t="shared" si="126"/>
        <v>2017</v>
      </c>
      <c r="D417" s="23">
        <f t="shared" si="127"/>
        <v>3</v>
      </c>
      <c r="E417" s="2" t="str">
        <f>IF(A417&lt;&gt;"","Week " &amp; ROUNDUP(DAY(B417)/7,0),"")</f>
        <v>Week 4</v>
      </c>
      <c r="G417" s="15" t="str">
        <f>IF(G416&lt;MAX(A:A)+NumberOfFutureWeeks*7,  IF(WEEKDAY( G416+1)=1, G416+2, IF(WEEKDAY(G416+1)=7, G416+ 3, G416+1)), "")</f>
        <v/>
      </c>
      <c r="H417" s="15" t="str">
        <f t="shared" si="119"/>
        <v/>
      </c>
      <c r="I417" s="2" t="str">
        <f t="shared" si="120"/>
        <v/>
      </c>
      <c r="J417" s="2" t="str">
        <f>IF(AND(G417&lt;&gt;"",G417&lt;=MAX(A:A)),COUNTIF(B:B,TRUNC(G417)),"")</f>
        <v/>
      </c>
      <c r="K417" s="2" t="str">
        <f t="shared" si="131"/>
        <v/>
      </c>
      <c r="L417" s="2" t="str">
        <f t="shared" si="121"/>
        <v/>
      </c>
      <c r="M417" s="2" t="str">
        <f t="shared" si="128"/>
        <v/>
      </c>
      <c r="N417" s="2" t="str">
        <f t="shared" si="129"/>
        <v/>
      </c>
      <c r="O417" s="2" t="str">
        <f t="shared" si="122"/>
        <v/>
      </c>
      <c r="P417" s="2" t="str">
        <f t="shared" si="123"/>
        <v/>
      </c>
      <c r="Q417" s="2" t="str">
        <f t="shared" si="130"/>
        <v/>
      </c>
      <c r="R417" s="2" t="str">
        <f t="shared" si="124"/>
        <v/>
      </c>
    </row>
    <row r="418" spans="1:18" x14ac:dyDescent="0.25">
      <c r="A418" s="15">
        <f>IF(INDEX('Predict Your Date Data (auto)'!A:A,ROW(A418),1)&gt;0,INDEX('Predict Your Date Data (auto)'!A:A,ROW(A418),1),"")</f>
        <v>42822.350300925929</v>
      </c>
      <c r="B418" s="15">
        <f t="shared" si="125"/>
        <v>42822</v>
      </c>
      <c r="C418" s="23">
        <f t="shared" si="126"/>
        <v>2017</v>
      </c>
      <c r="D418" s="23">
        <f t="shared" si="127"/>
        <v>3</v>
      </c>
      <c r="E418" s="2" t="str">
        <f>IF(A418&lt;&gt;"","Week " &amp; ROUNDUP(DAY(B418)/7,0),"")</f>
        <v>Week 4</v>
      </c>
      <c r="G418" s="15" t="str">
        <f>IF(G417&lt;MAX(A:A)+NumberOfFutureWeeks*7,  IF(WEEKDAY( G417+1)=1, G417+2, IF(WEEKDAY(G417+1)=7, G417+ 3, G417+1)), "")</f>
        <v/>
      </c>
      <c r="H418" s="15" t="str">
        <f t="shared" si="119"/>
        <v/>
      </c>
      <c r="I418" s="2" t="str">
        <f t="shared" si="120"/>
        <v/>
      </c>
      <c r="J418" s="2" t="str">
        <f>IF(AND(G418&lt;&gt;"",G418&lt;=MAX(A:A)),COUNTIF(B:B,TRUNC(G418)),"")</f>
        <v/>
      </c>
      <c r="K418" s="2" t="str">
        <f t="shared" si="131"/>
        <v/>
      </c>
      <c r="L418" s="2" t="str">
        <f t="shared" si="121"/>
        <v/>
      </c>
      <c r="M418" s="2" t="str">
        <f t="shared" si="128"/>
        <v/>
      </c>
      <c r="N418" s="2" t="str">
        <f t="shared" si="129"/>
        <v/>
      </c>
      <c r="O418" s="2" t="str">
        <f t="shared" si="122"/>
        <v/>
      </c>
      <c r="P418" s="2" t="str">
        <f t="shared" si="123"/>
        <v/>
      </c>
      <c r="Q418" s="2" t="str">
        <f t="shared" si="130"/>
        <v/>
      </c>
      <c r="R418" s="2" t="str">
        <f t="shared" si="124"/>
        <v/>
      </c>
    </row>
    <row r="419" spans="1:18" x14ac:dyDescent="0.25">
      <c r="A419" s="15">
        <f>IF(INDEX('Predict Your Date Data (auto)'!A:A,ROW(A419),1)&gt;0,INDEX('Predict Your Date Data (auto)'!A:A,ROW(A419),1),"")</f>
        <v>42822.35083333333</v>
      </c>
      <c r="B419" s="15">
        <f t="shared" si="125"/>
        <v>42822</v>
      </c>
      <c r="C419" s="23">
        <f t="shared" si="126"/>
        <v>2017</v>
      </c>
      <c r="D419" s="23">
        <f t="shared" si="127"/>
        <v>3</v>
      </c>
      <c r="E419" s="2" t="str">
        <f>IF(A419&lt;&gt;"","Week " &amp; ROUNDUP(DAY(B419)/7,0),"")</f>
        <v>Week 4</v>
      </c>
      <c r="G419" s="15" t="str">
        <f>IF(G418&lt;MAX(A:A)+NumberOfFutureWeeks*7,  IF(WEEKDAY( G418+1)=1, G418+2, IF(WEEKDAY(G418+1)=7, G418+ 3, G418+1)), "")</f>
        <v/>
      </c>
      <c r="H419" s="15" t="str">
        <f t="shared" si="119"/>
        <v/>
      </c>
      <c r="I419" s="2" t="str">
        <f t="shared" si="120"/>
        <v/>
      </c>
      <c r="J419" s="2" t="str">
        <f>IF(AND(G419&lt;&gt;"",G419&lt;=MAX(A:A)),COUNTIF(B:B,TRUNC(G419)),"")</f>
        <v/>
      </c>
      <c r="K419" s="2" t="str">
        <f t="shared" si="131"/>
        <v/>
      </c>
      <c r="L419" s="2" t="str">
        <f t="shared" si="121"/>
        <v/>
      </c>
      <c r="M419" s="2" t="str">
        <f t="shared" si="128"/>
        <v/>
      </c>
      <c r="N419" s="2" t="str">
        <f t="shared" si="129"/>
        <v/>
      </c>
      <c r="O419" s="2" t="str">
        <f t="shared" si="122"/>
        <v/>
      </c>
      <c r="P419" s="2" t="str">
        <f t="shared" si="123"/>
        <v/>
      </c>
      <c r="Q419" s="2" t="str">
        <f t="shared" si="130"/>
        <v/>
      </c>
      <c r="R419" s="2" t="str">
        <f t="shared" si="124"/>
        <v/>
      </c>
    </row>
    <row r="420" spans="1:18" x14ac:dyDescent="0.25">
      <c r="A420" s="15">
        <f>IF(INDEX('Predict Your Date Data (auto)'!A:A,ROW(A420),1)&gt;0,INDEX('Predict Your Date Data (auto)'!A:A,ROW(A420),1),"")</f>
        <v>42822.352013888885</v>
      </c>
      <c r="B420" s="15">
        <f t="shared" si="125"/>
        <v>42822</v>
      </c>
      <c r="C420" s="23">
        <f t="shared" si="126"/>
        <v>2017</v>
      </c>
      <c r="D420" s="23">
        <f t="shared" si="127"/>
        <v>3</v>
      </c>
      <c r="E420" s="2" t="str">
        <f>IF(A420&lt;&gt;"","Week " &amp; ROUNDUP(DAY(B420)/7,0),"")</f>
        <v>Week 4</v>
      </c>
      <c r="G420" s="15" t="str">
        <f>IF(G419&lt;MAX(A:A)+NumberOfFutureWeeks*7,  IF(WEEKDAY( G419+1)=1, G419+2, IF(WEEKDAY(G419+1)=7, G419+ 3, G419+1)), "")</f>
        <v/>
      </c>
      <c r="H420" s="15" t="str">
        <f t="shared" si="119"/>
        <v/>
      </c>
      <c r="I420" s="2" t="str">
        <f t="shared" si="120"/>
        <v/>
      </c>
      <c r="J420" s="2" t="str">
        <f>IF(AND(G420&lt;&gt;"",G420&lt;=MAX(A:A)),COUNTIF(B:B,TRUNC(G420)),"")</f>
        <v/>
      </c>
      <c r="K420" s="2" t="str">
        <f t="shared" si="131"/>
        <v/>
      </c>
      <c r="L420" s="2" t="str">
        <f t="shared" si="121"/>
        <v/>
      </c>
      <c r="M420" s="2" t="str">
        <f t="shared" si="128"/>
        <v/>
      </c>
      <c r="N420" s="2" t="str">
        <f t="shared" si="129"/>
        <v/>
      </c>
      <c r="O420" s="2" t="str">
        <f t="shared" si="122"/>
        <v/>
      </c>
      <c r="P420" s="2" t="str">
        <f t="shared" si="123"/>
        <v/>
      </c>
      <c r="Q420" s="2" t="str">
        <f t="shared" si="130"/>
        <v/>
      </c>
      <c r="R420" s="2" t="str">
        <f t="shared" si="124"/>
        <v/>
      </c>
    </row>
    <row r="421" spans="1:18" x14ac:dyDescent="0.25">
      <c r="A421" s="15">
        <f>IF(INDEX('Predict Your Date Data (auto)'!A:A,ROW(A421),1)&gt;0,INDEX('Predict Your Date Data (auto)'!A:A,ROW(A421),1),"")</f>
        <v>42822.352500000001</v>
      </c>
      <c r="B421" s="15">
        <f t="shared" si="125"/>
        <v>42822</v>
      </c>
      <c r="C421" s="23">
        <f t="shared" si="126"/>
        <v>2017</v>
      </c>
      <c r="D421" s="23">
        <f t="shared" si="127"/>
        <v>3</v>
      </c>
      <c r="E421" s="2" t="str">
        <f>IF(A421&lt;&gt;"","Week " &amp; ROUNDUP(DAY(B421)/7,0),"")</f>
        <v>Week 4</v>
      </c>
      <c r="G421" s="15" t="str">
        <f>IF(G420&lt;MAX(A:A)+NumberOfFutureWeeks*7,  IF(WEEKDAY( G420+1)=1, G420+2, IF(WEEKDAY(G420+1)=7, G420+ 3, G420+1)), "")</f>
        <v/>
      </c>
      <c r="H421" s="15" t="str">
        <f t="shared" si="119"/>
        <v/>
      </c>
      <c r="I421" s="2" t="str">
        <f t="shared" si="120"/>
        <v/>
      </c>
      <c r="J421" s="2" t="str">
        <f>IF(AND(G421&lt;&gt;"",G421&lt;=MAX(A:A)),COUNTIF(B:B,TRUNC(G421)),"")</f>
        <v/>
      </c>
      <c r="K421" s="2" t="str">
        <f t="shared" si="131"/>
        <v/>
      </c>
      <c r="L421" s="2" t="str">
        <f t="shared" si="121"/>
        <v/>
      </c>
      <c r="M421" s="2" t="str">
        <f t="shared" si="128"/>
        <v/>
      </c>
      <c r="N421" s="2" t="str">
        <f t="shared" si="129"/>
        <v/>
      </c>
      <c r="O421" s="2" t="str">
        <f t="shared" si="122"/>
        <v/>
      </c>
      <c r="P421" s="2" t="str">
        <f t="shared" si="123"/>
        <v/>
      </c>
      <c r="Q421" s="2" t="str">
        <f t="shared" si="130"/>
        <v/>
      </c>
      <c r="R421" s="2" t="str">
        <f t="shared" si="124"/>
        <v/>
      </c>
    </row>
    <row r="422" spans="1:18" x14ac:dyDescent="0.25">
      <c r="A422" s="15">
        <f>IF(INDEX('Predict Your Date Data (auto)'!A:A,ROW(A422),1)&gt;0,INDEX('Predict Your Date Data (auto)'!A:A,ROW(A422),1),"")</f>
        <v>42822.352916666663</v>
      </c>
      <c r="B422" s="15">
        <f t="shared" si="125"/>
        <v>42822</v>
      </c>
      <c r="C422" s="23">
        <f t="shared" si="126"/>
        <v>2017</v>
      </c>
      <c r="D422" s="23">
        <f t="shared" si="127"/>
        <v>3</v>
      </c>
      <c r="E422" s="2" t="str">
        <f>IF(A422&lt;&gt;"","Week " &amp; ROUNDUP(DAY(B422)/7,0),"")</f>
        <v>Week 4</v>
      </c>
      <c r="G422" s="15" t="str">
        <f>IF(G421&lt;MAX(A:A)+NumberOfFutureWeeks*7,  IF(WEEKDAY( G421+1)=1, G421+2, IF(WEEKDAY(G421+1)=7, G421+ 3, G421+1)), "")</f>
        <v/>
      </c>
      <c r="H422" s="15" t="str">
        <f t="shared" si="119"/>
        <v/>
      </c>
      <c r="I422" s="2" t="str">
        <f t="shared" si="120"/>
        <v/>
      </c>
      <c r="J422" s="2" t="str">
        <f>IF(AND(G422&lt;&gt;"",G422&lt;=MAX(A:A)),COUNTIF(B:B,TRUNC(G422)),"")</f>
        <v/>
      </c>
      <c r="K422" s="2" t="str">
        <f t="shared" si="131"/>
        <v/>
      </c>
      <c r="L422" s="2" t="str">
        <f t="shared" si="121"/>
        <v/>
      </c>
      <c r="M422" s="2" t="str">
        <f t="shared" si="128"/>
        <v/>
      </c>
      <c r="N422" s="2" t="str">
        <f t="shared" si="129"/>
        <v/>
      </c>
      <c r="O422" s="2" t="str">
        <f t="shared" si="122"/>
        <v/>
      </c>
      <c r="P422" s="2" t="str">
        <f t="shared" si="123"/>
        <v/>
      </c>
      <c r="Q422" s="2" t="str">
        <f t="shared" si="130"/>
        <v/>
      </c>
      <c r="R422" s="2" t="str">
        <f t="shared" si="124"/>
        <v/>
      </c>
    </row>
    <row r="423" spans="1:18" x14ac:dyDescent="0.25">
      <c r="A423" s="15">
        <f>IF(INDEX('Predict Your Date Data (auto)'!A:A,ROW(A423),1)&gt;0,INDEX('Predict Your Date Data (auto)'!A:A,ROW(A423),1),"")</f>
        <v>42822.353344907409</v>
      </c>
      <c r="B423" s="15">
        <f t="shared" si="125"/>
        <v>42822</v>
      </c>
      <c r="C423" s="23">
        <f t="shared" si="126"/>
        <v>2017</v>
      </c>
      <c r="D423" s="23">
        <f t="shared" si="127"/>
        <v>3</v>
      </c>
      <c r="E423" s="2" t="str">
        <f>IF(A423&lt;&gt;"","Week " &amp; ROUNDUP(DAY(B423)/7,0),"")</f>
        <v>Week 4</v>
      </c>
      <c r="G423" s="15" t="str">
        <f>IF(G422&lt;MAX(A:A)+NumberOfFutureWeeks*7,  IF(WEEKDAY( G422+1)=1, G422+2, IF(WEEKDAY(G422+1)=7, G422+ 3, G422+1)), "")</f>
        <v/>
      </c>
      <c r="H423" s="15" t="str">
        <f t="shared" si="119"/>
        <v/>
      </c>
      <c r="I423" s="2" t="str">
        <f t="shared" si="120"/>
        <v/>
      </c>
      <c r="J423" s="2" t="str">
        <f>IF(AND(G423&lt;&gt;"",G423&lt;=MAX(A:A)),COUNTIF(B:B,TRUNC(G423)),"")</f>
        <v/>
      </c>
      <c r="K423" s="2" t="str">
        <f t="shared" si="131"/>
        <v/>
      </c>
      <c r="L423" s="2" t="str">
        <f t="shared" si="121"/>
        <v/>
      </c>
      <c r="M423" s="2" t="str">
        <f t="shared" si="128"/>
        <v/>
      </c>
      <c r="N423" s="2" t="str">
        <f t="shared" si="129"/>
        <v/>
      </c>
      <c r="O423" s="2" t="str">
        <f t="shared" si="122"/>
        <v/>
      </c>
      <c r="P423" s="2" t="str">
        <f t="shared" si="123"/>
        <v/>
      </c>
      <c r="Q423" s="2" t="str">
        <f t="shared" si="130"/>
        <v/>
      </c>
      <c r="R423" s="2" t="str">
        <f t="shared" si="124"/>
        <v/>
      </c>
    </row>
    <row r="424" spans="1:18" x14ac:dyDescent="0.25">
      <c r="A424" s="15">
        <f>IF(INDEX('Predict Your Date Data (auto)'!A:A,ROW(A424),1)&gt;0,INDEX('Predict Your Date Data (auto)'!A:A,ROW(A424),1),"")</f>
        <v>42822.473460648151</v>
      </c>
      <c r="B424" s="15">
        <f t="shared" si="125"/>
        <v>42822</v>
      </c>
      <c r="C424" s="23">
        <f t="shared" si="126"/>
        <v>2017</v>
      </c>
      <c r="D424" s="23">
        <f t="shared" si="127"/>
        <v>3</v>
      </c>
      <c r="E424" s="2" t="str">
        <f>IF(A424&lt;&gt;"","Week " &amp; ROUNDUP(DAY(B424)/7,0),"")</f>
        <v>Week 4</v>
      </c>
      <c r="G424" s="15" t="str">
        <f>IF(G423&lt;MAX(A:A)+NumberOfFutureWeeks*7,  IF(WEEKDAY( G423+1)=1, G423+2, IF(WEEKDAY(G423+1)=7, G423+ 3, G423+1)), "")</f>
        <v/>
      </c>
      <c r="H424" s="15" t="str">
        <f t="shared" si="119"/>
        <v/>
      </c>
      <c r="I424" s="2" t="str">
        <f t="shared" si="120"/>
        <v/>
      </c>
      <c r="J424" s="2" t="str">
        <f>IF(AND(G424&lt;&gt;"",G424&lt;=MAX(A:A)),COUNTIF(B:B,TRUNC(G424)),"")</f>
        <v/>
      </c>
      <c r="K424" s="2" t="str">
        <f t="shared" si="131"/>
        <v/>
      </c>
      <c r="L424" s="2" t="str">
        <f t="shared" si="121"/>
        <v/>
      </c>
      <c r="M424" s="2" t="str">
        <f t="shared" si="128"/>
        <v/>
      </c>
      <c r="N424" s="2" t="str">
        <f t="shared" si="129"/>
        <v/>
      </c>
      <c r="O424" s="2" t="str">
        <f t="shared" si="122"/>
        <v/>
      </c>
      <c r="P424" s="2" t="str">
        <f t="shared" si="123"/>
        <v/>
      </c>
      <c r="Q424" s="2" t="str">
        <f t="shared" si="130"/>
        <v/>
      </c>
      <c r="R424" s="2" t="str">
        <f t="shared" si="124"/>
        <v/>
      </c>
    </row>
    <row r="425" spans="1:18" x14ac:dyDescent="0.25">
      <c r="A425" s="15">
        <f>IF(INDEX('Predict Your Date Data (auto)'!A:A,ROW(A425),1)&gt;0,INDEX('Predict Your Date Data (auto)'!A:A,ROW(A425),1),"")</f>
        <v>42822.592719907407</v>
      </c>
      <c r="B425" s="15">
        <f t="shared" si="125"/>
        <v>42822</v>
      </c>
      <c r="C425" s="23">
        <f t="shared" si="126"/>
        <v>2017</v>
      </c>
      <c r="D425" s="23">
        <f t="shared" si="127"/>
        <v>3</v>
      </c>
      <c r="E425" s="2" t="str">
        <f>IF(A425&lt;&gt;"","Week " &amp; ROUNDUP(DAY(B425)/7,0),"")</f>
        <v>Week 4</v>
      </c>
      <c r="G425" s="15" t="str">
        <f>IF(G424&lt;MAX(A:A)+NumberOfFutureWeeks*7,  IF(WEEKDAY( G424+1)=1, G424+2, IF(WEEKDAY(G424+1)=7, G424+ 3, G424+1)), "")</f>
        <v/>
      </c>
      <c r="H425" s="15" t="str">
        <f t="shared" si="119"/>
        <v/>
      </c>
      <c r="I425" s="2" t="str">
        <f t="shared" si="120"/>
        <v/>
      </c>
      <c r="J425" s="2" t="str">
        <f>IF(AND(G425&lt;&gt;"",G425&lt;=MAX(A:A)),COUNTIF(B:B,TRUNC(G425)),"")</f>
        <v/>
      </c>
      <c r="K425" s="2" t="str">
        <f t="shared" si="131"/>
        <v/>
      </c>
      <c r="L425" s="2" t="str">
        <f t="shared" si="121"/>
        <v/>
      </c>
      <c r="M425" s="2" t="str">
        <f t="shared" si="128"/>
        <v/>
      </c>
      <c r="N425" s="2" t="str">
        <f t="shared" si="129"/>
        <v/>
      </c>
      <c r="O425" s="2" t="str">
        <f t="shared" si="122"/>
        <v/>
      </c>
      <c r="P425" s="2" t="str">
        <f t="shared" si="123"/>
        <v/>
      </c>
      <c r="Q425" s="2" t="str">
        <f t="shared" si="130"/>
        <v/>
      </c>
      <c r="R425" s="2" t="str">
        <f t="shared" si="124"/>
        <v/>
      </c>
    </row>
    <row r="426" spans="1:18" x14ac:dyDescent="0.25">
      <c r="A426" s="15">
        <f>IF(INDEX('Predict Your Date Data (auto)'!A:A,ROW(A426),1)&gt;0,INDEX('Predict Your Date Data (auto)'!A:A,ROW(A426),1),"")</f>
        <v>42822.618773148148</v>
      </c>
      <c r="B426" s="15">
        <f t="shared" si="125"/>
        <v>42822</v>
      </c>
      <c r="C426" s="23">
        <f t="shared" si="126"/>
        <v>2017</v>
      </c>
      <c r="D426" s="23">
        <f t="shared" si="127"/>
        <v>3</v>
      </c>
      <c r="E426" s="2" t="str">
        <f>IF(A426&lt;&gt;"","Week " &amp; ROUNDUP(DAY(B426)/7,0),"")</f>
        <v>Week 4</v>
      </c>
      <c r="G426" s="15" t="str">
        <f>IF(G425&lt;MAX(A:A)+NumberOfFutureWeeks*7,  IF(WEEKDAY( G425+1)=1, G425+2, IF(WEEKDAY(G425+1)=7, G425+ 3, G425+1)), "")</f>
        <v/>
      </c>
      <c r="H426" s="15" t="str">
        <f t="shared" si="119"/>
        <v/>
      </c>
      <c r="I426" s="2" t="str">
        <f t="shared" si="120"/>
        <v/>
      </c>
      <c r="J426" s="2" t="str">
        <f>IF(AND(G426&lt;&gt;"",G426&lt;=MAX(A:A)),COUNTIF(B:B,TRUNC(G426)),"")</f>
        <v/>
      </c>
      <c r="K426" s="2" t="str">
        <f t="shared" si="131"/>
        <v/>
      </c>
      <c r="L426" s="2" t="str">
        <f t="shared" si="121"/>
        <v/>
      </c>
      <c r="M426" s="2" t="str">
        <f t="shared" si="128"/>
        <v/>
      </c>
      <c r="N426" s="2" t="str">
        <f t="shared" si="129"/>
        <v/>
      </c>
      <c r="O426" s="2" t="str">
        <f t="shared" si="122"/>
        <v/>
      </c>
      <c r="P426" s="2" t="str">
        <f t="shared" si="123"/>
        <v/>
      </c>
      <c r="Q426" s="2" t="str">
        <f t="shared" si="130"/>
        <v/>
      </c>
      <c r="R426" s="2" t="str">
        <f t="shared" si="124"/>
        <v/>
      </c>
    </row>
    <row r="427" spans="1:18" x14ac:dyDescent="0.25">
      <c r="A427" s="15">
        <f>IF(INDEX('Predict Your Date Data (auto)'!A:A,ROW(A427),1)&gt;0,INDEX('Predict Your Date Data (auto)'!A:A,ROW(A427),1),"")</f>
        <v>42823.372696759259</v>
      </c>
      <c r="B427" s="15">
        <f t="shared" si="125"/>
        <v>42823</v>
      </c>
      <c r="C427" s="23">
        <f t="shared" si="126"/>
        <v>2017</v>
      </c>
      <c r="D427" s="23">
        <f t="shared" si="127"/>
        <v>3</v>
      </c>
      <c r="E427" s="2" t="str">
        <f>IF(A427&lt;&gt;"","Week " &amp; ROUNDUP(DAY(B427)/7,0),"")</f>
        <v>Week 5</v>
      </c>
      <c r="G427" s="15" t="str">
        <f>IF(G426&lt;MAX(A:A)+NumberOfFutureWeeks*7,  IF(WEEKDAY( G426+1)=1, G426+2, IF(WEEKDAY(G426+1)=7, G426+ 3, G426+1)), "")</f>
        <v/>
      </c>
      <c r="H427" s="15" t="str">
        <f t="shared" si="119"/>
        <v/>
      </c>
      <c r="I427" s="2" t="str">
        <f t="shared" si="120"/>
        <v/>
      </c>
      <c r="J427" s="2" t="str">
        <f>IF(AND(G427&lt;&gt;"",G427&lt;=MAX(A:A)),COUNTIF(B:B,TRUNC(G427)),"")</f>
        <v/>
      </c>
      <c r="K427" s="2" t="str">
        <f t="shared" si="131"/>
        <v/>
      </c>
      <c r="L427" s="2" t="str">
        <f t="shared" si="121"/>
        <v/>
      </c>
      <c r="M427" s="2" t="str">
        <f t="shared" si="128"/>
        <v/>
      </c>
      <c r="N427" s="2" t="str">
        <f t="shared" si="129"/>
        <v/>
      </c>
      <c r="O427" s="2" t="str">
        <f t="shared" si="122"/>
        <v/>
      </c>
      <c r="P427" s="2" t="str">
        <f t="shared" si="123"/>
        <v/>
      </c>
      <c r="Q427" s="2" t="str">
        <f t="shared" si="130"/>
        <v/>
      </c>
      <c r="R427" s="2" t="str">
        <f t="shared" si="124"/>
        <v/>
      </c>
    </row>
    <row r="428" spans="1:18" x14ac:dyDescent="0.25">
      <c r="A428" s="15">
        <f>IF(INDEX('Predict Your Date Data (auto)'!A:A,ROW(A428),1)&gt;0,INDEX('Predict Your Date Data (auto)'!A:A,ROW(A428),1),"")</f>
        <v>42823.373842592591</v>
      </c>
      <c r="B428" s="15">
        <f t="shared" si="125"/>
        <v>42823</v>
      </c>
      <c r="C428" s="23">
        <f t="shared" si="126"/>
        <v>2017</v>
      </c>
      <c r="D428" s="23">
        <f t="shared" si="127"/>
        <v>3</v>
      </c>
      <c r="E428" s="2" t="str">
        <f>IF(A428&lt;&gt;"","Week " &amp; ROUNDUP(DAY(B428)/7,0),"")</f>
        <v>Week 5</v>
      </c>
      <c r="G428" s="15" t="str">
        <f>IF(G427&lt;MAX(A:A)+NumberOfFutureWeeks*7,  IF(WEEKDAY( G427+1)=1, G427+2, IF(WEEKDAY(G427+1)=7, G427+ 3, G427+1)), "")</f>
        <v/>
      </c>
      <c r="H428" s="15" t="str">
        <f t="shared" si="119"/>
        <v/>
      </c>
      <c r="I428" s="2" t="str">
        <f t="shared" si="120"/>
        <v/>
      </c>
      <c r="J428" s="2" t="str">
        <f>IF(AND(G428&lt;&gt;"",G428&lt;=MAX(A:A)),COUNTIF(B:B,TRUNC(G428)),"")</f>
        <v/>
      </c>
      <c r="K428" s="2" t="str">
        <f t="shared" si="131"/>
        <v/>
      </c>
      <c r="L428" s="2" t="str">
        <f t="shared" si="121"/>
        <v/>
      </c>
      <c r="M428" s="2" t="str">
        <f t="shared" si="128"/>
        <v/>
      </c>
      <c r="N428" s="2" t="str">
        <f t="shared" si="129"/>
        <v/>
      </c>
      <c r="O428" s="2" t="str">
        <f t="shared" si="122"/>
        <v/>
      </c>
      <c r="P428" s="2" t="str">
        <f t="shared" si="123"/>
        <v/>
      </c>
      <c r="Q428" s="2" t="str">
        <f t="shared" si="130"/>
        <v/>
      </c>
      <c r="R428" s="2" t="str">
        <f t="shared" si="124"/>
        <v/>
      </c>
    </row>
    <row r="429" spans="1:18" x14ac:dyDescent="0.25">
      <c r="A429" s="15">
        <f>IF(INDEX('Predict Your Date Data (auto)'!A:A,ROW(A429),1)&gt;0,INDEX('Predict Your Date Data (auto)'!A:A,ROW(A429),1),"")</f>
        <v>42825.356377314813</v>
      </c>
      <c r="B429" s="15">
        <f t="shared" si="125"/>
        <v>42825</v>
      </c>
      <c r="C429" s="23">
        <f t="shared" si="126"/>
        <v>2017</v>
      </c>
      <c r="D429" s="23">
        <f t="shared" si="127"/>
        <v>3</v>
      </c>
      <c r="E429" s="2" t="str">
        <f>IF(A429&lt;&gt;"","Week " &amp; ROUNDUP(DAY(B429)/7,0),"")</f>
        <v>Week 5</v>
      </c>
      <c r="G429" s="15" t="str">
        <f>IF(G428&lt;MAX(A:A)+NumberOfFutureWeeks*7,  IF(WEEKDAY( G428+1)=1, G428+2, IF(WEEKDAY(G428+1)=7, G428+ 3, G428+1)), "")</f>
        <v/>
      </c>
      <c r="H429" s="15" t="str">
        <f t="shared" si="119"/>
        <v/>
      </c>
      <c r="I429" s="2" t="str">
        <f t="shared" si="120"/>
        <v/>
      </c>
      <c r="J429" s="2" t="str">
        <f>IF(AND(G429&lt;&gt;"",G429&lt;=MAX(A:A)),COUNTIF(B:B,TRUNC(G429)),"")</f>
        <v/>
      </c>
      <c r="K429" s="2" t="str">
        <f t="shared" si="131"/>
        <v/>
      </c>
      <c r="L429" s="2" t="str">
        <f t="shared" si="121"/>
        <v/>
      </c>
      <c r="M429" s="2" t="str">
        <f t="shared" si="128"/>
        <v/>
      </c>
      <c r="N429" s="2" t="str">
        <f t="shared" si="129"/>
        <v/>
      </c>
      <c r="O429" s="2" t="str">
        <f t="shared" si="122"/>
        <v/>
      </c>
      <c r="P429" s="2" t="str">
        <f t="shared" si="123"/>
        <v/>
      </c>
      <c r="Q429" s="2" t="str">
        <f t="shared" si="130"/>
        <v/>
      </c>
      <c r="R429" s="2" t="str">
        <f t="shared" si="124"/>
        <v/>
      </c>
    </row>
    <row r="430" spans="1:18" x14ac:dyDescent="0.25">
      <c r="A430" s="15">
        <f>IF(INDEX('Predict Your Date Data (auto)'!A:A,ROW(A430),1)&gt;0,INDEX('Predict Your Date Data (auto)'!A:A,ROW(A430),1),"")</f>
        <v>42825.489062499997</v>
      </c>
      <c r="B430" s="15">
        <f t="shared" si="125"/>
        <v>42825</v>
      </c>
      <c r="C430" s="23">
        <f t="shared" si="126"/>
        <v>2017</v>
      </c>
      <c r="D430" s="23">
        <f t="shared" si="127"/>
        <v>3</v>
      </c>
      <c r="E430" s="2" t="str">
        <f>IF(A430&lt;&gt;"","Week " &amp; ROUNDUP(DAY(B430)/7,0),"")</f>
        <v>Week 5</v>
      </c>
      <c r="G430" s="15" t="str">
        <f>IF(G429&lt;MAX(A:A)+NumberOfFutureWeeks*7,  IF(WEEKDAY( G429+1)=1, G429+2, IF(WEEKDAY(G429+1)=7, G429+ 3, G429+1)), "")</f>
        <v/>
      </c>
      <c r="H430" s="15" t="str">
        <f t="shared" si="119"/>
        <v/>
      </c>
      <c r="I430" s="2" t="str">
        <f t="shared" si="120"/>
        <v/>
      </c>
      <c r="J430" s="2" t="str">
        <f>IF(AND(G430&lt;&gt;"",G430&lt;=MAX(A:A)),COUNTIF(B:B,TRUNC(G430)),"")</f>
        <v/>
      </c>
      <c r="K430" s="2" t="str">
        <f t="shared" si="131"/>
        <v/>
      </c>
      <c r="L430" s="2" t="str">
        <f t="shared" si="121"/>
        <v/>
      </c>
      <c r="M430" s="2" t="str">
        <f t="shared" si="128"/>
        <v/>
      </c>
      <c r="N430" s="2" t="str">
        <f t="shared" si="129"/>
        <v/>
      </c>
      <c r="O430" s="2" t="str">
        <f t="shared" si="122"/>
        <v/>
      </c>
      <c r="P430" s="2" t="str">
        <f t="shared" si="123"/>
        <v/>
      </c>
      <c r="Q430" s="2" t="str">
        <f t="shared" si="130"/>
        <v/>
      </c>
      <c r="R430" s="2" t="str">
        <f t="shared" si="124"/>
        <v/>
      </c>
    </row>
    <row r="431" spans="1:18" x14ac:dyDescent="0.25">
      <c r="A431" s="15">
        <f>IF(INDEX('Predict Your Date Data (auto)'!A:A,ROW(A431),1)&gt;0,INDEX('Predict Your Date Data (auto)'!A:A,ROW(A431),1),"")</f>
        <v>42825.489699074074</v>
      </c>
      <c r="B431" s="15">
        <f t="shared" si="125"/>
        <v>42825</v>
      </c>
      <c r="C431" s="23">
        <f t="shared" si="126"/>
        <v>2017</v>
      </c>
      <c r="D431" s="23">
        <f t="shared" si="127"/>
        <v>3</v>
      </c>
      <c r="E431" s="2" t="str">
        <f>IF(A431&lt;&gt;"","Week " &amp; ROUNDUP(DAY(B431)/7,0),"")</f>
        <v>Week 5</v>
      </c>
      <c r="G431" s="15" t="str">
        <f>IF(G430&lt;MAX(A:A)+NumberOfFutureWeeks*7,  IF(WEEKDAY( G430+1)=1, G430+2, IF(WEEKDAY(G430+1)=7, G430+ 3, G430+1)), "")</f>
        <v/>
      </c>
      <c r="H431" s="15" t="str">
        <f t="shared" si="119"/>
        <v/>
      </c>
      <c r="I431" s="2" t="str">
        <f t="shared" si="120"/>
        <v/>
      </c>
      <c r="J431" s="2" t="str">
        <f>IF(AND(G431&lt;&gt;"",G431&lt;=MAX(A:A)),COUNTIF(B:B,TRUNC(G431)),"")</f>
        <v/>
      </c>
      <c r="K431" s="2" t="str">
        <f t="shared" si="131"/>
        <v/>
      </c>
      <c r="L431" s="2" t="str">
        <f t="shared" si="121"/>
        <v/>
      </c>
      <c r="M431" s="2" t="str">
        <f t="shared" si="128"/>
        <v/>
      </c>
      <c r="N431" s="2" t="str">
        <f t="shared" si="129"/>
        <v/>
      </c>
      <c r="O431" s="2" t="str">
        <f t="shared" si="122"/>
        <v/>
      </c>
      <c r="P431" s="2" t="str">
        <f t="shared" si="123"/>
        <v/>
      </c>
      <c r="Q431" s="2" t="str">
        <f t="shared" si="130"/>
        <v/>
      </c>
      <c r="R431" s="2" t="str">
        <f t="shared" si="124"/>
        <v/>
      </c>
    </row>
    <row r="432" spans="1:18" x14ac:dyDescent="0.25">
      <c r="A432" s="15">
        <f>IF(INDEX('Predict Your Date Data (auto)'!A:A,ROW(A432),1)&gt;0,INDEX('Predict Your Date Data (auto)'!A:A,ROW(A432),1),"")</f>
        <v>42825.551550925928</v>
      </c>
      <c r="B432" s="15">
        <f t="shared" si="125"/>
        <v>42825</v>
      </c>
      <c r="C432" s="23">
        <f t="shared" si="126"/>
        <v>2017</v>
      </c>
      <c r="D432" s="23">
        <f t="shared" si="127"/>
        <v>3</v>
      </c>
      <c r="E432" s="2" t="str">
        <f>IF(A432&lt;&gt;"","Week " &amp; ROUNDUP(DAY(B432)/7,0),"")</f>
        <v>Week 5</v>
      </c>
      <c r="G432" s="15" t="str">
        <f>IF(G431&lt;MAX(A:A)+NumberOfFutureWeeks*7,  IF(WEEKDAY( G431+1)=1, G431+2, IF(WEEKDAY(G431+1)=7, G431+ 3, G431+1)), "")</f>
        <v/>
      </c>
      <c r="H432" s="15" t="str">
        <f t="shared" si="119"/>
        <v/>
      </c>
      <c r="I432" s="2" t="str">
        <f t="shared" si="120"/>
        <v/>
      </c>
      <c r="J432" s="2" t="str">
        <f>IF(AND(G432&lt;&gt;"",G432&lt;=MAX(A:A)),COUNTIF(B:B,TRUNC(G432)),"")</f>
        <v/>
      </c>
      <c r="K432" s="2" t="str">
        <f t="shared" si="131"/>
        <v/>
      </c>
      <c r="L432" s="2" t="str">
        <f t="shared" si="121"/>
        <v/>
      </c>
      <c r="M432" s="2" t="str">
        <f t="shared" si="128"/>
        <v/>
      </c>
      <c r="N432" s="2" t="str">
        <f t="shared" si="129"/>
        <v/>
      </c>
      <c r="O432" s="2" t="str">
        <f t="shared" si="122"/>
        <v/>
      </c>
      <c r="P432" s="2" t="str">
        <f t="shared" si="123"/>
        <v/>
      </c>
      <c r="Q432" s="2" t="str">
        <f t="shared" si="130"/>
        <v/>
      </c>
      <c r="R432" s="2" t="str">
        <f t="shared" si="124"/>
        <v/>
      </c>
    </row>
    <row r="433" spans="1:18" x14ac:dyDescent="0.25">
      <c r="A433" s="15">
        <f>IF(INDEX('Predict Your Date Data (auto)'!A:A,ROW(A433),1)&gt;0,INDEX('Predict Your Date Data (auto)'!A:A,ROW(A433),1),"")</f>
        <v>42825.677511574075</v>
      </c>
      <c r="B433" s="15">
        <f t="shared" si="125"/>
        <v>42825</v>
      </c>
      <c r="C433" s="23">
        <f t="shared" si="126"/>
        <v>2017</v>
      </c>
      <c r="D433" s="23">
        <f t="shared" si="127"/>
        <v>3</v>
      </c>
      <c r="E433" s="2" t="str">
        <f>IF(A433&lt;&gt;"","Week " &amp; ROUNDUP(DAY(B433)/7,0),"")</f>
        <v>Week 5</v>
      </c>
      <c r="G433" s="15" t="str">
        <f>IF(G432&lt;MAX(A:A)+NumberOfFutureWeeks*7,  IF(WEEKDAY( G432+1)=1, G432+2, IF(WEEKDAY(G432+1)=7, G432+ 3, G432+1)), "")</f>
        <v/>
      </c>
      <c r="H433" s="15" t="str">
        <f t="shared" si="119"/>
        <v/>
      </c>
      <c r="I433" s="2" t="str">
        <f t="shared" si="120"/>
        <v/>
      </c>
      <c r="J433" s="2" t="str">
        <f>IF(AND(G433&lt;&gt;"",G433&lt;=MAX(A:A)),COUNTIF(B:B,TRUNC(G433)),"")</f>
        <v/>
      </c>
      <c r="K433" s="2" t="str">
        <f t="shared" si="131"/>
        <v/>
      </c>
      <c r="L433" s="2" t="str">
        <f t="shared" si="121"/>
        <v/>
      </c>
      <c r="M433" s="2" t="str">
        <f t="shared" si="128"/>
        <v/>
      </c>
      <c r="N433" s="2" t="str">
        <f t="shared" si="129"/>
        <v/>
      </c>
      <c r="O433" s="2" t="str">
        <f t="shared" si="122"/>
        <v/>
      </c>
      <c r="P433" s="2" t="str">
        <f t="shared" si="123"/>
        <v/>
      </c>
      <c r="Q433" s="2" t="str">
        <f t="shared" si="130"/>
        <v/>
      </c>
      <c r="R433" s="2" t="str">
        <f t="shared" si="124"/>
        <v/>
      </c>
    </row>
    <row r="434" spans="1:18" x14ac:dyDescent="0.25">
      <c r="A434" s="15">
        <f>IF(INDEX('Predict Your Date Data (auto)'!A:A,ROW(A434),1)&gt;0,INDEX('Predict Your Date Data (auto)'!A:A,ROW(A434),1),"")</f>
        <v>42825.713912037034</v>
      </c>
      <c r="B434" s="15">
        <f t="shared" si="125"/>
        <v>42825</v>
      </c>
      <c r="C434" s="23">
        <f t="shared" si="126"/>
        <v>2017</v>
      </c>
      <c r="D434" s="23">
        <f t="shared" si="127"/>
        <v>3</v>
      </c>
      <c r="E434" s="2" t="str">
        <f>IF(A434&lt;&gt;"","Week " &amp; ROUNDUP(DAY(B434)/7,0),"")</f>
        <v>Week 5</v>
      </c>
      <c r="G434" s="15" t="str">
        <f>IF(G433&lt;MAX(A:A)+NumberOfFutureWeeks*7,  IF(WEEKDAY( G433+1)=1, G433+2, IF(WEEKDAY(G433+1)=7, G433+ 3, G433+1)), "")</f>
        <v/>
      </c>
      <c r="H434" s="15" t="str">
        <f t="shared" si="119"/>
        <v/>
      </c>
      <c r="I434" s="2" t="str">
        <f t="shared" si="120"/>
        <v/>
      </c>
      <c r="J434" s="2" t="str">
        <f>IF(AND(G434&lt;&gt;"",G434&lt;=MAX(A:A)),COUNTIF(B:B,TRUNC(G434)),"")</f>
        <v/>
      </c>
      <c r="K434" s="2" t="str">
        <f t="shared" si="131"/>
        <v/>
      </c>
      <c r="L434" s="2" t="str">
        <f t="shared" si="121"/>
        <v/>
      </c>
      <c r="M434" s="2" t="str">
        <f t="shared" si="128"/>
        <v/>
      </c>
      <c r="N434" s="2" t="str">
        <f t="shared" si="129"/>
        <v/>
      </c>
      <c r="O434" s="2" t="str">
        <f t="shared" si="122"/>
        <v/>
      </c>
      <c r="P434" s="2" t="str">
        <f t="shared" si="123"/>
        <v/>
      </c>
      <c r="Q434" s="2" t="str">
        <f t="shared" si="130"/>
        <v/>
      </c>
      <c r="R434" s="2" t="str">
        <f t="shared" si="124"/>
        <v/>
      </c>
    </row>
    <row r="435" spans="1:18" x14ac:dyDescent="0.25">
      <c r="A435" s="15">
        <f>IF(INDEX('Predict Your Date Data (auto)'!A:A,ROW(A435),1)&gt;0,INDEX('Predict Your Date Data (auto)'!A:A,ROW(A435),1),"")</f>
        <v>42825.767951388887</v>
      </c>
      <c r="B435" s="15">
        <f t="shared" si="125"/>
        <v>42825</v>
      </c>
      <c r="C435" s="23">
        <f t="shared" si="126"/>
        <v>2017</v>
      </c>
      <c r="D435" s="23">
        <f t="shared" si="127"/>
        <v>3</v>
      </c>
      <c r="E435" s="2" t="str">
        <f>IF(A435&lt;&gt;"","Week " &amp; ROUNDUP(DAY(B435)/7,0),"")</f>
        <v>Week 5</v>
      </c>
      <c r="G435" s="15" t="str">
        <f>IF(G434&lt;MAX(A:A)+NumberOfFutureWeeks*7,  IF(WEEKDAY( G434+1)=1, G434+2, IF(WEEKDAY(G434+1)=7, G434+ 3, G434+1)), "")</f>
        <v/>
      </c>
      <c r="H435" s="15" t="str">
        <f t="shared" si="119"/>
        <v/>
      </c>
      <c r="I435" s="2" t="str">
        <f t="shared" si="120"/>
        <v/>
      </c>
      <c r="J435" s="2" t="str">
        <f>IF(AND(G435&lt;&gt;"",G435&lt;=MAX(A:A)),COUNTIF(B:B,TRUNC(G435)),"")</f>
        <v/>
      </c>
      <c r="K435" s="2" t="str">
        <f t="shared" si="131"/>
        <v/>
      </c>
      <c r="L435" s="2" t="str">
        <f t="shared" si="121"/>
        <v/>
      </c>
      <c r="M435" s="2" t="str">
        <f t="shared" si="128"/>
        <v/>
      </c>
      <c r="N435" s="2" t="str">
        <f t="shared" si="129"/>
        <v/>
      </c>
      <c r="O435" s="2" t="str">
        <f t="shared" si="122"/>
        <v/>
      </c>
      <c r="P435" s="2" t="str">
        <f t="shared" si="123"/>
        <v/>
      </c>
      <c r="Q435" s="2" t="str">
        <f t="shared" si="130"/>
        <v/>
      </c>
      <c r="R435" s="2" t="str">
        <f t="shared" si="124"/>
        <v/>
      </c>
    </row>
    <row r="436" spans="1:18" x14ac:dyDescent="0.25">
      <c r="A436" s="15">
        <f>IF(INDEX('Predict Your Date Data (auto)'!A:A,ROW(A436),1)&gt;0,INDEX('Predict Your Date Data (auto)'!A:A,ROW(A436),1),"")</f>
        <v>42827.325335648151</v>
      </c>
      <c r="B436" s="15">
        <f t="shared" si="125"/>
        <v>42827</v>
      </c>
      <c r="C436" s="23">
        <f t="shared" si="126"/>
        <v>2017</v>
      </c>
      <c r="D436" s="23">
        <f t="shared" si="127"/>
        <v>4</v>
      </c>
      <c r="E436" s="2" t="str">
        <f>IF(A436&lt;&gt;"","Week " &amp; ROUNDUP(DAY(B436)/7,0),"")</f>
        <v>Week 1</v>
      </c>
      <c r="G436" s="15" t="str">
        <f>IF(G435&lt;MAX(A:A)+NumberOfFutureWeeks*7,  IF(WEEKDAY( G435+1)=1, G435+2, IF(WEEKDAY(G435+1)=7, G435+ 3, G435+1)), "")</f>
        <v/>
      </c>
      <c r="H436" s="15" t="str">
        <f t="shared" si="119"/>
        <v/>
      </c>
      <c r="I436" s="2" t="str">
        <f t="shared" si="120"/>
        <v/>
      </c>
      <c r="J436" s="2" t="str">
        <f>IF(AND(G436&lt;&gt;"",G436&lt;=MAX(A:A)),COUNTIF(B:B,TRUNC(G436)),"")</f>
        <v/>
      </c>
      <c r="K436" s="2" t="str">
        <f t="shared" si="131"/>
        <v/>
      </c>
      <c r="L436" s="2" t="str">
        <f t="shared" si="121"/>
        <v/>
      </c>
      <c r="M436" s="2" t="str">
        <f t="shared" si="128"/>
        <v/>
      </c>
      <c r="N436" s="2" t="str">
        <f t="shared" si="129"/>
        <v/>
      </c>
      <c r="O436" s="2" t="str">
        <f t="shared" si="122"/>
        <v/>
      </c>
      <c r="P436" s="2" t="str">
        <f t="shared" si="123"/>
        <v/>
      </c>
      <c r="Q436" s="2" t="str">
        <f t="shared" si="130"/>
        <v/>
      </c>
      <c r="R436" s="2" t="str">
        <f t="shared" si="124"/>
        <v/>
      </c>
    </row>
    <row r="437" spans="1:18" x14ac:dyDescent="0.25">
      <c r="A437" s="15">
        <f>IF(INDEX('Predict Your Date Data (auto)'!A:A,ROW(A437),1)&gt;0,INDEX('Predict Your Date Data (auto)'!A:A,ROW(A437),1),"")</f>
        <v>42827.325810185182</v>
      </c>
      <c r="B437" s="15">
        <f t="shared" si="125"/>
        <v>42827</v>
      </c>
      <c r="C437" s="23">
        <f t="shared" si="126"/>
        <v>2017</v>
      </c>
      <c r="D437" s="23">
        <f t="shared" si="127"/>
        <v>4</v>
      </c>
      <c r="E437" s="2" t="str">
        <f>IF(A437&lt;&gt;"","Week " &amp; ROUNDUP(DAY(B437)/7,0),"")</f>
        <v>Week 1</v>
      </c>
      <c r="G437" s="15" t="str">
        <f>IF(G436&lt;MAX(A:A)+NumberOfFutureWeeks*7,  IF(WEEKDAY( G436+1)=1, G436+2, IF(WEEKDAY(G436+1)=7, G436+ 3, G436+1)), "")</f>
        <v/>
      </c>
      <c r="H437" s="15" t="str">
        <f t="shared" si="119"/>
        <v/>
      </c>
      <c r="I437" s="2" t="str">
        <f t="shared" si="120"/>
        <v/>
      </c>
      <c r="J437" s="2" t="str">
        <f>IF(AND(G437&lt;&gt;"",G437&lt;=MAX(A:A)),COUNTIF(B:B,TRUNC(G437)),"")</f>
        <v/>
      </c>
      <c r="K437" s="2" t="str">
        <f t="shared" si="131"/>
        <v/>
      </c>
      <c r="L437" s="2" t="str">
        <f t="shared" si="121"/>
        <v/>
      </c>
      <c r="M437" s="2" t="str">
        <f t="shared" si="128"/>
        <v/>
      </c>
      <c r="N437" s="2" t="str">
        <f t="shared" si="129"/>
        <v/>
      </c>
      <c r="O437" s="2" t="str">
        <f t="shared" si="122"/>
        <v/>
      </c>
      <c r="P437" s="2" t="str">
        <f t="shared" si="123"/>
        <v/>
      </c>
      <c r="Q437" s="2" t="str">
        <f t="shared" si="130"/>
        <v/>
      </c>
      <c r="R437" s="2" t="str">
        <f t="shared" si="124"/>
        <v/>
      </c>
    </row>
    <row r="438" spans="1:18" x14ac:dyDescent="0.25">
      <c r="A438" s="15">
        <f>IF(INDEX('Predict Your Date Data (auto)'!A:A,ROW(A438),1)&gt;0,INDEX('Predict Your Date Data (auto)'!A:A,ROW(A438),1),"")</f>
        <v>42827.356979166667</v>
      </c>
      <c r="B438" s="15">
        <f t="shared" si="125"/>
        <v>42827</v>
      </c>
      <c r="C438" s="23">
        <f t="shared" si="126"/>
        <v>2017</v>
      </c>
      <c r="D438" s="23">
        <f t="shared" si="127"/>
        <v>4</v>
      </c>
      <c r="E438" s="2" t="str">
        <f>IF(A438&lt;&gt;"","Week " &amp; ROUNDUP(DAY(B438)/7,0),"")</f>
        <v>Week 1</v>
      </c>
      <c r="G438" s="15" t="str">
        <f>IF(G437&lt;MAX(A:A)+NumberOfFutureWeeks*7,  IF(WEEKDAY( G437+1)=1, G437+2, IF(WEEKDAY(G437+1)=7, G437+ 3, G437+1)), "")</f>
        <v/>
      </c>
      <c r="H438" s="15" t="str">
        <f t="shared" si="119"/>
        <v/>
      </c>
      <c r="I438" s="2" t="str">
        <f t="shared" si="120"/>
        <v/>
      </c>
      <c r="J438" s="2" t="str">
        <f>IF(AND(G438&lt;&gt;"",G438&lt;=MAX(A:A)),COUNTIF(B:B,TRUNC(G438)),"")</f>
        <v/>
      </c>
      <c r="K438" s="2" t="str">
        <f t="shared" si="131"/>
        <v/>
      </c>
      <c r="L438" s="2" t="str">
        <f t="shared" si="121"/>
        <v/>
      </c>
      <c r="M438" s="2" t="str">
        <f t="shared" si="128"/>
        <v/>
      </c>
      <c r="N438" s="2" t="str">
        <f t="shared" si="129"/>
        <v/>
      </c>
      <c r="O438" s="2" t="str">
        <f t="shared" si="122"/>
        <v/>
      </c>
      <c r="P438" s="2" t="str">
        <f t="shared" si="123"/>
        <v/>
      </c>
      <c r="Q438" s="2" t="str">
        <f t="shared" si="130"/>
        <v/>
      </c>
      <c r="R438" s="2" t="str">
        <f t="shared" si="124"/>
        <v/>
      </c>
    </row>
    <row r="439" spans="1:18" x14ac:dyDescent="0.25">
      <c r="A439" s="15">
        <f>IF(INDEX('Predict Your Date Data (auto)'!A:A,ROW(A439),1)&gt;0,INDEX('Predict Your Date Data (auto)'!A:A,ROW(A439),1),"")</f>
        <v>42828.450937499998</v>
      </c>
      <c r="B439" s="15">
        <f t="shared" si="125"/>
        <v>42828</v>
      </c>
      <c r="C439" s="23">
        <f t="shared" si="126"/>
        <v>2017</v>
      </c>
      <c r="D439" s="23">
        <f t="shared" si="127"/>
        <v>4</v>
      </c>
      <c r="E439" s="2" t="str">
        <f>IF(A439&lt;&gt;"","Week " &amp; ROUNDUP(DAY(B439)/7,0),"")</f>
        <v>Week 1</v>
      </c>
      <c r="G439" s="15" t="str">
        <f>IF(G438&lt;MAX(A:A)+NumberOfFutureWeeks*7,  IF(WEEKDAY( G438+1)=1, G438+2, IF(WEEKDAY(G438+1)=7, G438+ 3, G438+1)), "")</f>
        <v/>
      </c>
      <c r="H439" s="15" t="str">
        <f t="shared" si="119"/>
        <v/>
      </c>
      <c r="I439" s="2" t="str">
        <f t="shared" si="120"/>
        <v/>
      </c>
      <c r="J439" s="2" t="str">
        <f>IF(AND(G439&lt;&gt;"",G439&lt;=MAX(A:A)),COUNTIF(B:B,TRUNC(G439)),"")</f>
        <v/>
      </c>
      <c r="K439" s="2" t="str">
        <f t="shared" si="131"/>
        <v/>
      </c>
      <c r="L439" s="2" t="str">
        <f t="shared" si="121"/>
        <v/>
      </c>
      <c r="M439" s="2" t="str">
        <f t="shared" si="128"/>
        <v/>
      </c>
      <c r="N439" s="2" t="str">
        <f t="shared" si="129"/>
        <v/>
      </c>
      <c r="O439" s="2" t="str">
        <f t="shared" si="122"/>
        <v/>
      </c>
      <c r="P439" s="2" t="str">
        <f t="shared" si="123"/>
        <v/>
      </c>
      <c r="Q439" s="2" t="str">
        <f t="shared" si="130"/>
        <v/>
      </c>
      <c r="R439" s="2" t="str">
        <f t="shared" si="124"/>
        <v/>
      </c>
    </row>
    <row r="440" spans="1:18" x14ac:dyDescent="0.25">
      <c r="A440" s="15">
        <f>IF(INDEX('Predict Your Date Data (auto)'!A:A,ROW(A440),1)&gt;0,INDEX('Predict Your Date Data (auto)'!A:A,ROW(A440),1),"")</f>
        <v>42828.489432870374</v>
      </c>
      <c r="B440" s="15">
        <f t="shared" si="125"/>
        <v>42828</v>
      </c>
      <c r="C440" s="23">
        <f t="shared" si="126"/>
        <v>2017</v>
      </c>
      <c r="D440" s="23">
        <f t="shared" si="127"/>
        <v>4</v>
      </c>
      <c r="E440" s="2" t="str">
        <f>IF(A440&lt;&gt;"","Week " &amp; ROUNDUP(DAY(B440)/7,0),"")</f>
        <v>Week 1</v>
      </c>
      <c r="G440" s="15" t="str">
        <f>IF(G439&lt;MAX(A:A)+NumberOfFutureWeeks*7,  IF(WEEKDAY( G439+1)=1, G439+2, IF(WEEKDAY(G439+1)=7, G439+ 3, G439+1)), "")</f>
        <v/>
      </c>
      <c r="H440" s="15" t="str">
        <f t="shared" si="119"/>
        <v/>
      </c>
      <c r="I440" s="2" t="str">
        <f t="shared" si="120"/>
        <v/>
      </c>
      <c r="J440" s="2" t="str">
        <f>IF(AND(G440&lt;&gt;"",G440&lt;=MAX(A:A)),COUNTIF(B:B,TRUNC(G440)),"")</f>
        <v/>
      </c>
      <c r="K440" s="2" t="str">
        <f t="shared" si="131"/>
        <v/>
      </c>
      <c r="L440" s="2" t="str">
        <f t="shared" si="121"/>
        <v/>
      </c>
      <c r="M440" s="2" t="str">
        <f t="shared" si="128"/>
        <v/>
      </c>
      <c r="N440" s="2" t="str">
        <f t="shared" si="129"/>
        <v/>
      </c>
      <c r="O440" s="2" t="str">
        <f t="shared" si="122"/>
        <v/>
      </c>
      <c r="P440" s="2" t="str">
        <f t="shared" si="123"/>
        <v/>
      </c>
      <c r="Q440" s="2" t="str">
        <f t="shared" si="130"/>
        <v/>
      </c>
      <c r="R440" s="2" t="str">
        <f t="shared" si="124"/>
        <v/>
      </c>
    </row>
    <row r="441" spans="1:18" x14ac:dyDescent="0.25">
      <c r="A441" s="15">
        <f>IF(INDEX('Predict Your Date Data (auto)'!A:A,ROW(A441),1)&gt;0,INDEX('Predict Your Date Data (auto)'!A:A,ROW(A441),1),"")</f>
        <v>42828.554965277777</v>
      </c>
      <c r="B441" s="15">
        <f t="shared" si="125"/>
        <v>42828</v>
      </c>
      <c r="C441" s="23">
        <f t="shared" si="126"/>
        <v>2017</v>
      </c>
      <c r="D441" s="23">
        <f t="shared" si="127"/>
        <v>4</v>
      </c>
      <c r="E441" s="2" t="str">
        <f>IF(A441&lt;&gt;"","Week " &amp; ROUNDUP(DAY(B441)/7,0),"")</f>
        <v>Week 1</v>
      </c>
      <c r="G441" s="15" t="str">
        <f>IF(G440&lt;MAX(A:A)+NumberOfFutureWeeks*7,  IF(WEEKDAY( G440+1)=1, G440+2, IF(WEEKDAY(G440+1)=7, G440+ 3, G440+1)), "")</f>
        <v/>
      </c>
      <c r="H441" s="15" t="str">
        <f t="shared" si="119"/>
        <v/>
      </c>
      <c r="I441" s="2" t="str">
        <f t="shared" si="120"/>
        <v/>
      </c>
      <c r="J441" s="2" t="str">
        <f>IF(AND(G441&lt;&gt;"",G441&lt;=MAX(A:A)),COUNTIF(B:B,TRUNC(G441)),"")</f>
        <v/>
      </c>
      <c r="K441" s="2" t="str">
        <f t="shared" si="131"/>
        <v/>
      </c>
      <c r="L441" s="2" t="str">
        <f t="shared" si="121"/>
        <v/>
      </c>
      <c r="M441" s="2" t="str">
        <f t="shared" si="128"/>
        <v/>
      </c>
      <c r="N441" s="2" t="str">
        <f t="shared" si="129"/>
        <v/>
      </c>
      <c r="O441" s="2" t="str">
        <f t="shared" si="122"/>
        <v/>
      </c>
      <c r="P441" s="2" t="str">
        <f t="shared" si="123"/>
        <v/>
      </c>
      <c r="Q441" s="2" t="str">
        <f t="shared" si="130"/>
        <v/>
      </c>
      <c r="R441" s="2" t="str">
        <f t="shared" si="124"/>
        <v/>
      </c>
    </row>
    <row r="442" spans="1:18" x14ac:dyDescent="0.25">
      <c r="A442" s="15">
        <f>IF(INDEX('Predict Your Date Data (auto)'!A:A,ROW(A442),1)&gt;0,INDEX('Predict Your Date Data (auto)'!A:A,ROW(A442),1),"")</f>
        <v>42828.556354166663</v>
      </c>
      <c r="B442" s="15">
        <f t="shared" si="125"/>
        <v>42828</v>
      </c>
      <c r="C442" s="23">
        <f t="shared" si="126"/>
        <v>2017</v>
      </c>
      <c r="D442" s="23">
        <f t="shared" si="127"/>
        <v>4</v>
      </c>
      <c r="E442" s="2" t="str">
        <f>IF(A442&lt;&gt;"","Week " &amp; ROUNDUP(DAY(B442)/7,0),"")</f>
        <v>Week 1</v>
      </c>
      <c r="G442" s="15" t="str">
        <f>IF(G441&lt;MAX(A:A)+NumberOfFutureWeeks*7,  IF(WEEKDAY( G441+1)=1, G441+2, IF(WEEKDAY(G441+1)=7, G441+ 3, G441+1)), "")</f>
        <v/>
      </c>
      <c r="H442" s="15" t="str">
        <f t="shared" si="119"/>
        <v/>
      </c>
      <c r="I442" s="2" t="str">
        <f t="shared" si="120"/>
        <v/>
      </c>
      <c r="J442" s="2" t="str">
        <f>IF(AND(G442&lt;&gt;"",G442&lt;=MAX(A:A)),COUNTIF(B:B,TRUNC(G442)),"")</f>
        <v/>
      </c>
      <c r="K442" s="2" t="str">
        <f t="shared" si="131"/>
        <v/>
      </c>
      <c r="L442" s="2" t="str">
        <f t="shared" si="121"/>
        <v/>
      </c>
      <c r="M442" s="2" t="str">
        <f t="shared" si="128"/>
        <v/>
      </c>
      <c r="N442" s="2" t="str">
        <f t="shared" si="129"/>
        <v/>
      </c>
      <c r="O442" s="2" t="str">
        <f t="shared" si="122"/>
        <v/>
      </c>
      <c r="P442" s="2" t="str">
        <f t="shared" si="123"/>
        <v/>
      </c>
      <c r="Q442" s="2" t="str">
        <f t="shared" si="130"/>
        <v/>
      </c>
      <c r="R442" s="2" t="str">
        <f t="shared" si="124"/>
        <v/>
      </c>
    </row>
    <row r="443" spans="1:18" x14ac:dyDescent="0.25">
      <c r="A443" s="15">
        <f>IF(INDEX('Predict Your Date Data (auto)'!A:A,ROW(A443),1)&gt;0,INDEX('Predict Your Date Data (auto)'!A:A,ROW(A443),1),"")</f>
        <v>42828.557916666665</v>
      </c>
      <c r="B443" s="15">
        <f t="shared" si="125"/>
        <v>42828</v>
      </c>
      <c r="C443" s="23">
        <f t="shared" si="126"/>
        <v>2017</v>
      </c>
      <c r="D443" s="23">
        <f t="shared" si="127"/>
        <v>4</v>
      </c>
      <c r="E443" s="2" t="str">
        <f>IF(A443&lt;&gt;"","Week " &amp; ROUNDUP(DAY(B443)/7,0),"")</f>
        <v>Week 1</v>
      </c>
      <c r="G443" s="15" t="str">
        <f>IF(G442&lt;MAX(A:A)+NumberOfFutureWeeks*7,  IF(WEEKDAY( G442+1)=1, G442+2, IF(WEEKDAY(G442+1)=7, G442+ 3, G442+1)), "")</f>
        <v/>
      </c>
      <c r="H443" s="15" t="str">
        <f t="shared" si="119"/>
        <v/>
      </c>
      <c r="I443" s="2" t="str">
        <f t="shared" si="120"/>
        <v/>
      </c>
      <c r="J443" s="2" t="str">
        <f>IF(AND(G443&lt;&gt;"",G443&lt;=MAX(A:A)),COUNTIF(B:B,TRUNC(G443)),"")</f>
        <v/>
      </c>
      <c r="K443" s="2" t="str">
        <f t="shared" si="131"/>
        <v/>
      </c>
      <c r="L443" s="2" t="str">
        <f t="shared" si="121"/>
        <v/>
      </c>
      <c r="M443" s="2" t="str">
        <f t="shared" si="128"/>
        <v/>
      </c>
      <c r="N443" s="2" t="str">
        <f t="shared" si="129"/>
        <v/>
      </c>
      <c r="O443" s="2" t="str">
        <f t="shared" si="122"/>
        <v/>
      </c>
      <c r="P443" s="2" t="str">
        <f t="shared" si="123"/>
        <v/>
      </c>
      <c r="Q443" s="2" t="str">
        <f t="shared" si="130"/>
        <v/>
      </c>
      <c r="R443" s="2" t="str">
        <f t="shared" si="124"/>
        <v/>
      </c>
    </row>
    <row r="444" spans="1:18" x14ac:dyDescent="0.25">
      <c r="A444" s="15">
        <f>IF(INDEX('Predict Your Date Data (auto)'!A:A,ROW(A444),1)&gt;0,INDEX('Predict Your Date Data (auto)'!A:A,ROW(A444),1),"")</f>
        <v>42828.559675925928</v>
      </c>
      <c r="B444" s="15">
        <f t="shared" si="125"/>
        <v>42828</v>
      </c>
      <c r="C444" s="23">
        <f t="shared" si="126"/>
        <v>2017</v>
      </c>
      <c r="D444" s="23">
        <f t="shared" si="127"/>
        <v>4</v>
      </c>
      <c r="E444" s="2" t="str">
        <f>IF(A444&lt;&gt;"","Week " &amp; ROUNDUP(DAY(B444)/7,0),"")</f>
        <v>Week 1</v>
      </c>
      <c r="G444" s="15" t="str">
        <f>IF(G443&lt;MAX(A:A)+NumberOfFutureWeeks*7,  IF(WEEKDAY( G443+1)=1, G443+2, IF(WEEKDAY(G443+1)=7, G443+ 3, G443+1)), "")</f>
        <v/>
      </c>
      <c r="H444" s="15" t="str">
        <f t="shared" si="119"/>
        <v/>
      </c>
      <c r="I444" s="2" t="str">
        <f t="shared" si="120"/>
        <v/>
      </c>
      <c r="J444" s="2" t="str">
        <f>IF(AND(G444&lt;&gt;"",G444&lt;=MAX(A:A)),COUNTIF(B:B,TRUNC(G444)),"")</f>
        <v/>
      </c>
      <c r="K444" s="2" t="str">
        <f t="shared" si="131"/>
        <v/>
      </c>
      <c r="L444" s="2" t="str">
        <f t="shared" si="121"/>
        <v/>
      </c>
      <c r="M444" s="2" t="str">
        <f t="shared" si="128"/>
        <v/>
      </c>
      <c r="N444" s="2" t="str">
        <f t="shared" si="129"/>
        <v/>
      </c>
      <c r="O444" s="2" t="str">
        <f t="shared" si="122"/>
        <v/>
      </c>
      <c r="P444" s="2" t="str">
        <f t="shared" si="123"/>
        <v/>
      </c>
      <c r="Q444" s="2" t="str">
        <f t="shared" si="130"/>
        <v/>
      </c>
      <c r="R444" s="2" t="str">
        <f t="shared" si="124"/>
        <v/>
      </c>
    </row>
    <row r="445" spans="1:18" x14ac:dyDescent="0.25">
      <c r="A445" s="15">
        <f>IF(INDEX('Predict Your Date Data (auto)'!A:A,ROW(A445),1)&gt;0,INDEX('Predict Your Date Data (auto)'!A:A,ROW(A445),1),"")</f>
        <v>42828.562511574077</v>
      </c>
      <c r="B445" s="15">
        <f t="shared" si="125"/>
        <v>42828</v>
      </c>
      <c r="C445" s="23">
        <f t="shared" si="126"/>
        <v>2017</v>
      </c>
      <c r="D445" s="23">
        <f t="shared" si="127"/>
        <v>4</v>
      </c>
      <c r="E445" s="2" t="str">
        <f>IF(A445&lt;&gt;"","Week " &amp; ROUNDUP(DAY(B445)/7,0),"")</f>
        <v>Week 1</v>
      </c>
      <c r="G445" s="15" t="str">
        <f>IF(G444&lt;MAX(A:A)+NumberOfFutureWeeks*7,  IF(WEEKDAY( G444+1)=1, G444+2, IF(WEEKDAY(G444+1)=7, G444+ 3, G444+1)), "")</f>
        <v/>
      </c>
      <c r="H445" s="15" t="str">
        <f t="shared" si="119"/>
        <v/>
      </c>
      <c r="I445" s="2" t="str">
        <f t="shared" si="120"/>
        <v/>
      </c>
      <c r="J445" s="2" t="str">
        <f>IF(AND(G445&lt;&gt;"",G445&lt;=MAX(A:A)),COUNTIF(B:B,TRUNC(G445)),"")</f>
        <v/>
      </c>
      <c r="K445" s="2" t="str">
        <f t="shared" si="131"/>
        <v/>
      </c>
      <c r="L445" s="2" t="str">
        <f t="shared" si="121"/>
        <v/>
      </c>
      <c r="M445" s="2" t="str">
        <f t="shared" si="128"/>
        <v/>
      </c>
      <c r="N445" s="2" t="str">
        <f t="shared" si="129"/>
        <v/>
      </c>
      <c r="O445" s="2" t="str">
        <f t="shared" si="122"/>
        <v/>
      </c>
      <c r="P445" s="2" t="str">
        <f t="shared" si="123"/>
        <v/>
      </c>
      <c r="Q445" s="2" t="str">
        <f t="shared" si="130"/>
        <v/>
      </c>
      <c r="R445" s="2" t="str">
        <f t="shared" si="124"/>
        <v/>
      </c>
    </row>
    <row r="446" spans="1:18" x14ac:dyDescent="0.25">
      <c r="A446" s="15">
        <f>IF(INDEX('Predict Your Date Data (auto)'!A:A,ROW(A446),1)&gt;0,INDEX('Predict Your Date Data (auto)'!A:A,ROW(A446),1),"")</f>
        <v>42828.563738425924</v>
      </c>
      <c r="B446" s="15">
        <f t="shared" si="125"/>
        <v>42828</v>
      </c>
      <c r="C446" s="23">
        <f t="shared" si="126"/>
        <v>2017</v>
      </c>
      <c r="D446" s="23">
        <f t="shared" si="127"/>
        <v>4</v>
      </c>
      <c r="E446" s="2" t="str">
        <f>IF(A446&lt;&gt;"","Week " &amp; ROUNDUP(DAY(B446)/7,0),"")</f>
        <v>Week 1</v>
      </c>
      <c r="G446" s="15" t="str">
        <f>IF(G445&lt;MAX(A:A)+NumberOfFutureWeeks*7,  IF(WEEKDAY( G445+1)=1, G445+2, IF(WEEKDAY(G445+1)=7, G445+ 3, G445+1)), "")</f>
        <v/>
      </c>
      <c r="H446" s="15" t="str">
        <f t="shared" si="119"/>
        <v/>
      </c>
      <c r="I446" s="2" t="str">
        <f t="shared" si="120"/>
        <v/>
      </c>
      <c r="J446" s="2" t="str">
        <f>IF(AND(G446&lt;&gt;"",G446&lt;=MAX(A:A)),COUNTIF(B:B,TRUNC(G446)),"")</f>
        <v/>
      </c>
      <c r="K446" s="2" t="str">
        <f t="shared" si="131"/>
        <v/>
      </c>
      <c r="L446" s="2" t="str">
        <f t="shared" si="121"/>
        <v/>
      </c>
      <c r="M446" s="2" t="str">
        <f t="shared" si="128"/>
        <v/>
      </c>
      <c r="N446" s="2" t="str">
        <f t="shared" si="129"/>
        <v/>
      </c>
      <c r="O446" s="2" t="str">
        <f t="shared" si="122"/>
        <v/>
      </c>
      <c r="P446" s="2" t="str">
        <f t="shared" si="123"/>
        <v/>
      </c>
      <c r="Q446" s="2" t="str">
        <f t="shared" si="130"/>
        <v/>
      </c>
      <c r="R446" s="2" t="str">
        <f t="shared" si="124"/>
        <v/>
      </c>
    </row>
    <row r="447" spans="1:18" x14ac:dyDescent="0.25">
      <c r="A447" s="15">
        <f>IF(INDEX('Predict Your Date Data (auto)'!A:A,ROW(A447),1)&gt;0,INDEX('Predict Your Date Data (auto)'!A:A,ROW(A447),1),"")</f>
        <v>42828.564976851849</v>
      </c>
      <c r="B447" s="15">
        <f t="shared" si="125"/>
        <v>42828</v>
      </c>
      <c r="C447" s="23">
        <f t="shared" si="126"/>
        <v>2017</v>
      </c>
      <c r="D447" s="23">
        <f t="shared" si="127"/>
        <v>4</v>
      </c>
      <c r="E447" s="2" t="str">
        <f>IF(A447&lt;&gt;"","Week " &amp; ROUNDUP(DAY(B447)/7,0),"")</f>
        <v>Week 1</v>
      </c>
      <c r="G447" s="15" t="str">
        <f>IF(G446&lt;MAX(A:A)+NumberOfFutureWeeks*7,  IF(WEEKDAY( G446+1)=1, G446+2, IF(WEEKDAY(G446+1)=7, G446+ 3, G446+1)), "")</f>
        <v/>
      </c>
      <c r="H447" s="15" t="str">
        <f t="shared" si="119"/>
        <v/>
      </c>
      <c r="I447" s="2" t="str">
        <f t="shared" si="120"/>
        <v/>
      </c>
      <c r="J447" s="2" t="str">
        <f>IF(AND(G447&lt;&gt;"",G447&lt;=MAX(A:A)),COUNTIF(B:B,TRUNC(G447)),"")</f>
        <v/>
      </c>
      <c r="K447" s="2" t="str">
        <f t="shared" si="131"/>
        <v/>
      </c>
      <c r="L447" s="2" t="str">
        <f t="shared" si="121"/>
        <v/>
      </c>
      <c r="M447" s="2" t="str">
        <f t="shared" si="128"/>
        <v/>
      </c>
      <c r="N447" s="2" t="str">
        <f t="shared" si="129"/>
        <v/>
      </c>
      <c r="O447" s="2" t="str">
        <f t="shared" si="122"/>
        <v/>
      </c>
      <c r="P447" s="2" t="str">
        <f t="shared" si="123"/>
        <v/>
      </c>
      <c r="Q447" s="2" t="str">
        <f t="shared" si="130"/>
        <v/>
      </c>
      <c r="R447" s="2" t="str">
        <f t="shared" si="124"/>
        <v/>
      </c>
    </row>
    <row r="448" spans="1:18" x14ac:dyDescent="0.25">
      <c r="A448" s="15">
        <f>IF(INDEX('Predict Your Date Data (auto)'!A:A,ROW(A448),1)&gt;0,INDEX('Predict Your Date Data (auto)'!A:A,ROW(A448),1),"")</f>
        <v>42828.566388888888</v>
      </c>
      <c r="B448" s="15">
        <f t="shared" si="125"/>
        <v>42828</v>
      </c>
      <c r="C448" s="23">
        <f t="shared" si="126"/>
        <v>2017</v>
      </c>
      <c r="D448" s="23">
        <f t="shared" si="127"/>
        <v>4</v>
      </c>
      <c r="E448" s="2" t="str">
        <f>IF(A448&lt;&gt;"","Week " &amp; ROUNDUP(DAY(B448)/7,0),"")</f>
        <v>Week 1</v>
      </c>
      <c r="G448" s="15" t="str">
        <f>IF(G447&lt;MAX(A:A)+NumberOfFutureWeeks*7,  IF(WEEKDAY( G447+1)=1, G447+2, IF(WEEKDAY(G447+1)=7, G447+ 3, G447+1)), "")</f>
        <v/>
      </c>
      <c r="H448" s="15" t="str">
        <f t="shared" si="119"/>
        <v/>
      </c>
      <c r="I448" s="2" t="str">
        <f t="shared" si="120"/>
        <v/>
      </c>
      <c r="J448" s="2" t="str">
        <f>IF(AND(G448&lt;&gt;"",G448&lt;=MAX(A:A)),COUNTIF(B:B,TRUNC(G448)),"")</f>
        <v/>
      </c>
      <c r="K448" s="2" t="str">
        <f t="shared" si="131"/>
        <v/>
      </c>
      <c r="L448" s="2" t="str">
        <f t="shared" si="121"/>
        <v/>
      </c>
      <c r="M448" s="2" t="str">
        <f t="shared" si="128"/>
        <v/>
      </c>
      <c r="N448" s="2" t="str">
        <f t="shared" si="129"/>
        <v/>
      </c>
      <c r="O448" s="2" t="str">
        <f t="shared" si="122"/>
        <v/>
      </c>
      <c r="P448" s="2" t="str">
        <f t="shared" si="123"/>
        <v/>
      </c>
      <c r="Q448" s="2" t="str">
        <f t="shared" si="130"/>
        <v/>
      </c>
      <c r="R448" s="2" t="str">
        <f t="shared" si="124"/>
        <v/>
      </c>
    </row>
    <row r="449" spans="1:18" x14ac:dyDescent="0.25">
      <c r="A449" s="15">
        <f>IF(INDEX('Predict Your Date Data (auto)'!A:A,ROW(A449),1)&gt;0,INDEX('Predict Your Date Data (auto)'!A:A,ROW(A449),1),"")</f>
        <v>42828.567789351851</v>
      </c>
      <c r="B449" s="15">
        <f t="shared" si="125"/>
        <v>42828</v>
      </c>
      <c r="C449" s="23">
        <f t="shared" si="126"/>
        <v>2017</v>
      </c>
      <c r="D449" s="23">
        <f t="shared" si="127"/>
        <v>4</v>
      </c>
      <c r="E449" s="2" t="str">
        <f>IF(A449&lt;&gt;"","Week " &amp; ROUNDUP(DAY(B449)/7,0),"")</f>
        <v>Week 1</v>
      </c>
      <c r="G449" s="15" t="str">
        <f>IF(G448&lt;MAX(A:A)+NumberOfFutureWeeks*7,  IF(WEEKDAY( G448+1)=1, G448+2, IF(WEEKDAY(G448+1)=7, G448+ 3, G448+1)), "")</f>
        <v/>
      </c>
      <c r="H449" s="15" t="str">
        <f t="shared" si="119"/>
        <v/>
      </c>
      <c r="I449" s="2" t="str">
        <f t="shared" si="120"/>
        <v/>
      </c>
      <c r="J449" s="2" t="str">
        <f>IF(AND(G449&lt;&gt;"",G449&lt;=MAX(A:A)),COUNTIF(B:B,TRUNC(G449)),"")</f>
        <v/>
      </c>
      <c r="K449" s="2" t="str">
        <f t="shared" si="131"/>
        <v/>
      </c>
      <c r="L449" s="2" t="str">
        <f t="shared" si="121"/>
        <v/>
      </c>
      <c r="M449" s="2" t="str">
        <f t="shared" si="128"/>
        <v/>
      </c>
      <c r="N449" s="2" t="str">
        <f t="shared" si="129"/>
        <v/>
      </c>
      <c r="O449" s="2" t="str">
        <f t="shared" si="122"/>
        <v/>
      </c>
      <c r="P449" s="2" t="str">
        <f t="shared" si="123"/>
        <v/>
      </c>
      <c r="Q449" s="2" t="str">
        <f t="shared" si="130"/>
        <v/>
      </c>
      <c r="R449" s="2" t="str">
        <f t="shared" si="124"/>
        <v/>
      </c>
    </row>
    <row r="450" spans="1:18" x14ac:dyDescent="0.25">
      <c r="A450" s="15">
        <f>IF(INDEX('Predict Your Date Data (auto)'!A:A,ROW(A450),1)&gt;0,INDEX('Predict Your Date Data (auto)'!A:A,ROW(A450),1),"")</f>
        <v>42828.570405092592</v>
      </c>
      <c r="B450" s="15">
        <f t="shared" si="125"/>
        <v>42828</v>
      </c>
      <c r="C450" s="23">
        <f t="shared" si="126"/>
        <v>2017</v>
      </c>
      <c r="D450" s="23">
        <f t="shared" si="127"/>
        <v>4</v>
      </c>
      <c r="E450" s="2" t="str">
        <f>IF(A450&lt;&gt;"","Week " &amp; ROUNDUP(DAY(B450)/7,0),"")</f>
        <v>Week 1</v>
      </c>
      <c r="G450" s="15" t="str">
        <f>IF(G449&lt;MAX(A:A)+NumberOfFutureWeeks*7,  IF(WEEKDAY( G449+1)=1, G449+2, IF(WEEKDAY(G449+1)=7, G449+ 3, G449+1)), "")</f>
        <v/>
      </c>
      <c r="H450" s="15" t="str">
        <f t="shared" ref="H450:H513" si="132">IF(G450&lt;&gt;"",IF(WEEKDAY(G450)=2,"Week " &amp; TEXT(G450,AxisDateFormat),""),"")</f>
        <v/>
      </c>
      <c r="I450" s="2" t="str">
        <f t="shared" ref="I450:I513" si="133">IF(G450&lt;&gt;"", TEXT(WEEKDAY(G450), DayFormat),"")</f>
        <v/>
      </c>
      <c r="J450" s="2" t="str">
        <f>IF(AND(G450&lt;&gt;"",G450&lt;=MAX(A:A)),COUNTIF(B:B,TRUNC(G450)),"")</f>
        <v/>
      </c>
      <c r="K450" s="2" t="str">
        <f t="shared" si="131"/>
        <v/>
      </c>
      <c r="L450" s="2" t="str">
        <f t="shared" ref="L450:L513" si="134">IF(G450&lt;&gt;"",K450*$U$10+$U$9,"")</f>
        <v/>
      </c>
      <c r="M450" s="2" t="str">
        <f t="shared" si="128"/>
        <v/>
      </c>
      <c r="N450" s="2" t="str">
        <f t="shared" si="129"/>
        <v/>
      </c>
      <c r="O450" s="2" t="str">
        <f t="shared" ref="O450:O513" si="135">IF(J450&lt;&gt;"",ABS(J450-N450),"")</f>
        <v/>
      </c>
      <c r="P450" s="2" t="str">
        <f t="shared" ref="P450:P513" si="136">IF(G450&lt;&gt;"",IF(M450&gt;1,ROUNDUP(N450,RoundDecimalPlaces),ROUNDDOWN(N450,RoundDecimalPlaces)),"")</f>
        <v/>
      </c>
      <c r="Q450" s="2" t="str">
        <f t="shared" si="130"/>
        <v/>
      </c>
      <c r="R450" s="2" t="str">
        <f t="shared" ref="R450:R513" si="137">IF(Q450&lt;&gt;"",IF(Q450&gt;AVERAGE(Q:Q)*SignificantErrorMultiplier,J450,NA()),"")</f>
        <v/>
      </c>
    </row>
    <row r="451" spans="1:18" x14ac:dyDescent="0.25">
      <c r="A451" s="15">
        <f>IF(INDEX('Predict Your Date Data (auto)'!A:A,ROW(A451),1)&gt;0,INDEX('Predict Your Date Data (auto)'!A:A,ROW(A451),1),"")</f>
        <v>42828.571886574071</v>
      </c>
      <c r="B451" s="15">
        <f t="shared" ref="B451:B514" si="138">IF(A451&lt;&gt;"",TRUNC(A451),"")</f>
        <v>42828</v>
      </c>
      <c r="C451" s="23">
        <f t="shared" ref="C451:C514" si="139">IF(A451&lt;&gt;"",YEAR(A451),"")</f>
        <v>2017</v>
      </c>
      <c r="D451" s="23">
        <f t="shared" ref="D451:D514" si="140">IF(A451&lt;&gt;"",MONTH(B451),"")</f>
        <v>4</v>
      </c>
      <c r="E451" s="2" t="str">
        <f>IF(A451&lt;&gt;"","Week " &amp; ROUNDUP(DAY(B451)/7,0),"")</f>
        <v>Week 1</v>
      </c>
      <c r="G451" s="15" t="str">
        <f>IF(G450&lt;MAX(A:A)+NumberOfFutureWeeks*7,  IF(WEEKDAY( G450+1)=1, G450+2, IF(WEEKDAY(G450+1)=7, G450+ 3, G450+1)), "")</f>
        <v/>
      </c>
      <c r="H451" s="15" t="str">
        <f t="shared" si="132"/>
        <v/>
      </c>
      <c r="I451" s="2" t="str">
        <f t="shared" si="133"/>
        <v/>
      </c>
      <c r="J451" s="2" t="str">
        <f>IF(AND(G451&lt;&gt;"",G451&lt;=MAX(A:A)),COUNTIF(B:B,TRUNC(G451)),"")</f>
        <v/>
      </c>
      <c r="K451" s="2" t="str">
        <f t="shared" si="131"/>
        <v/>
      </c>
      <c r="L451" s="2" t="str">
        <f t="shared" si="134"/>
        <v/>
      </c>
      <c r="M451" s="2" t="str">
        <f t="shared" ref="M451:M514" si="141">IF(G451&lt;&gt;"",VLOOKUP(I451,$T$2:$V$6,3,FALSE),"")</f>
        <v/>
      </c>
      <c r="N451" s="2" t="str">
        <f t="shared" ref="N451:N514" si="142">IF(G451&lt;&gt;"",L451*M451,"")</f>
        <v/>
      </c>
      <c r="O451" s="2" t="str">
        <f t="shared" si="135"/>
        <v/>
      </c>
      <c r="P451" s="2" t="str">
        <f t="shared" si="136"/>
        <v/>
      </c>
      <c r="Q451" s="2" t="str">
        <f t="shared" ref="Q451:Q514" si="143">IF(J451&lt;&gt;"",ABS(J451-P451),"")</f>
        <v/>
      </c>
      <c r="R451" s="2" t="str">
        <f t="shared" si="137"/>
        <v/>
      </c>
    </row>
    <row r="452" spans="1:18" x14ac:dyDescent="0.25">
      <c r="A452" s="15">
        <f>IF(INDEX('Predict Your Date Data (auto)'!A:A,ROW(A452),1)&gt;0,INDEX('Predict Your Date Data (auto)'!A:A,ROW(A452),1),"")</f>
        <v>42828.574062500003</v>
      </c>
      <c r="B452" s="15">
        <f t="shared" si="138"/>
        <v>42828</v>
      </c>
      <c r="C452" s="23">
        <f t="shared" si="139"/>
        <v>2017</v>
      </c>
      <c r="D452" s="23">
        <f t="shared" si="140"/>
        <v>4</v>
      </c>
      <c r="E452" s="2" t="str">
        <f>IF(A452&lt;&gt;"","Week " &amp; ROUNDUP(DAY(B452)/7,0),"")</f>
        <v>Week 1</v>
      </c>
      <c r="G452" s="15" t="str">
        <f>IF(G451&lt;MAX(A:A)+NumberOfFutureWeeks*7,  IF(WEEKDAY( G451+1)=1, G451+2, IF(WEEKDAY(G451+1)=7, G451+ 3, G451+1)), "")</f>
        <v/>
      </c>
      <c r="H452" s="15" t="str">
        <f t="shared" si="132"/>
        <v/>
      </c>
      <c r="I452" s="2" t="str">
        <f t="shared" si="133"/>
        <v/>
      </c>
      <c r="J452" s="2" t="str">
        <f>IF(AND(G452&lt;&gt;"",G452&lt;=MAX(A:A)),COUNTIF(B:B,TRUNC(G452)),"")</f>
        <v/>
      </c>
      <c r="K452" s="2" t="str">
        <f t="shared" ref="K452:K515" si="144">IF(G452&lt;&gt;"",K451+1,"")</f>
        <v/>
      </c>
      <c r="L452" s="2" t="str">
        <f t="shared" si="134"/>
        <v/>
      </c>
      <c r="M452" s="2" t="str">
        <f t="shared" si="141"/>
        <v/>
      </c>
      <c r="N452" s="2" t="str">
        <f t="shared" si="142"/>
        <v/>
      </c>
      <c r="O452" s="2" t="str">
        <f t="shared" si="135"/>
        <v/>
      </c>
      <c r="P452" s="2" t="str">
        <f t="shared" si="136"/>
        <v/>
      </c>
      <c r="Q452" s="2" t="str">
        <f t="shared" si="143"/>
        <v/>
      </c>
      <c r="R452" s="2" t="str">
        <f t="shared" si="137"/>
        <v/>
      </c>
    </row>
    <row r="453" spans="1:18" x14ac:dyDescent="0.25">
      <c r="A453" s="15">
        <f>IF(INDEX('Predict Your Date Data (auto)'!A:A,ROW(A453),1)&gt;0,INDEX('Predict Your Date Data (auto)'!A:A,ROW(A453),1),"")</f>
        <v>42828.577303240738</v>
      </c>
      <c r="B453" s="15">
        <f t="shared" si="138"/>
        <v>42828</v>
      </c>
      <c r="C453" s="23">
        <f t="shared" si="139"/>
        <v>2017</v>
      </c>
      <c r="D453" s="23">
        <f t="shared" si="140"/>
        <v>4</v>
      </c>
      <c r="E453" s="2" t="str">
        <f>IF(A453&lt;&gt;"","Week " &amp; ROUNDUP(DAY(B453)/7,0),"")</f>
        <v>Week 1</v>
      </c>
      <c r="G453" s="15" t="str">
        <f>IF(G452&lt;MAX(A:A)+NumberOfFutureWeeks*7,  IF(WEEKDAY( G452+1)=1, G452+2, IF(WEEKDAY(G452+1)=7, G452+ 3, G452+1)), "")</f>
        <v/>
      </c>
      <c r="H453" s="15" t="str">
        <f t="shared" si="132"/>
        <v/>
      </c>
      <c r="I453" s="2" t="str">
        <f t="shared" si="133"/>
        <v/>
      </c>
      <c r="J453" s="2" t="str">
        <f>IF(AND(G453&lt;&gt;"",G453&lt;=MAX(A:A)),COUNTIF(B:B,TRUNC(G453)),"")</f>
        <v/>
      </c>
      <c r="K453" s="2" t="str">
        <f t="shared" si="144"/>
        <v/>
      </c>
      <c r="L453" s="2" t="str">
        <f t="shared" si="134"/>
        <v/>
      </c>
      <c r="M453" s="2" t="str">
        <f t="shared" si="141"/>
        <v/>
      </c>
      <c r="N453" s="2" t="str">
        <f t="shared" si="142"/>
        <v/>
      </c>
      <c r="O453" s="2" t="str">
        <f t="shared" si="135"/>
        <v/>
      </c>
      <c r="P453" s="2" t="str">
        <f t="shared" si="136"/>
        <v/>
      </c>
      <c r="Q453" s="2" t="str">
        <f t="shared" si="143"/>
        <v/>
      </c>
      <c r="R453" s="2" t="str">
        <f t="shared" si="137"/>
        <v/>
      </c>
    </row>
    <row r="454" spans="1:18" x14ac:dyDescent="0.25">
      <c r="A454" s="15">
        <f>IF(INDEX('Predict Your Date Data (auto)'!A:A,ROW(A454),1)&gt;0,INDEX('Predict Your Date Data (auto)'!A:A,ROW(A454),1),"")</f>
        <v>42828.579791666663</v>
      </c>
      <c r="B454" s="15">
        <f t="shared" si="138"/>
        <v>42828</v>
      </c>
      <c r="C454" s="23">
        <f t="shared" si="139"/>
        <v>2017</v>
      </c>
      <c r="D454" s="23">
        <f t="shared" si="140"/>
        <v>4</v>
      </c>
      <c r="E454" s="2" t="str">
        <f>IF(A454&lt;&gt;"","Week " &amp; ROUNDUP(DAY(B454)/7,0),"")</f>
        <v>Week 1</v>
      </c>
      <c r="G454" s="15" t="str">
        <f>IF(G453&lt;MAX(A:A)+NumberOfFutureWeeks*7,  IF(WEEKDAY( G453+1)=1, G453+2, IF(WEEKDAY(G453+1)=7, G453+ 3, G453+1)), "")</f>
        <v/>
      </c>
      <c r="H454" s="15" t="str">
        <f t="shared" si="132"/>
        <v/>
      </c>
      <c r="I454" s="2" t="str">
        <f t="shared" si="133"/>
        <v/>
      </c>
      <c r="J454" s="2" t="str">
        <f>IF(AND(G454&lt;&gt;"",G454&lt;=MAX(A:A)),COUNTIF(B:B,TRUNC(G454)),"")</f>
        <v/>
      </c>
      <c r="K454" s="2" t="str">
        <f t="shared" si="144"/>
        <v/>
      </c>
      <c r="L454" s="2" t="str">
        <f t="shared" si="134"/>
        <v/>
      </c>
      <c r="M454" s="2" t="str">
        <f t="shared" si="141"/>
        <v/>
      </c>
      <c r="N454" s="2" t="str">
        <f t="shared" si="142"/>
        <v/>
      </c>
      <c r="O454" s="2" t="str">
        <f t="shared" si="135"/>
        <v/>
      </c>
      <c r="P454" s="2" t="str">
        <f t="shared" si="136"/>
        <v/>
      </c>
      <c r="Q454" s="2" t="str">
        <f t="shared" si="143"/>
        <v/>
      </c>
      <c r="R454" s="2" t="str">
        <f t="shared" si="137"/>
        <v/>
      </c>
    </row>
    <row r="455" spans="1:18" x14ac:dyDescent="0.25">
      <c r="A455" s="15">
        <f>IF(INDEX('Predict Your Date Data (auto)'!A:A,ROW(A455),1)&gt;0,INDEX('Predict Your Date Data (auto)'!A:A,ROW(A455),1),"")</f>
        <v>42828.582314814812</v>
      </c>
      <c r="B455" s="15">
        <f t="shared" si="138"/>
        <v>42828</v>
      </c>
      <c r="C455" s="23">
        <f t="shared" si="139"/>
        <v>2017</v>
      </c>
      <c r="D455" s="23">
        <f t="shared" si="140"/>
        <v>4</v>
      </c>
      <c r="E455" s="2" t="str">
        <f>IF(A455&lt;&gt;"","Week " &amp; ROUNDUP(DAY(B455)/7,0),"")</f>
        <v>Week 1</v>
      </c>
      <c r="G455" s="15" t="str">
        <f>IF(G454&lt;MAX(A:A)+NumberOfFutureWeeks*7,  IF(WEEKDAY( G454+1)=1, G454+2, IF(WEEKDAY(G454+1)=7, G454+ 3, G454+1)), "")</f>
        <v/>
      </c>
      <c r="H455" s="15" t="str">
        <f t="shared" si="132"/>
        <v/>
      </c>
      <c r="I455" s="2" t="str">
        <f t="shared" si="133"/>
        <v/>
      </c>
      <c r="J455" s="2" t="str">
        <f>IF(AND(G455&lt;&gt;"",G455&lt;=MAX(A:A)),COUNTIF(B:B,TRUNC(G455)),"")</f>
        <v/>
      </c>
      <c r="K455" s="2" t="str">
        <f t="shared" si="144"/>
        <v/>
      </c>
      <c r="L455" s="2" t="str">
        <f t="shared" si="134"/>
        <v/>
      </c>
      <c r="M455" s="2" t="str">
        <f t="shared" si="141"/>
        <v/>
      </c>
      <c r="N455" s="2" t="str">
        <f t="shared" si="142"/>
        <v/>
      </c>
      <c r="O455" s="2" t="str">
        <f t="shared" si="135"/>
        <v/>
      </c>
      <c r="P455" s="2" t="str">
        <f t="shared" si="136"/>
        <v/>
      </c>
      <c r="Q455" s="2" t="str">
        <f t="shared" si="143"/>
        <v/>
      </c>
      <c r="R455" s="2" t="str">
        <f t="shared" si="137"/>
        <v/>
      </c>
    </row>
    <row r="456" spans="1:18" x14ac:dyDescent="0.25">
      <c r="A456" s="15">
        <f>IF(INDEX('Predict Your Date Data (auto)'!A:A,ROW(A456),1)&gt;0,INDEX('Predict Your Date Data (auto)'!A:A,ROW(A456),1),"")</f>
        <v>42828.59648148148</v>
      </c>
      <c r="B456" s="15">
        <f t="shared" si="138"/>
        <v>42828</v>
      </c>
      <c r="C456" s="23">
        <f t="shared" si="139"/>
        <v>2017</v>
      </c>
      <c r="D456" s="23">
        <f t="shared" si="140"/>
        <v>4</v>
      </c>
      <c r="E456" s="2" t="str">
        <f>IF(A456&lt;&gt;"","Week " &amp; ROUNDUP(DAY(B456)/7,0),"")</f>
        <v>Week 1</v>
      </c>
      <c r="G456" s="15" t="str">
        <f>IF(G455&lt;MAX(A:A)+NumberOfFutureWeeks*7,  IF(WEEKDAY( G455+1)=1, G455+2, IF(WEEKDAY(G455+1)=7, G455+ 3, G455+1)), "")</f>
        <v/>
      </c>
      <c r="H456" s="15" t="str">
        <f t="shared" si="132"/>
        <v/>
      </c>
      <c r="I456" s="2" t="str">
        <f t="shared" si="133"/>
        <v/>
      </c>
      <c r="J456" s="2" t="str">
        <f>IF(AND(G456&lt;&gt;"",G456&lt;=MAX(A:A)),COUNTIF(B:B,TRUNC(G456)),"")</f>
        <v/>
      </c>
      <c r="K456" s="2" t="str">
        <f t="shared" si="144"/>
        <v/>
      </c>
      <c r="L456" s="2" t="str">
        <f t="shared" si="134"/>
        <v/>
      </c>
      <c r="M456" s="2" t="str">
        <f t="shared" si="141"/>
        <v/>
      </c>
      <c r="N456" s="2" t="str">
        <f t="shared" si="142"/>
        <v/>
      </c>
      <c r="O456" s="2" t="str">
        <f t="shared" si="135"/>
        <v/>
      </c>
      <c r="P456" s="2" t="str">
        <f t="shared" si="136"/>
        <v/>
      </c>
      <c r="Q456" s="2" t="str">
        <f t="shared" si="143"/>
        <v/>
      </c>
      <c r="R456" s="2" t="str">
        <f t="shared" si="137"/>
        <v/>
      </c>
    </row>
    <row r="457" spans="1:18" x14ac:dyDescent="0.25">
      <c r="A457" s="15">
        <f>IF(INDEX('Predict Your Date Data (auto)'!A:A,ROW(A457),1)&gt;0,INDEX('Predict Your Date Data (auto)'!A:A,ROW(A457),1),"")</f>
        <v>42828.598993055559</v>
      </c>
      <c r="B457" s="15">
        <f t="shared" si="138"/>
        <v>42828</v>
      </c>
      <c r="C457" s="23">
        <f t="shared" si="139"/>
        <v>2017</v>
      </c>
      <c r="D457" s="23">
        <f t="shared" si="140"/>
        <v>4</v>
      </c>
      <c r="E457" s="2" t="str">
        <f>IF(A457&lt;&gt;"","Week " &amp; ROUNDUP(DAY(B457)/7,0),"")</f>
        <v>Week 1</v>
      </c>
      <c r="G457" s="15" t="str">
        <f>IF(G456&lt;MAX(A:A)+NumberOfFutureWeeks*7,  IF(WEEKDAY( G456+1)=1, G456+2, IF(WEEKDAY(G456+1)=7, G456+ 3, G456+1)), "")</f>
        <v/>
      </c>
      <c r="H457" s="15" t="str">
        <f t="shared" si="132"/>
        <v/>
      </c>
      <c r="I457" s="2" t="str">
        <f t="shared" si="133"/>
        <v/>
      </c>
      <c r="J457" s="2" t="str">
        <f>IF(AND(G457&lt;&gt;"",G457&lt;=MAX(A:A)),COUNTIF(B:B,TRUNC(G457)),"")</f>
        <v/>
      </c>
      <c r="K457" s="2" t="str">
        <f t="shared" si="144"/>
        <v/>
      </c>
      <c r="L457" s="2" t="str">
        <f t="shared" si="134"/>
        <v/>
      </c>
      <c r="M457" s="2" t="str">
        <f t="shared" si="141"/>
        <v/>
      </c>
      <c r="N457" s="2" t="str">
        <f t="shared" si="142"/>
        <v/>
      </c>
      <c r="O457" s="2" t="str">
        <f t="shared" si="135"/>
        <v/>
      </c>
      <c r="P457" s="2" t="str">
        <f t="shared" si="136"/>
        <v/>
      </c>
      <c r="Q457" s="2" t="str">
        <f t="shared" si="143"/>
        <v/>
      </c>
      <c r="R457" s="2" t="str">
        <f t="shared" si="137"/>
        <v/>
      </c>
    </row>
    <row r="458" spans="1:18" x14ac:dyDescent="0.25">
      <c r="A458" s="15">
        <f>IF(INDEX('Predict Your Date Data (auto)'!A:A,ROW(A458),1)&gt;0,INDEX('Predict Your Date Data (auto)'!A:A,ROW(A458),1),"")</f>
        <v>42828.600821759261</v>
      </c>
      <c r="B458" s="15">
        <f t="shared" si="138"/>
        <v>42828</v>
      </c>
      <c r="C458" s="23">
        <f t="shared" si="139"/>
        <v>2017</v>
      </c>
      <c r="D458" s="23">
        <f t="shared" si="140"/>
        <v>4</v>
      </c>
      <c r="E458" s="2" t="str">
        <f>IF(A458&lt;&gt;"","Week " &amp; ROUNDUP(DAY(B458)/7,0),"")</f>
        <v>Week 1</v>
      </c>
      <c r="G458" s="15" t="str">
        <f>IF(G457&lt;MAX(A:A)+NumberOfFutureWeeks*7,  IF(WEEKDAY( G457+1)=1, G457+2, IF(WEEKDAY(G457+1)=7, G457+ 3, G457+1)), "")</f>
        <v/>
      </c>
      <c r="H458" s="15" t="str">
        <f t="shared" si="132"/>
        <v/>
      </c>
      <c r="I458" s="2" t="str">
        <f t="shared" si="133"/>
        <v/>
      </c>
      <c r="J458" s="2" t="str">
        <f>IF(AND(G458&lt;&gt;"",G458&lt;=MAX(A:A)),COUNTIF(B:B,TRUNC(G458)),"")</f>
        <v/>
      </c>
      <c r="K458" s="2" t="str">
        <f t="shared" si="144"/>
        <v/>
      </c>
      <c r="L458" s="2" t="str">
        <f t="shared" si="134"/>
        <v/>
      </c>
      <c r="M458" s="2" t="str">
        <f t="shared" si="141"/>
        <v/>
      </c>
      <c r="N458" s="2" t="str">
        <f t="shared" si="142"/>
        <v/>
      </c>
      <c r="O458" s="2" t="str">
        <f t="shared" si="135"/>
        <v/>
      </c>
      <c r="P458" s="2" t="str">
        <f t="shared" si="136"/>
        <v/>
      </c>
      <c r="Q458" s="2" t="str">
        <f t="shared" si="143"/>
        <v/>
      </c>
      <c r="R458" s="2" t="str">
        <f t="shared" si="137"/>
        <v/>
      </c>
    </row>
    <row r="459" spans="1:18" x14ac:dyDescent="0.25">
      <c r="A459" s="15">
        <f>IF(INDEX('Predict Your Date Data (auto)'!A:A,ROW(A459),1)&gt;0,INDEX('Predict Your Date Data (auto)'!A:A,ROW(A459),1),"")</f>
        <v>42828.602187500001</v>
      </c>
      <c r="B459" s="15">
        <f t="shared" si="138"/>
        <v>42828</v>
      </c>
      <c r="C459" s="23">
        <f t="shared" si="139"/>
        <v>2017</v>
      </c>
      <c r="D459" s="23">
        <f t="shared" si="140"/>
        <v>4</v>
      </c>
      <c r="E459" s="2" t="str">
        <f>IF(A459&lt;&gt;"","Week " &amp; ROUNDUP(DAY(B459)/7,0),"")</f>
        <v>Week 1</v>
      </c>
      <c r="G459" s="15" t="str">
        <f>IF(G458&lt;MAX(A:A)+NumberOfFutureWeeks*7,  IF(WEEKDAY( G458+1)=1, G458+2, IF(WEEKDAY(G458+1)=7, G458+ 3, G458+1)), "")</f>
        <v/>
      </c>
      <c r="H459" s="15" t="str">
        <f t="shared" si="132"/>
        <v/>
      </c>
      <c r="I459" s="2" t="str">
        <f t="shared" si="133"/>
        <v/>
      </c>
      <c r="J459" s="2" t="str">
        <f>IF(AND(G459&lt;&gt;"",G459&lt;=MAX(A:A)),COUNTIF(B:B,TRUNC(G459)),"")</f>
        <v/>
      </c>
      <c r="K459" s="2" t="str">
        <f t="shared" si="144"/>
        <v/>
      </c>
      <c r="L459" s="2" t="str">
        <f t="shared" si="134"/>
        <v/>
      </c>
      <c r="M459" s="2" t="str">
        <f t="shared" si="141"/>
        <v/>
      </c>
      <c r="N459" s="2" t="str">
        <f t="shared" si="142"/>
        <v/>
      </c>
      <c r="O459" s="2" t="str">
        <f t="shared" si="135"/>
        <v/>
      </c>
      <c r="P459" s="2" t="str">
        <f t="shared" si="136"/>
        <v/>
      </c>
      <c r="Q459" s="2" t="str">
        <f t="shared" si="143"/>
        <v/>
      </c>
      <c r="R459" s="2" t="str">
        <f t="shared" si="137"/>
        <v/>
      </c>
    </row>
    <row r="460" spans="1:18" x14ac:dyDescent="0.25">
      <c r="A460" s="15">
        <f>IF(INDEX('Predict Your Date Data (auto)'!A:A,ROW(A460),1)&gt;0,INDEX('Predict Your Date Data (auto)'!A:A,ROW(A460),1),"")</f>
        <v>42828.604733796295</v>
      </c>
      <c r="B460" s="15">
        <f t="shared" si="138"/>
        <v>42828</v>
      </c>
      <c r="C460" s="23">
        <f t="shared" si="139"/>
        <v>2017</v>
      </c>
      <c r="D460" s="23">
        <f t="shared" si="140"/>
        <v>4</v>
      </c>
      <c r="E460" s="2" t="str">
        <f>IF(A460&lt;&gt;"","Week " &amp; ROUNDUP(DAY(B460)/7,0),"")</f>
        <v>Week 1</v>
      </c>
      <c r="G460" s="15" t="str">
        <f>IF(G459&lt;MAX(A:A)+NumberOfFutureWeeks*7,  IF(WEEKDAY( G459+1)=1, G459+2, IF(WEEKDAY(G459+1)=7, G459+ 3, G459+1)), "")</f>
        <v/>
      </c>
      <c r="H460" s="15" t="str">
        <f t="shared" si="132"/>
        <v/>
      </c>
      <c r="I460" s="2" t="str">
        <f t="shared" si="133"/>
        <v/>
      </c>
      <c r="J460" s="2" t="str">
        <f>IF(AND(G460&lt;&gt;"",G460&lt;=MAX(A:A)),COUNTIF(B:B,TRUNC(G460)),"")</f>
        <v/>
      </c>
      <c r="K460" s="2" t="str">
        <f t="shared" si="144"/>
        <v/>
      </c>
      <c r="L460" s="2" t="str">
        <f t="shared" si="134"/>
        <v/>
      </c>
      <c r="M460" s="2" t="str">
        <f t="shared" si="141"/>
        <v/>
      </c>
      <c r="N460" s="2" t="str">
        <f t="shared" si="142"/>
        <v/>
      </c>
      <c r="O460" s="2" t="str">
        <f t="shared" si="135"/>
        <v/>
      </c>
      <c r="P460" s="2" t="str">
        <f t="shared" si="136"/>
        <v/>
      </c>
      <c r="Q460" s="2" t="str">
        <f t="shared" si="143"/>
        <v/>
      </c>
      <c r="R460" s="2" t="str">
        <f t="shared" si="137"/>
        <v/>
      </c>
    </row>
    <row r="461" spans="1:18" x14ac:dyDescent="0.25">
      <c r="A461" s="15">
        <f>IF(INDEX('Predict Your Date Data (auto)'!A:A,ROW(A461),1)&gt;0,INDEX('Predict Your Date Data (auto)'!A:A,ROW(A461),1),"")</f>
        <v>42828.605775462966</v>
      </c>
      <c r="B461" s="15">
        <f t="shared" si="138"/>
        <v>42828</v>
      </c>
      <c r="C461" s="23">
        <f t="shared" si="139"/>
        <v>2017</v>
      </c>
      <c r="D461" s="23">
        <f t="shared" si="140"/>
        <v>4</v>
      </c>
      <c r="E461" s="2" t="str">
        <f>IF(A461&lt;&gt;"","Week " &amp; ROUNDUP(DAY(B461)/7,0),"")</f>
        <v>Week 1</v>
      </c>
      <c r="G461" s="15" t="str">
        <f>IF(G460&lt;MAX(A:A)+NumberOfFutureWeeks*7,  IF(WEEKDAY( G460+1)=1, G460+2, IF(WEEKDAY(G460+1)=7, G460+ 3, G460+1)), "")</f>
        <v/>
      </c>
      <c r="H461" s="15" t="str">
        <f t="shared" si="132"/>
        <v/>
      </c>
      <c r="I461" s="2" t="str">
        <f t="shared" si="133"/>
        <v/>
      </c>
      <c r="J461" s="2" t="str">
        <f>IF(AND(G461&lt;&gt;"",G461&lt;=MAX(A:A)),COUNTIF(B:B,TRUNC(G461)),"")</f>
        <v/>
      </c>
      <c r="K461" s="2" t="str">
        <f t="shared" si="144"/>
        <v/>
      </c>
      <c r="L461" s="2" t="str">
        <f t="shared" si="134"/>
        <v/>
      </c>
      <c r="M461" s="2" t="str">
        <f t="shared" si="141"/>
        <v/>
      </c>
      <c r="N461" s="2" t="str">
        <f t="shared" si="142"/>
        <v/>
      </c>
      <c r="O461" s="2" t="str">
        <f t="shared" si="135"/>
        <v/>
      </c>
      <c r="P461" s="2" t="str">
        <f t="shared" si="136"/>
        <v/>
      </c>
      <c r="Q461" s="2" t="str">
        <f t="shared" si="143"/>
        <v/>
      </c>
      <c r="R461" s="2" t="str">
        <f t="shared" si="137"/>
        <v/>
      </c>
    </row>
    <row r="462" spans="1:18" x14ac:dyDescent="0.25">
      <c r="A462" s="15">
        <f>IF(INDEX('Predict Your Date Data (auto)'!A:A,ROW(A462),1)&gt;0,INDEX('Predict Your Date Data (auto)'!A:A,ROW(A462),1),"")</f>
        <v>42828.607372685183</v>
      </c>
      <c r="B462" s="15">
        <f t="shared" si="138"/>
        <v>42828</v>
      </c>
      <c r="C462" s="23">
        <f t="shared" si="139"/>
        <v>2017</v>
      </c>
      <c r="D462" s="23">
        <f t="shared" si="140"/>
        <v>4</v>
      </c>
      <c r="E462" s="2" t="str">
        <f>IF(A462&lt;&gt;"","Week " &amp; ROUNDUP(DAY(B462)/7,0),"")</f>
        <v>Week 1</v>
      </c>
      <c r="G462" s="15" t="str">
        <f>IF(G461&lt;MAX(A:A)+NumberOfFutureWeeks*7,  IF(WEEKDAY( G461+1)=1, G461+2, IF(WEEKDAY(G461+1)=7, G461+ 3, G461+1)), "")</f>
        <v/>
      </c>
      <c r="H462" s="15" t="str">
        <f t="shared" si="132"/>
        <v/>
      </c>
      <c r="I462" s="2" t="str">
        <f t="shared" si="133"/>
        <v/>
      </c>
      <c r="J462" s="2" t="str">
        <f>IF(AND(G462&lt;&gt;"",G462&lt;=MAX(A:A)),COUNTIF(B:B,TRUNC(G462)),"")</f>
        <v/>
      </c>
      <c r="K462" s="2" t="str">
        <f t="shared" si="144"/>
        <v/>
      </c>
      <c r="L462" s="2" t="str">
        <f t="shared" si="134"/>
        <v/>
      </c>
      <c r="M462" s="2" t="str">
        <f t="shared" si="141"/>
        <v/>
      </c>
      <c r="N462" s="2" t="str">
        <f t="shared" si="142"/>
        <v/>
      </c>
      <c r="O462" s="2" t="str">
        <f t="shared" si="135"/>
        <v/>
      </c>
      <c r="P462" s="2" t="str">
        <f t="shared" si="136"/>
        <v/>
      </c>
      <c r="Q462" s="2" t="str">
        <f t="shared" si="143"/>
        <v/>
      </c>
      <c r="R462" s="2" t="str">
        <f t="shared" si="137"/>
        <v/>
      </c>
    </row>
    <row r="463" spans="1:18" x14ac:dyDescent="0.25">
      <c r="A463" s="15">
        <f>IF(INDEX('Predict Your Date Data (auto)'!A:A,ROW(A463),1)&gt;0,INDEX('Predict Your Date Data (auto)'!A:A,ROW(A463),1),"")</f>
        <v>42828.608923611115</v>
      </c>
      <c r="B463" s="15">
        <f t="shared" si="138"/>
        <v>42828</v>
      </c>
      <c r="C463" s="23">
        <f t="shared" si="139"/>
        <v>2017</v>
      </c>
      <c r="D463" s="23">
        <f t="shared" si="140"/>
        <v>4</v>
      </c>
      <c r="E463" s="2" t="str">
        <f>IF(A463&lt;&gt;"","Week " &amp; ROUNDUP(DAY(B463)/7,0),"")</f>
        <v>Week 1</v>
      </c>
      <c r="G463" s="15" t="str">
        <f>IF(G462&lt;MAX(A:A)+NumberOfFutureWeeks*7,  IF(WEEKDAY( G462+1)=1, G462+2, IF(WEEKDAY(G462+1)=7, G462+ 3, G462+1)), "")</f>
        <v/>
      </c>
      <c r="H463" s="15" t="str">
        <f t="shared" si="132"/>
        <v/>
      </c>
      <c r="I463" s="2" t="str">
        <f t="shared" si="133"/>
        <v/>
      </c>
      <c r="J463" s="2" t="str">
        <f>IF(AND(G463&lt;&gt;"",G463&lt;=MAX(A:A)),COUNTIF(B:B,TRUNC(G463)),"")</f>
        <v/>
      </c>
      <c r="K463" s="2" t="str">
        <f t="shared" si="144"/>
        <v/>
      </c>
      <c r="L463" s="2" t="str">
        <f t="shared" si="134"/>
        <v/>
      </c>
      <c r="M463" s="2" t="str">
        <f t="shared" si="141"/>
        <v/>
      </c>
      <c r="N463" s="2" t="str">
        <f t="shared" si="142"/>
        <v/>
      </c>
      <c r="O463" s="2" t="str">
        <f t="shared" si="135"/>
        <v/>
      </c>
      <c r="P463" s="2" t="str">
        <f t="shared" si="136"/>
        <v/>
      </c>
      <c r="Q463" s="2" t="str">
        <f t="shared" si="143"/>
        <v/>
      </c>
      <c r="R463" s="2" t="str">
        <f t="shared" si="137"/>
        <v/>
      </c>
    </row>
    <row r="464" spans="1:18" x14ac:dyDescent="0.25">
      <c r="A464" s="15">
        <f>IF(INDEX('Predict Your Date Data (auto)'!A:A,ROW(A464),1)&gt;0,INDEX('Predict Your Date Data (auto)'!A:A,ROW(A464),1),"")</f>
        <v>42828.610775462963</v>
      </c>
      <c r="B464" s="15">
        <f t="shared" si="138"/>
        <v>42828</v>
      </c>
      <c r="C464" s="23">
        <f t="shared" si="139"/>
        <v>2017</v>
      </c>
      <c r="D464" s="23">
        <f t="shared" si="140"/>
        <v>4</v>
      </c>
      <c r="E464" s="2" t="str">
        <f>IF(A464&lt;&gt;"","Week " &amp; ROUNDUP(DAY(B464)/7,0),"")</f>
        <v>Week 1</v>
      </c>
      <c r="G464" s="15" t="str">
        <f>IF(G463&lt;MAX(A:A)+NumberOfFutureWeeks*7,  IF(WEEKDAY( G463+1)=1, G463+2, IF(WEEKDAY(G463+1)=7, G463+ 3, G463+1)), "")</f>
        <v/>
      </c>
      <c r="H464" s="15" t="str">
        <f t="shared" si="132"/>
        <v/>
      </c>
      <c r="I464" s="2" t="str">
        <f t="shared" si="133"/>
        <v/>
      </c>
      <c r="J464" s="2" t="str">
        <f>IF(AND(G464&lt;&gt;"",G464&lt;=MAX(A:A)),COUNTIF(B:B,TRUNC(G464)),"")</f>
        <v/>
      </c>
      <c r="K464" s="2" t="str">
        <f t="shared" si="144"/>
        <v/>
      </c>
      <c r="L464" s="2" t="str">
        <f t="shared" si="134"/>
        <v/>
      </c>
      <c r="M464" s="2" t="str">
        <f t="shared" si="141"/>
        <v/>
      </c>
      <c r="N464" s="2" t="str">
        <f t="shared" si="142"/>
        <v/>
      </c>
      <c r="O464" s="2" t="str">
        <f t="shared" si="135"/>
        <v/>
      </c>
      <c r="P464" s="2" t="str">
        <f t="shared" si="136"/>
        <v/>
      </c>
      <c r="Q464" s="2" t="str">
        <f t="shared" si="143"/>
        <v/>
      </c>
      <c r="R464" s="2" t="str">
        <f t="shared" si="137"/>
        <v/>
      </c>
    </row>
    <row r="465" spans="1:18" x14ac:dyDescent="0.25">
      <c r="A465" s="15">
        <f>IF(INDEX('Predict Your Date Data (auto)'!A:A,ROW(A465),1)&gt;0,INDEX('Predict Your Date Data (auto)'!A:A,ROW(A465),1),"")</f>
        <v>42828.614756944444</v>
      </c>
      <c r="B465" s="15">
        <f t="shared" si="138"/>
        <v>42828</v>
      </c>
      <c r="C465" s="23">
        <f t="shared" si="139"/>
        <v>2017</v>
      </c>
      <c r="D465" s="23">
        <f t="shared" si="140"/>
        <v>4</v>
      </c>
      <c r="E465" s="2" t="str">
        <f>IF(A465&lt;&gt;"","Week " &amp; ROUNDUP(DAY(B465)/7,0),"")</f>
        <v>Week 1</v>
      </c>
      <c r="G465" s="15" t="str">
        <f>IF(G464&lt;MAX(A:A)+NumberOfFutureWeeks*7,  IF(WEEKDAY( G464+1)=1, G464+2, IF(WEEKDAY(G464+1)=7, G464+ 3, G464+1)), "")</f>
        <v/>
      </c>
      <c r="H465" s="15" t="str">
        <f t="shared" si="132"/>
        <v/>
      </c>
      <c r="I465" s="2" t="str">
        <f t="shared" si="133"/>
        <v/>
      </c>
      <c r="J465" s="2" t="str">
        <f>IF(AND(G465&lt;&gt;"",G465&lt;=MAX(A:A)),COUNTIF(B:B,TRUNC(G465)),"")</f>
        <v/>
      </c>
      <c r="K465" s="2" t="str">
        <f t="shared" si="144"/>
        <v/>
      </c>
      <c r="L465" s="2" t="str">
        <f t="shared" si="134"/>
        <v/>
      </c>
      <c r="M465" s="2" t="str">
        <f t="shared" si="141"/>
        <v/>
      </c>
      <c r="N465" s="2" t="str">
        <f t="shared" si="142"/>
        <v/>
      </c>
      <c r="O465" s="2" t="str">
        <f t="shared" si="135"/>
        <v/>
      </c>
      <c r="P465" s="2" t="str">
        <f t="shared" si="136"/>
        <v/>
      </c>
      <c r="Q465" s="2" t="str">
        <f t="shared" si="143"/>
        <v/>
      </c>
      <c r="R465" s="2" t="str">
        <f t="shared" si="137"/>
        <v/>
      </c>
    </row>
    <row r="466" spans="1:18" x14ac:dyDescent="0.25">
      <c r="A466" s="15">
        <f>IF(INDEX('Predict Your Date Data (auto)'!A:A,ROW(A466),1)&gt;0,INDEX('Predict Your Date Data (auto)'!A:A,ROW(A466),1),"")</f>
        <v>42828.616608796299</v>
      </c>
      <c r="B466" s="15">
        <f t="shared" si="138"/>
        <v>42828</v>
      </c>
      <c r="C466" s="23">
        <f t="shared" si="139"/>
        <v>2017</v>
      </c>
      <c r="D466" s="23">
        <f t="shared" si="140"/>
        <v>4</v>
      </c>
      <c r="E466" s="2" t="str">
        <f>IF(A466&lt;&gt;"","Week " &amp; ROUNDUP(DAY(B466)/7,0),"")</f>
        <v>Week 1</v>
      </c>
      <c r="G466" s="15" t="str">
        <f>IF(G465&lt;MAX(A:A)+NumberOfFutureWeeks*7,  IF(WEEKDAY( G465+1)=1, G465+2, IF(WEEKDAY(G465+1)=7, G465+ 3, G465+1)), "")</f>
        <v/>
      </c>
      <c r="H466" s="15" t="str">
        <f t="shared" si="132"/>
        <v/>
      </c>
      <c r="I466" s="2" t="str">
        <f t="shared" si="133"/>
        <v/>
      </c>
      <c r="J466" s="2" t="str">
        <f>IF(AND(G466&lt;&gt;"",G466&lt;=MAX(A:A)),COUNTIF(B:B,TRUNC(G466)),"")</f>
        <v/>
      </c>
      <c r="K466" s="2" t="str">
        <f t="shared" si="144"/>
        <v/>
      </c>
      <c r="L466" s="2" t="str">
        <f t="shared" si="134"/>
        <v/>
      </c>
      <c r="M466" s="2" t="str">
        <f t="shared" si="141"/>
        <v/>
      </c>
      <c r="N466" s="2" t="str">
        <f t="shared" si="142"/>
        <v/>
      </c>
      <c r="O466" s="2" t="str">
        <f t="shared" si="135"/>
        <v/>
      </c>
      <c r="P466" s="2" t="str">
        <f t="shared" si="136"/>
        <v/>
      </c>
      <c r="Q466" s="2" t="str">
        <f t="shared" si="143"/>
        <v/>
      </c>
      <c r="R466" s="2" t="str">
        <f t="shared" si="137"/>
        <v/>
      </c>
    </row>
    <row r="467" spans="1:18" x14ac:dyDescent="0.25">
      <c r="A467" s="15">
        <f>IF(INDEX('Predict Your Date Data (auto)'!A:A,ROW(A467),1)&gt;0,INDEX('Predict Your Date Data (auto)'!A:A,ROW(A467),1),"")</f>
        <v>42828.879421296297</v>
      </c>
      <c r="B467" s="15">
        <f t="shared" si="138"/>
        <v>42828</v>
      </c>
      <c r="C467" s="23">
        <f t="shared" si="139"/>
        <v>2017</v>
      </c>
      <c r="D467" s="23">
        <f t="shared" si="140"/>
        <v>4</v>
      </c>
      <c r="E467" s="2" t="str">
        <f>IF(A467&lt;&gt;"","Week " &amp; ROUNDUP(DAY(B467)/7,0),"")</f>
        <v>Week 1</v>
      </c>
      <c r="G467" s="15" t="str">
        <f>IF(G466&lt;MAX(A:A)+NumberOfFutureWeeks*7,  IF(WEEKDAY( G466+1)=1, G466+2, IF(WEEKDAY(G466+1)=7, G466+ 3, G466+1)), "")</f>
        <v/>
      </c>
      <c r="H467" s="15" t="str">
        <f t="shared" si="132"/>
        <v/>
      </c>
      <c r="I467" s="2" t="str">
        <f t="shared" si="133"/>
        <v/>
      </c>
      <c r="J467" s="2" t="str">
        <f>IF(AND(G467&lt;&gt;"",G467&lt;=MAX(A:A)),COUNTIF(B:B,TRUNC(G467)),"")</f>
        <v/>
      </c>
      <c r="K467" s="2" t="str">
        <f t="shared" si="144"/>
        <v/>
      </c>
      <c r="L467" s="2" t="str">
        <f t="shared" si="134"/>
        <v/>
      </c>
      <c r="M467" s="2" t="str">
        <f t="shared" si="141"/>
        <v/>
      </c>
      <c r="N467" s="2" t="str">
        <f t="shared" si="142"/>
        <v/>
      </c>
      <c r="O467" s="2" t="str">
        <f t="shared" si="135"/>
        <v/>
      </c>
      <c r="P467" s="2" t="str">
        <f t="shared" si="136"/>
        <v/>
      </c>
      <c r="Q467" s="2" t="str">
        <f t="shared" si="143"/>
        <v/>
      </c>
      <c r="R467" s="2" t="str">
        <f t="shared" si="137"/>
        <v/>
      </c>
    </row>
    <row r="468" spans="1:18" x14ac:dyDescent="0.25">
      <c r="A468" s="15">
        <f>IF(INDEX('Predict Your Date Data (auto)'!A:A,ROW(A468),1)&gt;0,INDEX('Predict Your Date Data (auto)'!A:A,ROW(A468),1),"")</f>
        <v>42828.881643518522</v>
      </c>
      <c r="B468" s="15">
        <f t="shared" si="138"/>
        <v>42828</v>
      </c>
      <c r="C468" s="23">
        <f t="shared" si="139"/>
        <v>2017</v>
      </c>
      <c r="D468" s="23">
        <f t="shared" si="140"/>
        <v>4</v>
      </c>
      <c r="E468" s="2" t="str">
        <f>IF(A468&lt;&gt;"","Week " &amp; ROUNDUP(DAY(B468)/7,0),"")</f>
        <v>Week 1</v>
      </c>
      <c r="G468" s="15" t="str">
        <f>IF(G467&lt;MAX(A:A)+NumberOfFutureWeeks*7,  IF(WEEKDAY( G467+1)=1, G467+2, IF(WEEKDAY(G467+1)=7, G467+ 3, G467+1)), "")</f>
        <v/>
      </c>
      <c r="H468" s="15" t="str">
        <f t="shared" si="132"/>
        <v/>
      </c>
      <c r="I468" s="2" t="str">
        <f t="shared" si="133"/>
        <v/>
      </c>
      <c r="J468" s="2" t="str">
        <f>IF(AND(G468&lt;&gt;"",G468&lt;=MAX(A:A)),COUNTIF(B:B,TRUNC(G468)),"")</f>
        <v/>
      </c>
      <c r="K468" s="2" t="str">
        <f t="shared" si="144"/>
        <v/>
      </c>
      <c r="L468" s="2" t="str">
        <f t="shared" si="134"/>
        <v/>
      </c>
      <c r="M468" s="2" t="str">
        <f t="shared" si="141"/>
        <v/>
      </c>
      <c r="N468" s="2" t="str">
        <f t="shared" si="142"/>
        <v/>
      </c>
      <c r="O468" s="2" t="str">
        <f t="shared" si="135"/>
        <v/>
      </c>
      <c r="P468" s="2" t="str">
        <f t="shared" si="136"/>
        <v/>
      </c>
      <c r="Q468" s="2" t="str">
        <f t="shared" si="143"/>
        <v/>
      </c>
      <c r="R468" s="2" t="str">
        <f t="shared" si="137"/>
        <v/>
      </c>
    </row>
    <row r="469" spans="1:18" x14ac:dyDescent="0.25">
      <c r="A469" s="15">
        <f>IF(INDEX('Predict Your Date Data (auto)'!A:A,ROW(A469),1)&gt;0,INDEX('Predict Your Date Data (auto)'!A:A,ROW(A469),1),"")</f>
        <v>42828.884872685187</v>
      </c>
      <c r="B469" s="15">
        <f t="shared" si="138"/>
        <v>42828</v>
      </c>
      <c r="C469" s="23">
        <f t="shared" si="139"/>
        <v>2017</v>
      </c>
      <c r="D469" s="23">
        <f t="shared" si="140"/>
        <v>4</v>
      </c>
      <c r="E469" s="2" t="str">
        <f>IF(A469&lt;&gt;"","Week " &amp; ROUNDUP(DAY(B469)/7,0),"")</f>
        <v>Week 1</v>
      </c>
      <c r="G469" s="15" t="str">
        <f>IF(G468&lt;MAX(A:A)+NumberOfFutureWeeks*7,  IF(WEEKDAY( G468+1)=1, G468+2, IF(WEEKDAY(G468+1)=7, G468+ 3, G468+1)), "")</f>
        <v/>
      </c>
      <c r="H469" s="15" t="str">
        <f t="shared" si="132"/>
        <v/>
      </c>
      <c r="I469" s="2" t="str">
        <f t="shared" si="133"/>
        <v/>
      </c>
      <c r="J469" s="2" t="str">
        <f>IF(AND(G469&lt;&gt;"",G469&lt;=MAX(A:A)),COUNTIF(B:B,TRUNC(G469)),"")</f>
        <v/>
      </c>
      <c r="K469" s="2" t="str">
        <f t="shared" si="144"/>
        <v/>
      </c>
      <c r="L469" s="2" t="str">
        <f t="shared" si="134"/>
        <v/>
      </c>
      <c r="M469" s="2" t="str">
        <f t="shared" si="141"/>
        <v/>
      </c>
      <c r="N469" s="2" t="str">
        <f t="shared" si="142"/>
        <v/>
      </c>
      <c r="O469" s="2" t="str">
        <f t="shared" si="135"/>
        <v/>
      </c>
      <c r="P469" s="2" t="str">
        <f t="shared" si="136"/>
        <v/>
      </c>
      <c r="Q469" s="2" t="str">
        <f t="shared" si="143"/>
        <v/>
      </c>
      <c r="R469" s="2" t="str">
        <f t="shared" si="137"/>
        <v/>
      </c>
    </row>
    <row r="470" spans="1:18" x14ac:dyDescent="0.25">
      <c r="A470" s="15">
        <f>IF(INDEX('Predict Your Date Data (auto)'!A:A,ROW(A470),1)&gt;0,INDEX('Predict Your Date Data (auto)'!A:A,ROW(A470),1),"")</f>
        <v>42828.886701388888</v>
      </c>
      <c r="B470" s="15">
        <f t="shared" si="138"/>
        <v>42828</v>
      </c>
      <c r="C470" s="23">
        <f t="shared" si="139"/>
        <v>2017</v>
      </c>
      <c r="D470" s="23">
        <f t="shared" si="140"/>
        <v>4</v>
      </c>
      <c r="E470" s="2" t="str">
        <f>IF(A470&lt;&gt;"","Week " &amp; ROUNDUP(DAY(B470)/7,0),"")</f>
        <v>Week 1</v>
      </c>
      <c r="G470" s="15" t="str">
        <f>IF(G469&lt;MAX(A:A)+NumberOfFutureWeeks*7,  IF(WEEKDAY( G469+1)=1, G469+2, IF(WEEKDAY(G469+1)=7, G469+ 3, G469+1)), "")</f>
        <v/>
      </c>
      <c r="H470" s="15" t="str">
        <f t="shared" si="132"/>
        <v/>
      </c>
      <c r="I470" s="2" t="str">
        <f t="shared" si="133"/>
        <v/>
      </c>
      <c r="J470" s="2" t="str">
        <f>IF(AND(G470&lt;&gt;"",G470&lt;=MAX(A:A)),COUNTIF(B:B,TRUNC(G470)),"")</f>
        <v/>
      </c>
      <c r="K470" s="2" t="str">
        <f t="shared" si="144"/>
        <v/>
      </c>
      <c r="L470" s="2" t="str">
        <f t="shared" si="134"/>
        <v/>
      </c>
      <c r="M470" s="2" t="str">
        <f t="shared" si="141"/>
        <v/>
      </c>
      <c r="N470" s="2" t="str">
        <f t="shared" si="142"/>
        <v/>
      </c>
      <c r="O470" s="2" t="str">
        <f t="shared" si="135"/>
        <v/>
      </c>
      <c r="P470" s="2" t="str">
        <f t="shared" si="136"/>
        <v/>
      </c>
      <c r="Q470" s="2" t="str">
        <f t="shared" si="143"/>
        <v/>
      </c>
      <c r="R470" s="2" t="str">
        <f t="shared" si="137"/>
        <v/>
      </c>
    </row>
    <row r="471" spans="1:18" x14ac:dyDescent="0.25">
      <c r="A471" s="15">
        <f>IF(INDEX('Predict Your Date Data (auto)'!A:A,ROW(A471),1)&gt;0,INDEX('Predict Your Date Data (auto)'!A:A,ROW(A471),1),"")</f>
        <v>42828.892141203702</v>
      </c>
      <c r="B471" s="15">
        <f t="shared" si="138"/>
        <v>42828</v>
      </c>
      <c r="C471" s="23">
        <f t="shared" si="139"/>
        <v>2017</v>
      </c>
      <c r="D471" s="23">
        <f t="shared" si="140"/>
        <v>4</v>
      </c>
      <c r="E471" s="2" t="str">
        <f>IF(A471&lt;&gt;"","Week " &amp; ROUNDUP(DAY(B471)/7,0),"")</f>
        <v>Week 1</v>
      </c>
      <c r="G471" s="15" t="str">
        <f>IF(G470&lt;MAX(A:A)+NumberOfFutureWeeks*7,  IF(WEEKDAY( G470+1)=1, G470+2, IF(WEEKDAY(G470+1)=7, G470+ 3, G470+1)), "")</f>
        <v/>
      </c>
      <c r="H471" s="15" t="str">
        <f t="shared" si="132"/>
        <v/>
      </c>
      <c r="I471" s="2" t="str">
        <f t="shared" si="133"/>
        <v/>
      </c>
      <c r="J471" s="2" t="str">
        <f>IF(AND(G471&lt;&gt;"",G471&lt;=MAX(A:A)),COUNTIF(B:B,TRUNC(G471)),"")</f>
        <v/>
      </c>
      <c r="K471" s="2" t="str">
        <f t="shared" si="144"/>
        <v/>
      </c>
      <c r="L471" s="2" t="str">
        <f t="shared" si="134"/>
        <v/>
      </c>
      <c r="M471" s="2" t="str">
        <f t="shared" si="141"/>
        <v/>
      </c>
      <c r="N471" s="2" t="str">
        <f t="shared" si="142"/>
        <v/>
      </c>
      <c r="O471" s="2" t="str">
        <f t="shared" si="135"/>
        <v/>
      </c>
      <c r="P471" s="2" t="str">
        <f t="shared" si="136"/>
        <v/>
      </c>
      <c r="Q471" s="2" t="str">
        <f t="shared" si="143"/>
        <v/>
      </c>
      <c r="R471" s="2" t="str">
        <f t="shared" si="137"/>
        <v/>
      </c>
    </row>
    <row r="472" spans="1:18" x14ac:dyDescent="0.25">
      <c r="A472" s="15">
        <f>IF(INDEX('Predict Your Date Data (auto)'!A:A,ROW(A472),1)&gt;0,INDEX('Predict Your Date Data (auto)'!A:A,ROW(A472),1),"")</f>
        <v>42828.89875</v>
      </c>
      <c r="B472" s="15">
        <f t="shared" si="138"/>
        <v>42828</v>
      </c>
      <c r="C472" s="23">
        <f t="shared" si="139"/>
        <v>2017</v>
      </c>
      <c r="D472" s="23">
        <f t="shared" si="140"/>
        <v>4</v>
      </c>
      <c r="E472" s="2" t="str">
        <f>IF(A472&lt;&gt;"","Week " &amp; ROUNDUP(DAY(B472)/7,0),"")</f>
        <v>Week 1</v>
      </c>
      <c r="G472" s="15" t="str">
        <f>IF(G471&lt;MAX(A:A)+NumberOfFutureWeeks*7,  IF(WEEKDAY( G471+1)=1, G471+2, IF(WEEKDAY(G471+1)=7, G471+ 3, G471+1)), "")</f>
        <v/>
      </c>
      <c r="H472" s="15" t="str">
        <f t="shared" si="132"/>
        <v/>
      </c>
      <c r="I472" s="2" t="str">
        <f t="shared" si="133"/>
        <v/>
      </c>
      <c r="J472" s="2" t="str">
        <f>IF(AND(G472&lt;&gt;"",G472&lt;=MAX(A:A)),COUNTIF(B:B,TRUNC(G472)),"")</f>
        <v/>
      </c>
      <c r="K472" s="2" t="str">
        <f t="shared" si="144"/>
        <v/>
      </c>
      <c r="L472" s="2" t="str">
        <f t="shared" si="134"/>
        <v/>
      </c>
      <c r="M472" s="2" t="str">
        <f t="shared" si="141"/>
        <v/>
      </c>
      <c r="N472" s="2" t="str">
        <f t="shared" si="142"/>
        <v/>
      </c>
      <c r="O472" s="2" t="str">
        <f t="shared" si="135"/>
        <v/>
      </c>
      <c r="P472" s="2" t="str">
        <f t="shared" si="136"/>
        <v/>
      </c>
      <c r="Q472" s="2" t="str">
        <f t="shared" si="143"/>
        <v/>
      </c>
      <c r="R472" s="2" t="str">
        <f t="shared" si="137"/>
        <v/>
      </c>
    </row>
    <row r="473" spans="1:18" x14ac:dyDescent="0.25">
      <c r="A473" s="15">
        <f>IF(INDEX('Predict Your Date Data (auto)'!A:A,ROW(A473),1)&gt;0,INDEX('Predict Your Date Data (auto)'!A:A,ROW(A473),1),"")</f>
        <v>42828.902303240742</v>
      </c>
      <c r="B473" s="15">
        <f t="shared" si="138"/>
        <v>42828</v>
      </c>
      <c r="C473" s="23">
        <f t="shared" si="139"/>
        <v>2017</v>
      </c>
      <c r="D473" s="23">
        <f t="shared" si="140"/>
        <v>4</v>
      </c>
      <c r="E473" s="2" t="str">
        <f>IF(A473&lt;&gt;"","Week " &amp; ROUNDUP(DAY(B473)/7,0),"")</f>
        <v>Week 1</v>
      </c>
      <c r="G473" s="15" t="str">
        <f>IF(G472&lt;MAX(A:A)+NumberOfFutureWeeks*7,  IF(WEEKDAY( G472+1)=1, G472+2, IF(WEEKDAY(G472+1)=7, G472+ 3, G472+1)), "")</f>
        <v/>
      </c>
      <c r="H473" s="15" t="str">
        <f t="shared" si="132"/>
        <v/>
      </c>
      <c r="I473" s="2" t="str">
        <f t="shared" si="133"/>
        <v/>
      </c>
      <c r="J473" s="2" t="str">
        <f>IF(AND(G473&lt;&gt;"",G473&lt;=MAX(A:A)),COUNTIF(B:B,TRUNC(G473)),"")</f>
        <v/>
      </c>
      <c r="K473" s="2" t="str">
        <f t="shared" si="144"/>
        <v/>
      </c>
      <c r="L473" s="2" t="str">
        <f t="shared" si="134"/>
        <v/>
      </c>
      <c r="M473" s="2" t="str">
        <f t="shared" si="141"/>
        <v/>
      </c>
      <c r="N473" s="2" t="str">
        <f t="shared" si="142"/>
        <v/>
      </c>
      <c r="O473" s="2" t="str">
        <f t="shared" si="135"/>
        <v/>
      </c>
      <c r="P473" s="2" t="str">
        <f t="shared" si="136"/>
        <v/>
      </c>
      <c r="Q473" s="2" t="str">
        <f t="shared" si="143"/>
        <v/>
      </c>
      <c r="R473" s="2" t="str">
        <f t="shared" si="137"/>
        <v/>
      </c>
    </row>
    <row r="474" spans="1:18" x14ac:dyDescent="0.25">
      <c r="A474" s="15">
        <f>IF(INDEX('Predict Your Date Data (auto)'!A:A,ROW(A474),1)&gt;0,INDEX('Predict Your Date Data (auto)'!A:A,ROW(A474),1),"")</f>
        <v>42828.907754629632</v>
      </c>
      <c r="B474" s="15">
        <f t="shared" si="138"/>
        <v>42828</v>
      </c>
      <c r="C474" s="23">
        <f t="shared" si="139"/>
        <v>2017</v>
      </c>
      <c r="D474" s="23">
        <f t="shared" si="140"/>
        <v>4</v>
      </c>
      <c r="E474" s="2" t="str">
        <f>IF(A474&lt;&gt;"","Week " &amp; ROUNDUP(DAY(B474)/7,0),"")</f>
        <v>Week 1</v>
      </c>
      <c r="G474" s="15" t="str">
        <f>IF(G473&lt;MAX(A:A)+NumberOfFutureWeeks*7,  IF(WEEKDAY( G473+1)=1, G473+2, IF(WEEKDAY(G473+1)=7, G473+ 3, G473+1)), "")</f>
        <v/>
      </c>
      <c r="H474" s="15" t="str">
        <f t="shared" si="132"/>
        <v/>
      </c>
      <c r="I474" s="2" t="str">
        <f t="shared" si="133"/>
        <v/>
      </c>
      <c r="J474" s="2" t="str">
        <f>IF(AND(G474&lt;&gt;"",G474&lt;=MAX(A:A)),COUNTIF(B:B,TRUNC(G474)),"")</f>
        <v/>
      </c>
      <c r="K474" s="2" t="str">
        <f t="shared" si="144"/>
        <v/>
      </c>
      <c r="L474" s="2" t="str">
        <f t="shared" si="134"/>
        <v/>
      </c>
      <c r="M474" s="2" t="str">
        <f t="shared" si="141"/>
        <v/>
      </c>
      <c r="N474" s="2" t="str">
        <f t="shared" si="142"/>
        <v/>
      </c>
      <c r="O474" s="2" t="str">
        <f t="shared" si="135"/>
        <v/>
      </c>
      <c r="P474" s="2" t="str">
        <f t="shared" si="136"/>
        <v/>
      </c>
      <c r="Q474" s="2" t="str">
        <f t="shared" si="143"/>
        <v/>
      </c>
      <c r="R474" s="2" t="str">
        <f t="shared" si="137"/>
        <v/>
      </c>
    </row>
    <row r="475" spans="1:18" x14ac:dyDescent="0.25">
      <c r="A475" s="15">
        <f>IF(INDEX('Predict Your Date Data (auto)'!A:A,ROW(A475),1)&gt;0,INDEX('Predict Your Date Data (auto)'!A:A,ROW(A475),1),"")</f>
        <v>42828.911064814813</v>
      </c>
      <c r="B475" s="15">
        <f t="shared" si="138"/>
        <v>42828</v>
      </c>
      <c r="C475" s="23">
        <f t="shared" si="139"/>
        <v>2017</v>
      </c>
      <c r="D475" s="23">
        <f t="shared" si="140"/>
        <v>4</v>
      </c>
      <c r="E475" s="2" t="str">
        <f>IF(A475&lt;&gt;"","Week " &amp; ROUNDUP(DAY(B475)/7,0),"")</f>
        <v>Week 1</v>
      </c>
      <c r="G475" s="15" t="str">
        <f>IF(G474&lt;MAX(A:A)+NumberOfFutureWeeks*7,  IF(WEEKDAY( G474+1)=1, G474+2, IF(WEEKDAY(G474+1)=7, G474+ 3, G474+1)), "")</f>
        <v/>
      </c>
      <c r="H475" s="15" t="str">
        <f t="shared" si="132"/>
        <v/>
      </c>
      <c r="I475" s="2" t="str">
        <f t="shared" si="133"/>
        <v/>
      </c>
      <c r="J475" s="2" t="str">
        <f>IF(AND(G475&lt;&gt;"",G475&lt;=MAX(A:A)),COUNTIF(B:B,TRUNC(G475)),"")</f>
        <v/>
      </c>
      <c r="K475" s="2" t="str">
        <f t="shared" si="144"/>
        <v/>
      </c>
      <c r="L475" s="2" t="str">
        <f t="shared" si="134"/>
        <v/>
      </c>
      <c r="M475" s="2" t="str">
        <f t="shared" si="141"/>
        <v/>
      </c>
      <c r="N475" s="2" t="str">
        <f t="shared" si="142"/>
        <v/>
      </c>
      <c r="O475" s="2" t="str">
        <f t="shared" si="135"/>
        <v/>
      </c>
      <c r="P475" s="2" t="str">
        <f t="shared" si="136"/>
        <v/>
      </c>
      <c r="Q475" s="2" t="str">
        <f t="shared" si="143"/>
        <v/>
      </c>
      <c r="R475" s="2" t="str">
        <f t="shared" si="137"/>
        <v/>
      </c>
    </row>
    <row r="476" spans="1:18" x14ac:dyDescent="0.25">
      <c r="A476" s="15">
        <f>IF(INDEX('Predict Your Date Data (auto)'!A:A,ROW(A476),1)&gt;0,INDEX('Predict Your Date Data (auto)'!A:A,ROW(A476),1),"")</f>
        <v>42828.913321759261</v>
      </c>
      <c r="B476" s="15">
        <f t="shared" si="138"/>
        <v>42828</v>
      </c>
      <c r="C476" s="23">
        <f t="shared" si="139"/>
        <v>2017</v>
      </c>
      <c r="D476" s="23">
        <f t="shared" si="140"/>
        <v>4</v>
      </c>
      <c r="E476" s="2" t="str">
        <f>IF(A476&lt;&gt;"","Week " &amp; ROUNDUP(DAY(B476)/7,0),"")</f>
        <v>Week 1</v>
      </c>
      <c r="G476" s="15" t="str">
        <f>IF(G475&lt;MAX(A:A)+NumberOfFutureWeeks*7,  IF(WEEKDAY( G475+1)=1, G475+2, IF(WEEKDAY(G475+1)=7, G475+ 3, G475+1)), "")</f>
        <v/>
      </c>
      <c r="H476" s="15" t="str">
        <f t="shared" si="132"/>
        <v/>
      </c>
      <c r="I476" s="2" t="str">
        <f t="shared" si="133"/>
        <v/>
      </c>
      <c r="J476" s="2" t="str">
        <f>IF(AND(G476&lt;&gt;"",G476&lt;=MAX(A:A)),COUNTIF(B:B,TRUNC(G476)),"")</f>
        <v/>
      </c>
      <c r="K476" s="2" t="str">
        <f t="shared" si="144"/>
        <v/>
      </c>
      <c r="L476" s="2" t="str">
        <f t="shared" si="134"/>
        <v/>
      </c>
      <c r="M476" s="2" t="str">
        <f t="shared" si="141"/>
        <v/>
      </c>
      <c r="N476" s="2" t="str">
        <f t="shared" si="142"/>
        <v/>
      </c>
      <c r="O476" s="2" t="str">
        <f t="shared" si="135"/>
        <v/>
      </c>
      <c r="P476" s="2" t="str">
        <f t="shared" si="136"/>
        <v/>
      </c>
      <c r="Q476" s="2" t="str">
        <f t="shared" si="143"/>
        <v/>
      </c>
      <c r="R476" s="2" t="str">
        <f t="shared" si="137"/>
        <v/>
      </c>
    </row>
    <row r="477" spans="1:18" x14ac:dyDescent="0.25">
      <c r="A477" s="15">
        <f>IF(INDEX('Predict Your Date Data (auto)'!A:A,ROW(A477),1)&gt;0,INDEX('Predict Your Date Data (auto)'!A:A,ROW(A477),1),"")</f>
        <v>42828.914606481485</v>
      </c>
      <c r="B477" s="15">
        <f t="shared" si="138"/>
        <v>42828</v>
      </c>
      <c r="C477" s="23">
        <f t="shared" si="139"/>
        <v>2017</v>
      </c>
      <c r="D477" s="23">
        <f t="shared" si="140"/>
        <v>4</v>
      </c>
      <c r="E477" s="2" t="str">
        <f>IF(A477&lt;&gt;"","Week " &amp; ROUNDUP(DAY(B477)/7,0),"")</f>
        <v>Week 1</v>
      </c>
      <c r="G477" s="15" t="str">
        <f>IF(G476&lt;MAX(A:A)+NumberOfFutureWeeks*7,  IF(WEEKDAY( G476+1)=1, G476+2, IF(WEEKDAY(G476+1)=7, G476+ 3, G476+1)), "")</f>
        <v/>
      </c>
      <c r="H477" s="15" t="str">
        <f t="shared" si="132"/>
        <v/>
      </c>
      <c r="I477" s="2" t="str">
        <f t="shared" si="133"/>
        <v/>
      </c>
      <c r="J477" s="2" t="str">
        <f>IF(AND(G477&lt;&gt;"",G477&lt;=MAX(A:A)),COUNTIF(B:B,TRUNC(G477)),"")</f>
        <v/>
      </c>
      <c r="K477" s="2" t="str">
        <f t="shared" si="144"/>
        <v/>
      </c>
      <c r="L477" s="2" t="str">
        <f t="shared" si="134"/>
        <v/>
      </c>
      <c r="M477" s="2" t="str">
        <f t="shared" si="141"/>
        <v/>
      </c>
      <c r="N477" s="2" t="str">
        <f t="shared" si="142"/>
        <v/>
      </c>
      <c r="O477" s="2" t="str">
        <f t="shared" si="135"/>
        <v/>
      </c>
      <c r="P477" s="2" t="str">
        <f t="shared" si="136"/>
        <v/>
      </c>
      <c r="Q477" s="2" t="str">
        <f t="shared" si="143"/>
        <v/>
      </c>
      <c r="R477" s="2" t="str">
        <f t="shared" si="137"/>
        <v/>
      </c>
    </row>
    <row r="478" spans="1:18" x14ac:dyDescent="0.25">
      <c r="A478" s="15">
        <f>IF(INDEX('Predict Your Date Data (auto)'!A:A,ROW(A478),1)&gt;0,INDEX('Predict Your Date Data (auto)'!A:A,ROW(A478),1),"")</f>
        <v>42828.916597222225</v>
      </c>
      <c r="B478" s="15">
        <f t="shared" si="138"/>
        <v>42828</v>
      </c>
      <c r="C478" s="23">
        <f t="shared" si="139"/>
        <v>2017</v>
      </c>
      <c r="D478" s="23">
        <f t="shared" si="140"/>
        <v>4</v>
      </c>
      <c r="E478" s="2" t="str">
        <f>IF(A478&lt;&gt;"","Week " &amp; ROUNDUP(DAY(B478)/7,0),"")</f>
        <v>Week 1</v>
      </c>
      <c r="G478" s="15" t="str">
        <f>IF(G477&lt;MAX(A:A)+NumberOfFutureWeeks*7,  IF(WEEKDAY( G477+1)=1, G477+2, IF(WEEKDAY(G477+1)=7, G477+ 3, G477+1)), "")</f>
        <v/>
      </c>
      <c r="H478" s="15" t="str">
        <f t="shared" si="132"/>
        <v/>
      </c>
      <c r="I478" s="2" t="str">
        <f t="shared" si="133"/>
        <v/>
      </c>
      <c r="J478" s="2" t="str">
        <f>IF(AND(G478&lt;&gt;"",G478&lt;=MAX(A:A)),COUNTIF(B:B,TRUNC(G478)),"")</f>
        <v/>
      </c>
      <c r="K478" s="2" t="str">
        <f t="shared" si="144"/>
        <v/>
      </c>
      <c r="L478" s="2" t="str">
        <f t="shared" si="134"/>
        <v/>
      </c>
      <c r="M478" s="2" t="str">
        <f t="shared" si="141"/>
        <v/>
      </c>
      <c r="N478" s="2" t="str">
        <f t="shared" si="142"/>
        <v/>
      </c>
      <c r="O478" s="2" t="str">
        <f t="shared" si="135"/>
        <v/>
      </c>
      <c r="P478" s="2" t="str">
        <f t="shared" si="136"/>
        <v/>
      </c>
      <c r="Q478" s="2" t="str">
        <f t="shared" si="143"/>
        <v/>
      </c>
      <c r="R478" s="2" t="str">
        <f t="shared" si="137"/>
        <v/>
      </c>
    </row>
    <row r="479" spans="1:18" x14ac:dyDescent="0.25">
      <c r="A479" s="15">
        <f>IF(INDEX('Predict Your Date Data (auto)'!A:A,ROW(A479),1)&gt;0,INDEX('Predict Your Date Data (auto)'!A:A,ROW(A479),1),"")</f>
        <v>42828.919016203705</v>
      </c>
      <c r="B479" s="15">
        <f t="shared" si="138"/>
        <v>42828</v>
      </c>
      <c r="C479" s="23">
        <f t="shared" si="139"/>
        <v>2017</v>
      </c>
      <c r="D479" s="23">
        <f t="shared" si="140"/>
        <v>4</v>
      </c>
      <c r="E479" s="2" t="str">
        <f>IF(A479&lt;&gt;"","Week " &amp; ROUNDUP(DAY(B479)/7,0),"")</f>
        <v>Week 1</v>
      </c>
      <c r="G479" s="15" t="str">
        <f>IF(G478&lt;MAX(A:A)+NumberOfFutureWeeks*7,  IF(WEEKDAY( G478+1)=1, G478+2, IF(WEEKDAY(G478+1)=7, G478+ 3, G478+1)), "")</f>
        <v/>
      </c>
      <c r="H479" s="15" t="str">
        <f t="shared" si="132"/>
        <v/>
      </c>
      <c r="I479" s="2" t="str">
        <f t="shared" si="133"/>
        <v/>
      </c>
      <c r="J479" s="2" t="str">
        <f>IF(AND(G479&lt;&gt;"",G479&lt;=MAX(A:A)),COUNTIF(B:B,TRUNC(G479)),"")</f>
        <v/>
      </c>
      <c r="K479" s="2" t="str">
        <f t="shared" si="144"/>
        <v/>
      </c>
      <c r="L479" s="2" t="str">
        <f t="shared" si="134"/>
        <v/>
      </c>
      <c r="M479" s="2" t="str">
        <f t="shared" si="141"/>
        <v/>
      </c>
      <c r="N479" s="2" t="str">
        <f t="shared" si="142"/>
        <v/>
      </c>
      <c r="O479" s="2" t="str">
        <f t="shared" si="135"/>
        <v/>
      </c>
      <c r="P479" s="2" t="str">
        <f t="shared" si="136"/>
        <v/>
      </c>
      <c r="Q479" s="2" t="str">
        <f t="shared" si="143"/>
        <v/>
      </c>
      <c r="R479" s="2" t="str">
        <f t="shared" si="137"/>
        <v/>
      </c>
    </row>
    <row r="480" spans="1:18" x14ac:dyDescent="0.25">
      <c r="A480" s="15">
        <f>IF(INDEX('Predict Your Date Data (auto)'!A:A,ROW(A480),1)&gt;0,INDEX('Predict Your Date Data (auto)'!A:A,ROW(A480),1),"")</f>
        <v>42828.922546296293</v>
      </c>
      <c r="B480" s="15">
        <f t="shared" si="138"/>
        <v>42828</v>
      </c>
      <c r="C480" s="23">
        <f t="shared" si="139"/>
        <v>2017</v>
      </c>
      <c r="D480" s="23">
        <f t="shared" si="140"/>
        <v>4</v>
      </c>
      <c r="E480" s="2" t="str">
        <f>IF(A480&lt;&gt;"","Week " &amp; ROUNDUP(DAY(B480)/7,0),"")</f>
        <v>Week 1</v>
      </c>
      <c r="G480" s="15" t="str">
        <f>IF(G479&lt;MAX(A:A)+NumberOfFutureWeeks*7,  IF(WEEKDAY( G479+1)=1, G479+2, IF(WEEKDAY(G479+1)=7, G479+ 3, G479+1)), "")</f>
        <v/>
      </c>
      <c r="H480" s="15" t="str">
        <f t="shared" si="132"/>
        <v/>
      </c>
      <c r="I480" s="2" t="str">
        <f t="shared" si="133"/>
        <v/>
      </c>
      <c r="J480" s="2" t="str">
        <f>IF(AND(G480&lt;&gt;"",G480&lt;=MAX(A:A)),COUNTIF(B:B,TRUNC(G480)),"")</f>
        <v/>
      </c>
      <c r="K480" s="2" t="str">
        <f t="shared" si="144"/>
        <v/>
      </c>
      <c r="L480" s="2" t="str">
        <f t="shared" si="134"/>
        <v/>
      </c>
      <c r="M480" s="2" t="str">
        <f t="shared" si="141"/>
        <v/>
      </c>
      <c r="N480" s="2" t="str">
        <f t="shared" si="142"/>
        <v/>
      </c>
      <c r="O480" s="2" t="str">
        <f t="shared" si="135"/>
        <v/>
      </c>
      <c r="P480" s="2" t="str">
        <f t="shared" si="136"/>
        <v/>
      </c>
      <c r="Q480" s="2" t="str">
        <f t="shared" si="143"/>
        <v/>
      </c>
      <c r="R480" s="2" t="str">
        <f t="shared" si="137"/>
        <v/>
      </c>
    </row>
    <row r="481" spans="1:18" x14ac:dyDescent="0.25">
      <c r="A481" s="15">
        <f>IF(INDEX('Predict Your Date Data (auto)'!A:A,ROW(A481),1)&gt;0,INDEX('Predict Your Date Data (auto)'!A:A,ROW(A481),1),"")</f>
        <v>42828.925011574072</v>
      </c>
      <c r="B481" s="15">
        <f t="shared" si="138"/>
        <v>42828</v>
      </c>
      <c r="C481" s="23">
        <f t="shared" si="139"/>
        <v>2017</v>
      </c>
      <c r="D481" s="23">
        <f t="shared" si="140"/>
        <v>4</v>
      </c>
      <c r="E481" s="2" t="str">
        <f>IF(A481&lt;&gt;"","Week " &amp; ROUNDUP(DAY(B481)/7,0),"")</f>
        <v>Week 1</v>
      </c>
      <c r="G481" s="15" t="str">
        <f>IF(G480&lt;MAX(A:A)+NumberOfFutureWeeks*7,  IF(WEEKDAY( G480+1)=1, G480+2, IF(WEEKDAY(G480+1)=7, G480+ 3, G480+1)), "")</f>
        <v/>
      </c>
      <c r="H481" s="15" t="str">
        <f t="shared" si="132"/>
        <v/>
      </c>
      <c r="I481" s="2" t="str">
        <f t="shared" si="133"/>
        <v/>
      </c>
      <c r="J481" s="2" t="str">
        <f>IF(AND(G481&lt;&gt;"",G481&lt;=MAX(A:A)),COUNTIF(B:B,TRUNC(G481)),"")</f>
        <v/>
      </c>
      <c r="K481" s="2" t="str">
        <f t="shared" si="144"/>
        <v/>
      </c>
      <c r="L481" s="2" t="str">
        <f t="shared" si="134"/>
        <v/>
      </c>
      <c r="M481" s="2" t="str">
        <f t="shared" si="141"/>
        <v/>
      </c>
      <c r="N481" s="2" t="str">
        <f t="shared" si="142"/>
        <v/>
      </c>
      <c r="O481" s="2" t="str">
        <f t="shared" si="135"/>
        <v/>
      </c>
      <c r="P481" s="2" t="str">
        <f t="shared" si="136"/>
        <v/>
      </c>
      <c r="Q481" s="2" t="str">
        <f t="shared" si="143"/>
        <v/>
      </c>
      <c r="R481" s="2" t="str">
        <f t="shared" si="137"/>
        <v/>
      </c>
    </row>
    <row r="482" spans="1:18" x14ac:dyDescent="0.25">
      <c r="A482" s="15">
        <f>IF(INDEX('Predict Your Date Data (auto)'!A:A,ROW(A482),1)&gt;0,INDEX('Predict Your Date Data (auto)'!A:A,ROW(A482),1),"")</f>
        <v>42828.927210648151</v>
      </c>
      <c r="B482" s="15">
        <f t="shared" si="138"/>
        <v>42828</v>
      </c>
      <c r="C482" s="23">
        <f t="shared" si="139"/>
        <v>2017</v>
      </c>
      <c r="D482" s="23">
        <f t="shared" si="140"/>
        <v>4</v>
      </c>
      <c r="E482" s="2" t="str">
        <f>IF(A482&lt;&gt;"","Week " &amp; ROUNDUP(DAY(B482)/7,0),"")</f>
        <v>Week 1</v>
      </c>
      <c r="G482" s="15" t="str">
        <f>IF(G481&lt;MAX(A:A)+NumberOfFutureWeeks*7,  IF(WEEKDAY( G481+1)=1, G481+2, IF(WEEKDAY(G481+1)=7, G481+ 3, G481+1)), "")</f>
        <v/>
      </c>
      <c r="H482" s="15" t="str">
        <f t="shared" si="132"/>
        <v/>
      </c>
      <c r="I482" s="2" t="str">
        <f t="shared" si="133"/>
        <v/>
      </c>
      <c r="J482" s="2" t="str">
        <f>IF(AND(G482&lt;&gt;"",G482&lt;=MAX(A:A)),COUNTIF(B:B,TRUNC(G482)),"")</f>
        <v/>
      </c>
      <c r="K482" s="2" t="str">
        <f t="shared" si="144"/>
        <v/>
      </c>
      <c r="L482" s="2" t="str">
        <f t="shared" si="134"/>
        <v/>
      </c>
      <c r="M482" s="2" t="str">
        <f t="shared" si="141"/>
        <v/>
      </c>
      <c r="N482" s="2" t="str">
        <f t="shared" si="142"/>
        <v/>
      </c>
      <c r="O482" s="2" t="str">
        <f t="shared" si="135"/>
        <v/>
      </c>
      <c r="P482" s="2" t="str">
        <f t="shared" si="136"/>
        <v/>
      </c>
      <c r="Q482" s="2" t="str">
        <f t="shared" si="143"/>
        <v/>
      </c>
      <c r="R482" s="2" t="str">
        <f t="shared" si="137"/>
        <v/>
      </c>
    </row>
    <row r="483" spans="1:18" x14ac:dyDescent="0.25">
      <c r="A483" s="15">
        <f>IF(INDEX('Predict Your Date Data (auto)'!A:A,ROW(A483),1)&gt;0,INDEX('Predict Your Date Data (auto)'!A:A,ROW(A483),1),"")</f>
        <v>42828.930775462963</v>
      </c>
      <c r="B483" s="15">
        <f t="shared" si="138"/>
        <v>42828</v>
      </c>
      <c r="C483" s="23">
        <f t="shared" si="139"/>
        <v>2017</v>
      </c>
      <c r="D483" s="23">
        <f t="shared" si="140"/>
        <v>4</v>
      </c>
      <c r="E483" s="2" t="str">
        <f>IF(A483&lt;&gt;"","Week " &amp; ROUNDUP(DAY(B483)/7,0),"")</f>
        <v>Week 1</v>
      </c>
      <c r="G483" s="15" t="str">
        <f>IF(G482&lt;MAX(A:A)+NumberOfFutureWeeks*7,  IF(WEEKDAY( G482+1)=1, G482+2, IF(WEEKDAY(G482+1)=7, G482+ 3, G482+1)), "")</f>
        <v/>
      </c>
      <c r="H483" s="15" t="str">
        <f t="shared" si="132"/>
        <v/>
      </c>
      <c r="I483" s="2" t="str">
        <f t="shared" si="133"/>
        <v/>
      </c>
      <c r="J483" s="2" t="str">
        <f>IF(AND(G483&lt;&gt;"",G483&lt;=MAX(A:A)),COUNTIF(B:B,TRUNC(G483)),"")</f>
        <v/>
      </c>
      <c r="K483" s="2" t="str">
        <f t="shared" si="144"/>
        <v/>
      </c>
      <c r="L483" s="2" t="str">
        <f t="shared" si="134"/>
        <v/>
      </c>
      <c r="M483" s="2" t="str">
        <f t="shared" si="141"/>
        <v/>
      </c>
      <c r="N483" s="2" t="str">
        <f t="shared" si="142"/>
        <v/>
      </c>
      <c r="O483" s="2" t="str">
        <f t="shared" si="135"/>
        <v/>
      </c>
      <c r="P483" s="2" t="str">
        <f t="shared" si="136"/>
        <v/>
      </c>
      <c r="Q483" s="2" t="str">
        <f t="shared" si="143"/>
        <v/>
      </c>
      <c r="R483" s="2" t="str">
        <f t="shared" si="137"/>
        <v/>
      </c>
    </row>
    <row r="484" spans="1:18" x14ac:dyDescent="0.25">
      <c r="A484" s="15">
        <f>IF(INDEX('Predict Your Date Data (auto)'!A:A,ROW(A484),1)&gt;0,INDEX('Predict Your Date Data (auto)'!A:A,ROW(A484),1),"")</f>
        <v>42828.933634259258</v>
      </c>
      <c r="B484" s="15">
        <f t="shared" si="138"/>
        <v>42828</v>
      </c>
      <c r="C484" s="23">
        <f t="shared" si="139"/>
        <v>2017</v>
      </c>
      <c r="D484" s="23">
        <f t="shared" si="140"/>
        <v>4</v>
      </c>
      <c r="E484" s="2" t="str">
        <f>IF(A484&lt;&gt;"","Week " &amp; ROUNDUP(DAY(B484)/7,0),"")</f>
        <v>Week 1</v>
      </c>
      <c r="G484" s="15" t="str">
        <f>IF(G483&lt;MAX(A:A)+NumberOfFutureWeeks*7,  IF(WEEKDAY( G483+1)=1, G483+2, IF(WEEKDAY(G483+1)=7, G483+ 3, G483+1)), "")</f>
        <v/>
      </c>
      <c r="H484" s="15" t="str">
        <f t="shared" si="132"/>
        <v/>
      </c>
      <c r="I484" s="2" t="str">
        <f t="shared" si="133"/>
        <v/>
      </c>
      <c r="J484" s="2" t="str">
        <f>IF(AND(G484&lt;&gt;"",G484&lt;=MAX(A:A)),COUNTIF(B:B,TRUNC(G484)),"")</f>
        <v/>
      </c>
      <c r="K484" s="2" t="str">
        <f t="shared" si="144"/>
        <v/>
      </c>
      <c r="L484" s="2" t="str">
        <f t="shared" si="134"/>
        <v/>
      </c>
      <c r="M484" s="2" t="str">
        <f t="shared" si="141"/>
        <v/>
      </c>
      <c r="N484" s="2" t="str">
        <f t="shared" si="142"/>
        <v/>
      </c>
      <c r="O484" s="2" t="str">
        <f t="shared" si="135"/>
        <v/>
      </c>
      <c r="P484" s="2" t="str">
        <f t="shared" si="136"/>
        <v/>
      </c>
      <c r="Q484" s="2" t="str">
        <f t="shared" si="143"/>
        <v/>
      </c>
      <c r="R484" s="2" t="str">
        <f t="shared" si="137"/>
        <v/>
      </c>
    </row>
    <row r="485" spans="1:18" x14ac:dyDescent="0.25">
      <c r="A485" s="15">
        <f>IF(INDEX('Predict Your Date Data (auto)'!A:A,ROW(A485),1)&gt;0,INDEX('Predict Your Date Data (auto)'!A:A,ROW(A485),1),"")</f>
        <v>42828.936099537037</v>
      </c>
      <c r="B485" s="15">
        <f t="shared" si="138"/>
        <v>42828</v>
      </c>
      <c r="C485" s="23">
        <f t="shared" si="139"/>
        <v>2017</v>
      </c>
      <c r="D485" s="23">
        <f t="shared" si="140"/>
        <v>4</v>
      </c>
      <c r="E485" s="2" t="str">
        <f>IF(A485&lt;&gt;"","Week " &amp; ROUNDUP(DAY(B485)/7,0),"")</f>
        <v>Week 1</v>
      </c>
      <c r="G485" s="15" t="str">
        <f>IF(G484&lt;MAX(A:A)+NumberOfFutureWeeks*7,  IF(WEEKDAY( G484+1)=1, G484+2, IF(WEEKDAY(G484+1)=7, G484+ 3, G484+1)), "")</f>
        <v/>
      </c>
      <c r="H485" s="15" t="str">
        <f t="shared" si="132"/>
        <v/>
      </c>
      <c r="I485" s="2" t="str">
        <f t="shared" si="133"/>
        <v/>
      </c>
      <c r="J485" s="2" t="str">
        <f>IF(AND(G485&lt;&gt;"",G485&lt;=MAX(A:A)),COUNTIF(B:B,TRUNC(G485)),"")</f>
        <v/>
      </c>
      <c r="K485" s="2" t="str">
        <f t="shared" si="144"/>
        <v/>
      </c>
      <c r="L485" s="2" t="str">
        <f t="shared" si="134"/>
        <v/>
      </c>
      <c r="M485" s="2" t="str">
        <f t="shared" si="141"/>
        <v/>
      </c>
      <c r="N485" s="2" t="str">
        <f t="shared" si="142"/>
        <v/>
      </c>
      <c r="O485" s="2" t="str">
        <f t="shared" si="135"/>
        <v/>
      </c>
      <c r="P485" s="2" t="str">
        <f t="shared" si="136"/>
        <v/>
      </c>
      <c r="Q485" s="2" t="str">
        <f t="shared" si="143"/>
        <v/>
      </c>
      <c r="R485" s="2" t="str">
        <f t="shared" si="137"/>
        <v/>
      </c>
    </row>
    <row r="486" spans="1:18" x14ac:dyDescent="0.25">
      <c r="A486" s="15">
        <f>IF(INDEX('Predict Your Date Data (auto)'!A:A,ROW(A486),1)&gt;0,INDEX('Predict Your Date Data (auto)'!A:A,ROW(A486),1),"")</f>
        <v>42828.938344907408</v>
      </c>
      <c r="B486" s="15">
        <f t="shared" si="138"/>
        <v>42828</v>
      </c>
      <c r="C486" s="23">
        <f t="shared" si="139"/>
        <v>2017</v>
      </c>
      <c r="D486" s="23">
        <f t="shared" si="140"/>
        <v>4</v>
      </c>
      <c r="E486" s="2" t="str">
        <f>IF(A486&lt;&gt;"","Week " &amp; ROUNDUP(DAY(B486)/7,0),"")</f>
        <v>Week 1</v>
      </c>
      <c r="G486" s="15" t="str">
        <f>IF(G485&lt;MAX(A:A)+NumberOfFutureWeeks*7,  IF(WEEKDAY( G485+1)=1, G485+2, IF(WEEKDAY(G485+1)=7, G485+ 3, G485+1)), "")</f>
        <v/>
      </c>
      <c r="H486" s="15" t="str">
        <f t="shared" si="132"/>
        <v/>
      </c>
      <c r="I486" s="2" t="str">
        <f t="shared" si="133"/>
        <v/>
      </c>
      <c r="J486" s="2" t="str">
        <f>IF(AND(G486&lt;&gt;"",G486&lt;=MAX(A:A)),COUNTIF(B:B,TRUNC(G486)),"")</f>
        <v/>
      </c>
      <c r="K486" s="2" t="str">
        <f t="shared" si="144"/>
        <v/>
      </c>
      <c r="L486" s="2" t="str">
        <f t="shared" si="134"/>
        <v/>
      </c>
      <c r="M486" s="2" t="str">
        <f t="shared" si="141"/>
        <v/>
      </c>
      <c r="N486" s="2" t="str">
        <f t="shared" si="142"/>
        <v/>
      </c>
      <c r="O486" s="2" t="str">
        <f t="shared" si="135"/>
        <v/>
      </c>
      <c r="P486" s="2" t="str">
        <f t="shared" si="136"/>
        <v/>
      </c>
      <c r="Q486" s="2" t="str">
        <f t="shared" si="143"/>
        <v/>
      </c>
      <c r="R486" s="2" t="str">
        <f t="shared" si="137"/>
        <v/>
      </c>
    </row>
    <row r="487" spans="1:18" x14ac:dyDescent="0.25">
      <c r="A487" s="15">
        <f>IF(INDEX('Predict Your Date Data (auto)'!A:A,ROW(A487),1)&gt;0,INDEX('Predict Your Date Data (auto)'!A:A,ROW(A487),1),"")</f>
        <v>42828.941655092596</v>
      </c>
      <c r="B487" s="15">
        <f t="shared" si="138"/>
        <v>42828</v>
      </c>
      <c r="C487" s="23">
        <f t="shared" si="139"/>
        <v>2017</v>
      </c>
      <c r="D487" s="23">
        <f t="shared" si="140"/>
        <v>4</v>
      </c>
      <c r="E487" s="2" t="str">
        <f>IF(A487&lt;&gt;"","Week " &amp; ROUNDUP(DAY(B487)/7,0),"")</f>
        <v>Week 1</v>
      </c>
      <c r="G487" s="15" t="str">
        <f>IF(G486&lt;MAX(A:A)+NumberOfFutureWeeks*7,  IF(WEEKDAY( G486+1)=1, G486+2, IF(WEEKDAY(G486+1)=7, G486+ 3, G486+1)), "")</f>
        <v/>
      </c>
      <c r="H487" s="15" t="str">
        <f t="shared" si="132"/>
        <v/>
      </c>
      <c r="I487" s="2" t="str">
        <f t="shared" si="133"/>
        <v/>
      </c>
      <c r="J487" s="2" t="str">
        <f>IF(AND(G487&lt;&gt;"",G487&lt;=MAX(A:A)),COUNTIF(B:B,TRUNC(G487)),"")</f>
        <v/>
      </c>
      <c r="K487" s="2" t="str">
        <f t="shared" si="144"/>
        <v/>
      </c>
      <c r="L487" s="2" t="str">
        <f t="shared" si="134"/>
        <v/>
      </c>
      <c r="M487" s="2" t="str">
        <f t="shared" si="141"/>
        <v/>
      </c>
      <c r="N487" s="2" t="str">
        <f t="shared" si="142"/>
        <v/>
      </c>
      <c r="O487" s="2" t="str">
        <f t="shared" si="135"/>
        <v/>
      </c>
      <c r="P487" s="2" t="str">
        <f t="shared" si="136"/>
        <v/>
      </c>
      <c r="Q487" s="2" t="str">
        <f t="shared" si="143"/>
        <v/>
      </c>
      <c r="R487" s="2" t="str">
        <f t="shared" si="137"/>
        <v/>
      </c>
    </row>
    <row r="488" spans="1:18" x14ac:dyDescent="0.25">
      <c r="A488" s="15">
        <f>IF(INDEX('Predict Your Date Data (auto)'!A:A,ROW(A488),1)&gt;0,INDEX('Predict Your Date Data (auto)'!A:A,ROW(A488),1),"")</f>
        <v>42828.943553240744</v>
      </c>
      <c r="B488" s="15">
        <f t="shared" si="138"/>
        <v>42828</v>
      </c>
      <c r="C488" s="23">
        <f t="shared" si="139"/>
        <v>2017</v>
      </c>
      <c r="D488" s="23">
        <f t="shared" si="140"/>
        <v>4</v>
      </c>
      <c r="E488" s="2" t="str">
        <f>IF(A488&lt;&gt;"","Week " &amp; ROUNDUP(DAY(B488)/7,0),"")</f>
        <v>Week 1</v>
      </c>
      <c r="G488" s="15" t="str">
        <f>IF(G487&lt;MAX(A:A)+NumberOfFutureWeeks*7,  IF(WEEKDAY( G487+1)=1, G487+2, IF(WEEKDAY(G487+1)=7, G487+ 3, G487+1)), "")</f>
        <v/>
      </c>
      <c r="H488" s="15" t="str">
        <f t="shared" si="132"/>
        <v/>
      </c>
      <c r="I488" s="2" t="str">
        <f t="shared" si="133"/>
        <v/>
      </c>
      <c r="J488" s="2" t="str">
        <f>IF(AND(G488&lt;&gt;"",G488&lt;=MAX(A:A)),COUNTIF(B:B,TRUNC(G488)),"")</f>
        <v/>
      </c>
      <c r="K488" s="2" t="str">
        <f t="shared" si="144"/>
        <v/>
      </c>
      <c r="L488" s="2" t="str">
        <f t="shared" si="134"/>
        <v/>
      </c>
      <c r="M488" s="2" t="str">
        <f t="shared" si="141"/>
        <v/>
      </c>
      <c r="N488" s="2" t="str">
        <f t="shared" si="142"/>
        <v/>
      </c>
      <c r="O488" s="2" t="str">
        <f t="shared" si="135"/>
        <v/>
      </c>
      <c r="P488" s="2" t="str">
        <f t="shared" si="136"/>
        <v/>
      </c>
      <c r="Q488" s="2" t="str">
        <f t="shared" si="143"/>
        <v/>
      </c>
      <c r="R488" s="2" t="str">
        <f t="shared" si="137"/>
        <v/>
      </c>
    </row>
    <row r="489" spans="1:18" x14ac:dyDescent="0.25">
      <c r="A489" s="15">
        <f>IF(INDEX('Predict Your Date Data (auto)'!A:A,ROW(A489),1)&gt;0,INDEX('Predict Your Date Data (auto)'!A:A,ROW(A489),1),"")</f>
        <v>42828.947060185186</v>
      </c>
      <c r="B489" s="15">
        <f t="shared" si="138"/>
        <v>42828</v>
      </c>
      <c r="C489" s="23">
        <f t="shared" si="139"/>
        <v>2017</v>
      </c>
      <c r="D489" s="23">
        <f t="shared" si="140"/>
        <v>4</v>
      </c>
      <c r="E489" s="2" t="str">
        <f>IF(A489&lt;&gt;"","Week " &amp; ROUNDUP(DAY(B489)/7,0),"")</f>
        <v>Week 1</v>
      </c>
      <c r="G489" s="15" t="str">
        <f>IF(G488&lt;MAX(A:A)+NumberOfFutureWeeks*7,  IF(WEEKDAY( G488+1)=1, G488+2, IF(WEEKDAY(G488+1)=7, G488+ 3, G488+1)), "")</f>
        <v/>
      </c>
      <c r="H489" s="15" t="str">
        <f t="shared" si="132"/>
        <v/>
      </c>
      <c r="I489" s="2" t="str">
        <f t="shared" si="133"/>
        <v/>
      </c>
      <c r="J489" s="2" t="str">
        <f>IF(AND(G489&lt;&gt;"",G489&lt;=MAX(A:A)),COUNTIF(B:B,TRUNC(G489)),"")</f>
        <v/>
      </c>
      <c r="K489" s="2" t="str">
        <f t="shared" si="144"/>
        <v/>
      </c>
      <c r="L489" s="2" t="str">
        <f t="shared" si="134"/>
        <v/>
      </c>
      <c r="M489" s="2" t="str">
        <f t="shared" si="141"/>
        <v/>
      </c>
      <c r="N489" s="2" t="str">
        <f t="shared" si="142"/>
        <v/>
      </c>
      <c r="O489" s="2" t="str">
        <f t="shared" si="135"/>
        <v/>
      </c>
      <c r="P489" s="2" t="str">
        <f t="shared" si="136"/>
        <v/>
      </c>
      <c r="Q489" s="2" t="str">
        <f t="shared" si="143"/>
        <v/>
      </c>
      <c r="R489" s="2" t="str">
        <f t="shared" si="137"/>
        <v/>
      </c>
    </row>
    <row r="490" spans="1:18" x14ac:dyDescent="0.25">
      <c r="A490" s="15">
        <f>IF(INDEX('Predict Your Date Data (auto)'!A:A,ROW(A490),1)&gt;0,INDEX('Predict Your Date Data (auto)'!A:A,ROW(A490),1),"")</f>
        <v>42828.95034722222</v>
      </c>
      <c r="B490" s="15">
        <f t="shared" si="138"/>
        <v>42828</v>
      </c>
      <c r="C490" s="23">
        <f t="shared" si="139"/>
        <v>2017</v>
      </c>
      <c r="D490" s="23">
        <f t="shared" si="140"/>
        <v>4</v>
      </c>
      <c r="E490" s="2" t="str">
        <f>IF(A490&lt;&gt;"","Week " &amp; ROUNDUP(DAY(B490)/7,0),"")</f>
        <v>Week 1</v>
      </c>
      <c r="G490" s="15" t="str">
        <f>IF(G489&lt;MAX(A:A)+NumberOfFutureWeeks*7,  IF(WEEKDAY( G489+1)=1, G489+2, IF(WEEKDAY(G489+1)=7, G489+ 3, G489+1)), "")</f>
        <v/>
      </c>
      <c r="H490" s="15" t="str">
        <f t="shared" si="132"/>
        <v/>
      </c>
      <c r="I490" s="2" t="str">
        <f t="shared" si="133"/>
        <v/>
      </c>
      <c r="J490" s="2" t="str">
        <f>IF(AND(G490&lt;&gt;"",G490&lt;=MAX(A:A)),COUNTIF(B:B,TRUNC(G490)),"")</f>
        <v/>
      </c>
      <c r="K490" s="2" t="str">
        <f t="shared" si="144"/>
        <v/>
      </c>
      <c r="L490" s="2" t="str">
        <f t="shared" si="134"/>
        <v/>
      </c>
      <c r="M490" s="2" t="str">
        <f t="shared" si="141"/>
        <v/>
      </c>
      <c r="N490" s="2" t="str">
        <f t="shared" si="142"/>
        <v/>
      </c>
      <c r="O490" s="2" t="str">
        <f t="shared" si="135"/>
        <v/>
      </c>
      <c r="P490" s="2" t="str">
        <f t="shared" si="136"/>
        <v/>
      </c>
      <c r="Q490" s="2" t="str">
        <f t="shared" si="143"/>
        <v/>
      </c>
      <c r="R490" s="2" t="str">
        <f t="shared" si="137"/>
        <v/>
      </c>
    </row>
    <row r="491" spans="1:18" x14ac:dyDescent="0.25">
      <c r="A491" s="15">
        <f>IF(INDEX('Predict Your Date Data (auto)'!A:A,ROW(A491),1)&gt;0,INDEX('Predict Your Date Data (auto)'!A:A,ROW(A491),1),"")</f>
        <v>42829.272083333337</v>
      </c>
      <c r="B491" s="15">
        <f t="shared" si="138"/>
        <v>42829</v>
      </c>
      <c r="C491" s="23">
        <f t="shared" si="139"/>
        <v>2017</v>
      </c>
      <c r="D491" s="23">
        <f t="shared" si="140"/>
        <v>4</v>
      </c>
      <c r="E491" s="2" t="str">
        <f>IF(A491&lt;&gt;"","Week " &amp; ROUNDUP(DAY(B491)/7,0),"")</f>
        <v>Week 1</v>
      </c>
      <c r="G491" s="15" t="str">
        <f>IF(G490&lt;MAX(A:A)+NumberOfFutureWeeks*7,  IF(WEEKDAY( G490+1)=1, G490+2, IF(WEEKDAY(G490+1)=7, G490+ 3, G490+1)), "")</f>
        <v/>
      </c>
      <c r="H491" s="15" t="str">
        <f t="shared" si="132"/>
        <v/>
      </c>
      <c r="I491" s="2" t="str">
        <f t="shared" si="133"/>
        <v/>
      </c>
      <c r="J491" s="2" t="str">
        <f>IF(AND(G491&lt;&gt;"",G491&lt;=MAX(A:A)),COUNTIF(B:B,TRUNC(G491)),"")</f>
        <v/>
      </c>
      <c r="K491" s="2" t="str">
        <f t="shared" si="144"/>
        <v/>
      </c>
      <c r="L491" s="2" t="str">
        <f t="shared" si="134"/>
        <v/>
      </c>
      <c r="M491" s="2" t="str">
        <f t="shared" si="141"/>
        <v/>
      </c>
      <c r="N491" s="2" t="str">
        <f t="shared" si="142"/>
        <v/>
      </c>
      <c r="O491" s="2" t="str">
        <f t="shared" si="135"/>
        <v/>
      </c>
      <c r="P491" s="2" t="str">
        <f t="shared" si="136"/>
        <v/>
      </c>
      <c r="Q491" s="2" t="str">
        <f t="shared" si="143"/>
        <v/>
      </c>
      <c r="R491" s="2" t="str">
        <f t="shared" si="137"/>
        <v/>
      </c>
    </row>
    <row r="492" spans="1:18" x14ac:dyDescent="0.25">
      <c r="A492" s="15">
        <f>IF(INDEX('Predict Your Date Data (auto)'!A:A,ROW(A492),1)&gt;0,INDEX('Predict Your Date Data (auto)'!A:A,ROW(A492),1),"")</f>
        <v>42829.274687500001</v>
      </c>
      <c r="B492" s="15">
        <f t="shared" si="138"/>
        <v>42829</v>
      </c>
      <c r="C492" s="23">
        <f t="shared" si="139"/>
        <v>2017</v>
      </c>
      <c r="D492" s="23">
        <f t="shared" si="140"/>
        <v>4</v>
      </c>
      <c r="E492" s="2" t="str">
        <f>IF(A492&lt;&gt;"","Week " &amp; ROUNDUP(DAY(B492)/7,0),"")</f>
        <v>Week 1</v>
      </c>
      <c r="G492" s="15" t="str">
        <f>IF(G491&lt;MAX(A:A)+NumberOfFutureWeeks*7,  IF(WEEKDAY( G491+1)=1, G491+2, IF(WEEKDAY(G491+1)=7, G491+ 3, G491+1)), "")</f>
        <v/>
      </c>
      <c r="H492" s="15" t="str">
        <f t="shared" si="132"/>
        <v/>
      </c>
      <c r="I492" s="2" t="str">
        <f t="shared" si="133"/>
        <v/>
      </c>
      <c r="J492" s="2" t="str">
        <f>IF(AND(G492&lt;&gt;"",G492&lt;=MAX(A:A)),COUNTIF(B:B,TRUNC(G492)),"")</f>
        <v/>
      </c>
      <c r="K492" s="2" t="str">
        <f t="shared" si="144"/>
        <v/>
      </c>
      <c r="L492" s="2" t="str">
        <f t="shared" si="134"/>
        <v/>
      </c>
      <c r="M492" s="2" t="str">
        <f t="shared" si="141"/>
        <v/>
      </c>
      <c r="N492" s="2" t="str">
        <f t="shared" si="142"/>
        <v/>
      </c>
      <c r="O492" s="2" t="str">
        <f t="shared" si="135"/>
        <v/>
      </c>
      <c r="P492" s="2" t="str">
        <f t="shared" si="136"/>
        <v/>
      </c>
      <c r="Q492" s="2" t="str">
        <f t="shared" si="143"/>
        <v/>
      </c>
      <c r="R492" s="2" t="str">
        <f t="shared" si="137"/>
        <v/>
      </c>
    </row>
    <row r="493" spans="1:18" x14ac:dyDescent="0.25">
      <c r="A493" s="15">
        <f>IF(INDEX('Predict Your Date Data (auto)'!A:A,ROW(A493),1)&gt;0,INDEX('Predict Your Date Data (auto)'!A:A,ROW(A493),1),"")</f>
        <v>42829.289988425924</v>
      </c>
      <c r="B493" s="15">
        <f t="shared" si="138"/>
        <v>42829</v>
      </c>
      <c r="C493" s="23">
        <f t="shared" si="139"/>
        <v>2017</v>
      </c>
      <c r="D493" s="23">
        <f t="shared" si="140"/>
        <v>4</v>
      </c>
      <c r="E493" s="2" t="str">
        <f>IF(A493&lt;&gt;"","Week " &amp; ROUNDUP(DAY(B493)/7,0),"")</f>
        <v>Week 1</v>
      </c>
      <c r="G493" s="15" t="str">
        <f>IF(G492&lt;MAX(A:A)+NumberOfFutureWeeks*7,  IF(WEEKDAY( G492+1)=1, G492+2, IF(WEEKDAY(G492+1)=7, G492+ 3, G492+1)), "")</f>
        <v/>
      </c>
      <c r="H493" s="15" t="str">
        <f t="shared" si="132"/>
        <v/>
      </c>
      <c r="I493" s="2" t="str">
        <f t="shared" si="133"/>
        <v/>
      </c>
      <c r="J493" s="2" t="str">
        <f>IF(AND(G493&lt;&gt;"",G493&lt;=MAX(A:A)),COUNTIF(B:B,TRUNC(G493)),"")</f>
        <v/>
      </c>
      <c r="K493" s="2" t="str">
        <f t="shared" si="144"/>
        <v/>
      </c>
      <c r="L493" s="2" t="str">
        <f t="shared" si="134"/>
        <v/>
      </c>
      <c r="M493" s="2" t="str">
        <f t="shared" si="141"/>
        <v/>
      </c>
      <c r="N493" s="2" t="str">
        <f t="shared" si="142"/>
        <v/>
      </c>
      <c r="O493" s="2" t="str">
        <f t="shared" si="135"/>
        <v/>
      </c>
      <c r="P493" s="2" t="str">
        <f t="shared" si="136"/>
        <v/>
      </c>
      <c r="Q493" s="2" t="str">
        <f t="shared" si="143"/>
        <v/>
      </c>
      <c r="R493" s="2" t="str">
        <f t="shared" si="137"/>
        <v/>
      </c>
    </row>
    <row r="494" spans="1:18" x14ac:dyDescent="0.25">
      <c r="A494" s="15">
        <f>IF(INDEX('Predict Your Date Data (auto)'!A:A,ROW(A494),1)&gt;0,INDEX('Predict Your Date Data (auto)'!A:A,ROW(A494),1),"")</f>
        <v>42829.420115740744</v>
      </c>
      <c r="B494" s="15">
        <f t="shared" si="138"/>
        <v>42829</v>
      </c>
      <c r="C494" s="23">
        <f t="shared" si="139"/>
        <v>2017</v>
      </c>
      <c r="D494" s="23">
        <f t="shared" si="140"/>
        <v>4</v>
      </c>
      <c r="E494" s="2" t="str">
        <f>IF(A494&lt;&gt;"","Week " &amp; ROUNDUP(DAY(B494)/7,0),"")</f>
        <v>Week 1</v>
      </c>
      <c r="G494" s="15" t="str">
        <f>IF(G493&lt;MAX(A:A)+NumberOfFutureWeeks*7,  IF(WEEKDAY( G493+1)=1, G493+2, IF(WEEKDAY(G493+1)=7, G493+ 3, G493+1)), "")</f>
        <v/>
      </c>
      <c r="H494" s="15" t="str">
        <f t="shared" si="132"/>
        <v/>
      </c>
      <c r="I494" s="2" t="str">
        <f t="shared" si="133"/>
        <v/>
      </c>
      <c r="J494" s="2" t="str">
        <f>IF(AND(G494&lt;&gt;"",G494&lt;=MAX(A:A)),COUNTIF(B:B,TRUNC(G494)),"")</f>
        <v/>
      </c>
      <c r="K494" s="2" t="str">
        <f t="shared" si="144"/>
        <v/>
      </c>
      <c r="L494" s="2" t="str">
        <f t="shared" si="134"/>
        <v/>
      </c>
      <c r="M494" s="2" t="str">
        <f t="shared" si="141"/>
        <v/>
      </c>
      <c r="N494" s="2" t="str">
        <f t="shared" si="142"/>
        <v/>
      </c>
      <c r="O494" s="2" t="str">
        <f t="shared" si="135"/>
        <v/>
      </c>
      <c r="P494" s="2" t="str">
        <f t="shared" si="136"/>
        <v/>
      </c>
      <c r="Q494" s="2" t="str">
        <f t="shared" si="143"/>
        <v/>
      </c>
      <c r="R494" s="2" t="str">
        <f t="shared" si="137"/>
        <v/>
      </c>
    </row>
    <row r="495" spans="1:18" x14ac:dyDescent="0.25">
      <c r="A495" s="15">
        <f>IF(INDEX('Predict Your Date Data (auto)'!A:A,ROW(A495),1)&gt;0,INDEX('Predict Your Date Data (auto)'!A:A,ROW(A495),1),"")</f>
        <v>42829.526875000003</v>
      </c>
      <c r="B495" s="15">
        <f t="shared" si="138"/>
        <v>42829</v>
      </c>
      <c r="C495" s="23">
        <f t="shared" si="139"/>
        <v>2017</v>
      </c>
      <c r="D495" s="23">
        <f t="shared" si="140"/>
        <v>4</v>
      </c>
      <c r="E495" s="2" t="str">
        <f>IF(A495&lt;&gt;"","Week " &amp; ROUNDUP(DAY(B495)/7,0),"")</f>
        <v>Week 1</v>
      </c>
      <c r="G495" s="15" t="str">
        <f>IF(G494&lt;MAX(A:A)+NumberOfFutureWeeks*7,  IF(WEEKDAY( G494+1)=1, G494+2, IF(WEEKDAY(G494+1)=7, G494+ 3, G494+1)), "")</f>
        <v/>
      </c>
      <c r="H495" s="15" t="str">
        <f t="shared" si="132"/>
        <v/>
      </c>
      <c r="I495" s="2" t="str">
        <f t="shared" si="133"/>
        <v/>
      </c>
      <c r="J495" s="2" t="str">
        <f>IF(AND(G495&lt;&gt;"",G495&lt;=MAX(A:A)),COUNTIF(B:B,TRUNC(G495)),"")</f>
        <v/>
      </c>
      <c r="K495" s="2" t="str">
        <f t="shared" si="144"/>
        <v/>
      </c>
      <c r="L495" s="2" t="str">
        <f t="shared" si="134"/>
        <v/>
      </c>
      <c r="M495" s="2" t="str">
        <f t="shared" si="141"/>
        <v/>
      </c>
      <c r="N495" s="2" t="str">
        <f t="shared" si="142"/>
        <v/>
      </c>
      <c r="O495" s="2" t="str">
        <f t="shared" si="135"/>
        <v/>
      </c>
      <c r="P495" s="2" t="str">
        <f t="shared" si="136"/>
        <v/>
      </c>
      <c r="Q495" s="2" t="str">
        <f t="shared" si="143"/>
        <v/>
      </c>
      <c r="R495" s="2" t="str">
        <f t="shared" si="137"/>
        <v/>
      </c>
    </row>
    <row r="496" spans="1:18" x14ac:dyDescent="0.25">
      <c r="A496" s="15">
        <f>IF(INDEX('Predict Your Date Data (auto)'!A:A,ROW(A496),1)&gt;0,INDEX('Predict Your Date Data (auto)'!A:A,ROW(A496),1),"")</f>
        <v>42829.552731481483</v>
      </c>
      <c r="B496" s="15">
        <f t="shared" si="138"/>
        <v>42829</v>
      </c>
      <c r="C496" s="23">
        <f t="shared" si="139"/>
        <v>2017</v>
      </c>
      <c r="D496" s="23">
        <f t="shared" si="140"/>
        <v>4</v>
      </c>
      <c r="E496" s="2" t="str">
        <f>IF(A496&lt;&gt;"","Week " &amp; ROUNDUP(DAY(B496)/7,0),"")</f>
        <v>Week 1</v>
      </c>
      <c r="G496" s="15" t="str">
        <f>IF(G495&lt;MAX(A:A)+NumberOfFutureWeeks*7,  IF(WEEKDAY( G495+1)=1, G495+2, IF(WEEKDAY(G495+1)=7, G495+ 3, G495+1)), "")</f>
        <v/>
      </c>
      <c r="H496" s="15" t="str">
        <f t="shared" si="132"/>
        <v/>
      </c>
      <c r="I496" s="2" t="str">
        <f t="shared" si="133"/>
        <v/>
      </c>
      <c r="J496" s="2" t="str">
        <f>IF(AND(G496&lt;&gt;"",G496&lt;=MAX(A:A)),COUNTIF(B:B,TRUNC(G496)),"")</f>
        <v/>
      </c>
      <c r="K496" s="2" t="str">
        <f t="shared" si="144"/>
        <v/>
      </c>
      <c r="L496" s="2" t="str">
        <f t="shared" si="134"/>
        <v/>
      </c>
      <c r="M496" s="2" t="str">
        <f t="shared" si="141"/>
        <v/>
      </c>
      <c r="N496" s="2" t="str">
        <f t="shared" si="142"/>
        <v/>
      </c>
      <c r="O496" s="2" t="str">
        <f t="shared" si="135"/>
        <v/>
      </c>
      <c r="P496" s="2" t="str">
        <f t="shared" si="136"/>
        <v/>
      </c>
      <c r="Q496" s="2" t="str">
        <f t="shared" si="143"/>
        <v/>
      </c>
      <c r="R496" s="2" t="str">
        <f t="shared" si="137"/>
        <v/>
      </c>
    </row>
    <row r="497" spans="1:18" x14ac:dyDescent="0.25">
      <c r="A497" s="15">
        <f>IF(INDEX('Predict Your Date Data (auto)'!A:A,ROW(A497),1)&gt;0,INDEX('Predict Your Date Data (auto)'!A:A,ROW(A497),1),"")</f>
        <v>42829.624432870369</v>
      </c>
      <c r="B497" s="15">
        <f t="shared" si="138"/>
        <v>42829</v>
      </c>
      <c r="C497" s="23">
        <f t="shared" si="139"/>
        <v>2017</v>
      </c>
      <c r="D497" s="23">
        <f t="shared" si="140"/>
        <v>4</v>
      </c>
      <c r="E497" s="2" t="str">
        <f>IF(A497&lt;&gt;"","Week " &amp; ROUNDUP(DAY(B497)/7,0),"")</f>
        <v>Week 1</v>
      </c>
      <c r="G497" s="15" t="str">
        <f>IF(G496&lt;MAX(A:A)+NumberOfFutureWeeks*7,  IF(WEEKDAY( G496+1)=1, G496+2, IF(WEEKDAY(G496+1)=7, G496+ 3, G496+1)), "")</f>
        <v/>
      </c>
      <c r="H497" s="15" t="str">
        <f t="shared" si="132"/>
        <v/>
      </c>
      <c r="I497" s="2" t="str">
        <f t="shared" si="133"/>
        <v/>
      </c>
      <c r="J497" s="2" t="str">
        <f>IF(AND(G497&lt;&gt;"",G497&lt;=MAX(A:A)),COUNTIF(B:B,TRUNC(G497)),"")</f>
        <v/>
      </c>
      <c r="K497" s="2" t="str">
        <f t="shared" si="144"/>
        <v/>
      </c>
      <c r="L497" s="2" t="str">
        <f t="shared" si="134"/>
        <v/>
      </c>
      <c r="M497" s="2" t="str">
        <f t="shared" si="141"/>
        <v/>
      </c>
      <c r="N497" s="2" t="str">
        <f t="shared" si="142"/>
        <v/>
      </c>
      <c r="O497" s="2" t="str">
        <f t="shared" si="135"/>
        <v/>
      </c>
      <c r="P497" s="2" t="str">
        <f t="shared" si="136"/>
        <v/>
      </c>
      <c r="Q497" s="2" t="str">
        <f t="shared" si="143"/>
        <v/>
      </c>
      <c r="R497" s="2" t="str">
        <f t="shared" si="137"/>
        <v/>
      </c>
    </row>
    <row r="498" spans="1:18" x14ac:dyDescent="0.25">
      <c r="A498" s="15">
        <f>IF(INDEX('Predict Your Date Data (auto)'!A:A,ROW(A498),1)&gt;0,INDEX('Predict Your Date Data (auto)'!A:A,ROW(A498),1),"")</f>
        <v>42829.642233796294</v>
      </c>
      <c r="B498" s="15">
        <f t="shared" si="138"/>
        <v>42829</v>
      </c>
      <c r="C498" s="23">
        <f t="shared" si="139"/>
        <v>2017</v>
      </c>
      <c r="D498" s="23">
        <f t="shared" si="140"/>
        <v>4</v>
      </c>
      <c r="E498" s="2" t="str">
        <f>IF(A498&lt;&gt;"","Week " &amp; ROUNDUP(DAY(B498)/7,0),"")</f>
        <v>Week 1</v>
      </c>
      <c r="G498" s="15" t="str">
        <f>IF(G497&lt;MAX(A:A)+NumberOfFutureWeeks*7,  IF(WEEKDAY( G497+1)=1, G497+2, IF(WEEKDAY(G497+1)=7, G497+ 3, G497+1)), "")</f>
        <v/>
      </c>
      <c r="H498" s="15" t="str">
        <f t="shared" si="132"/>
        <v/>
      </c>
      <c r="I498" s="2" t="str">
        <f t="shared" si="133"/>
        <v/>
      </c>
      <c r="J498" s="2" t="str">
        <f>IF(AND(G498&lt;&gt;"",G498&lt;=MAX(A:A)),COUNTIF(B:B,TRUNC(G498)),"")</f>
        <v/>
      </c>
      <c r="K498" s="2" t="str">
        <f t="shared" si="144"/>
        <v/>
      </c>
      <c r="L498" s="2" t="str">
        <f t="shared" si="134"/>
        <v/>
      </c>
      <c r="M498" s="2" t="str">
        <f t="shared" si="141"/>
        <v/>
      </c>
      <c r="N498" s="2" t="str">
        <f t="shared" si="142"/>
        <v/>
      </c>
      <c r="O498" s="2" t="str">
        <f t="shared" si="135"/>
        <v/>
      </c>
      <c r="P498" s="2" t="str">
        <f t="shared" si="136"/>
        <v/>
      </c>
      <c r="Q498" s="2" t="str">
        <f t="shared" si="143"/>
        <v/>
      </c>
      <c r="R498" s="2" t="str">
        <f t="shared" si="137"/>
        <v/>
      </c>
    </row>
    <row r="499" spans="1:18" x14ac:dyDescent="0.25">
      <c r="A499" s="15">
        <f>IF(INDEX('Predict Your Date Data (auto)'!A:A,ROW(A499),1)&gt;0,INDEX('Predict Your Date Data (auto)'!A:A,ROW(A499),1),"")</f>
        <v>42829.676932870374</v>
      </c>
      <c r="B499" s="15">
        <f t="shared" si="138"/>
        <v>42829</v>
      </c>
      <c r="C499" s="23">
        <f t="shared" si="139"/>
        <v>2017</v>
      </c>
      <c r="D499" s="23">
        <f t="shared" si="140"/>
        <v>4</v>
      </c>
      <c r="E499" s="2" t="str">
        <f>IF(A499&lt;&gt;"","Week " &amp; ROUNDUP(DAY(B499)/7,0),"")</f>
        <v>Week 1</v>
      </c>
      <c r="G499" s="15" t="str">
        <f>IF(G498&lt;MAX(A:A)+NumberOfFutureWeeks*7,  IF(WEEKDAY( G498+1)=1, G498+2, IF(WEEKDAY(G498+1)=7, G498+ 3, G498+1)), "")</f>
        <v/>
      </c>
      <c r="H499" s="15" t="str">
        <f t="shared" si="132"/>
        <v/>
      </c>
      <c r="I499" s="2" t="str">
        <f t="shared" si="133"/>
        <v/>
      </c>
      <c r="J499" s="2" t="str">
        <f>IF(AND(G499&lt;&gt;"",G499&lt;=MAX(A:A)),COUNTIF(B:B,TRUNC(G499)),"")</f>
        <v/>
      </c>
      <c r="K499" s="2" t="str">
        <f t="shared" si="144"/>
        <v/>
      </c>
      <c r="L499" s="2" t="str">
        <f t="shared" si="134"/>
        <v/>
      </c>
      <c r="M499" s="2" t="str">
        <f t="shared" si="141"/>
        <v/>
      </c>
      <c r="N499" s="2" t="str">
        <f t="shared" si="142"/>
        <v/>
      </c>
      <c r="O499" s="2" t="str">
        <f t="shared" si="135"/>
        <v/>
      </c>
      <c r="P499" s="2" t="str">
        <f t="shared" si="136"/>
        <v/>
      </c>
      <c r="Q499" s="2" t="str">
        <f t="shared" si="143"/>
        <v/>
      </c>
      <c r="R499" s="2" t="str">
        <f t="shared" si="137"/>
        <v/>
      </c>
    </row>
    <row r="500" spans="1:18" x14ac:dyDescent="0.25">
      <c r="A500" s="15">
        <f>IF(INDEX('Predict Your Date Data (auto)'!A:A,ROW(A500),1)&gt;0,INDEX('Predict Your Date Data (auto)'!A:A,ROW(A500),1),"")</f>
        <v>42829.681122685186</v>
      </c>
      <c r="B500" s="15">
        <f t="shared" si="138"/>
        <v>42829</v>
      </c>
      <c r="C500" s="23">
        <f t="shared" si="139"/>
        <v>2017</v>
      </c>
      <c r="D500" s="23">
        <f t="shared" si="140"/>
        <v>4</v>
      </c>
      <c r="E500" s="2" t="str">
        <f>IF(A500&lt;&gt;"","Week " &amp; ROUNDUP(DAY(B500)/7,0),"")</f>
        <v>Week 1</v>
      </c>
      <c r="G500" s="15" t="str">
        <f>IF(G499&lt;MAX(A:A)+NumberOfFutureWeeks*7,  IF(WEEKDAY( G499+1)=1, G499+2, IF(WEEKDAY(G499+1)=7, G499+ 3, G499+1)), "")</f>
        <v/>
      </c>
      <c r="H500" s="15" t="str">
        <f t="shared" si="132"/>
        <v/>
      </c>
      <c r="I500" s="2" t="str">
        <f t="shared" si="133"/>
        <v/>
      </c>
      <c r="J500" s="2" t="str">
        <f>IF(AND(G500&lt;&gt;"",G500&lt;=MAX(A:A)),COUNTIF(B:B,TRUNC(G500)),"")</f>
        <v/>
      </c>
      <c r="K500" s="2" t="str">
        <f t="shared" si="144"/>
        <v/>
      </c>
      <c r="L500" s="2" t="str">
        <f t="shared" si="134"/>
        <v/>
      </c>
      <c r="M500" s="2" t="str">
        <f t="shared" si="141"/>
        <v/>
      </c>
      <c r="N500" s="2" t="str">
        <f t="shared" si="142"/>
        <v/>
      </c>
      <c r="O500" s="2" t="str">
        <f t="shared" si="135"/>
        <v/>
      </c>
      <c r="P500" s="2" t="str">
        <f t="shared" si="136"/>
        <v/>
      </c>
      <c r="Q500" s="2" t="str">
        <f t="shared" si="143"/>
        <v/>
      </c>
      <c r="R500" s="2" t="str">
        <f t="shared" si="137"/>
        <v/>
      </c>
    </row>
    <row r="501" spans="1:18" x14ac:dyDescent="0.25">
      <c r="A501" s="15">
        <f>IF(INDEX('Predict Your Date Data (auto)'!A:A,ROW(A501),1)&gt;0,INDEX('Predict Your Date Data (auto)'!A:A,ROW(A501),1),"")</f>
        <v>42829.686863425923</v>
      </c>
      <c r="B501" s="15">
        <f t="shared" si="138"/>
        <v>42829</v>
      </c>
      <c r="C501" s="23">
        <f t="shared" si="139"/>
        <v>2017</v>
      </c>
      <c r="D501" s="23">
        <f t="shared" si="140"/>
        <v>4</v>
      </c>
      <c r="E501" s="2" t="str">
        <f>IF(A501&lt;&gt;"","Week " &amp; ROUNDUP(DAY(B501)/7,0),"")</f>
        <v>Week 1</v>
      </c>
      <c r="G501" s="15" t="str">
        <f>IF(G500&lt;MAX(A:A)+NumberOfFutureWeeks*7,  IF(WEEKDAY( G500+1)=1, G500+2, IF(WEEKDAY(G500+1)=7, G500+ 3, G500+1)), "")</f>
        <v/>
      </c>
      <c r="H501" s="15" t="str">
        <f t="shared" si="132"/>
        <v/>
      </c>
      <c r="I501" s="2" t="str">
        <f t="shared" si="133"/>
        <v/>
      </c>
      <c r="J501" s="2" t="str">
        <f>IF(AND(G501&lt;&gt;"",G501&lt;=MAX(A:A)),COUNTIF(B:B,TRUNC(G501)),"")</f>
        <v/>
      </c>
      <c r="K501" s="2" t="str">
        <f t="shared" si="144"/>
        <v/>
      </c>
      <c r="L501" s="2" t="str">
        <f t="shared" si="134"/>
        <v/>
      </c>
      <c r="M501" s="2" t="str">
        <f t="shared" si="141"/>
        <v/>
      </c>
      <c r="N501" s="2" t="str">
        <f t="shared" si="142"/>
        <v/>
      </c>
      <c r="O501" s="2" t="str">
        <f t="shared" si="135"/>
        <v/>
      </c>
      <c r="P501" s="2" t="str">
        <f t="shared" si="136"/>
        <v/>
      </c>
      <c r="Q501" s="2" t="str">
        <f t="shared" si="143"/>
        <v/>
      </c>
      <c r="R501" s="2" t="str">
        <f t="shared" si="137"/>
        <v/>
      </c>
    </row>
    <row r="502" spans="1:18" x14ac:dyDescent="0.25">
      <c r="A502" s="15">
        <f>IF(INDEX('Predict Your Date Data (auto)'!A:A,ROW(A502),1)&gt;0,INDEX('Predict Your Date Data (auto)'!A:A,ROW(A502),1),"")</f>
        <v>42829.689097222225</v>
      </c>
      <c r="B502" s="15">
        <f t="shared" si="138"/>
        <v>42829</v>
      </c>
      <c r="C502" s="23">
        <f t="shared" si="139"/>
        <v>2017</v>
      </c>
      <c r="D502" s="23">
        <f t="shared" si="140"/>
        <v>4</v>
      </c>
      <c r="E502" s="2" t="str">
        <f>IF(A502&lt;&gt;"","Week " &amp; ROUNDUP(DAY(B502)/7,0),"")</f>
        <v>Week 1</v>
      </c>
      <c r="G502" s="15" t="str">
        <f>IF(G501&lt;MAX(A:A)+NumberOfFutureWeeks*7,  IF(WEEKDAY( G501+1)=1, G501+2, IF(WEEKDAY(G501+1)=7, G501+ 3, G501+1)), "")</f>
        <v/>
      </c>
      <c r="H502" s="15" t="str">
        <f t="shared" si="132"/>
        <v/>
      </c>
      <c r="I502" s="2" t="str">
        <f t="shared" si="133"/>
        <v/>
      </c>
      <c r="J502" s="2" t="str">
        <f>IF(AND(G502&lt;&gt;"",G502&lt;=MAX(A:A)),COUNTIF(B:B,TRUNC(G502)),"")</f>
        <v/>
      </c>
      <c r="K502" s="2" t="str">
        <f t="shared" si="144"/>
        <v/>
      </c>
      <c r="L502" s="2" t="str">
        <f t="shared" si="134"/>
        <v/>
      </c>
      <c r="M502" s="2" t="str">
        <f t="shared" si="141"/>
        <v/>
      </c>
      <c r="N502" s="2" t="str">
        <f t="shared" si="142"/>
        <v/>
      </c>
      <c r="O502" s="2" t="str">
        <f t="shared" si="135"/>
        <v/>
      </c>
      <c r="P502" s="2" t="str">
        <f t="shared" si="136"/>
        <v/>
      </c>
      <c r="Q502" s="2" t="str">
        <f t="shared" si="143"/>
        <v/>
      </c>
      <c r="R502" s="2" t="str">
        <f t="shared" si="137"/>
        <v/>
      </c>
    </row>
    <row r="503" spans="1:18" x14ac:dyDescent="0.25">
      <c r="A503" s="15">
        <f>IF(INDEX('Predict Your Date Data (auto)'!A:A,ROW(A503),1)&gt;0,INDEX('Predict Your Date Data (auto)'!A:A,ROW(A503),1),"")</f>
        <v>42829.690196759257</v>
      </c>
      <c r="B503" s="15">
        <f t="shared" si="138"/>
        <v>42829</v>
      </c>
      <c r="C503" s="23">
        <f t="shared" si="139"/>
        <v>2017</v>
      </c>
      <c r="D503" s="23">
        <f t="shared" si="140"/>
        <v>4</v>
      </c>
      <c r="E503" s="2" t="str">
        <f>IF(A503&lt;&gt;"","Week " &amp; ROUNDUP(DAY(B503)/7,0),"")</f>
        <v>Week 1</v>
      </c>
      <c r="G503" s="15" t="str">
        <f>IF(G502&lt;MAX(A:A)+NumberOfFutureWeeks*7,  IF(WEEKDAY( G502+1)=1, G502+2, IF(WEEKDAY(G502+1)=7, G502+ 3, G502+1)), "")</f>
        <v/>
      </c>
      <c r="H503" s="15" t="str">
        <f t="shared" si="132"/>
        <v/>
      </c>
      <c r="I503" s="2" t="str">
        <f t="shared" si="133"/>
        <v/>
      </c>
      <c r="J503" s="2" t="str">
        <f>IF(AND(G503&lt;&gt;"",G503&lt;=MAX(A:A)),COUNTIF(B:B,TRUNC(G503)),"")</f>
        <v/>
      </c>
      <c r="K503" s="2" t="str">
        <f t="shared" si="144"/>
        <v/>
      </c>
      <c r="L503" s="2" t="str">
        <f t="shared" si="134"/>
        <v/>
      </c>
      <c r="M503" s="2" t="str">
        <f t="shared" si="141"/>
        <v/>
      </c>
      <c r="N503" s="2" t="str">
        <f t="shared" si="142"/>
        <v/>
      </c>
      <c r="O503" s="2" t="str">
        <f t="shared" si="135"/>
        <v/>
      </c>
      <c r="P503" s="2" t="str">
        <f t="shared" si="136"/>
        <v/>
      </c>
      <c r="Q503" s="2" t="str">
        <f t="shared" si="143"/>
        <v/>
      </c>
      <c r="R503" s="2" t="str">
        <f t="shared" si="137"/>
        <v/>
      </c>
    </row>
    <row r="504" spans="1:18" x14ac:dyDescent="0.25">
      <c r="A504" s="15">
        <f>IF(INDEX('Predict Your Date Data (auto)'!A:A,ROW(A504),1)&gt;0,INDEX('Predict Your Date Data (auto)'!A:A,ROW(A504),1),"")</f>
        <v>42829.693067129629</v>
      </c>
      <c r="B504" s="15">
        <f t="shared" si="138"/>
        <v>42829</v>
      </c>
      <c r="C504" s="23">
        <f t="shared" si="139"/>
        <v>2017</v>
      </c>
      <c r="D504" s="23">
        <f t="shared" si="140"/>
        <v>4</v>
      </c>
      <c r="E504" s="2" t="str">
        <f>IF(A504&lt;&gt;"","Week " &amp; ROUNDUP(DAY(B504)/7,0),"")</f>
        <v>Week 1</v>
      </c>
      <c r="G504" s="15" t="str">
        <f>IF(G503&lt;MAX(A:A)+NumberOfFutureWeeks*7,  IF(WEEKDAY( G503+1)=1, G503+2, IF(WEEKDAY(G503+1)=7, G503+ 3, G503+1)), "")</f>
        <v/>
      </c>
      <c r="H504" s="15" t="str">
        <f t="shared" si="132"/>
        <v/>
      </c>
      <c r="I504" s="2" t="str">
        <f t="shared" si="133"/>
        <v/>
      </c>
      <c r="J504" s="2" t="str">
        <f>IF(AND(G504&lt;&gt;"",G504&lt;=MAX(A:A)),COUNTIF(B:B,TRUNC(G504)),"")</f>
        <v/>
      </c>
      <c r="K504" s="2" t="str">
        <f t="shared" si="144"/>
        <v/>
      </c>
      <c r="L504" s="2" t="str">
        <f t="shared" si="134"/>
        <v/>
      </c>
      <c r="M504" s="2" t="str">
        <f t="shared" si="141"/>
        <v/>
      </c>
      <c r="N504" s="2" t="str">
        <f t="shared" si="142"/>
        <v/>
      </c>
      <c r="O504" s="2" t="str">
        <f t="shared" si="135"/>
        <v/>
      </c>
      <c r="P504" s="2" t="str">
        <f t="shared" si="136"/>
        <v/>
      </c>
      <c r="Q504" s="2" t="str">
        <f t="shared" si="143"/>
        <v/>
      </c>
      <c r="R504" s="2" t="str">
        <f t="shared" si="137"/>
        <v/>
      </c>
    </row>
    <row r="505" spans="1:18" x14ac:dyDescent="0.25">
      <c r="A505" s="15">
        <f>IF(INDEX('Predict Your Date Data (auto)'!A:A,ROW(A505),1)&gt;0,INDEX('Predict Your Date Data (auto)'!A:A,ROW(A505),1),"")</f>
        <v>42830.401273148149</v>
      </c>
      <c r="B505" s="15">
        <f t="shared" si="138"/>
        <v>42830</v>
      </c>
      <c r="C505" s="23">
        <f t="shared" si="139"/>
        <v>2017</v>
      </c>
      <c r="D505" s="23">
        <f t="shared" si="140"/>
        <v>4</v>
      </c>
      <c r="E505" s="2" t="str">
        <f>IF(A505&lt;&gt;"","Week " &amp; ROUNDUP(DAY(B505)/7,0),"")</f>
        <v>Week 1</v>
      </c>
      <c r="G505" s="15" t="str">
        <f>IF(G504&lt;MAX(A:A)+NumberOfFutureWeeks*7,  IF(WEEKDAY( G504+1)=1, G504+2, IF(WEEKDAY(G504+1)=7, G504+ 3, G504+1)), "")</f>
        <v/>
      </c>
      <c r="H505" s="15" t="str">
        <f t="shared" si="132"/>
        <v/>
      </c>
      <c r="I505" s="2" t="str">
        <f t="shared" si="133"/>
        <v/>
      </c>
      <c r="J505" s="2" t="str">
        <f>IF(AND(G505&lt;&gt;"",G505&lt;=MAX(A:A)),COUNTIF(B:B,TRUNC(G505)),"")</f>
        <v/>
      </c>
      <c r="K505" s="2" t="str">
        <f t="shared" si="144"/>
        <v/>
      </c>
      <c r="L505" s="2" t="str">
        <f t="shared" si="134"/>
        <v/>
      </c>
      <c r="M505" s="2" t="str">
        <f t="shared" si="141"/>
        <v/>
      </c>
      <c r="N505" s="2" t="str">
        <f t="shared" si="142"/>
        <v/>
      </c>
      <c r="O505" s="2" t="str">
        <f t="shared" si="135"/>
        <v/>
      </c>
      <c r="P505" s="2" t="str">
        <f t="shared" si="136"/>
        <v/>
      </c>
      <c r="Q505" s="2" t="str">
        <f t="shared" si="143"/>
        <v/>
      </c>
      <c r="R505" s="2" t="str">
        <f t="shared" si="137"/>
        <v/>
      </c>
    </row>
    <row r="506" spans="1:18" x14ac:dyDescent="0.25">
      <c r="A506" s="15">
        <f>IF(INDEX('Predict Your Date Data (auto)'!A:A,ROW(A506),1)&gt;0,INDEX('Predict Your Date Data (auto)'!A:A,ROW(A506),1),"")</f>
        <v>42830.42454861111</v>
      </c>
      <c r="B506" s="15">
        <f t="shared" si="138"/>
        <v>42830</v>
      </c>
      <c r="C506" s="23">
        <f t="shared" si="139"/>
        <v>2017</v>
      </c>
      <c r="D506" s="23">
        <f t="shared" si="140"/>
        <v>4</v>
      </c>
      <c r="E506" s="2" t="str">
        <f>IF(A506&lt;&gt;"","Week " &amp; ROUNDUP(DAY(B506)/7,0),"")</f>
        <v>Week 1</v>
      </c>
      <c r="G506" s="15" t="str">
        <f>IF(G505&lt;MAX(A:A)+NumberOfFutureWeeks*7,  IF(WEEKDAY( G505+1)=1, G505+2, IF(WEEKDAY(G505+1)=7, G505+ 3, G505+1)), "")</f>
        <v/>
      </c>
      <c r="H506" s="15" t="str">
        <f t="shared" si="132"/>
        <v/>
      </c>
      <c r="I506" s="2" t="str">
        <f t="shared" si="133"/>
        <v/>
      </c>
      <c r="J506" s="2" t="str">
        <f>IF(AND(G506&lt;&gt;"",G506&lt;=MAX(A:A)),COUNTIF(B:B,TRUNC(G506)),"")</f>
        <v/>
      </c>
      <c r="K506" s="2" t="str">
        <f t="shared" si="144"/>
        <v/>
      </c>
      <c r="L506" s="2" t="str">
        <f t="shared" si="134"/>
        <v/>
      </c>
      <c r="M506" s="2" t="str">
        <f t="shared" si="141"/>
        <v/>
      </c>
      <c r="N506" s="2" t="str">
        <f t="shared" si="142"/>
        <v/>
      </c>
      <c r="O506" s="2" t="str">
        <f t="shared" si="135"/>
        <v/>
      </c>
      <c r="P506" s="2" t="str">
        <f t="shared" si="136"/>
        <v/>
      </c>
      <c r="Q506" s="2" t="str">
        <f t="shared" si="143"/>
        <v/>
      </c>
      <c r="R506" s="2" t="str">
        <f t="shared" si="137"/>
        <v/>
      </c>
    </row>
    <row r="507" spans="1:18" x14ac:dyDescent="0.25">
      <c r="A507" s="15">
        <f>IF(INDEX('Predict Your Date Data (auto)'!A:A,ROW(A507),1)&gt;0,INDEX('Predict Your Date Data (auto)'!A:A,ROW(A507),1),"")</f>
        <v>42830.427870370368</v>
      </c>
      <c r="B507" s="15">
        <f t="shared" si="138"/>
        <v>42830</v>
      </c>
      <c r="C507" s="23">
        <f t="shared" si="139"/>
        <v>2017</v>
      </c>
      <c r="D507" s="23">
        <f t="shared" si="140"/>
        <v>4</v>
      </c>
      <c r="E507" s="2" t="str">
        <f>IF(A507&lt;&gt;"","Week " &amp; ROUNDUP(DAY(B507)/7,0),"")</f>
        <v>Week 1</v>
      </c>
      <c r="G507" s="15" t="str">
        <f>IF(G506&lt;MAX(A:A)+NumberOfFutureWeeks*7,  IF(WEEKDAY( G506+1)=1, G506+2, IF(WEEKDAY(G506+1)=7, G506+ 3, G506+1)), "")</f>
        <v/>
      </c>
      <c r="H507" s="15" t="str">
        <f t="shared" si="132"/>
        <v/>
      </c>
      <c r="I507" s="2" t="str">
        <f t="shared" si="133"/>
        <v/>
      </c>
      <c r="J507" s="2" t="str">
        <f>IF(AND(G507&lt;&gt;"",G507&lt;=MAX(A:A)),COUNTIF(B:B,TRUNC(G507)),"")</f>
        <v/>
      </c>
      <c r="K507" s="2" t="str">
        <f t="shared" si="144"/>
        <v/>
      </c>
      <c r="L507" s="2" t="str">
        <f t="shared" si="134"/>
        <v/>
      </c>
      <c r="M507" s="2" t="str">
        <f t="shared" si="141"/>
        <v/>
      </c>
      <c r="N507" s="2" t="str">
        <f t="shared" si="142"/>
        <v/>
      </c>
      <c r="O507" s="2" t="str">
        <f t="shared" si="135"/>
        <v/>
      </c>
      <c r="P507" s="2" t="str">
        <f t="shared" si="136"/>
        <v/>
      </c>
      <c r="Q507" s="2" t="str">
        <f t="shared" si="143"/>
        <v/>
      </c>
      <c r="R507" s="2" t="str">
        <f t="shared" si="137"/>
        <v/>
      </c>
    </row>
    <row r="508" spans="1:18" x14ac:dyDescent="0.25">
      <c r="A508" s="15">
        <f>IF(INDEX('Predict Your Date Data (auto)'!A:A,ROW(A508),1)&gt;0,INDEX('Predict Your Date Data (auto)'!A:A,ROW(A508),1),"")</f>
        <v>42830.435115740744</v>
      </c>
      <c r="B508" s="15">
        <f t="shared" si="138"/>
        <v>42830</v>
      </c>
      <c r="C508" s="23">
        <f t="shared" si="139"/>
        <v>2017</v>
      </c>
      <c r="D508" s="23">
        <f t="shared" si="140"/>
        <v>4</v>
      </c>
      <c r="E508" s="2" t="str">
        <f>IF(A508&lt;&gt;"","Week " &amp; ROUNDUP(DAY(B508)/7,0),"")</f>
        <v>Week 1</v>
      </c>
      <c r="G508" s="15" t="str">
        <f>IF(G507&lt;MAX(A:A)+NumberOfFutureWeeks*7,  IF(WEEKDAY( G507+1)=1, G507+2, IF(WEEKDAY(G507+1)=7, G507+ 3, G507+1)), "")</f>
        <v/>
      </c>
      <c r="H508" s="15" t="str">
        <f t="shared" si="132"/>
        <v/>
      </c>
      <c r="I508" s="2" t="str">
        <f t="shared" si="133"/>
        <v/>
      </c>
      <c r="J508" s="2" t="str">
        <f>IF(AND(G508&lt;&gt;"",G508&lt;=MAX(A:A)),COUNTIF(B:B,TRUNC(G508)),"")</f>
        <v/>
      </c>
      <c r="K508" s="2" t="str">
        <f t="shared" si="144"/>
        <v/>
      </c>
      <c r="L508" s="2" t="str">
        <f t="shared" si="134"/>
        <v/>
      </c>
      <c r="M508" s="2" t="str">
        <f t="shared" si="141"/>
        <v/>
      </c>
      <c r="N508" s="2" t="str">
        <f t="shared" si="142"/>
        <v/>
      </c>
      <c r="O508" s="2" t="str">
        <f t="shared" si="135"/>
        <v/>
      </c>
      <c r="P508" s="2" t="str">
        <f t="shared" si="136"/>
        <v/>
      </c>
      <c r="Q508" s="2" t="str">
        <f t="shared" si="143"/>
        <v/>
      </c>
      <c r="R508" s="2" t="str">
        <f t="shared" si="137"/>
        <v/>
      </c>
    </row>
    <row r="509" spans="1:18" x14ac:dyDescent="0.25">
      <c r="A509" s="15">
        <f>IF(INDEX('Predict Your Date Data (auto)'!A:A,ROW(A509),1)&gt;0,INDEX('Predict Your Date Data (auto)'!A:A,ROW(A509),1),"")</f>
        <v>42830.440682870372</v>
      </c>
      <c r="B509" s="15">
        <f t="shared" si="138"/>
        <v>42830</v>
      </c>
      <c r="C509" s="23">
        <f t="shared" si="139"/>
        <v>2017</v>
      </c>
      <c r="D509" s="23">
        <f t="shared" si="140"/>
        <v>4</v>
      </c>
      <c r="E509" s="2" t="str">
        <f>IF(A509&lt;&gt;"","Week " &amp; ROUNDUP(DAY(B509)/7,0),"")</f>
        <v>Week 1</v>
      </c>
      <c r="G509" s="15" t="str">
        <f>IF(G508&lt;MAX(A:A)+NumberOfFutureWeeks*7,  IF(WEEKDAY( G508+1)=1, G508+2, IF(WEEKDAY(G508+1)=7, G508+ 3, G508+1)), "")</f>
        <v/>
      </c>
      <c r="H509" s="15" t="str">
        <f t="shared" si="132"/>
        <v/>
      </c>
      <c r="I509" s="2" t="str">
        <f t="shared" si="133"/>
        <v/>
      </c>
      <c r="J509" s="2" t="str">
        <f>IF(AND(G509&lt;&gt;"",G509&lt;=MAX(A:A)),COUNTIF(B:B,TRUNC(G509)),"")</f>
        <v/>
      </c>
      <c r="K509" s="2" t="str">
        <f t="shared" si="144"/>
        <v/>
      </c>
      <c r="L509" s="2" t="str">
        <f t="shared" si="134"/>
        <v/>
      </c>
      <c r="M509" s="2" t="str">
        <f t="shared" si="141"/>
        <v/>
      </c>
      <c r="N509" s="2" t="str">
        <f t="shared" si="142"/>
        <v/>
      </c>
      <c r="O509" s="2" t="str">
        <f t="shared" si="135"/>
        <v/>
      </c>
      <c r="P509" s="2" t="str">
        <f t="shared" si="136"/>
        <v/>
      </c>
      <c r="Q509" s="2" t="str">
        <f t="shared" si="143"/>
        <v/>
      </c>
      <c r="R509" s="2" t="str">
        <f t="shared" si="137"/>
        <v/>
      </c>
    </row>
    <row r="510" spans="1:18" x14ac:dyDescent="0.25">
      <c r="A510" s="15">
        <f>IF(INDEX('Predict Your Date Data (auto)'!A:A,ROW(A510),1)&gt;0,INDEX('Predict Your Date Data (auto)'!A:A,ROW(A510),1),"")</f>
        <v>42830.704467592594</v>
      </c>
      <c r="B510" s="15">
        <f t="shared" si="138"/>
        <v>42830</v>
      </c>
      <c r="C510" s="23">
        <f t="shared" si="139"/>
        <v>2017</v>
      </c>
      <c r="D510" s="23">
        <f t="shared" si="140"/>
        <v>4</v>
      </c>
      <c r="E510" s="2" t="str">
        <f>IF(A510&lt;&gt;"","Week " &amp; ROUNDUP(DAY(B510)/7,0),"")</f>
        <v>Week 1</v>
      </c>
      <c r="G510" s="15" t="str">
        <f>IF(G509&lt;MAX(A:A)+NumberOfFutureWeeks*7,  IF(WEEKDAY( G509+1)=1, G509+2, IF(WEEKDAY(G509+1)=7, G509+ 3, G509+1)), "")</f>
        <v/>
      </c>
      <c r="H510" s="15" t="str">
        <f t="shared" si="132"/>
        <v/>
      </c>
      <c r="I510" s="2" t="str">
        <f t="shared" si="133"/>
        <v/>
      </c>
      <c r="J510" s="2" t="str">
        <f>IF(AND(G510&lt;&gt;"",G510&lt;=MAX(A:A)),COUNTIF(B:B,TRUNC(G510)),"")</f>
        <v/>
      </c>
      <c r="K510" s="2" t="str">
        <f t="shared" si="144"/>
        <v/>
      </c>
      <c r="L510" s="2" t="str">
        <f t="shared" si="134"/>
        <v/>
      </c>
      <c r="M510" s="2" t="str">
        <f t="shared" si="141"/>
        <v/>
      </c>
      <c r="N510" s="2" t="str">
        <f t="shared" si="142"/>
        <v/>
      </c>
      <c r="O510" s="2" t="str">
        <f t="shared" si="135"/>
        <v/>
      </c>
      <c r="P510" s="2" t="str">
        <f t="shared" si="136"/>
        <v/>
      </c>
      <c r="Q510" s="2" t="str">
        <f t="shared" si="143"/>
        <v/>
      </c>
      <c r="R510" s="2" t="str">
        <f t="shared" si="137"/>
        <v/>
      </c>
    </row>
    <row r="511" spans="1:18" x14ac:dyDescent="0.25">
      <c r="A511" s="15">
        <f>IF(INDEX('Predict Your Date Data (auto)'!A:A,ROW(A511),1)&gt;0,INDEX('Predict Your Date Data (auto)'!A:A,ROW(A511),1),"")</f>
        <v>42831.436041666668</v>
      </c>
      <c r="B511" s="15">
        <f t="shared" si="138"/>
        <v>42831</v>
      </c>
      <c r="C511" s="23">
        <f t="shared" si="139"/>
        <v>2017</v>
      </c>
      <c r="D511" s="23">
        <f t="shared" si="140"/>
        <v>4</v>
      </c>
      <c r="E511" s="2" t="str">
        <f>IF(A511&lt;&gt;"","Week " &amp; ROUNDUP(DAY(B511)/7,0),"")</f>
        <v>Week 1</v>
      </c>
      <c r="G511" s="15" t="str">
        <f>IF(G510&lt;MAX(A:A)+NumberOfFutureWeeks*7,  IF(WEEKDAY( G510+1)=1, G510+2, IF(WEEKDAY(G510+1)=7, G510+ 3, G510+1)), "")</f>
        <v/>
      </c>
      <c r="H511" s="15" t="str">
        <f t="shared" si="132"/>
        <v/>
      </c>
      <c r="I511" s="2" t="str">
        <f t="shared" si="133"/>
        <v/>
      </c>
      <c r="J511" s="2" t="str">
        <f>IF(AND(G511&lt;&gt;"",G511&lt;=MAX(A:A)),COUNTIF(B:B,TRUNC(G511)),"")</f>
        <v/>
      </c>
      <c r="K511" s="2" t="str">
        <f t="shared" si="144"/>
        <v/>
      </c>
      <c r="L511" s="2" t="str">
        <f t="shared" si="134"/>
        <v/>
      </c>
      <c r="M511" s="2" t="str">
        <f t="shared" si="141"/>
        <v/>
      </c>
      <c r="N511" s="2" t="str">
        <f t="shared" si="142"/>
        <v/>
      </c>
      <c r="O511" s="2" t="str">
        <f t="shared" si="135"/>
        <v/>
      </c>
      <c r="P511" s="2" t="str">
        <f t="shared" si="136"/>
        <v/>
      </c>
      <c r="Q511" s="2" t="str">
        <f t="shared" si="143"/>
        <v/>
      </c>
      <c r="R511" s="2" t="str">
        <f t="shared" si="137"/>
        <v/>
      </c>
    </row>
    <row r="512" spans="1:18" x14ac:dyDescent="0.25">
      <c r="A512" s="15">
        <f>IF(INDEX('Predict Your Date Data (auto)'!A:A,ROW(A512),1)&gt;0,INDEX('Predict Your Date Data (auto)'!A:A,ROW(A512),1),"")</f>
        <v>42831.529189814813</v>
      </c>
      <c r="B512" s="15">
        <f t="shared" si="138"/>
        <v>42831</v>
      </c>
      <c r="C512" s="23">
        <f t="shared" si="139"/>
        <v>2017</v>
      </c>
      <c r="D512" s="23">
        <f t="shared" si="140"/>
        <v>4</v>
      </c>
      <c r="E512" s="2" t="str">
        <f>IF(A512&lt;&gt;"","Week " &amp; ROUNDUP(DAY(B512)/7,0),"")</f>
        <v>Week 1</v>
      </c>
      <c r="G512" s="15" t="str">
        <f>IF(G511&lt;MAX(A:A)+NumberOfFutureWeeks*7,  IF(WEEKDAY( G511+1)=1, G511+2, IF(WEEKDAY(G511+1)=7, G511+ 3, G511+1)), "")</f>
        <v/>
      </c>
      <c r="H512" s="15" t="str">
        <f t="shared" si="132"/>
        <v/>
      </c>
      <c r="I512" s="2" t="str">
        <f t="shared" si="133"/>
        <v/>
      </c>
      <c r="J512" s="2" t="str">
        <f>IF(AND(G512&lt;&gt;"",G512&lt;=MAX(A:A)),COUNTIF(B:B,TRUNC(G512)),"")</f>
        <v/>
      </c>
      <c r="K512" s="2" t="str">
        <f t="shared" si="144"/>
        <v/>
      </c>
      <c r="L512" s="2" t="str">
        <f t="shared" si="134"/>
        <v/>
      </c>
      <c r="M512" s="2" t="str">
        <f t="shared" si="141"/>
        <v/>
      </c>
      <c r="N512" s="2" t="str">
        <f t="shared" si="142"/>
        <v/>
      </c>
      <c r="O512" s="2" t="str">
        <f t="shared" si="135"/>
        <v/>
      </c>
      <c r="P512" s="2" t="str">
        <f t="shared" si="136"/>
        <v/>
      </c>
      <c r="Q512" s="2" t="str">
        <f t="shared" si="143"/>
        <v/>
      </c>
      <c r="R512" s="2" t="str">
        <f t="shared" si="137"/>
        <v/>
      </c>
    </row>
    <row r="513" spans="1:18" x14ac:dyDescent="0.25">
      <c r="A513" s="15">
        <f>IF(INDEX('Predict Your Date Data (auto)'!A:A,ROW(A513),1)&gt;0,INDEX('Predict Your Date Data (auto)'!A:A,ROW(A513),1),"")</f>
        <v>42831.643900462965</v>
      </c>
      <c r="B513" s="15">
        <f t="shared" si="138"/>
        <v>42831</v>
      </c>
      <c r="C513" s="23">
        <f t="shared" si="139"/>
        <v>2017</v>
      </c>
      <c r="D513" s="23">
        <f t="shared" si="140"/>
        <v>4</v>
      </c>
      <c r="E513" s="2" t="str">
        <f>IF(A513&lt;&gt;"","Week " &amp; ROUNDUP(DAY(B513)/7,0),"")</f>
        <v>Week 1</v>
      </c>
      <c r="G513" s="15" t="str">
        <f>IF(G512&lt;MAX(A:A)+NumberOfFutureWeeks*7,  IF(WEEKDAY( G512+1)=1, G512+2, IF(WEEKDAY(G512+1)=7, G512+ 3, G512+1)), "")</f>
        <v/>
      </c>
      <c r="H513" s="15" t="str">
        <f t="shared" si="132"/>
        <v/>
      </c>
      <c r="I513" s="2" t="str">
        <f t="shared" si="133"/>
        <v/>
      </c>
      <c r="J513" s="2" t="str">
        <f>IF(AND(G513&lt;&gt;"",G513&lt;=MAX(A:A)),COUNTIF(B:B,TRUNC(G513)),"")</f>
        <v/>
      </c>
      <c r="K513" s="2" t="str">
        <f t="shared" si="144"/>
        <v/>
      </c>
      <c r="L513" s="2" t="str">
        <f t="shared" si="134"/>
        <v/>
      </c>
      <c r="M513" s="2" t="str">
        <f t="shared" si="141"/>
        <v/>
      </c>
      <c r="N513" s="2" t="str">
        <f t="shared" si="142"/>
        <v/>
      </c>
      <c r="O513" s="2" t="str">
        <f t="shared" si="135"/>
        <v/>
      </c>
      <c r="P513" s="2" t="str">
        <f t="shared" si="136"/>
        <v/>
      </c>
      <c r="Q513" s="2" t="str">
        <f t="shared" si="143"/>
        <v/>
      </c>
      <c r="R513" s="2" t="str">
        <f t="shared" si="137"/>
        <v/>
      </c>
    </row>
    <row r="514" spans="1:18" x14ac:dyDescent="0.25">
      <c r="A514" s="15">
        <f>IF(INDEX('Predict Your Date Data (auto)'!A:A,ROW(A514),1)&gt;0,INDEX('Predict Your Date Data (auto)'!A:A,ROW(A514),1),"")</f>
        <v>42831.645520833335</v>
      </c>
      <c r="B514" s="15">
        <f t="shared" si="138"/>
        <v>42831</v>
      </c>
      <c r="C514" s="23">
        <f t="shared" si="139"/>
        <v>2017</v>
      </c>
      <c r="D514" s="23">
        <f t="shared" si="140"/>
        <v>4</v>
      </c>
      <c r="E514" s="2" t="str">
        <f>IF(A514&lt;&gt;"","Week " &amp; ROUNDUP(DAY(B514)/7,0),"")</f>
        <v>Week 1</v>
      </c>
      <c r="G514" s="15" t="str">
        <f>IF(G513&lt;MAX(A:A)+NumberOfFutureWeeks*7,  IF(WEEKDAY( G513+1)=1, G513+2, IF(WEEKDAY(G513+1)=7, G513+ 3, G513+1)), "")</f>
        <v/>
      </c>
      <c r="H514" s="15" t="str">
        <f t="shared" ref="H514:H577" si="145">IF(G514&lt;&gt;"",IF(WEEKDAY(G514)=2,"Week " &amp; TEXT(G514,AxisDateFormat),""),"")</f>
        <v/>
      </c>
      <c r="I514" s="2" t="str">
        <f t="shared" ref="I514:I577" si="146">IF(G514&lt;&gt;"", TEXT(WEEKDAY(G514), DayFormat),"")</f>
        <v/>
      </c>
      <c r="J514" s="2" t="str">
        <f>IF(AND(G514&lt;&gt;"",G514&lt;=MAX(A:A)),COUNTIF(B:B,TRUNC(G514)),"")</f>
        <v/>
      </c>
      <c r="K514" s="2" t="str">
        <f t="shared" si="144"/>
        <v/>
      </c>
      <c r="L514" s="2" t="str">
        <f t="shared" ref="L514:L577" si="147">IF(G514&lt;&gt;"",K514*$U$10+$U$9,"")</f>
        <v/>
      </c>
      <c r="M514" s="2" t="str">
        <f t="shared" si="141"/>
        <v/>
      </c>
      <c r="N514" s="2" t="str">
        <f t="shared" si="142"/>
        <v/>
      </c>
      <c r="O514" s="2" t="str">
        <f t="shared" ref="O514:O577" si="148">IF(J514&lt;&gt;"",ABS(J514-N514),"")</f>
        <v/>
      </c>
      <c r="P514" s="2" t="str">
        <f t="shared" ref="P514:P577" si="149">IF(G514&lt;&gt;"",IF(M514&gt;1,ROUNDUP(N514,RoundDecimalPlaces),ROUNDDOWN(N514,RoundDecimalPlaces)),"")</f>
        <v/>
      </c>
      <c r="Q514" s="2" t="str">
        <f t="shared" si="143"/>
        <v/>
      </c>
      <c r="R514" s="2" t="str">
        <f t="shared" ref="R514:R577" si="150">IF(Q514&lt;&gt;"",IF(Q514&gt;AVERAGE(Q:Q)*SignificantErrorMultiplier,J514,NA()),"")</f>
        <v/>
      </c>
    </row>
    <row r="515" spans="1:18" x14ac:dyDescent="0.25">
      <c r="A515" s="15">
        <f>IF(INDEX('Predict Your Date Data (auto)'!A:A,ROW(A515),1)&gt;0,INDEX('Predict Your Date Data (auto)'!A:A,ROW(A515),1),"")</f>
        <v>42832.463692129626</v>
      </c>
      <c r="B515" s="15">
        <f t="shared" ref="B515:B578" si="151">IF(A515&lt;&gt;"",TRUNC(A515),"")</f>
        <v>42832</v>
      </c>
      <c r="C515" s="23">
        <f t="shared" ref="C515:C578" si="152">IF(A515&lt;&gt;"",YEAR(A515),"")</f>
        <v>2017</v>
      </c>
      <c r="D515" s="23">
        <f t="shared" ref="D515:D578" si="153">IF(A515&lt;&gt;"",MONTH(B515),"")</f>
        <v>4</v>
      </c>
      <c r="E515" s="2" t="str">
        <f>IF(A515&lt;&gt;"","Week " &amp; ROUNDUP(DAY(B515)/7,0),"")</f>
        <v>Week 1</v>
      </c>
      <c r="G515" s="15" t="str">
        <f>IF(G514&lt;MAX(A:A)+NumberOfFutureWeeks*7,  IF(WEEKDAY( G514+1)=1, G514+2, IF(WEEKDAY(G514+1)=7, G514+ 3, G514+1)), "")</f>
        <v/>
      </c>
      <c r="H515" s="15" t="str">
        <f t="shared" si="145"/>
        <v/>
      </c>
      <c r="I515" s="2" t="str">
        <f t="shared" si="146"/>
        <v/>
      </c>
      <c r="J515" s="2" t="str">
        <f>IF(AND(G515&lt;&gt;"",G515&lt;=MAX(A:A)),COUNTIF(B:B,TRUNC(G515)),"")</f>
        <v/>
      </c>
      <c r="K515" s="2" t="str">
        <f t="shared" si="144"/>
        <v/>
      </c>
      <c r="L515" s="2" t="str">
        <f t="shared" si="147"/>
        <v/>
      </c>
      <c r="M515" s="2" t="str">
        <f t="shared" ref="M515:M578" si="154">IF(G515&lt;&gt;"",VLOOKUP(I515,$T$2:$V$6,3,FALSE),"")</f>
        <v/>
      </c>
      <c r="N515" s="2" t="str">
        <f t="shared" ref="N515:N578" si="155">IF(G515&lt;&gt;"",L515*M515,"")</f>
        <v/>
      </c>
      <c r="O515" s="2" t="str">
        <f t="shared" si="148"/>
        <v/>
      </c>
      <c r="P515" s="2" t="str">
        <f t="shared" si="149"/>
        <v/>
      </c>
      <c r="Q515" s="2" t="str">
        <f t="shared" ref="Q515:Q578" si="156">IF(J515&lt;&gt;"",ABS(J515-P515),"")</f>
        <v/>
      </c>
      <c r="R515" s="2" t="str">
        <f t="shared" si="150"/>
        <v/>
      </c>
    </row>
    <row r="516" spans="1:18" x14ac:dyDescent="0.25">
      <c r="A516" s="15">
        <f>IF(INDEX('Predict Your Date Data (auto)'!A:A,ROW(A516),1)&gt;0,INDEX('Predict Your Date Data (auto)'!A:A,ROW(A516),1),"")</f>
        <v>42832.598923611113</v>
      </c>
      <c r="B516" s="15">
        <f t="shared" si="151"/>
        <v>42832</v>
      </c>
      <c r="C516" s="23">
        <f t="shared" si="152"/>
        <v>2017</v>
      </c>
      <c r="D516" s="23">
        <f t="shared" si="153"/>
        <v>4</v>
      </c>
      <c r="E516" s="2" t="str">
        <f>IF(A516&lt;&gt;"","Week " &amp; ROUNDUP(DAY(B516)/7,0),"")</f>
        <v>Week 1</v>
      </c>
      <c r="G516" s="15" t="str">
        <f>IF(G515&lt;MAX(A:A)+NumberOfFutureWeeks*7,  IF(WEEKDAY( G515+1)=1, G515+2, IF(WEEKDAY(G515+1)=7, G515+ 3, G515+1)), "")</f>
        <v/>
      </c>
      <c r="H516" s="15" t="str">
        <f t="shared" si="145"/>
        <v/>
      </c>
      <c r="I516" s="2" t="str">
        <f t="shared" si="146"/>
        <v/>
      </c>
      <c r="J516" s="2" t="str">
        <f>IF(AND(G516&lt;&gt;"",G516&lt;=MAX(A:A)),COUNTIF(B:B,TRUNC(G516)),"")</f>
        <v/>
      </c>
      <c r="K516" s="2" t="str">
        <f t="shared" ref="K516:K579" si="157">IF(G516&lt;&gt;"",K515+1,"")</f>
        <v/>
      </c>
      <c r="L516" s="2" t="str">
        <f t="shared" si="147"/>
        <v/>
      </c>
      <c r="M516" s="2" t="str">
        <f t="shared" si="154"/>
        <v/>
      </c>
      <c r="N516" s="2" t="str">
        <f t="shared" si="155"/>
        <v/>
      </c>
      <c r="O516" s="2" t="str">
        <f t="shared" si="148"/>
        <v/>
      </c>
      <c r="P516" s="2" t="str">
        <f t="shared" si="149"/>
        <v/>
      </c>
      <c r="Q516" s="2" t="str">
        <f t="shared" si="156"/>
        <v/>
      </c>
      <c r="R516" s="2" t="str">
        <f t="shared" si="150"/>
        <v/>
      </c>
    </row>
    <row r="517" spans="1:18" x14ac:dyDescent="0.25">
      <c r="A517" s="15">
        <f>IF(INDEX('Predict Your Date Data (auto)'!A:A,ROW(A517),1)&gt;0,INDEX('Predict Your Date Data (auto)'!A:A,ROW(A517),1),"")</f>
        <v>42835.559155092589</v>
      </c>
      <c r="B517" s="15">
        <f t="shared" si="151"/>
        <v>42835</v>
      </c>
      <c r="C517" s="23">
        <f t="shared" si="152"/>
        <v>2017</v>
      </c>
      <c r="D517" s="23">
        <f t="shared" si="153"/>
        <v>4</v>
      </c>
      <c r="E517" s="2" t="str">
        <f>IF(A517&lt;&gt;"","Week " &amp; ROUNDUP(DAY(B517)/7,0),"")</f>
        <v>Week 2</v>
      </c>
      <c r="G517" s="15" t="str">
        <f>IF(G516&lt;MAX(A:A)+NumberOfFutureWeeks*7,  IF(WEEKDAY( G516+1)=1, G516+2, IF(WEEKDAY(G516+1)=7, G516+ 3, G516+1)), "")</f>
        <v/>
      </c>
      <c r="H517" s="15" t="str">
        <f t="shared" si="145"/>
        <v/>
      </c>
      <c r="I517" s="2" t="str">
        <f t="shared" si="146"/>
        <v/>
      </c>
      <c r="J517" s="2" t="str">
        <f>IF(AND(G517&lt;&gt;"",G517&lt;=MAX(A:A)),COUNTIF(B:B,TRUNC(G517)),"")</f>
        <v/>
      </c>
      <c r="K517" s="2" t="str">
        <f t="shared" si="157"/>
        <v/>
      </c>
      <c r="L517" s="2" t="str">
        <f t="shared" si="147"/>
        <v/>
      </c>
      <c r="M517" s="2" t="str">
        <f t="shared" si="154"/>
        <v/>
      </c>
      <c r="N517" s="2" t="str">
        <f t="shared" si="155"/>
        <v/>
      </c>
      <c r="O517" s="2" t="str">
        <f t="shared" si="148"/>
        <v/>
      </c>
      <c r="P517" s="2" t="str">
        <f t="shared" si="149"/>
        <v/>
      </c>
      <c r="Q517" s="2" t="str">
        <f t="shared" si="156"/>
        <v/>
      </c>
      <c r="R517" s="2" t="str">
        <f t="shared" si="150"/>
        <v/>
      </c>
    </row>
    <row r="518" spans="1:18" x14ac:dyDescent="0.25">
      <c r="A518" s="15">
        <f>IF(INDEX('Predict Your Date Data (auto)'!A:A,ROW(A518),1)&gt;0,INDEX('Predict Your Date Data (auto)'!A:A,ROW(A518),1),"")</f>
        <v>42835.70721064815</v>
      </c>
      <c r="B518" s="15">
        <f t="shared" si="151"/>
        <v>42835</v>
      </c>
      <c r="C518" s="23">
        <f t="shared" si="152"/>
        <v>2017</v>
      </c>
      <c r="D518" s="23">
        <f t="shared" si="153"/>
        <v>4</v>
      </c>
      <c r="E518" s="2" t="str">
        <f>IF(A518&lt;&gt;"","Week " &amp; ROUNDUP(DAY(B518)/7,0),"")</f>
        <v>Week 2</v>
      </c>
      <c r="G518" s="15" t="str">
        <f>IF(G517&lt;MAX(A:A)+NumberOfFutureWeeks*7,  IF(WEEKDAY( G517+1)=1, G517+2, IF(WEEKDAY(G517+1)=7, G517+ 3, G517+1)), "")</f>
        <v/>
      </c>
      <c r="H518" s="15" t="str">
        <f t="shared" si="145"/>
        <v/>
      </c>
      <c r="I518" s="2" t="str">
        <f t="shared" si="146"/>
        <v/>
      </c>
      <c r="J518" s="2" t="str">
        <f>IF(AND(G518&lt;&gt;"",G518&lt;=MAX(A:A)),COUNTIF(B:B,TRUNC(G518)),"")</f>
        <v/>
      </c>
      <c r="K518" s="2" t="str">
        <f t="shared" si="157"/>
        <v/>
      </c>
      <c r="L518" s="2" t="str">
        <f t="shared" si="147"/>
        <v/>
      </c>
      <c r="M518" s="2" t="str">
        <f t="shared" si="154"/>
        <v/>
      </c>
      <c r="N518" s="2" t="str">
        <f t="shared" si="155"/>
        <v/>
      </c>
      <c r="O518" s="2" t="str">
        <f t="shared" si="148"/>
        <v/>
      </c>
      <c r="P518" s="2" t="str">
        <f t="shared" si="149"/>
        <v/>
      </c>
      <c r="Q518" s="2" t="str">
        <f t="shared" si="156"/>
        <v/>
      </c>
      <c r="R518" s="2" t="str">
        <f t="shared" si="150"/>
        <v/>
      </c>
    </row>
    <row r="519" spans="1:18" x14ac:dyDescent="0.25">
      <c r="A519" s="15">
        <f>IF(INDEX('Predict Your Date Data (auto)'!A:A,ROW(A519),1)&gt;0,INDEX('Predict Your Date Data (auto)'!A:A,ROW(A519),1),"")</f>
        <v>42835.71234953704</v>
      </c>
      <c r="B519" s="15">
        <f t="shared" si="151"/>
        <v>42835</v>
      </c>
      <c r="C519" s="23">
        <f t="shared" si="152"/>
        <v>2017</v>
      </c>
      <c r="D519" s="23">
        <f t="shared" si="153"/>
        <v>4</v>
      </c>
      <c r="E519" s="2" t="str">
        <f>IF(A519&lt;&gt;"","Week " &amp; ROUNDUP(DAY(B519)/7,0),"")</f>
        <v>Week 2</v>
      </c>
      <c r="G519" s="15" t="str">
        <f>IF(G518&lt;MAX(A:A)+NumberOfFutureWeeks*7,  IF(WEEKDAY( G518+1)=1, G518+2, IF(WEEKDAY(G518+1)=7, G518+ 3, G518+1)), "")</f>
        <v/>
      </c>
      <c r="H519" s="15" t="str">
        <f t="shared" si="145"/>
        <v/>
      </c>
      <c r="I519" s="2" t="str">
        <f t="shared" si="146"/>
        <v/>
      </c>
      <c r="J519" s="2" t="str">
        <f>IF(AND(G519&lt;&gt;"",G519&lt;=MAX(A:A)),COUNTIF(B:B,TRUNC(G519)),"")</f>
        <v/>
      </c>
      <c r="K519" s="2" t="str">
        <f t="shared" si="157"/>
        <v/>
      </c>
      <c r="L519" s="2" t="str">
        <f t="shared" si="147"/>
        <v/>
      </c>
      <c r="M519" s="2" t="str">
        <f t="shared" si="154"/>
        <v/>
      </c>
      <c r="N519" s="2" t="str">
        <f t="shared" si="155"/>
        <v/>
      </c>
      <c r="O519" s="2" t="str">
        <f t="shared" si="148"/>
        <v/>
      </c>
      <c r="P519" s="2" t="str">
        <f t="shared" si="149"/>
        <v/>
      </c>
      <c r="Q519" s="2" t="str">
        <f t="shared" si="156"/>
        <v/>
      </c>
      <c r="R519" s="2" t="str">
        <f t="shared" si="150"/>
        <v/>
      </c>
    </row>
    <row r="520" spans="1:18" x14ac:dyDescent="0.25">
      <c r="A520" s="15">
        <f>IF(INDEX('Predict Your Date Data (auto)'!A:A,ROW(A520),1)&gt;0,INDEX('Predict Your Date Data (auto)'!A:A,ROW(A520),1),"")</f>
        <v>42835.716400462959</v>
      </c>
      <c r="B520" s="15">
        <f t="shared" si="151"/>
        <v>42835</v>
      </c>
      <c r="C520" s="23">
        <f t="shared" si="152"/>
        <v>2017</v>
      </c>
      <c r="D520" s="23">
        <f t="shared" si="153"/>
        <v>4</v>
      </c>
      <c r="E520" s="2" t="str">
        <f>IF(A520&lt;&gt;"","Week " &amp; ROUNDUP(DAY(B520)/7,0),"")</f>
        <v>Week 2</v>
      </c>
      <c r="G520" s="15" t="str">
        <f>IF(G519&lt;MAX(A:A)+NumberOfFutureWeeks*7,  IF(WEEKDAY( G519+1)=1, G519+2, IF(WEEKDAY(G519+1)=7, G519+ 3, G519+1)), "")</f>
        <v/>
      </c>
      <c r="H520" s="15" t="str">
        <f t="shared" si="145"/>
        <v/>
      </c>
      <c r="I520" s="2" t="str">
        <f t="shared" si="146"/>
        <v/>
      </c>
      <c r="J520" s="2" t="str">
        <f>IF(AND(G520&lt;&gt;"",G520&lt;=MAX(A:A)),COUNTIF(B:B,TRUNC(G520)),"")</f>
        <v/>
      </c>
      <c r="K520" s="2" t="str">
        <f t="shared" si="157"/>
        <v/>
      </c>
      <c r="L520" s="2" t="str">
        <f t="shared" si="147"/>
        <v/>
      </c>
      <c r="M520" s="2" t="str">
        <f t="shared" si="154"/>
        <v/>
      </c>
      <c r="N520" s="2" t="str">
        <f t="shared" si="155"/>
        <v/>
      </c>
      <c r="O520" s="2" t="str">
        <f t="shared" si="148"/>
        <v/>
      </c>
      <c r="P520" s="2" t="str">
        <f t="shared" si="149"/>
        <v/>
      </c>
      <c r="Q520" s="2" t="str">
        <f t="shared" si="156"/>
        <v/>
      </c>
      <c r="R520" s="2" t="str">
        <f t="shared" si="150"/>
        <v/>
      </c>
    </row>
    <row r="521" spans="1:18" x14ac:dyDescent="0.25">
      <c r="A521" s="15">
        <f>IF(INDEX('Predict Your Date Data (auto)'!A:A,ROW(A521),1)&gt;0,INDEX('Predict Your Date Data (auto)'!A:A,ROW(A521),1),"")</f>
        <v>42835.718900462962</v>
      </c>
      <c r="B521" s="15">
        <f t="shared" si="151"/>
        <v>42835</v>
      </c>
      <c r="C521" s="23">
        <f t="shared" si="152"/>
        <v>2017</v>
      </c>
      <c r="D521" s="23">
        <f t="shared" si="153"/>
        <v>4</v>
      </c>
      <c r="E521" s="2" t="str">
        <f>IF(A521&lt;&gt;"","Week " &amp; ROUNDUP(DAY(B521)/7,0),"")</f>
        <v>Week 2</v>
      </c>
      <c r="G521" s="15" t="str">
        <f>IF(G520&lt;MAX(A:A)+NumberOfFutureWeeks*7,  IF(WEEKDAY( G520+1)=1, G520+2, IF(WEEKDAY(G520+1)=7, G520+ 3, G520+1)), "")</f>
        <v/>
      </c>
      <c r="H521" s="15" t="str">
        <f t="shared" si="145"/>
        <v/>
      </c>
      <c r="I521" s="2" t="str">
        <f t="shared" si="146"/>
        <v/>
      </c>
      <c r="J521" s="2" t="str">
        <f>IF(AND(G521&lt;&gt;"",G521&lt;=MAX(A:A)),COUNTIF(B:B,TRUNC(G521)),"")</f>
        <v/>
      </c>
      <c r="K521" s="2" t="str">
        <f t="shared" si="157"/>
        <v/>
      </c>
      <c r="L521" s="2" t="str">
        <f t="shared" si="147"/>
        <v/>
      </c>
      <c r="M521" s="2" t="str">
        <f t="shared" si="154"/>
        <v/>
      </c>
      <c r="N521" s="2" t="str">
        <f t="shared" si="155"/>
        <v/>
      </c>
      <c r="O521" s="2" t="str">
        <f t="shared" si="148"/>
        <v/>
      </c>
      <c r="P521" s="2" t="str">
        <f t="shared" si="149"/>
        <v/>
      </c>
      <c r="Q521" s="2" t="str">
        <f t="shared" si="156"/>
        <v/>
      </c>
      <c r="R521" s="2" t="str">
        <f t="shared" si="150"/>
        <v/>
      </c>
    </row>
    <row r="522" spans="1:18" x14ac:dyDescent="0.25">
      <c r="A522" s="15">
        <f>IF(INDEX('Predict Your Date Data (auto)'!A:A,ROW(A522),1)&gt;0,INDEX('Predict Your Date Data (auto)'!A:A,ROW(A522),1),"")</f>
        <v>42835.721307870372</v>
      </c>
      <c r="B522" s="15">
        <f t="shared" si="151"/>
        <v>42835</v>
      </c>
      <c r="C522" s="23">
        <f t="shared" si="152"/>
        <v>2017</v>
      </c>
      <c r="D522" s="23">
        <f t="shared" si="153"/>
        <v>4</v>
      </c>
      <c r="E522" s="2" t="str">
        <f>IF(A522&lt;&gt;"","Week " &amp; ROUNDUP(DAY(B522)/7,0),"")</f>
        <v>Week 2</v>
      </c>
      <c r="G522" s="15" t="str">
        <f>IF(G521&lt;MAX(A:A)+NumberOfFutureWeeks*7,  IF(WEEKDAY( G521+1)=1, G521+2, IF(WEEKDAY(G521+1)=7, G521+ 3, G521+1)), "")</f>
        <v/>
      </c>
      <c r="H522" s="15" t="str">
        <f t="shared" si="145"/>
        <v/>
      </c>
      <c r="I522" s="2" t="str">
        <f t="shared" si="146"/>
        <v/>
      </c>
      <c r="J522" s="2" t="str">
        <f>IF(AND(G522&lt;&gt;"",G522&lt;=MAX(A:A)),COUNTIF(B:B,TRUNC(G522)),"")</f>
        <v/>
      </c>
      <c r="K522" s="2" t="str">
        <f t="shared" si="157"/>
        <v/>
      </c>
      <c r="L522" s="2" t="str">
        <f t="shared" si="147"/>
        <v/>
      </c>
      <c r="M522" s="2" t="str">
        <f t="shared" si="154"/>
        <v/>
      </c>
      <c r="N522" s="2" t="str">
        <f t="shared" si="155"/>
        <v/>
      </c>
      <c r="O522" s="2" t="str">
        <f t="shared" si="148"/>
        <v/>
      </c>
      <c r="P522" s="2" t="str">
        <f t="shared" si="149"/>
        <v/>
      </c>
      <c r="Q522" s="2" t="str">
        <f t="shared" si="156"/>
        <v/>
      </c>
      <c r="R522" s="2" t="str">
        <f t="shared" si="150"/>
        <v/>
      </c>
    </row>
    <row r="523" spans="1:18" x14ac:dyDescent="0.25">
      <c r="A523" s="15">
        <f>IF(INDEX('Predict Your Date Data (auto)'!A:A,ROW(A523),1)&gt;0,INDEX('Predict Your Date Data (auto)'!A:A,ROW(A523),1),"")</f>
        <v>42835.725023148145</v>
      </c>
      <c r="B523" s="15">
        <f t="shared" si="151"/>
        <v>42835</v>
      </c>
      <c r="C523" s="23">
        <f t="shared" si="152"/>
        <v>2017</v>
      </c>
      <c r="D523" s="23">
        <f t="shared" si="153"/>
        <v>4</v>
      </c>
      <c r="E523" s="2" t="str">
        <f>IF(A523&lt;&gt;"","Week " &amp; ROUNDUP(DAY(B523)/7,0),"")</f>
        <v>Week 2</v>
      </c>
      <c r="G523" s="15" t="str">
        <f>IF(G522&lt;MAX(A:A)+NumberOfFutureWeeks*7,  IF(WEEKDAY( G522+1)=1, G522+2, IF(WEEKDAY(G522+1)=7, G522+ 3, G522+1)), "")</f>
        <v/>
      </c>
      <c r="H523" s="15" t="str">
        <f t="shared" si="145"/>
        <v/>
      </c>
      <c r="I523" s="2" t="str">
        <f t="shared" si="146"/>
        <v/>
      </c>
      <c r="J523" s="2" t="str">
        <f>IF(AND(G523&lt;&gt;"",G523&lt;=MAX(A:A)),COUNTIF(B:B,TRUNC(G523)),"")</f>
        <v/>
      </c>
      <c r="K523" s="2" t="str">
        <f t="shared" si="157"/>
        <v/>
      </c>
      <c r="L523" s="2" t="str">
        <f t="shared" si="147"/>
        <v/>
      </c>
      <c r="M523" s="2" t="str">
        <f t="shared" si="154"/>
        <v/>
      </c>
      <c r="N523" s="2" t="str">
        <f t="shared" si="155"/>
        <v/>
      </c>
      <c r="O523" s="2" t="str">
        <f t="shared" si="148"/>
        <v/>
      </c>
      <c r="P523" s="2" t="str">
        <f t="shared" si="149"/>
        <v/>
      </c>
      <c r="Q523" s="2" t="str">
        <f t="shared" si="156"/>
        <v/>
      </c>
      <c r="R523" s="2" t="str">
        <f t="shared" si="150"/>
        <v/>
      </c>
    </row>
    <row r="524" spans="1:18" x14ac:dyDescent="0.25">
      <c r="A524" s="15">
        <f>IF(INDEX('Predict Your Date Data (auto)'!A:A,ROW(A524),1)&gt;0,INDEX('Predict Your Date Data (auto)'!A:A,ROW(A524),1),"")</f>
        <v>42835.727638888886</v>
      </c>
      <c r="B524" s="15">
        <f t="shared" si="151"/>
        <v>42835</v>
      </c>
      <c r="C524" s="23">
        <f t="shared" si="152"/>
        <v>2017</v>
      </c>
      <c r="D524" s="23">
        <f t="shared" si="153"/>
        <v>4</v>
      </c>
      <c r="E524" s="2" t="str">
        <f>IF(A524&lt;&gt;"","Week " &amp; ROUNDUP(DAY(B524)/7,0),"")</f>
        <v>Week 2</v>
      </c>
      <c r="G524" s="15" t="str">
        <f>IF(G523&lt;MAX(A:A)+NumberOfFutureWeeks*7,  IF(WEEKDAY( G523+1)=1, G523+2, IF(WEEKDAY(G523+1)=7, G523+ 3, G523+1)), "")</f>
        <v/>
      </c>
      <c r="H524" s="15" t="str">
        <f t="shared" si="145"/>
        <v/>
      </c>
      <c r="I524" s="2" t="str">
        <f t="shared" si="146"/>
        <v/>
      </c>
      <c r="J524" s="2" t="str">
        <f>IF(AND(G524&lt;&gt;"",G524&lt;=MAX(A:A)),COUNTIF(B:B,TRUNC(G524)),"")</f>
        <v/>
      </c>
      <c r="K524" s="2" t="str">
        <f t="shared" si="157"/>
        <v/>
      </c>
      <c r="L524" s="2" t="str">
        <f t="shared" si="147"/>
        <v/>
      </c>
      <c r="M524" s="2" t="str">
        <f t="shared" si="154"/>
        <v/>
      </c>
      <c r="N524" s="2" t="str">
        <f t="shared" si="155"/>
        <v/>
      </c>
      <c r="O524" s="2" t="str">
        <f t="shared" si="148"/>
        <v/>
      </c>
      <c r="P524" s="2" t="str">
        <f t="shared" si="149"/>
        <v/>
      </c>
      <c r="Q524" s="2" t="str">
        <f t="shared" si="156"/>
        <v/>
      </c>
      <c r="R524" s="2" t="str">
        <f t="shared" si="150"/>
        <v/>
      </c>
    </row>
    <row r="525" spans="1:18" x14ac:dyDescent="0.25">
      <c r="A525" s="15">
        <f>IF(INDEX('Predict Your Date Data (auto)'!A:A,ROW(A525),1)&gt;0,INDEX('Predict Your Date Data (auto)'!A:A,ROW(A525),1),"")</f>
        <v>42835.736296296294</v>
      </c>
      <c r="B525" s="15">
        <f t="shared" si="151"/>
        <v>42835</v>
      </c>
      <c r="C525" s="23">
        <f t="shared" si="152"/>
        <v>2017</v>
      </c>
      <c r="D525" s="23">
        <f t="shared" si="153"/>
        <v>4</v>
      </c>
      <c r="E525" s="2" t="str">
        <f>IF(A525&lt;&gt;"","Week " &amp; ROUNDUP(DAY(B525)/7,0),"")</f>
        <v>Week 2</v>
      </c>
      <c r="G525" s="15" t="str">
        <f>IF(G524&lt;MAX(A:A)+NumberOfFutureWeeks*7,  IF(WEEKDAY( G524+1)=1, G524+2, IF(WEEKDAY(G524+1)=7, G524+ 3, G524+1)), "")</f>
        <v/>
      </c>
      <c r="H525" s="15" t="str">
        <f t="shared" si="145"/>
        <v/>
      </c>
      <c r="I525" s="2" t="str">
        <f t="shared" si="146"/>
        <v/>
      </c>
      <c r="J525" s="2" t="str">
        <f>IF(AND(G525&lt;&gt;"",G525&lt;=MAX(A:A)),COUNTIF(B:B,TRUNC(G525)),"")</f>
        <v/>
      </c>
      <c r="K525" s="2" t="str">
        <f t="shared" si="157"/>
        <v/>
      </c>
      <c r="L525" s="2" t="str">
        <f t="shared" si="147"/>
        <v/>
      </c>
      <c r="M525" s="2" t="str">
        <f t="shared" si="154"/>
        <v/>
      </c>
      <c r="N525" s="2" t="str">
        <f t="shared" si="155"/>
        <v/>
      </c>
      <c r="O525" s="2" t="str">
        <f t="shared" si="148"/>
        <v/>
      </c>
      <c r="P525" s="2" t="str">
        <f t="shared" si="149"/>
        <v/>
      </c>
      <c r="Q525" s="2" t="str">
        <f t="shared" si="156"/>
        <v/>
      </c>
      <c r="R525" s="2" t="str">
        <f t="shared" si="150"/>
        <v/>
      </c>
    </row>
    <row r="526" spans="1:18" x14ac:dyDescent="0.25">
      <c r="A526" s="15">
        <f>IF(INDEX('Predict Your Date Data (auto)'!A:A,ROW(A526),1)&gt;0,INDEX('Predict Your Date Data (auto)'!A:A,ROW(A526),1),"")</f>
        <v>42835.741736111115</v>
      </c>
      <c r="B526" s="15">
        <f t="shared" si="151"/>
        <v>42835</v>
      </c>
      <c r="C526" s="23">
        <f t="shared" si="152"/>
        <v>2017</v>
      </c>
      <c r="D526" s="23">
        <f t="shared" si="153"/>
        <v>4</v>
      </c>
      <c r="E526" s="2" t="str">
        <f>IF(A526&lt;&gt;"","Week " &amp; ROUNDUP(DAY(B526)/7,0),"")</f>
        <v>Week 2</v>
      </c>
      <c r="G526" s="15" t="str">
        <f>IF(G525&lt;MAX(A:A)+NumberOfFutureWeeks*7,  IF(WEEKDAY( G525+1)=1, G525+2, IF(WEEKDAY(G525+1)=7, G525+ 3, G525+1)), "")</f>
        <v/>
      </c>
      <c r="H526" s="15" t="str">
        <f t="shared" si="145"/>
        <v/>
      </c>
      <c r="I526" s="2" t="str">
        <f t="shared" si="146"/>
        <v/>
      </c>
      <c r="J526" s="2" t="str">
        <f>IF(AND(G526&lt;&gt;"",G526&lt;=MAX(A:A)),COUNTIF(B:B,TRUNC(G526)),"")</f>
        <v/>
      </c>
      <c r="K526" s="2" t="str">
        <f t="shared" si="157"/>
        <v/>
      </c>
      <c r="L526" s="2" t="str">
        <f t="shared" si="147"/>
        <v/>
      </c>
      <c r="M526" s="2" t="str">
        <f t="shared" si="154"/>
        <v/>
      </c>
      <c r="N526" s="2" t="str">
        <f t="shared" si="155"/>
        <v/>
      </c>
      <c r="O526" s="2" t="str">
        <f t="shared" si="148"/>
        <v/>
      </c>
      <c r="P526" s="2" t="str">
        <f t="shared" si="149"/>
        <v/>
      </c>
      <c r="Q526" s="2" t="str">
        <f t="shared" si="156"/>
        <v/>
      </c>
      <c r="R526" s="2" t="str">
        <f t="shared" si="150"/>
        <v/>
      </c>
    </row>
    <row r="527" spans="1:18" x14ac:dyDescent="0.25">
      <c r="A527" s="15">
        <f>IF(INDEX('Predict Your Date Data (auto)'!A:A,ROW(A527),1)&gt;0,INDEX('Predict Your Date Data (auto)'!A:A,ROW(A527),1),"")</f>
        <v>42835.743969907409</v>
      </c>
      <c r="B527" s="15">
        <f t="shared" si="151"/>
        <v>42835</v>
      </c>
      <c r="C527" s="23">
        <f t="shared" si="152"/>
        <v>2017</v>
      </c>
      <c r="D527" s="23">
        <f t="shared" si="153"/>
        <v>4</v>
      </c>
      <c r="E527" s="2" t="str">
        <f>IF(A527&lt;&gt;"","Week " &amp; ROUNDUP(DAY(B527)/7,0),"")</f>
        <v>Week 2</v>
      </c>
      <c r="G527" s="15" t="str">
        <f>IF(G526&lt;MAX(A:A)+NumberOfFutureWeeks*7,  IF(WEEKDAY( G526+1)=1, G526+2, IF(WEEKDAY(G526+1)=7, G526+ 3, G526+1)), "")</f>
        <v/>
      </c>
      <c r="H527" s="15" t="str">
        <f t="shared" si="145"/>
        <v/>
      </c>
      <c r="I527" s="2" t="str">
        <f t="shared" si="146"/>
        <v/>
      </c>
      <c r="J527" s="2" t="str">
        <f>IF(AND(G527&lt;&gt;"",G527&lt;=MAX(A:A)),COUNTIF(B:B,TRUNC(G527)),"")</f>
        <v/>
      </c>
      <c r="K527" s="2" t="str">
        <f t="shared" si="157"/>
        <v/>
      </c>
      <c r="L527" s="2" t="str">
        <f t="shared" si="147"/>
        <v/>
      </c>
      <c r="M527" s="2" t="str">
        <f t="shared" si="154"/>
        <v/>
      </c>
      <c r="N527" s="2" t="str">
        <f t="shared" si="155"/>
        <v/>
      </c>
      <c r="O527" s="2" t="str">
        <f t="shared" si="148"/>
        <v/>
      </c>
      <c r="P527" s="2" t="str">
        <f t="shared" si="149"/>
        <v/>
      </c>
      <c r="Q527" s="2" t="str">
        <f t="shared" si="156"/>
        <v/>
      </c>
      <c r="R527" s="2" t="str">
        <f t="shared" si="150"/>
        <v/>
      </c>
    </row>
    <row r="528" spans="1:18" x14ac:dyDescent="0.25">
      <c r="A528" s="15">
        <f>IF(INDEX('Predict Your Date Data (auto)'!A:A,ROW(A528),1)&gt;0,INDEX('Predict Your Date Data (auto)'!A:A,ROW(A528),1),"")</f>
        <v>42835.746064814812</v>
      </c>
      <c r="B528" s="15">
        <f t="shared" si="151"/>
        <v>42835</v>
      </c>
      <c r="C528" s="23">
        <f t="shared" si="152"/>
        <v>2017</v>
      </c>
      <c r="D528" s="23">
        <f t="shared" si="153"/>
        <v>4</v>
      </c>
      <c r="E528" s="2" t="str">
        <f>IF(A528&lt;&gt;"","Week " &amp; ROUNDUP(DAY(B528)/7,0),"")</f>
        <v>Week 2</v>
      </c>
      <c r="G528" s="15" t="str">
        <f>IF(G527&lt;MAX(A:A)+NumberOfFutureWeeks*7,  IF(WEEKDAY( G527+1)=1, G527+2, IF(WEEKDAY(G527+1)=7, G527+ 3, G527+1)), "")</f>
        <v/>
      </c>
      <c r="H528" s="15" t="str">
        <f t="shared" si="145"/>
        <v/>
      </c>
      <c r="I528" s="2" t="str">
        <f t="shared" si="146"/>
        <v/>
      </c>
      <c r="J528" s="2" t="str">
        <f>IF(AND(G528&lt;&gt;"",G528&lt;=MAX(A:A)),COUNTIF(B:B,TRUNC(G528)),"")</f>
        <v/>
      </c>
      <c r="K528" s="2" t="str">
        <f t="shared" si="157"/>
        <v/>
      </c>
      <c r="L528" s="2" t="str">
        <f t="shared" si="147"/>
        <v/>
      </c>
      <c r="M528" s="2" t="str">
        <f t="shared" si="154"/>
        <v/>
      </c>
      <c r="N528" s="2" t="str">
        <f t="shared" si="155"/>
        <v/>
      </c>
      <c r="O528" s="2" t="str">
        <f t="shared" si="148"/>
        <v/>
      </c>
      <c r="P528" s="2" t="str">
        <f t="shared" si="149"/>
        <v/>
      </c>
      <c r="Q528" s="2" t="str">
        <f t="shared" si="156"/>
        <v/>
      </c>
      <c r="R528" s="2" t="str">
        <f t="shared" si="150"/>
        <v/>
      </c>
    </row>
    <row r="529" spans="1:18" x14ac:dyDescent="0.25">
      <c r="A529" s="15">
        <f>IF(INDEX('Predict Your Date Data (auto)'!A:A,ROW(A529),1)&gt;0,INDEX('Predict Your Date Data (auto)'!A:A,ROW(A529),1),"")</f>
        <v>42835.748402777775</v>
      </c>
      <c r="B529" s="15">
        <f t="shared" si="151"/>
        <v>42835</v>
      </c>
      <c r="C529" s="23">
        <f t="shared" si="152"/>
        <v>2017</v>
      </c>
      <c r="D529" s="23">
        <f t="shared" si="153"/>
        <v>4</v>
      </c>
      <c r="E529" s="2" t="str">
        <f>IF(A529&lt;&gt;"","Week " &amp; ROUNDUP(DAY(B529)/7,0),"")</f>
        <v>Week 2</v>
      </c>
      <c r="G529" s="15" t="str">
        <f>IF(G528&lt;MAX(A:A)+NumberOfFutureWeeks*7,  IF(WEEKDAY( G528+1)=1, G528+2, IF(WEEKDAY(G528+1)=7, G528+ 3, G528+1)), "")</f>
        <v/>
      </c>
      <c r="H529" s="15" t="str">
        <f t="shared" si="145"/>
        <v/>
      </c>
      <c r="I529" s="2" t="str">
        <f t="shared" si="146"/>
        <v/>
      </c>
      <c r="J529" s="2" t="str">
        <f>IF(AND(G529&lt;&gt;"",G529&lt;=MAX(A:A)),COUNTIF(B:B,TRUNC(G529)),"")</f>
        <v/>
      </c>
      <c r="K529" s="2" t="str">
        <f t="shared" si="157"/>
        <v/>
      </c>
      <c r="L529" s="2" t="str">
        <f t="shared" si="147"/>
        <v/>
      </c>
      <c r="M529" s="2" t="str">
        <f t="shared" si="154"/>
        <v/>
      </c>
      <c r="N529" s="2" t="str">
        <f t="shared" si="155"/>
        <v/>
      </c>
      <c r="O529" s="2" t="str">
        <f t="shared" si="148"/>
        <v/>
      </c>
      <c r="P529" s="2" t="str">
        <f t="shared" si="149"/>
        <v/>
      </c>
      <c r="Q529" s="2" t="str">
        <f t="shared" si="156"/>
        <v/>
      </c>
      <c r="R529" s="2" t="str">
        <f t="shared" si="150"/>
        <v/>
      </c>
    </row>
    <row r="530" spans="1:18" x14ac:dyDescent="0.25">
      <c r="A530" s="15">
        <f>IF(INDEX('Predict Your Date Data (auto)'!A:A,ROW(A530),1)&gt;0,INDEX('Predict Your Date Data (auto)'!A:A,ROW(A530),1),"")</f>
        <v>42835.755324074074</v>
      </c>
      <c r="B530" s="15">
        <f t="shared" si="151"/>
        <v>42835</v>
      </c>
      <c r="C530" s="23">
        <f t="shared" si="152"/>
        <v>2017</v>
      </c>
      <c r="D530" s="23">
        <f t="shared" si="153"/>
        <v>4</v>
      </c>
      <c r="E530" s="2" t="str">
        <f>IF(A530&lt;&gt;"","Week " &amp; ROUNDUP(DAY(B530)/7,0),"")</f>
        <v>Week 2</v>
      </c>
      <c r="G530" s="15" t="str">
        <f>IF(G529&lt;MAX(A:A)+NumberOfFutureWeeks*7,  IF(WEEKDAY( G529+1)=1, G529+2, IF(WEEKDAY(G529+1)=7, G529+ 3, G529+1)), "")</f>
        <v/>
      </c>
      <c r="H530" s="15" t="str">
        <f t="shared" si="145"/>
        <v/>
      </c>
      <c r="I530" s="2" t="str">
        <f t="shared" si="146"/>
        <v/>
      </c>
      <c r="J530" s="2" t="str">
        <f>IF(AND(G530&lt;&gt;"",G530&lt;=MAX(A:A)),COUNTIF(B:B,TRUNC(G530)),"")</f>
        <v/>
      </c>
      <c r="K530" s="2" t="str">
        <f t="shared" si="157"/>
        <v/>
      </c>
      <c r="L530" s="2" t="str">
        <f t="shared" si="147"/>
        <v/>
      </c>
      <c r="M530" s="2" t="str">
        <f t="shared" si="154"/>
        <v/>
      </c>
      <c r="N530" s="2" t="str">
        <f t="shared" si="155"/>
        <v/>
      </c>
      <c r="O530" s="2" t="str">
        <f t="shared" si="148"/>
        <v/>
      </c>
      <c r="P530" s="2" t="str">
        <f t="shared" si="149"/>
        <v/>
      </c>
      <c r="Q530" s="2" t="str">
        <f t="shared" si="156"/>
        <v/>
      </c>
      <c r="R530" s="2" t="str">
        <f t="shared" si="150"/>
        <v/>
      </c>
    </row>
    <row r="531" spans="1:18" x14ac:dyDescent="0.25">
      <c r="A531" s="15">
        <f>IF(INDEX('Predict Your Date Data (auto)'!A:A,ROW(A531),1)&gt;0,INDEX('Predict Your Date Data (auto)'!A:A,ROW(A531),1),"")</f>
        <v>42835.756458333337</v>
      </c>
      <c r="B531" s="15">
        <f t="shared" si="151"/>
        <v>42835</v>
      </c>
      <c r="C531" s="23">
        <f t="shared" si="152"/>
        <v>2017</v>
      </c>
      <c r="D531" s="23">
        <f t="shared" si="153"/>
        <v>4</v>
      </c>
      <c r="E531" s="2" t="str">
        <f>IF(A531&lt;&gt;"","Week " &amp; ROUNDUP(DAY(B531)/7,0),"")</f>
        <v>Week 2</v>
      </c>
      <c r="G531" s="15" t="str">
        <f>IF(G530&lt;MAX(A:A)+NumberOfFutureWeeks*7,  IF(WEEKDAY( G530+1)=1, G530+2, IF(WEEKDAY(G530+1)=7, G530+ 3, G530+1)), "")</f>
        <v/>
      </c>
      <c r="H531" s="15" t="str">
        <f t="shared" si="145"/>
        <v/>
      </c>
      <c r="I531" s="2" t="str">
        <f t="shared" si="146"/>
        <v/>
      </c>
      <c r="J531" s="2" t="str">
        <f>IF(AND(G531&lt;&gt;"",G531&lt;=MAX(A:A)),COUNTIF(B:B,TRUNC(G531)),"")</f>
        <v/>
      </c>
      <c r="K531" s="2" t="str">
        <f t="shared" si="157"/>
        <v/>
      </c>
      <c r="L531" s="2" t="str">
        <f t="shared" si="147"/>
        <v/>
      </c>
      <c r="M531" s="2" t="str">
        <f t="shared" si="154"/>
        <v/>
      </c>
      <c r="N531" s="2" t="str">
        <f t="shared" si="155"/>
        <v/>
      </c>
      <c r="O531" s="2" t="str">
        <f t="shared" si="148"/>
        <v/>
      </c>
      <c r="P531" s="2" t="str">
        <f t="shared" si="149"/>
        <v/>
      </c>
      <c r="Q531" s="2" t="str">
        <f t="shared" si="156"/>
        <v/>
      </c>
      <c r="R531" s="2" t="str">
        <f t="shared" si="150"/>
        <v/>
      </c>
    </row>
    <row r="532" spans="1:18" x14ac:dyDescent="0.25">
      <c r="A532" s="15">
        <f>IF(INDEX('Predict Your Date Data (auto)'!A:A,ROW(A532),1)&gt;0,INDEX('Predict Your Date Data (auto)'!A:A,ROW(A532),1),"")</f>
        <v>42835.759351851855</v>
      </c>
      <c r="B532" s="15">
        <f t="shared" si="151"/>
        <v>42835</v>
      </c>
      <c r="C532" s="23">
        <f t="shared" si="152"/>
        <v>2017</v>
      </c>
      <c r="D532" s="23">
        <f t="shared" si="153"/>
        <v>4</v>
      </c>
      <c r="E532" s="2" t="str">
        <f>IF(A532&lt;&gt;"","Week " &amp; ROUNDUP(DAY(B532)/7,0),"")</f>
        <v>Week 2</v>
      </c>
      <c r="G532" s="15" t="str">
        <f>IF(G531&lt;MAX(A:A)+NumberOfFutureWeeks*7,  IF(WEEKDAY( G531+1)=1, G531+2, IF(WEEKDAY(G531+1)=7, G531+ 3, G531+1)), "")</f>
        <v/>
      </c>
      <c r="H532" s="15" t="str">
        <f t="shared" si="145"/>
        <v/>
      </c>
      <c r="I532" s="2" t="str">
        <f t="shared" si="146"/>
        <v/>
      </c>
      <c r="J532" s="2" t="str">
        <f>IF(AND(G532&lt;&gt;"",G532&lt;=MAX(A:A)),COUNTIF(B:B,TRUNC(G532)),"")</f>
        <v/>
      </c>
      <c r="K532" s="2" t="str">
        <f t="shared" si="157"/>
        <v/>
      </c>
      <c r="L532" s="2" t="str">
        <f t="shared" si="147"/>
        <v/>
      </c>
      <c r="M532" s="2" t="str">
        <f t="shared" si="154"/>
        <v/>
      </c>
      <c r="N532" s="2" t="str">
        <f t="shared" si="155"/>
        <v/>
      </c>
      <c r="O532" s="2" t="str">
        <f t="shared" si="148"/>
        <v/>
      </c>
      <c r="P532" s="2" t="str">
        <f t="shared" si="149"/>
        <v/>
      </c>
      <c r="Q532" s="2" t="str">
        <f t="shared" si="156"/>
        <v/>
      </c>
      <c r="R532" s="2" t="str">
        <f t="shared" si="150"/>
        <v/>
      </c>
    </row>
    <row r="533" spans="1:18" x14ac:dyDescent="0.25">
      <c r="A533" s="15">
        <f>IF(INDEX('Predict Your Date Data (auto)'!A:A,ROW(A533),1)&gt;0,INDEX('Predict Your Date Data (auto)'!A:A,ROW(A533),1),"")</f>
        <v>42835.76363425926</v>
      </c>
      <c r="B533" s="15">
        <f t="shared" si="151"/>
        <v>42835</v>
      </c>
      <c r="C533" s="23">
        <f t="shared" si="152"/>
        <v>2017</v>
      </c>
      <c r="D533" s="23">
        <f t="shared" si="153"/>
        <v>4</v>
      </c>
      <c r="E533" s="2" t="str">
        <f>IF(A533&lt;&gt;"","Week " &amp; ROUNDUP(DAY(B533)/7,0),"")</f>
        <v>Week 2</v>
      </c>
      <c r="G533" s="15" t="str">
        <f>IF(G532&lt;MAX(A:A)+NumberOfFutureWeeks*7,  IF(WEEKDAY( G532+1)=1, G532+2, IF(WEEKDAY(G532+1)=7, G532+ 3, G532+1)), "")</f>
        <v/>
      </c>
      <c r="H533" s="15" t="str">
        <f t="shared" si="145"/>
        <v/>
      </c>
      <c r="I533" s="2" t="str">
        <f t="shared" si="146"/>
        <v/>
      </c>
      <c r="J533" s="2" t="str">
        <f>IF(AND(G533&lt;&gt;"",G533&lt;=MAX(A:A)),COUNTIF(B:B,TRUNC(G533)),"")</f>
        <v/>
      </c>
      <c r="K533" s="2" t="str">
        <f t="shared" si="157"/>
        <v/>
      </c>
      <c r="L533" s="2" t="str">
        <f t="shared" si="147"/>
        <v/>
      </c>
      <c r="M533" s="2" t="str">
        <f t="shared" si="154"/>
        <v/>
      </c>
      <c r="N533" s="2" t="str">
        <f t="shared" si="155"/>
        <v/>
      </c>
      <c r="O533" s="2" t="str">
        <f t="shared" si="148"/>
        <v/>
      </c>
      <c r="P533" s="2" t="str">
        <f t="shared" si="149"/>
        <v/>
      </c>
      <c r="Q533" s="2" t="str">
        <f t="shared" si="156"/>
        <v/>
      </c>
      <c r="R533" s="2" t="str">
        <f t="shared" si="150"/>
        <v/>
      </c>
    </row>
    <row r="534" spans="1:18" x14ac:dyDescent="0.25">
      <c r="A534" s="15">
        <f>IF(INDEX('Predict Your Date Data (auto)'!A:A,ROW(A534),1)&gt;0,INDEX('Predict Your Date Data (auto)'!A:A,ROW(A534),1),"")</f>
        <v>42835.767222222225</v>
      </c>
      <c r="B534" s="15">
        <f t="shared" si="151"/>
        <v>42835</v>
      </c>
      <c r="C534" s="23">
        <f t="shared" si="152"/>
        <v>2017</v>
      </c>
      <c r="D534" s="23">
        <f t="shared" si="153"/>
        <v>4</v>
      </c>
      <c r="E534" s="2" t="str">
        <f>IF(A534&lt;&gt;"","Week " &amp; ROUNDUP(DAY(B534)/7,0),"")</f>
        <v>Week 2</v>
      </c>
      <c r="G534" s="15" t="str">
        <f>IF(G533&lt;MAX(A:A)+NumberOfFutureWeeks*7,  IF(WEEKDAY( G533+1)=1, G533+2, IF(WEEKDAY(G533+1)=7, G533+ 3, G533+1)), "")</f>
        <v/>
      </c>
      <c r="H534" s="15" t="str">
        <f t="shared" si="145"/>
        <v/>
      </c>
      <c r="I534" s="2" t="str">
        <f t="shared" si="146"/>
        <v/>
      </c>
      <c r="J534" s="2" t="str">
        <f>IF(AND(G534&lt;&gt;"",G534&lt;=MAX(A:A)),COUNTIF(B:B,TRUNC(G534)),"")</f>
        <v/>
      </c>
      <c r="K534" s="2" t="str">
        <f t="shared" si="157"/>
        <v/>
      </c>
      <c r="L534" s="2" t="str">
        <f t="shared" si="147"/>
        <v/>
      </c>
      <c r="M534" s="2" t="str">
        <f t="shared" si="154"/>
        <v/>
      </c>
      <c r="N534" s="2" t="str">
        <f t="shared" si="155"/>
        <v/>
      </c>
      <c r="O534" s="2" t="str">
        <f t="shared" si="148"/>
        <v/>
      </c>
      <c r="P534" s="2" t="str">
        <f t="shared" si="149"/>
        <v/>
      </c>
      <c r="Q534" s="2" t="str">
        <f t="shared" si="156"/>
        <v/>
      </c>
      <c r="R534" s="2" t="str">
        <f t="shared" si="150"/>
        <v/>
      </c>
    </row>
    <row r="535" spans="1:18" x14ac:dyDescent="0.25">
      <c r="A535" s="15">
        <f>IF(INDEX('Predict Your Date Data (auto)'!A:A,ROW(A535),1)&gt;0,INDEX('Predict Your Date Data (auto)'!A:A,ROW(A535),1),"")</f>
        <v>42835.769930555558</v>
      </c>
      <c r="B535" s="15">
        <f t="shared" si="151"/>
        <v>42835</v>
      </c>
      <c r="C535" s="23">
        <f t="shared" si="152"/>
        <v>2017</v>
      </c>
      <c r="D535" s="23">
        <f t="shared" si="153"/>
        <v>4</v>
      </c>
      <c r="E535" s="2" t="str">
        <f>IF(A535&lt;&gt;"","Week " &amp; ROUNDUP(DAY(B535)/7,0),"")</f>
        <v>Week 2</v>
      </c>
      <c r="G535" s="15" t="str">
        <f>IF(G534&lt;MAX(A:A)+NumberOfFutureWeeks*7,  IF(WEEKDAY( G534+1)=1, G534+2, IF(WEEKDAY(G534+1)=7, G534+ 3, G534+1)), "")</f>
        <v/>
      </c>
      <c r="H535" s="15" t="str">
        <f t="shared" si="145"/>
        <v/>
      </c>
      <c r="I535" s="2" t="str">
        <f t="shared" si="146"/>
        <v/>
      </c>
      <c r="J535" s="2" t="str">
        <f>IF(AND(G535&lt;&gt;"",G535&lt;=MAX(A:A)),COUNTIF(B:B,TRUNC(G535)),"")</f>
        <v/>
      </c>
      <c r="K535" s="2" t="str">
        <f t="shared" si="157"/>
        <v/>
      </c>
      <c r="L535" s="2" t="str">
        <f t="shared" si="147"/>
        <v/>
      </c>
      <c r="M535" s="2" t="str">
        <f t="shared" si="154"/>
        <v/>
      </c>
      <c r="N535" s="2" t="str">
        <f t="shared" si="155"/>
        <v/>
      </c>
      <c r="O535" s="2" t="str">
        <f t="shared" si="148"/>
        <v/>
      </c>
      <c r="P535" s="2" t="str">
        <f t="shared" si="149"/>
        <v/>
      </c>
      <c r="Q535" s="2" t="str">
        <f t="shared" si="156"/>
        <v/>
      </c>
      <c r="R535" s="2" t="str">
        <f t="shared" si="150"/>
        <v/>
      </c>
    </row>
    <row r="536" spans="1:18" x14ac:dyDescent="0.25">
      <c r="A536" s="15">
        <f>IF(INDEX('Predict Your Date Data (auto)'!A:A,ROW(A536),1)&gt;0,INDEX('Predict Your Date Data (auto)'!A:A,ROW(A536),1),"")</f>
        <v>42835.771504629629</v>
      </c>
      <c r="B536" s="15">
        <f t="shared" si="151"/>
        <v>42835</v>
      </c>
      <c r="C536" s="23">
        <f t="shared" si="152"/>
        <v>2017</v>
      </c>
      <c r="D536" s="23">
        <f t="shared" si="153"/>
        <v>4</v>
      </c>
      <c r="E536" s="2" t="str">
        <f>IF(A536&lt;&gt;"","Week " &amp; ROUNDUP(DAY(B536)/7,0),"")</f>
        <v>Week 2</v>
      </c>
      <c r="G536" s="15" t="str">
        <f>IF(G535&lt;MAX(A:A)+NumberOfFutureWeeks*7,  IF(WEEKDAY( G535+1)=1, G535+2, IF(WEEKDAY(G535+1)=7, G535+ 3, G535+1)), "")</f>
        <v/>
      </c>
      <c r="H536" s="15" t="str">
        <f t="shared" si="145"/>
        <v/>
      </c>
      <c r="I536" s="2" t="str">
        <f t="shared" si="146"/>
        <v/>
      </c>
      <c r="J536" s="2" t="str">
        <f>IF(AND(G536&lt;&gt;"",G536&lt;=MAX(A:A)),COUNTIF(B:B,TRUNC(G536)),"")</f>
        <v/>
      </c>
      <c r="K536" s="2" t="str">
        <f t="shared" si="157"/>
        <v/>
      </c>
      <c r="L536" s="2" t="str">
        <f t="shared" si="147"/>
        <v/>
      </c>
      <c r="M536" s="2" t="str">
        <f t="shared" si="154"/>
        <v/>
      </c>
      <c r="N536" s="2" t="str">
        <f t="shared" si="155"/>
        <v/>
      </c>
      <c r="O536" s="2" t="str">
        <f t="shared" si="148"/>
        <v/>
      </c>
      <c r="P536" s="2" t="str">
        <f t="shared" si="149"/>
        <v/>
      </c>
      <c r="Q536" s="2" t="str">
        <f t="shared" si="156"/>
        <v/>
      </c>
      <c r="R536" s="2" t="str">
        <f t="shared" si="150"/>
        <v/>
      </c>
    </row>
    <row r="537" spans="1:18" x14ac:dyDescent="0.25">
      <c r="A537" s="15">
        <f>IF(INDEX('Predict Your Date Data (auto)'!A:A,ROW(A537),1)&gt;0,INDEX('Predict Your Date Data (auto)'!A:A,ROW(A537),1),"")</f>
        <v>42835.773078703707</v>
      </c>
      <c r="B537" s="15">
        <f t="shared" si="151"/>
        <v>42835</v>
      </c>
      <c r="C537" s="23">
        <f t="shared" si="152"/>
        <v>2017</v>
      </c>
      <c r="D537" s="23">
        <f t="shared" si="153"/>
        <v>4</v>
      </c>
      <c r="E537" s="2" t="str">
        <f>IF(A537&lt;&gt;"","Week " &amp; ROUNDUP(DAY(B537)/7,0),"")</f>
        <v>Week 2</v>
      </c>
      <c r="G537" s="15" t="str">
        <f>IF(G536&lt;MAX(A:A)+NumberOfFutureWeeks*7,  IF(WEEKDAY( G536+1)=1, G536+2, IF(WEEKDAY(G536+1)=7, G536+ 3, G536+1)), "")</f>
        <v/>
      </c>
      <c r="H537" s="15" t="str">
        <f t="shared" si="145"/>
        <v/>
      </c>
      <c r="I537" s="2" t="str">
        <f t="shared" si="146"/>
        <v/>
      </c>
      <c r="J537" s="2" t="str">
        <f>IF(AND(G537&lt;&gt;"",G537&lt;=MAX(A:A)),COUNTIF(B:B,TRUNC(G537)),"")</f>
        <v/>
      </c>
      <c r="K537" s="2" t="str">
        <f t="shared" si="157"/>
        <v/>
      </c>
      <c r="L537" s="2" t="str">
        <f t="shared" si="147"/>
        <v/>
      </c>
      <c r="M537" s="2" t="str">
        <f t="shared" si="154"/>
        <v/>
      </c>
      <c r="N537" s="2" t="str">
        <f t="shared" si="155"/>
        <v/>
      </c>
      <c r="O537" s="2" t="str">
        <f t="shared" si="148"/>
        <v/>
      </c>
      <c r="P537" s="2" t="str">
        <f t="shared" si="149"/>
        <v/>
      </c>
      <c r="Q537" s="2" t="str">
        <f t="shared" si="156"/>
        <v/>
      </c>
      <c r="R537" s="2" t="str">
        <f t="shared" si="150"/>
        <v/>
      </c>
    </row>
    <row r="538" spans="1:18" x14ac:dyDescent="0.25">
      <c r="A538" s="15">
        <f>IF(INDEX('Predict Your Date Data (auto)'!A:A,ROW(A538),1)&gt;0,INDEX('Predict Your Date Data (auto)'!A:A,ROW(A538),1),"")</f>
        <v>42835.775173611109</v>
      </c>
      <c r="B538" s="15">
        <f t="shared" si="151"/>
        <v>42835</v>
      </c>
      <c r="C538" s="23">
        <f t="shared" si="152"/>
        <v>2017</v>
      </c>
      <c r="D538" s="23">
        <f t="shared" si="153"/>
        <v>4</v>
      </c>
      <c r="E538" s="2" t="str">
        <f>IF(A538&lt;&gt;"","Week " &amp; ROUNDUP(DAY(B538)/7,0),"")</f>
        <v>Week 2</v>
      </c>
      <c r="G538" s="15" t="str">
        <f>IF(G537&lt;MAX(A:A)+NumberOfFutureWeeks*7,  IF(WEEKDAY( G537+1)=1, G537+2, IF(WEEKDAY(G537+1)=7, G537+ 3, G537+1)), "")</f>
        <v/>
      </c>
      <c r="H538" s="15" t="str">
        <f t="shared" si="145"/>
        <v/>
      </c>
      <c r="I538" s="2" t="str">
        <f t="shared" si="146"/>
        <v/>
      </c>
      <c r="J538" s="2" t="str">
        <f>IF(AND(G538&lt;&gt;"",G538&lt;=MAX(A:A)),COUNTIF(B:B,TRUNC(G538)),"")</f>
        <v/>
      </c>
      <c r="K538" s="2" t="str">
        <f t="shared" si="157"/>
        <v/>
      </c>
      <c r="L538" s="2" t="str">
        <f t="shared" si="147"/>
        <v/>
      </c>
      <c r="M538" s="2" t="str">
        <f t="shared" si="154"/>
        <v/>
      </c>
      <c r="N538" s="2" t="str">
        <f t="shared" si="155"/>
        <v/>
      </c>
      <c r="O538" s="2" t="str">
        <f t="shared" si="148"/>
        <v/>
      </c>
      <c r="P538" s="2" t="str">
        <f t="shared" si="149"/>
        <v/>
      </c>
      <c r="Q538" s="2" t="str">
        <f t="shared" si="156"/>
        <v/>
      </c>
      <c r="R538" s="2" t="str">
        <f t="shared" si="150"/>
        <v/>
      </c>
    </row>
    <row r="539" spans="1:18" x14ac:dyDescent="0.25">
      <c r="A539" s="15">
        <f>IF(INDEX('Predict Your Date Data (auto)'!A:A,ROW(A539),1)&gt;0,INDEX('Predict Your Date Data (auto)'!A:A,ROW(A539),1),"")</f>
        <v>42835.776574074072</v>
      </c>
      <c r="B539" s="15">
        <f t="shared" si="151"/>
        <v>42835</v>
      </c>
      <c r="C539" s="23">
        <f t="shared" si="152"/>
        <v>2017</v>
      </c>
      <c r="D539" s="23">
        <f t="shared" si="153"/>
        <v>4</v>
      </c>
      <c r="E539" s="2" t="str">
        <f>IF(A539&lt;&gt;"","Week " &amp; ROUNDUP(DAY(B539)/7,0),"")</f>
        <v>Week 2</v>
      </c>
      <c r="G539" s="15" t="str">
        <f>IF(G538&lt;MAX(A:A)+NumberOfFutureWeeks*7,  IF(WEEKDAY( G538+1)=1, G538+2, IF(WEEKDAY(G538+1)=7, G538+ 3, G538+1)), "")</f>
        <v/>
      </c>
      <c r="H539" s="15" t="str">
        <f t="shared" si="145"/>
        <v/>
      </c>
      <c r="I539" s="2" t="str">
        <f t="shared" si="146"/>
        <v/>
      </c>
      <c r="J539" s="2" t="str">
        <f>IF(AND(G539&lt;&gt;"",G539&lt;=MAX(A:A)),COUNTIF(B:B,TRUNC(G539)),"")</f>
        <v/>
      </c>
      <c r="K539" s="2" t="str">
        <f t="shared" si="157"/>
        <v/>
      </c>
      <c r="L539" s="2" t="str">
        <f t="shared" si="147"/>
        <v/>
      </c>
      <c r="M539" s="2" t="str">
        <f t="shared" si="154"/>
        <v/>
      </c>
      <c r="N539" s="2" t="str">
        <f t="shared" si="155"/>
        <v/>
      </c>
      <c r="O539" s="2" t="str">
        <f t="shared" si="148"/>
        <v/>
      </c>
      <c r="P539" s="2" t="str">
        <f t="shared" si="149"/>
        <v/>
      </c>
      <c r="Q539" s="2" t="str">
        <f t="shared" si="156"/>
        <v/>
      </c>
      <c r="R539" s="2" t="str">
        <f t="shared" si="150"/>
        <v/>
      </c>
    </row>
    <row r="540" spans="1:18" x14ac:dyDescent="0.25">
      <c r="A540" s="15">
        <f>IF(INDEX('Predict Your Date Data (auto)'!A:A,ROW(A540),1)&gt;0,INDEX('Predict Your Date Data (auto)'!A:A,ROW(A540),1),"")</f>
        <v>42835.778032407405</v>
      </c>
      <c r="B540" s="15">
        <f t="shared" si="151"/>
        <v>42835</v>
      </c>
      <c r="C540" s="23">
        <f t="shared" si="152"/>
        <v>2017</v>
      </c>
      <c r="D540" s="23">
        <f t="shared" si="153"/>
        <v>4</v>
      </c>
      <c r="E540" s="2" t="str">
        <f>IF(A540&lt;&gt;"","Week " &amp; ROUNDUP(DAY(B540)/7,0),"")</f>
        <v>Week 2</v>
      </c>
      <c r="G540" s="15" t="str">
        <f>IF(G539&lt;MAX(A:A)+NumberOfFutureWeeks*7,  IF(WEEKDAY( G539+1)=1, G539+2, IF(WEEKDAY(G539+1)=7, G539+ 3, G539+1)), "")</f>
        <v/>
      </c>
      <c r="H540" s="15" t="str">
        <f t="shared" si="145"/>
        <v/>
      </c>
      <c r="I540" s="2" t="str">
        <f t="shared" si="146"/>
        <v/>
      </c>
      <c r="J540" s="2" t="str">
        <f>IF(AND(G540&lt;&gt;"",G540&lt;=MAX(A:A)),COUNTIF(B:B,TRUNC(G540)),"")</f>
        <v/>
      </c>
      <c r="K540" s="2" t="str">
        <f t="shared" si="157"/>
        <v/>
      </c>
      <c r="L540" s="2" t="str">
        <f t="shared" si="147"/>
        <v/>
      </c>
      <c r="M540" s="2" t="str">
        <f t="shared" si="154"/>
        <v/>
      </c>
      <c r="N540" s="2" t="str">
        <f t="shared" si="155"/>
        <v/>
      </c>
      <c r="O540" s="2" t="str">
        <f t="shared" si="148"/>
        <v/>
      </c>
      <c r="P540" s="2" t="str">
        <f t="shared" si="149"/>
        <v/>
      </c>
      <c r="Q540" s="2" t="str">
        <f t="shared" si="156"/>
        <v/>
      </c>
      <c r="R540" s="2" t="str">
        <f t="shared" si="150"/>
        <v/>
      </c>
    </row>
    <row r="541" spans="1:18" x14ac:dyDescent="0.25">
      <c r="A541" s="15">
        <f>IF(INDEX('Predict Your Date Data (auto)'!A:A,ROW(A541),1)&gt;0,INDEX('Predict Your Date Data (auto)'!A:A,ROW(A541),1),"")</f>
        <v>42835.779490740744</v>
      </c>
      <c r="B541" s="15">
        <f t="shared" si="151"/>
        <v>42835</v>
      </c>
      <c r="C541" s="23">
        <f t="shared" si="152"/>
        <v>2017</v>
      </c>
      <c r="D541" s="23">
        <f t="shared" si="153"/>
        <v>4</v>
      </c>
      <c r="E541" s="2" t="str">
        <f>IF(A541&lt;&gt;"","Week " &amp; ROUNDUP(DAY(B541)/7,0),"")</f>
        <v>Week 2</v>
      </c>
      <c r="G541" s="15" t="str">
        <f>IF(G540&lt;MAX(A:A)+NumberOfFutureWeeks*7,  IF(WEEKDAY( G540+1)=1, G540+2, IF(WEEKDAY(G540+1)=7, G540+ 3, G540+1)), "")</f>
        <v/>
      </c>
      <c r="H541" s="15" t="str">
        <f t="shared" si="145"/>
        <v/>
      </c>
      <c r="I541" s="2" t="str">
        <f t="shared" si="146"/>
        <v/>
      </c>
      <c r="J541" s="2" t="str">
        <f>IF(AND(G541&lt;&gt;"",G541&lt;=MAX(A:A)),COUNTIF(B:B,TRUNC(G541)),"")</f>
        <v/>
      </c>
      <c r="K541" s="2" t="str">
        <f t="shared" si="157"/>
        <v/>
      </c>
      <c r="L541" s="2" t="str">
        <f t="shared" si="147"/>
        <v/>
      </c>
      <c r="M541" s="2" t="str">
        <f t="shared" si="154"/>
        <v/>
      </c>
      <c r="N541" s="2" t="str">
        <f t="shared" si="155"/>
        <v/>
      </c>
      <c r="O541" s="2" t="str">
        <f t="shared" si="148"/>
        <v/>
      </c>
      <c r="P541" s="2" t="str">
        <f t="shared" si="149"/>
        <v/>
      </c>
      <c r="Q541" s="2" t="str">
        <f t="shared" si="156"/>
        <v/>
      </c>
      <c r="R541" s="2" t="str">
        <f t="shared" si="150"/>
        <v/>
      </c>
    </row>
    <row r="542" spans="1:18" x14ac:dyDescent="0.25">
      <c r="A542" s="15">
        <f>IF(INDEX('Predict Your Date Data (auto)'!A:A,ROW(A542),1)&gt;0,INDEX('Predict Your Date Data (auto)'!A:A,ROW(A542),1),"")</f>
        <v>42835.782916666663</v>
      </c>
      <c r="B542" s="15">
        <f t="shared" si="151"/>
        <v>42835</v>
      </c>
      <c r="C542" s="23">
        <f t="shared" si="152"/>
        <v>2017</v>
      </c>
      <c r="D542" s="23">
        <f t="shared" si="153"/>
        <v>4</v>
      </c>
      <c r="E542" s="2" t="str">
        <f>IF(A542&lt;&gt;"","Week " &amp; ROUNDUP(DAY(B542)/7,0),"")</f>
        <v>Week 2</v>
      </c>
      <c r="G542" s="15" t="str">
        <f>IF(G541&lt;MAX(A:A)+NumberOfFutureWeeks*7,  IF(WEEKDAY( G541+1)=1, G541+2, IF(WEEKDAY(G541+1)=7, G541+ 3, G541+1)), "")</f>
        <v/>
      </c>
      <c r="H542" s="15" t="str">
        <f t="shared" si="145"/>
        <v/>
      </c>
      <c r="I542" s="2" t="str">
        <f t="shared" si="146"/>
        <v/>
      </c>
      <c r="J542" s="2" t="str">
        <f>IF(AND(G542&lt;&gt;"",G542&lt;=MAX(A:A)),COUNTIF(B:B,TRUNC(G542)),"")</f>
        <v/>
      </c>
      <c r="K542" s="2" t="str">
        <f t="shared" si="157"/>
        <v/>
      </c>
      <c r="L542" s="2" t="str">
        <f t="shared" si="147"/>
        <v/>
      </c>
      <c r="M542" s="2" t="str">
        <f t="shared" si="154"/>
        <v/>
      </c>
      <c r="N542" s="2" t="str">
        <f t="shared" si="155"/>
        <v/>
      </c>
      <c r="O542" s="2" t="str">
        <f t="shared" si="148"/>
        <v/>
      </c>
      <c r="P542" s="2" t="str">
        <f t="shared" si="149"/>
        <v/>
      </c>
      <c r="Q542" s="2" t="str">
        <f t="shared" si="156"/>
        <v/>
      </c>
      <c r="R542" s="2" t="str">
        <f t="shared" si="150"/>
        <v/>
      </c>
    </row>
    <row r="543" spans="1:18" x14ac:dyDescent="0.25">
      <c r="A543" s="15">
        <f>IF(INDEX('Predict Your Date Data (auto)'!A:A,ROW(A543),1)&gt;0,INDEX('Predict Your Date Data (auto)'!A:A,ROW(A543),1),"")</f>
        <v>42835.785474537035</v>
      </c>
      <c r="B543" s="15">
        <f t="shared" si="151"/>
        <v>42835</v>
      </c>
      <c r="C543" s="23">
        <f t="shared" si="152"/>
        <v>2017</v>
      </c>
      <c r="D543" s="23">
        <f t="shared" si="153"/>
        <v>4</v>
      </c>
      <c r="E543" s="2" t="str">
        <f>IF(A543&lt;&gt;"","Week " &amp; ROUNDUP(DAY(B543)/7,0),"")</f>
        <v>Week 2</v>
      </c>
      <c r="G543" s="15" t="str">
        <f>IF(G542&lt;MAX(A:A)+NumberOfFutureWeeks*7,  IF(WEEKDAY( G542+1)=1, G542+2, IF(WEEKDAY(G542+1)=7, G542+ 3, G542+1)), "")</f>
        <v/>
      </c>
      <c r="H543" s="15" t="str">
        <f t="shared" si="145"/>
        <v/>
      </c>
      <c r="I543" s="2" t="str">
        <f t="shared" si="146"/>
        <v/>
      </c>
      <c r="J543" s="2" t="str">
        <f>IF(AND(G543&lt;&gt;"",G543&lt;=MAX(A:A)),COUNTIF(B:B,TRUNC(G543)),"")</f>
        <v/>
      </c>
      <c r="K543" s="2" t="str">
        <f t="shared" si="157"/>
        <v/>
      </c>
      <c r="L543" s="2" t="str">
        <f t="shared" si="147"/>
        <v/>
      </c>
      <c r="M543" s="2" t="str">
        <f t="shared" si="154"/>
        <v/>
      </c>
      <c r="N543" s="2" t="str">
        <f t="shared" si="155"/>
        <v/>
      </c>
      <c r="O543" s="2" t="str">
        <f t="shared" si="148"/>
        <v/>
      </c>
      <c r="P543" s="2" t="str">
        <f t="shared" si="149"/>
        <v/>
      </c>
      <c r="Q543" s="2" t="str">
        <f t="shared" si="156"/>
        <v/>
      </c>
      <c r="R543" s="2" t="str">
        <f t="shared" si="150"/>
        <v/>
      </c>
    </row>
    <row r="544" spans="1:18" x14ac:dyDescent="0.25">
      <c r="A544" s="15">
        <f>IF(INDEX('Predict Your Date Data (auto)'!A:A,ROW(A544),1)&gt;0,INDEX('Predict Your Date Data (auto)'!A:A,ROW(A544),1),"")</f>
        <v>42835.789444444446</v>
      </c>
      <c r="B544" s="15">
        <f t="shared" si="151"/>
        <v>42835</v>
      </c>
      <c r="C544" s="23">
        <f t="shared" si="152"/>
        <v>2017</v>
      </c>
      <c r="D544" s="23">
        <f t="shared" si="153"/>
        <v>4</v>
      </c>
      <c r="E544" s="2" t="str">
        <f>IF(A544&lt;&gt;"","Week " &amp; ROUNDUP(DAY(B544)/7,0),"")</f>
        <v>Week 2</v>
      </c>
      <c r="G544" s="15" t="str">
        <f>IF(G543&lt;MAX(A:A)+NumberOfFutureWeeks*7,  IF(WEEKDAY( G543+1)=1, G543+2, IF(WEEKDAY(G543+1)=7, G543+ 3, G543+1)), "")</f>
        <v/>
      </c>
      <c r="H544" s="15" t="str">
        <f t="shared" si="145"/>
        <v/>
      </c>
      <c r="I544" s="2" t="str">
        <f t="shared" si="146"/>
        <v/>
      </c>
      <c r="J544" s="2" t="str">
        <f>IF(AND(G544&lt;&gt;"",G544&lt;=MAX(A:A)),COUNTIF(B:B,TRUNC(G544)),"")</f>
        <v/>
      </c>
      <c r="K544" s="2" t="str">
        <f t="shared" si="157"/>
        <v/>
      </c>
      <c r="L544" s="2" t="str">
        <f t="shared" si="147"/>
        <v/>
      </c>
      <c r="M544" s="2" t="str">
        <f t="shared" si="154"/>
        <v/>
      </c>
      <c r="N544" s="2" t="str">
        <f t="shared" si="155"/>
        <v/>
      </c>
      <c r="O544" s="2" t="str">
        <f t="shared" si="148"/>
        <v/>
      </c>
      <c r="P544" s="2" t="str">
        <f t="shared" si="149"/>
        <v/>
      </c>
      <c r="Q544" s="2" t="str">
        <f t="shared" si="156"/>
        <v/>
      </c>
      <c r="R544" s="2" t="str">
        <f t="shared" si="150"/>
        <v/>
      </c>
    </row>
    <row r="545" spans="1:18" x14ac:dyDescent="0.25">
      <c r="A545" s="15">
        <f>IF(INDEX('Predict Your Date Data (auto)'!A:A,ROW(A545),1)&gt;0,INDEX('Predict Your Date Data (auto)'!A:A,ROW(A545),1),"")</f>
        <v>42835.792245370372</v>
      </c>
      <c r="B545" s="15">
        <f t="shared" si="151"/>
        <v>42835</v>
      </c>
      <c r="C545" s="23">
        <f t="shared" si="152"/>
        <v>2017</v>
      </c>
      <c r="D545" s="23">
        <f t="shared" si="153"/>
        <v>4</v>
      </c>
      <c r="E545" s="2" t="str">
        <f>IF(A545&lt;&gt;"","Week " &amp; ROUNDUP(DAY(B545)/7,0),"")</f>
        <v>Week 2</v>
      </c>
      <c r="G545" s="15" t="str">
        <f>IF(G544&lt;MAX(A:A)+NumberOfFutureWeeks*7,  IF(WEEKDAY( G544+1)=1, G544+2, IF(WEEKDAY(G544+1)=7, G544+ 3, G544+1)), "")</f>
        <v/>
      </c>
      <c r="H545" s="15" t="str">
        <f t="shared" si="145"/>
        <v/>
      </c>
      <c r="I545" s="2" t="str">
        <f t="shared" si="146"/>
        <v/>
      </c>
      <c r="J545" s="2" t="str">
        <f>IF(AND(G545&lt;&gt;"",G545&lt;=MAX(A:A)),COUNTIF(B:B,TRUNC(G545)),"")</f>
        <v/>
      </c>
      <c r="K545" s="2" t="str">
        <f t="shared" si="157"/>
        <v/>
      </c>
      <c r="L545" s="2" t="str">
        <f t="shared" si="147"/>
        <v/>
      </c>
      <c r="M545" s="2" t="str">
        <f t="shared" si="154"/>
        <v/>
      </c>
      <c r="N545" s="2" t="str">
        <f t="shared" si="155"/>
        <v/>
      </c>
      <c r="O545" s="2" t="str">
        <f t="shared" si="148"/>
        <v/>
      </c>
      <c r="P545" s="2" t="str">
        <f t="shared" si="149"/>
        <v/>
      </c>
      <c r="Q545" s="2" t="str">
        <f t="shared" si="156"/>
        <v/>
      </c>
      <c r="R545" s="2" t="str">
        <f t="shared" si="150"/>
        <v/>
      </c>
    </row>
    <row r="546" spans="1:18" x14ac:dyDescent="0.25">
      <c r="A546" s="15">
        <f>IF(INDEX('Predict Your Date Data (auto)'!A:A,ROW(A546),1)&gt;0,INDEX('Predict Your Date Data (auto)'!A:A,ROW(A546),1),"")</f>
        <v>42836.319594907407</v>
      </c>
      <c r="B546" s="15">
        <f t="shared" si="151"/>
        <v>42836</v>
      </c>
      <c r="C546" s="23">
        <f t="shared" si="152"/>
        <v>2017</v>
      </c>
      <c r="D546" s="23">
        <f t="shared" si="153"/>
        <v>4</v>
      </c>
      <c r="E546" s="2" t="str">
        <f>IF(A546&lt;&gt;"","Week " &amp; ROUNDUP(DAY(B546)/7,0),"")</f>
        <v>Week 2</v>
      </c>
      <c r="G546" s="15" t="str">
        <f>IF(G545&lt;MAX(A:A)+NumberOfFutureWeeks*7,  IF(WEEKDAY( G545+1)=1, G545+2, IF(WEEKDAY(G545+1)=7, G545+ 3, G545+1)), "")</f>
        <v/>
      </c>
      <c r="H546" s="15" t="str">
        <f t="shared" si="145"/>
        <v/>
      </c>
      <c r="I546" s="2" t="str">
        <f t="shared" si="146"/>
        <v/>
      </c>
      <c r="J546" s="2" t="str">
        <f>IF(AND(G546&lt;&gt;"",G546&lt;=MAX(A:A)),COUNTIF(B:B,TRUNC(G546)),"")</f>
        <v/>
      </c>
      <c r="K546" s="2" t="str">
        <f t="shared" si="157"/>
        <v/>
      </c>
      <c r="L546" s="2" t="str">
        <f t="shared" si="147"/>
        <v/>
      </c>
      <c r="M546" s="2" t="str">
        <f t="shared" si="154"/>
        <v/>
      </c>
      <c r="N546" s="2" t="str">
        <f t="shared" si="155"/>
        <v/>
      </c>
      <c r="O546" s="2" t="str">
        <f t="shared" si="148"/>
        <v/>
      </c>
      <c r="P546" s="2" t="str">
        <f t="shared" si="149"/>
        <v/>
      </c>
      <c r="Q546" s="2" t="str">
        <f t="shared" si="156"/>
        <v/>
      </c>
      <c r="R546" s="2" t="str">
        <f t="shared" si="150"/>
        <v/>
      </c>
    </row>
    <row r="547" spans="1:18" x14ac:dyDescent="0.25">
      <c r="A547" s="15">
        <f>IF(INDEX('Predict Your Date Data (auto)'!A:A,ROW(A547),1)&gt;0,INDEX('Predict Your Date Data (auto)'!A:A,ROW(A547),1),"")</f>
        <v>42836.353645833333</v>
      </c>
      <c r="B547" s="15">
        <f t="shared" si="151"/>
        <v>42836</v>
      </c>
      <c r="C547" s="23">
        <f t="shared" si="152"/>
        <v>2017</v>
      </c>
      <c r="D547" s="23">
        <f t="shared" si="153"/>
        <v>4</v>
      </c>
      <c r="E547" s="2" t="str">
        <f>IF(A547&lt;&gt;"","Week " &amp; ROUNDUP(DAY(B547)/7,0),"")</f>
        <v>Week 2</v>
      </c>
      <c r="G547" s="15" t="str">
        <f>IF(G546&lt;MAX(A:A)+NumberOfFutureWeeks*7,  IF(WEEKDAY( G546+1)=1, G546+2, IF(WEEKDAY(G546+1)=7, G546+ 3, G546+1)), "")</f>
        <v/>
      </c>
      <c r="H547" s="15" t="str">
        <f t="shared" si="145"/>
        <v/>
      </c>
      <c r="I547" s="2" t="str">
        <f t="shared" si="146"/>
        <v/>
      </c>
      <c r="J547" s="2" t="str">
        <f>IF(AND(G547&lt;&gt;"",G547&lt;=MAX(A:A)),COUNTIF(B:B,TRUNC(G547)),"")</f>
        <v/>
      </c>
      <c r="K547" s="2" t="str">
        <f t="shared" si="157"/>
        <v/>
      </c>
      <c r="L547" s="2" t="str">
        <f t="shared" si="147"/>
        <v/>
      </c>
      <c r="M547" s="2" t="str">
        <f t="shared" si="154"/>
        <v/>
      </c>
      <c r="N547" s="2" t="str">
        <f t="shared" si="155"/>
        <v/>
      </c>
      <c r="O547" s="2" t="str">
        <f t="shared" si="148"/>
        <v/>
      </c>
      <c r="P547" s="2" t="str">
        <f t="shared" si="149"/>
        <v/>
      </c>
      <c r="Q547" s="2" t="str">
        <f t="shared" si="156"/>
        <v/>
      </c>
      <c r="R547" s="2" t="str">
        <f t="shared" si="150"/>
        <v/>
      </c>
    </row>
    <row r="548" spans="1:18" x14ac:dyDescent="0.25">
      <c r="A548" s="15">
        <f>IF(INDEX('Predict Your Date Data (auto)'!A:A,ROW(A548),1)&gt;0,INDEX('Predict Your Date Data (auto)'!A:A,ROW(A548),1),"")</f>
        <v>42836.454571759263</v>
      </c>
      <c r="B548" s="15">
        <f t="shared" si="151"/>
        <v>42836</v>
      </c>
      <c r="C548" s="23">
        <f t="shared" si="152"/>
        <v>2017</v>
      </c>
      <c r="D548" s="23">
        <f t="shared" si="153"/>
        <v>4</v>
      </c>
      <c r="E548" s="2" t="str">
        <f>IF(A548&lt;&gt;"","Week " &amp; ROUNDUP(DAY(B548)/7,0),"")</f>
        <v>Week 2</v>
      </c>
      <c r="G548" s="15" t="str">
        <f>IF(G547&lt;MAX(A:A)+NumberOfFutureWeeks*7,  IF(WEEKDAY( G547+1)=1, G547+2, IF(WEEKDAY(G547+1)=7, G547+ 3, G547+1)), "")</f>
        <v/>
      </c>
      <c r="H548" s="15" t="str">
        <f t="shared" si="145"/>
        <v/>
      </c>
      <c r="I548" s="2" t="str">
        <f t="shared" si="146"/>
        <v/>
      </c>
      <c r="J548" s="2" t="str">
        <f>IF(AND(G548&lt;&gt;"",G548&lt;=MAX(A:A)),COUNTIF(B:B,TRUNC(G548)),"")</f>
        <v/>
      </c>
      <c r="K548" s="2" t="str">
        <f t="shared" si="157"/>
        <v/>
      </c>
      <c r="L548" s="2" t="str">
        <f t="shared" si="147"/>
        <v/>
      </c>
      <c r="M548" s="2" t="str">
        <f t="shared" si="154"/>
        <v/>
      </c>
      <c r="N548" s="2" t="str">
        <f t="shared" si="155"/>
        <v/>
      </c>
      <c r="O548" s="2" t="str">
        <f t="shared" si="148"/>
        <v/>
      </c>
      <c r="P548" s="2" t="str">
        <f t="shared" si="149"/>
        <v/>
      </c>
      <c r="Q548" s="2" t="str">
        <f t="shared" si="156"/>
        <v/>
      </c>
      <c r="R548" s="2" t="str">
        <f t="shared" si="150"/>
        <v/>
      </c>
    </row>
    <row r="549" spans="1:18" x14ac:dyDescent="0.25">
      <c r="A549" s="15">
        <f>IF(INDEX('Predict Your Date Data (auto)'!A:A,ROW(A549),1)&gt;0,INDEX('Predict Your Date Data (auto)'!A:A,ROW(A549),1),"")</f>
        <v>42836.455590277779</v>
      </c>
      <c r="B549" s="15">
        <f t="shared" si="151"/>
        <v>42836</v>
      </c>
      <c r="C549" s="23">
        <f t="shared" si="152"/>
        <v>2017</v>
      </c>
      <c r="D549" s="23">
        <f t="shared" si="153"/>
        <v>4</v>
      </c>
      <c r="E549" s="2" t="str">
        <f>IF(A549&lt;&gt;"","Week " &amp; ROUNDUP(DAY(B549)/7,0),"")</f>
        <v>Week 2</v>
      </c>
      <c r="G549" s="15" t="str">
        <f>IF(G548&lt;MAX(A:A)+NumberOfFutureWeeks*7,  IF(WEEKDAY( G548+1)=1, G548+2, IF(WEEKDAY(G548+1)=7, G548+ 3, G548+1)), "")</f>
        <v/>
      </c>
      <c r="H549" s="15" t="str">
        <f t="shared" si="145"/>
        <v/>
      </c>
      <c r="I549" s="2" t="str">
        <f t="shared" si="146"/>
        <v/>
      </c>
      <c r="J549" s="2" t="str">
        <f>IF(AND(G549&lt;&gt;"",G549&lt;=MAX(A:A)),COUNTIF(B:B,TRUNC(G549)),"")</f>
        <v/>
      </c>
      <c r="K549" s="2" t="str">
        <f t="shared" si="157"/>
        <v/>
      </c>
      <c r="L549" s="2" t="str">
        <f t="shared" si="147"/>
        <v/>
      </c>
      <c r="M549" s="2" t="str">
        <f t="shared" si="154"/>
        <v/>
      </c>
      <c r="N549" s="2" t="str">
        <f t="shared" si="155"/>
        <v/>
      </c>
      <c r="O549" s="2" t="str">
        <f t="shared" si="148"/>
        <v/>
      </c>
      <c r="P549" s="2" t="str">
        <f t="shared" si="149"/>
        <v/>
      </c>
      <c r="Q549" s="2" t="str">
        <f t="shared" si="156"/>
        <v/>
      </c>
      <c r="R549" s="2" t="str">
        <f t="shared" si="150"/>
        <v/>
      </c>
    </row>
    <row r="550" spans="1:18" x14ac:dyDescent="0.25">
      <c r="A550" s="15">
        <f>IF(INDEX('Predict Your Date Data (auto)'!A:A,ROW(A550),1)&gt;0,INDEX('Predict Your Date Data (auto)'!A:A,ROW(A550),1),"")</f>
        <v>42836.458692129629</v>
      </c>
      <c r="B550" s="15">
        <f t="shared" si="151"/>
        <v>42836</v>
      </c>
      <c r="C550" s="23">
        <f t="shared" si="152"/>
        <v>2017</v>
      </c>
      <c r="D550" s="23">
        <f t="shared" si="153"/>
        <v>4</v>
      </c>
      <c r="E550" s="2" t="str">
        <f>IF(A550&lt;&gt;"","Week " &amp; ROUNDUP(DAY(B550)/7,0),"")</f>
        <v>Week 2</v>
      </c>
      <c r="G550" s="15" t="str">
        <f>IF(G549&lt;MAX(A:A)+NumberOfFutureWeeks*7,  IF(WEEKDAY( G549+1)=1, G549+2, IF(WEEKDAY(G549+1)=7, G549+ 3, G549+1)), "")</f>
        <v/>
      </c>
      <c r="H550" s="15" t="str">
        <f t="shared" si="145"/>
        <v/>
      </c>
      <c r="I550" s="2" t="str">
        <f t="shared" si="146"/>
        <v/>
      </c>
      <c r="J550" s="2" t="str">
        <f>IF(AND(G550&lt;&gt;"",G550&lt;=MAX(A:A)),COUNTIF(B:B,TRUNC(G550)),"")</f>
        <v/>
      </c>
      <c r="K550" s="2" t="str">
        <f t="shared" si="157"/>
        <v/>
      </c>
      <c r="L550" s="2" t="str">
        <f t="shared" si="147"/>
        <v/>
      </c>
      <c r="M550" s="2" t="str">
        <f t="shared" si="154"/>
        <v/>
      </c>
      <c r="N550" s="2" t="str">
        <f t="shared" si="155"/>
        <v/>
      </c>
      <c r="O550" s="2" t="str">
        <f t="shared" si="148"/>
        <v/>
      </c>
      <c r="P550" s="2" t="str">
        <f t="shared" si="149"/>
        <v/>
      </c>
      <c r="Q550" s="2" t="str">
        <f t="shared" si="156"/>
        <v/>
      </c>
      <c r="R550" s="2" t="str">
        <f t="shared" si="150"/>
        <v/>
      </c>
    </row>
    <row r="551" spans="1:18" x14ac:dyDescent="0.25">
      <c r="A551" s="15">
        <f>IF(INDEX('Predict Your Date Data (auto)'!A:A,ROW(A551),1)&gt;0,INDEX('Predict Your Date Data (auto)'!A:A,ROW(A551),1),"")</f>
        <v>42836.464537037034</v>
      </c>
      <c r="B551" s="15">
        <f t="shared" si="151"/>
        <v>42836</v>
      </c>
      <c r="C551" s="23">
        <f t="shared" si="152"/>
        <v>2017</v>
      </c>
      <c r="D551" s="23">
        <f t="shared" si="153"/>
        <v>4</v>
      </c>
      <c r="E551" s="2" t="str">
        <f>IF(A551&lt;&gt;"","Week " &amp; ROUNDUP(DAY(B551)/7,0),"")</f>
        <v>Week 2</v>
      </c>
      <c r="G551" s="15" t="str">
        <f>IF(G550&lt;MAX(A:A)+NumberOfFutureWeeks*7,  IF(WEEKDAY( G550+1)=1, G550+2, IF(WEEKDAY(G550+1)=7, G550+ 3, G550+1)), "")</f>
        <v/>
      </c>
      <c r="H551" s="15" t="str">
        <f t="shared" si="145"/>
        <v/>
      </c>
      <c r="I551" s="2" t="str">
        <f t="shared" si="146"/>
        <v/>
      </c>
      <c r="J551" s="2" t="str">
        <f>IF(AND(G551&lt;&gt;"",G551&lt;=MAX(A:A)),COUNTIF(B:B,TRUNC(G551)),"")</f>
        <v/>
      </c>
      <c r="K551" s="2" t="str">
        <f t="shared" si="157"/>
        <v/>
      </c>
      <c r="L551" s="2" t="str">
        <f t="shared" si="147"/>
        <v/>
      </c>
      <c r="M551" s="2" t="str">
        <f t="shared" si="154"/>
        <v/>
      </c>
      <c r="N551" s="2" t="str">
        <f t="shared" si="155"/>
        <v/>
      </c>
      <c r="O551" s="2" t="str">
        <f t="shared" si="148"/>
        <v/>
      </c>
      <c r="P551" s="2" t="str">
        <f t="shared" si="149"/>
        <v/>
      </c>
      <c r="Q551" s="2" t="str">
        <f t="shared" si="156"/>
        <v/>
      </c>
      <c r="R551" s="2" t="str">
        <f t="shared" si="150"/>
        <v/>
      </c>
    </row>
    <row r="552" spans="1:18" x14ac:dyDescent="0.25">
      <c r="A552" s="15">
        <f>IF(INDEX('Predict Your Date Data (auto)'!A:A,ROW(A552),1)&gt;0,INDEX('Predict Your Date Data (auto)'!A:A,ROW(A552),1),"")</f>
        <v>42837.350937499999</v>
      </c>
      <c r="B552" s="15">
        <f t="shared" si="151"/>
        <v>42837</v>
      </c>
      <c r="C552" s="23">
        <f t="shared" si="152"/>
        <v>2017</v>
      </c>
      <c r="D552" s="23">
        <f t="shared" si="153"/>
        <v>4</v>
      </c>
      <c r="E552" s="2" t="str">
        <f>IF(A552&lt;&gt;"","Week " &amp; ROUNDUP(DAY(B552)/7,0),"")</f>
        <v>Week 2</v>
      </c>
      <c r="G552" s="15" t="str">
        <f>IF(G551&lt;MAX(A:A)+NumberOfFutureWeeks*7,  IF(WEEKDAY( G551+1)=1, G551+2, IF(WEEKDAY(G551+1)=7, G551+ 3, G551+1)), "")</f>
        <v/>
      </c>
      <c r="H552" s="15" t="str">
        <f t="shared" si="145"/>
        <v/>
      </c>
      <c r="I552" s="2" t="str">
        <f t="shared" si="146"/>
        <v/>
      </c>
      <c r="J552" s="2" t="str">
        <f>IF(AND(G552&lt;&gt;"",G552&lt;=MAX(A:A)),COUNTIF(B:B,TRUNC(G552)),"")</f>
        <v/>
      </c>
      <c r="K552" s="2" t="str">
        <f t="shared" si="157"/>
        <v/>
      </c>
      <c r="L552" s="2" t="str">
        <f t="shared" si="147"/>
        <v/>
      </c>
      <c r="M552" s="2" t="str">
        <f t="shared" si="154"/>
        <v/>
      </c>
      <c r="N552" s="2" t="str">
        <f t="shared" si="155"/>
        <v/>
      </c>
      <c r="O552" s="2" t="str">
        <f t="shared" si="148"/>
        <v/>
      </c>
      <c r="P552" s="2" t="str">
        <f t="shared" si="149"/>
        <v/>
      </c>
      <c r="Q552" s="2" t="str">
        <f t="shared" si="156"/>
        <v/>
      </c>
      <c r="R552" s="2" t="str">
        <f t="shared" si="150"/>
        <v/>
      </c>
    </row>
    <row r="553" spans="1:18" x14ac:dyDescent="0.25">
      <c r="A553" s="15">
        <f>IF(INDEX('Predict Your Date Data (auto)'!A:A,ROW(A553),1)&gt;0,INDEX('Predict Your Date Data (auto)'!A:A,ROW(A553),1),"")</f>
        <v>42837.453657407408</v>
      </c>
      <c r="B553" s="15">
        <f t="shared" si="151"/>
        <v>42837</v>
      </c>
      <c r="C553" s="23">
        <f t="shared" si="152"/>
        <v>2017</v>
      </c>
      <c r="D553" s="23">
        <f t="shared" si="153"/>
        <v>4</v>
      </c>
      <c r="E553" s="2" t="str">
        <f>IF(A553&lt;&gt;"","Week " &amp; ROUNDUP(DAY(B553)/7,0),"")</f>
        <v>Week 2</v>
      </c>
      <c r="G553" s="15" t="str">
        <f>IF(G552&lt;MAX(A:A)+NumberOfFutureWeeks*7,  IF(WEEKDAY( G552+1)=1, G552+2, IF(WEEKDAY(G552+1)=7, G552+ 3, G552+1)), "")</f>
        <v/>
      </c>
      <c r="H553" s="15" t="str">
        <f t="shared" si="145"/>
        <v/>
      </c>
      <c r="I553" s="2" t="str">
        <f t="shared" si="146"/>
        <v/>
      </c>
      <c r="J553" s="2" t="str">
        <f>IF(AND(G553&lt;&gt;"",G553&lt;=MAX(A:A)),COUNTIF(B:B,TRUNC(G553)),"")</f>
        <v/>
      </c>
      <c r="K553" s="2" t="str">
        <f t="shared" si="157"/>
        <v/>
      </c>
      <c r="L553" s="2" t="str">
        <f t="shared" si="147"/>
        <v/>
      </c>
      <c r="M553" s="2" t="str">
        <f t="shared" si="154"/>
        <v/>
      </c>
      <c r="N553" s="2" t="str">
        <f t="shared" si="155"/>
        <v/>
      </c>
      <c r="O553" s="2" t="str">
        <f t="shared" si="148"/>
        <v/>
      </c>
      <c r="P553" s="2" t="str">
        <f t="shared" si="149"/>
        <v/>
      </c>
      <c r="Q553" s="2" t="str">
        <f t="shared" si="156"/>
        <v/>
      </c>
      <c r="R553" s="2" t="str">
        <f t="shared" si="150"/>
        <v/>
      </c>
    </row>
    <row r="554" spans="1:18" x14ac:dyDescent="0.25">
      <c r="A554" s="15">
        <f>IF(INDEX('Predict Your Date Data (auto)'!A:A,ROW(A554),1)&gt;0,INDEX('Predict Your Date Data (auto)'!A:A,ROW(A554),1),"")</f>
        <v>42837.489618055559</v>
      </c>
      <c r="B554" s="15">
        <f t="shared" si="151"/>
        <v>42837</v>
      </c>
      <c r="C554" s="23">
        <f t="shared" si="152"/>
        <v>2017</v>
      </c>
      <c r="D554" s="23">
        <f t="shared" si="153"/>
        <v>4</v>
      </c>
      <c r="E554" s="2" t="str">
        <f>IF(A554&lt;&gt;"","Week " &amp; ROUNDUP(DAY(B554)/7,0),"")</f>
        <v>Week 2</v>
      </c>
      <c r="G554" s="15" t="str">
        <f>IF(G553&lt;MAX(A:A)+NumberOfFutureWeeks*7,  IF(WEEKDAY( G553+1)=1, G553+2, IF(WEEKDAY(G553+1)=7, G553+ 3, G553+1)), "")</f>
        <v/>
      </c>
      <c r="H554" s="15" t="str">
        <f t="shared" si="145"/>
        <v/>
      </c>
      <c r="I554" s="2" t="str">
        <f t="shared" si="146"/>
        <v/>
      </c>
      <c r="J554" s="2" t="str">
        <f>IF(AND(G554&lt;&gt;"",G554&lt;=MAX(A:A)),COUNTIF(B:B,TRUNC(G554)),"")</f>
        <v/>
      </c>
      <c r="K554" s="2" t="str">
        <f t="shared" si="157"/>
        <v/>
      </c>
      <c r="L554" s="2" t="str">
        <f t="shared" si="147"/>
        <v/>
      </c>
      <c r="M554" s="2" t="str">
        <f t="shared" si="154"/>
        <v/>
      </c>
      <c r="N554" s="2" t="str">
        <f t="shared" si="155"/>
        <v/>
      </c>
      <c r="O554" s="2" t="str">
        <f t="shared" si="148"/>
        <v/>
      </c>
      <c r="P554" s="2" t="str">
        <f t="shared" si="149"/>
        <v/>
      </c>
      <c r="Q554" s="2" t="str">
        <f t="shared" si="156"/>
        <v/>
      </c>
      <c r="R554" s="2" t="str">
        <f t="shared" si="150"/>
        <v/>
      </c>
    </row>
    <row r="555" spans="1:18" x14ac:dyDescent="0.25">
      <c r="A555" s="15">
        <f>IF(INDEX('Predict Your Date Data (auto)'!A:A,ROW(A555),1)&gt;0,INDEX('Predict Your Date Data (auto)'!A:A,ROW(A555),1),"")</f>
        <v>42838.400011574071</v>
      </c>
      <c r="B555" s="15">
        <f t="shared" si="151"/>
        <v>42838</v>
      </c>
      <c r="C555" s="23">
        <f t="shared" si="152"/>
        <v>2017</v>
      </c>
      <c r="D555" s="23">
        <f t="shared" si="153"/>
        <v>4</v>
      </c>
      <c r="E555" s="2" t="str">
        <f>IF(A555&lt;&gt;"","Week " &amp; ROUNDUP(DAY(B555)/7,0),"")</f>
        <v>Week 2</v>
      </c>
      <c r="G555" s="15" t="str">
        <f>IF(G554&lt;MAX(A:A)+NumberOfFutureWeeks*7,  IF(WEEKDAY( G554+1)=1, G554+2, IF(WEEKDAY(G554+1)=7, G554+ 3, G554+1)), "")</f>
        <v/>
      </c>
      <c r="H555" s="15" t="str">
        <f t="shared" si="145"/>
        <v/>
      </c>
      <c r="I555" s="2" t="str">
        <f t="shared" si="146"/>
        <v/>
      </c>
      <c r="J555" s="2" t="str">
        <f>IF(AND(G555&lt;&gt;"",G555&lt;=MAX(A:A)),COUNTIF(B:B,TRUNC(G555)),"")</f>
        <v/>
      </c>
      <c r="K555" s="2" t="str">
        <f t="shared" si="157"/>
        <v/>
      </c>
      <c r="L555" s="2" t="str">
        <f t="shared" si="147"/>
        <v/>
      </c>
      <c r="M555" s="2" t="str">
        <f t="shared" si="154"/>
        <v/>
      </c>
      <c r="N555" s="2" t="str">
        <f t="shared" si="155"/>
        <v/>
      </c>
      <c r="O555" s="2" t="str">
        <f t="shared" si="148"/>
        <v/>
      </c>
      <c r="P555" s="2" t="str">
        <f t="shared" si="149"/>
        <v/>
      </c>
      <c r="Q555" s="2" t="str">
        <f t="shared" si="156"/>
        <v/>
      </c>
      <c r="R555" s="2" t="str">
        <f t="shared" si="150"/>
        <v/>
      </c>
    </row>
    <row r="556" spans="1:18" x14ac:dyDescent="0.25">
      <c r="A556" s="15">
        <f>IF(INDEX('Predict Your Date Data (auto)'!A:A,ROW(A556),1)&gt;0,INDEX('Predict Your Date Data (auto)'!A:A,ROW(A556),1),"")</f>
        <v>42838.474629629629</v>
      </c>
      <c r="B556" s="15">
        <f t="shared" si="151"/>
        <v>42838</v>
      </c>
      <c r="C556" s="23">
        <f t="shared" si="152"/>
        <v>2017</v>
      </c>
      <c r="D556" s="23">
        <f t="shared" si="153"/>
        <v>4</v>
      </c>
      <c r="E556" s="2" t="str">
        <f>IF(A556&lt;&gt;"","Week " &amp; ROUNDUP(DAY(B556)/7,0),"")</f>
        <v>Week 2</v>
      </c>
      <c r="G556" s="15" t="str">
        <f>IF(G555&lt;MAX(A:A)+NumberOfFutureWeeks*7,  IF(WEEKDAY( G555+1)=1, G555+2, IF(WEEKDAY(G555+1)=7, G555+ 3, G555+1)), "")</f>
        <v/>
      </c>
      <c r="H556" s="15" t="str">
        <f t="shared" si="145"/>
        <v/>
      </c>
      <c r="I556" s="2" t="str">
        <f t="shared" si="146"/>
        <v/>
      </c>
      <c r="J556" s="2" t="str">
        <f>IF(AND(G556&lt;&gt;"",G556&lt;=MAX(A:A)),COUNTIF(B:B,TRUNC(G556)),"")</f>
        <v/>
      </c>
      <c r="K556" s="2" t="str">
        <f t="shared" si="157"/>
        <v/>
      </c>
      <c r="L556" s="2" t="str">
        <f t="shared" si="147"/>
        <v/>
      </c>
      <c r="M556" s="2" t="str">
        <f t="shared" si="154"/>
        <v/>
      </c>
      <c r="N556" s="2" t="str">
        <f t="shared" si="155"/>
        <v/>
      </c>
      <c r="O556" s="2" t="str">
        <f t="shared" si="148"/>
        <v/>
      </c>
      <c r="P556" s="2" t="str">
        <f t="shared" si="149"/>
        <v/>
      </c>
      <c r="Q556" s="2" t="str">
        <f t="shared" si="156"/>
        <v/>
      </c>
      <c r="R556" s="2" t="str">
        <f t="shared" si="150"/>
        <v/>
      </c>
    </row>
    <row r="557" spans="1:18" x14ac:dyDescent="0.25">
      <c r="A557" s="15">
        <f>IF(INDEX('Predict Your Date Data (auto)'!A:A,ROW(A557),1)&gt;0,INDEX('Predict Your Date Data (auto)'!A:A,ROW(A557),1),"")</f>
        <v>42843.59270833333</v>
      </c>
      <c r="B557" s="15">
        <f t="shared" si="151"/>
        <v>42843</v>
      </c>
      <c r="C557" s="23">
        <f t="shared" si="152"/>
        <v>2017</v>
      </c>
      <c r="D557" s="23">
        <f t="shared" si="153"/>
        <v>4</v>
      </c>
      <c r="E557" s="2" t="str">
        <f>IF(A557&lt;&gt;"","Week " &amp; ROUNDUP(DAY(B557)/7,0),"")</f>
        <v>Week 3</v>
      </c>
      <c r="G557" s="15" t="str">
        <f>IF(G556&lt;MAX(A:A)+NumberOfFutureWeeks*7,  IF(WEEKDAY( G556+1)=1, G556+2, IF(WEEKDAY(G556+1)=7, G556+ 3, G556+1)), "")</f>
        <v/>
      </c>
      <c r="H557" s="15" t="str">
        <f t="shared" si="145"/>
        <v/>
      </c>
      <c r="I557" s="2" t="str">
        <f t="shared" si="146"/>
        <v/>
      </c>
      <c r="J557" s="2" t="str">
        <f>IF(AND(G557&lt;&gt;"",G557&lt;=MAX(A:A)),COUNTIF(B:B,TRUNC(G557)),"")</f>
        <v/>
      </c>
      <c r="K557" s="2" t="str">
        <f t="shared" si="157"/>
        <v/>
      </c>
      <c r="L557" s="2" t="str">
        <f t="shared" si="147"/>
        <v/>
      </c>
      <c r="M557" s="2" t="str">
        <f t="shared" si="154"/>
        <v/>
      </c>
      <c r="N557" s="2" t="str">
        <f t="shared" si="155"/>
        <v/>
      </c>
      <c r="O557" s="2" t="str">
        <f t="shared" si="148"/>
        <v/>
      </c>
      <c r="P557" s="2" t="str">
        <f t="shared" si="149"/>
        <v/>
      </c>
      <c r="Q557" s="2" t="str">
        <f t="shared" si="156"/>
        <v/>
      </c>
      <c r="R557" s="2" t="str">
        <f t="shared" si="150"/>
        <v/>
      </c>
    </row>
    <row r="558" spans="1:18" x14ac:dyDescent="0.25">
      <c r="A558" s="15">
        <f>IF(INDEX('Predict Your Date Data (auto)'!A:A,ROW(A558),1)&gt;0,INDEX('Predict Your Date Data (auto)'!A:A,ROW(A558),1),"")</f>
        <v>42843.645798611113</v>
      </c>
      <c r="B558" s="15">
        <f t="shared" si="151"/>
        <v>42843</v>
      </c>
      <c r="C558" s="23">
        <f t="shared" si="152"/>
        <v>2017</v>
      </c>
      <c r="D558" s="23">
        <f t="shared" si="153"/>
        <v>4</v>
      </c>
      <c r="E558" s="2" t="str">
        <f>IF(A558&lt;&gt;"","Week " &amp; ROUNDUP(DAY(B558)/7,0),"")</f>
        <v>Week 3</v>
      </c>
      <c r="G558" s="15" t="str">
        <f>IF(G557&lt;MAX(A:A)+NumberOfFutureWeeks*7,  IF(WEEKDAY( G557+1)=1, G557+2, IF(WEEKDAY(G557+1)=7, G557+ 3, G557+1)), "")</f>
        <v/>
      </c>
      <c r="H558" s="15" t="str">
        <f t="shared" si="145"/>
        <v/>
      </c>
      <c r="I558" s="2" t="str">
        <f t="shared" si="146"/>
        <v/>
      </c>
      <c r="J558" s="2" t="str">
        <f>IF(AND(G558&lt;&gt;"",G558&lt;=MAX(A:A)),COUNTIF(B:B,TRUNC(G558)),"")</f>
        <v/>
      </c>
      <c r="K558" s="2" t="str">
        <f t="shared" si="157"/>
        <v/>
      </c>
      <c r="L558" s="2" t="str">
        <f t="shared" si="147"/>
        <v/>
      </c>
      <c r="M558" s="2" t="str">
        <f t="shared" si="154"/>
        <v/>
      </c>
      <c r="N558" s="2" t="str">
        <f t="shared" si="155"/>
        <v/>
      </c>
      <c r="O558" s="2" t="str">
        <f t="shared" si="148"/>
        <v/>
      </c>
      <c r="P558" s="2" t="str">
        <f t="shared" si="149"/>
        <v/>
      </c>
      <c r="Q558" s="2" t="str">
        <f t="shared" si="156"/>
        <v/>
      </c>
      <c r="R558" s="2" t="str">
        <f t="shared" si="150"/>
        <v/>
      </c>
    </row>
    <row r="559" spans="1:18" x14ac:dyDescent="0.25">
      <c r="A559" s="15">
        <f>IF(INDEX('Predict Your Date Data (auto)'!A:A,ROW(A559),1)&gt;0,INDEX('Predict Your Date Data (auto)'!A:A,ROW(A559),1),"")</f>
        <v>42843.649756944447</v>
      </c>
      <c r="B559" s="15">
        <f t="shared" si="151"/>
        <v>42843</v>
      </c>
      <c r="C559" s="23">
        <f t="shared" si="152"/>
        <v>2017</v>
      </c>
      <c r="D559" s="23">
        <f t="shared" si="153"/>
        <v>4</v>
      </c>
      <c r="E559" s="2" t="str">
        <f>IF(A559&lt;&gt;"","Week " &amp; ROUNDUP(DAY(B559)/7,0),"")</f>
        <v>Week 3</v>
      </c>
      <c r="G559" s="15" t="str">
        <f>IF(G558&lt;MAX(A:A)+NumberOfFutureWeeks*7,  IF(WEEKDAY( G558+1)=1, G558+2, IF(WEEKDAY(G558+1)=7, G558+ 3, G558+1)), "")</f>
        <v/>
      </c>
      <c r="H559" s="15" t="str">
        <f t="shared" si="145"/>
        <v/>
      </c>
      <c r="I559" s="2" t="str">
        <f t="shared" si="146"/>
        <v/>
      </c>
      <c r="J559" s="2" t="str">
        <f>IF(AND(G559&lt;&gt;"",G559&lt;=MAX(A:A)),COUNTIF(B:B,TRUNC(G559)),"")</f>
        <v/>
      </c>
      <c r="K559" s="2" t="str">
        <f t="shared" si="157"/>
        <v/>
      </c>
      <c r="L559" s="2" t="str">
        <f t="shared" si="147"/>
        <v/>
      </c>
      <c r="M559" s="2" t="str">
        <f t="shared" si="154"/>
        <v/>
      </c>
      <c r="N559" s="2" t="str">
        <f t="shared" si="155"/>
        <v/>
      </c>
      <c r="O559" s="2" t="str">
        <f t="shared" si="148"/>
        <v/>
      </c>
      <c r="P559" s="2" t="str">
        <f t="shared" si="149"/>
        <v/>
      </c>
      <c r="Q559" s="2" t="str">
        <f t="shared" si="156"/>
        <v/>
      </c>
      <c r="R559" s="2" t="str">
        <f t="shared" si="150"/>
        <v/>
      </c>
    </row>
    <row r="560" spans="1:18" x14ac:dyDescent="0.25">
      <c r="A560" s="15">
        <f>IF(INDEX('Predict Your Date Data (auto)'!A:A,ROW(A560),1)&gt;0,INDEX('Predict Your Date Data (auto)'!A:A,ROW(A560),1),"")</f>
        <v>42843.660150462965</v>
      </c>
      <c r="B560" s="15">
        <f t="shared" si="151"/>
        <v>42843</v>
      </c>
      <c r="C560" s="23">
        <f t="shared" si="152"/>
        <v>2017</v>
      </c>
      <c r="D560" s="23">
        <f t="shared" si="153"/>
        <v>4</v>
      </c>
      <c r="E560" s="2" t="str">
        <f>IF(A560&lt;&gt;"","Week " &amp; ROUNDUP(DAY(B560)/7,0),"")</f>
        <v>Week 3</v>
      </c>
      <c r="G560" s="15" t="str">
        <f>IF(G559&lt;MAX(A:A)+NumberOfFutureWeeks*7,  IF(WEEKDAY( G559+1)=1, G559+2, IF(WEEKDAY(G559+1)=7, G559+ 3, G559+1)), "")</f>
        <v/>
      </c>
      <c r="H560" s="15" t="str">
        <f t="shared" si="145"/>
        <v/>
      </c>
      <c r="I560" s="2" t="str">
        <f t="shared" si="146"/>
        <v/>
      </c>
      <c r="J560" s="2" t="str">
        <f>IF(AND(G560&lt;&gt;"",G560&lt;=MAX(A:A)),COUNTIF(B:B,TRUNC(G560)),"")</f>
        <v/>
      </c>
      <c r="K560" s="2" t="str">
        <f t="shared" si="157"/>
        <v/>
      </c>
      <c r="L560" s="2" t="str">
        <f t="shared" si="147"/>
        <v/>
      </c>
      <c r="M560" s="2" t="str">
        <f t="shared" si="154"/>
        <v/>
      </c>
      <c r="N560" s="2" t="str">
        <f t="shared" si="155"/>
        <v/>
      </c>
      <c r="O560" s="2" t="str">
        <f t="shared" si="148"/>
        <v/>
      </c>
      <c r="P560" s="2" t="str">
        <f t="shared" si="149"/>
        <v/>
      </c>
      <c r="Q560" s="2" t="str">
        <f t="shared" si="156"/>
        <v/>
      </c>
      <c r="R560" s="2" t="str">
        <f t="shared" si="150"/>
        <v/>
      </c>
    </row>
    <row r="561" spans="1:18" x14ac:dyDescent="0.25">
      <c r="A561" s="15">
        <f>IF(INDEX('Predict Your Date Data (auto)'!A:A,ROW(A561),1)&gt;0,INDEX('Predict Your Date Data (auto)'!A:A,ROW(A561),1),"")</f>
        <v>42843.67087962963</v>
      </c>
      <c r="B561" s="15">
        <f t="shared" si="151"/>
        <v>42843</v>
      </c>
      <c r="C561" s="23">
        <f t="shared" si="152"/>
        <v>2017</v>
      </c>
      <c r="D561" s="23">
        <f t="shared" si="153"/>
        <v>4</v>
      </c>
      <c r="E561" s="2" t="str">
        <f>IF(A561&lt;&gt;"","Week " &amp; ROUNDUP(DAY(B561)/7,0),"")</f>
        <v>Week 3</v>
      </c>
      <c r="G561" s="15" t="str">
        <f>IF(G560&lt;MAX(A:A)+NumberOfFutureWeeks*7,  IF(WEEKDAY( G560+1)=1, G560+2, IF(WEEKDAY(G560+1)=7, G560+ 3, G560+1)), "")</f>
        <v/>
      </c>
      <c r="H561" s="15" t="str">
        <f t="shared" si="145"/>
        <v/>
      </c>
      <c r="I561" s="2" t="str">
        <f t="shared" si="146"/>
        <v/>
      </c>
      <c r="J561" s="2" t="str">
        <f>IF(AND(G561&lt;&gt;"",G561&lt;=MAX(A:A)),COUNTIF(B:B,TRUNC(G561)),"")</f>
        <v/>
      </c>
      <c r="K561" s="2" t="str">
        <f t="shared" si="157"/>
        <v/>
      </c>
      <c r="L561" s="2" t="str">
        <f t="shared" si="147"/>
        <v/>
      </c>
      <c r="M561" s="2" t="str">
        <f t="shared" si="154"/>
        <v/>
      </c>
      <c r="N561" s="2" t="str">
        <f t="shared" si="155"/>
        <v/>
      </c>
      <c r="O561" s="2" t="str">
        <f t="shared" si="148"/>
        <v/>
      </c>
      <c r="P561" s="2" t="str">
        <f t="shared" si="149"/>
        <v/>
      </c>
      <c r="Q561" s="2" t="str">
        <f t="shared" si="156"/>
        <v/>
      </c>
      <c r="R561" s="2" t="str">
        <f t="shared" si="150"/>
        <v/>
      </c>
    </row>
    <row r="562" spans="1:18" x14ac:dyDescent="0.25">
      <c r="A562" s="15">
        <f>IF(INDEX('Predict Your Date Data (auto)'!A:A,ROW(A562),1)&gt;0,INDEX('Predict Your Date Data (auto)'!A:A,ROW(A562),1),"")</f>
        <v>42844.424537037034</v>
      </c>
      <c r="B562" s="15">
        <f t="shared" si="151"/>
        <v>42844</v>
      </c>
      <c r="C562" s="23">
        <f t="shared" si="152"/>
        <v>2017</v>
      </c>
      <c r="D562" s="23">
        <f t="shared" si="153"/>
        <v>4</v>
      </c>
      <c r="E562" s="2" t="str">
        <f>IF(A562&lt;&gt;"","Week " &amp; ROUNDUP(DAY(B562)/7,0),"")</f>
        <v>Week 3</v>
      </c>
      <c r="G562" s="15" t="str">
        <f>IF(G561&lt;MAX(A:A)+NumberOfFutureWeeks*7,  IF(WEEKDAY( G561+1)=1, G561+2, IF(WEEKDAY(G561+1)=7, G561+ 3, G561+1)), "")</f>
        <v/>
      </c>
      <c r="H562" s="15" t="str">
        <f t="shared" si="145"/>
        <v/>
      </c>
      <c r="I562" s="2" t="str">
        <f t="shared" si="146"/>
        <v/>
      </c>
      <c r="J562" s="2" t="str">
        <f>IF(AND(G562&lt;&gt;"",G562&lt;=MAX(A:A)),COUNTIF(B:B,TRUNC(G562)),"")</f>
        <v/>
      </c>
      <c r="K562" s="2" t="str">
        <f t="shared" si="157"/>
        <v/>
      </c>
      <c r="L562" s="2" t="str">
        <f t="shared" si="147"/>
        <v/>
      </c>
      <c r="M562" s="2" t="str">
        <f t="shared" si="154"/>
        <v/>
      </c>
      <c r="N562" s="2" t="str">
        <f t="shared" si="155"/>
        <v/>
      </c>
      <c r="O562" s="2" t="str">
        <f t="shared" si="148"/>
        <v/>
      </c>
      <c r="P562" s="2" t="str">
        <f t="shared" si="149"/>
        <v/>
      </c>
      <c r="Q562" s="2" t="str">
        <f t="shared" si="156"/>
        <v/>
      </c>
      <c r="R562" s="2" t="str">
        <f t="shared" si="150"/>
        <v/>
      </c>
    </row>
    <row r="563" spans="1:18" x14ac:dyDescent="0.25">
      <c r="A563" s="15">
        <f>IF(INDEX('Predict Your Date Data (auto)'!A:A,ROW(A563),1)&gt;0,INDEX('Predict Your Date Data (auto)'!A:A,ROW(A563),1),"")</f>
        <v>42844.460196759261</v>
      </c>
      <c r="B563" s="15">
        <f t="shared" si="151"/>
        <v>42844</v>
      </c>
      <c r="C563" s="23">
        <f t="shared" si="152"/>
        <v>2017</v>
      </c>
      <c r="D563" s="23">
        <f t="shared" si="153"/>
        <v>4</v>
      </c>
      <c r="E563" s="2" t="str">
        <f>IF(A563&lt;&gt;"","Week " &amp; ROUNDUP(DAY(B563)/7,0),"")</f>
        <v>Week 3</v>
      </c>
      <c r="G563" s="15" t="str">
        <f>IF(G562&lt;MAX(A:A)+NumberOfFutureWeeks*7,  IF(WEEKDAY( G562+1)=1, G562+2, IF(WEEKDAY(G562+1)=7, G562+ 3, G562+1)), "")</f>
        <v/>
      </c>
      <c r="H563" s="15" t="str">
        <f t="shared" si="145"/>
        <v/>
      </c>
      <c r="I563" s="2" t="str">
        <f t="shared" si="146"/>
        <v/>
      </c>
      <c r="J563" s="2" t="str">
        <f>IF(AND(G563&lt;&gt;"",G563&lt;=MAX(A:A)),COUNTIF(B:B,TRUNC(G563)),"")</f>
        <v/>
      </c>
      <c r="K563" s="2" t="str">
        <f t="shared" si="157"/>
        <v/>
      </c>
      <c r="L563" s="2" t="str">
        <f t="shared" si="147"/>
        <v/>
      </c>
      <c r="M563" s="2" t="str">
        <f t="shared" si="154"/>
        <v/>
      </c>
      <c r="N563" s="2" t="str">
        <f t="shared" si="155"/>
        <v/>
      </c>
      <c r="O563" s="2" t="str">
        <f t="shared" si="148"/>
        <v/>
      </c>
      <c r="P563" s="2" t="str">
        <f t="shared" si="149"/>
        <v/>
      </c>
      <c r="Q563" s="2" t="str">
        <f t="shared" si="156"/>
        <v/>
      </c>
      <c r="R563" s="2" t="str">
        <f t="shared" si="150"/>
        <v/>
      </c>
    </row>
    <row r="564" spans="1:18" x14ac:dyDescent="0.25">
      <c r="A564" s="15">
        <f>IF(INDEX('Predict Your Date Data (auto)'!A:A,ROW(A564),1)&gt;0,INDEX('Predict Your Date Data (auto)'!A:A,ROW(A564),1),"")</f>
        <v>42844.608506944445</v>
      </c>
      <c r="B564" s="15">
        <f t="shared" si="151"/>
        <v>42844</v>
      </c>
      <c r="C564" s="23">
        <f t="shared" si="152"/>
        <v>2017</v>
      </c>
      <c r="D564" s="23">
        <f t="shared" si="153"/>
        <v>4</v>
      </c>
      <c r="E564" s="2" t="str">
        <f>IF(A564&lt;&gt;"","Week " &amp; ROUNDUP(DAY(B564)/7,0),"")</f>
        <v>Week 3</v>
      </c>
      <c r="G564" s="15" t="str">
        <f>IF(G563&lt;MAX(A:A)+NumberOfFutureWeeks*7,  IF(WEEKDAY( G563+1)=1, G563+2, IF(WEEKDAY(G563+1)=7, G563+ 3, G563+1)), "")</f>
        <v/>
      </c>
      <c r="H564" s="15" t="str">
        <f t="shared" si="145"/>
        <v/>
      </c>
      <c r="I564" s="2" t="str">
        <f t="shared" si="146"/>
        <v/>
      </c>
      <c r="J564" s="2" t="str">
        <f>IF(AND(G564&lt;&gt;"",G564&lt;=MAX(A:A)),COUNTIF(B:B,TRUNC(G564)),"")</f>
        <v/>
      </c>
      <c r="K564" s="2" t="str">
        <f t="shared" si="157"/>
        <v/>
      </c>
      <c r="L564" s="2" t="str">
        <f t="shared" si="147"/>
        <v/>
      </c>
      <c r="M564" s="2" t="str">
        <f t="shared" si="154"/>
        <v/>
      </c>
      <c r="N564" s="2" t="str">
        <f t="shared" si="155"/>
        <v/>
      </c>
      <c r="O564" s="2" t="str">
        <f t="shared" si="148"/>
        <v/>
      </c>
      <c r="P564" s="2" t="str">
        <f t="shared" si="149"/>
        <v/>
      </c>
      <c r="Q564" s="2" t="str">
        <f t="shared" si="156"/>
        <v/>
      </c>
      <c r="R564" s="2" t="str">
        <f t="shared" si="150"/>
        <v/>
      </c>
    </row>
    <row r="565" spans="1:18" x14ac:dyDescent="0.25">
      <c r="A565" s="15">
        <f>IF(INDEX('Predict Your Date Data (auto)'!A:A,ROW(A565),1)&gt;0,INDEX('Predict Your Date Data (auto)'!A:A,ROW(A565),1),"")</f>
        <v>42844.619629629633</v>
      </c>
      <c r="B565" s="15">
        <f t="shared" si="151"/>
        <v>42844</v>
      </c>
      <c r="C565" s="23">
        <f t="shared" si="152"/>
        <v>2017</v>
      </c>
      <c r="D565" s="23">
        <f t="shared" si="153"/>
        <v>4</v>
      </c>
      <c r="E565" s="2" t="str">
        <f>IF(A565&lt;&gt;"","Week " &amp; ROUNDUP(DAY(B565)/7,0),"")</f>
        <v>Week 3</v>
      </c>
      <c r="G565" s="15" t="str">
        <f>IF(G564&lt;MAX(A:A)+NumberOfFutureWeeks*7,  IF(WEEKDAY( G564+1)=1, G564+2, IF(WEEKDAY(G564+1)=7, G564+ 3, G564+1)), "")</f>
        <v/>
      </c>
      <c r="H565" s="15" t="str">
        <f t="shared" si="145"/>
        <v/>
      </c>
      <c r="I565" s="2" t="str">
        <f t="shared" si="146"/>
        <v/>
      </c>
      <c r="J565" s="2" t="str">
        <f>IF(AND(G565&lt;&gt;"",G565&lt;=MAX(A:A)),COUNTIF(B:B,TRUNC(G565)),"")</f>
        <v/>
      </c>
      <c r="K565" s="2" t="str">
        <f t="shared" si="157"/>
        <v/>
      </c>
      <c r="L565" s="2" t="str">
        <f t="shared" si="147"/>
        <v/>
      </c>
      <c r="M565" s="2" t="str">
        <f t="shared" si="154"/>
        <v/>
      </c>
      <c r="N565" s="2" t="str">
        <f t="shared" si="155"/>
        <v/>
      </c>
      <c r="O565" s="2" t="str">
        <f t="shared" si="148"/>
        <v/>
      </c>
      <c r="P565" s="2" t="str">
        <f t="shared" si="149"/>
        <v/>
      </c>
      <c r="Q565" s="2" t="str">
        <f t="shared" si="156"/>
        <v/>
      </c>
      <c r="R565" s="2" t="str">
        <f t="shared" si="150"/>
        <v/>
      </c>
    </row>
    <row r="566" spans="1:18" x14ac:dyDescent="0.25">
      <c r="A566" s="15">
        <f>IF(INDEX('Predict Your Date Data (auto)'!A:A,ROW(A566),1)&gt;0,INDEX('Predict Your Date Data (auto)'!A:A,ROW(A566),1),"")</f>
        <v>42845.453981481478</v>
      </c>
      <c r="B566" s="15">
        <f t="shared" si="151"/>
        <v>42845</v>
      </c>
      <c r="C566" s="23">
        <f t="shared" si="152"/>
        <v>2017</v>
      </c>
      <c r="D566" s="23">
        <f t="shared" si="153"/>
        <v>4</v>
      </c>
      <c r="E566" s="2" t="str">
        <f>IF(A566&lt;&gt;"","Week " &amp; ROUNDUP(DAY(B566)/7,0),"")</f>
        <v>Week 3</v>
      </c>
      <c r="G566" s="15" t="str">
        <f>IF(G565&lt;MAX(A:A)+NumberOfFutureWeeks*7,  IF(WEEKDAY( G565+1)=1, G565+2, IF(WEEKDAY(G565+1)=7, G565+ 3, G565+1)), "")</f>
        <v/>
      </c>
      <c r="H566" s="15" t="str">
        <f t="shared" si="145"/>
        <v/>
      </c>
      <c r="I566" s="2" t="str">
        <f t="shared" si="146"/>
        <v/>
      </c>
      <c r="J566" s="2" t="str">
        <f>IF(AND(G566&lt;&gt;"",G566&lt;=MAX(A:A)),COUNTIF(B:B,TRUNC(G566)),"")</f>
        <v/>
      </c>
      <c r="K566" s="2" t="str">
        <f t="shared" si="157"/>
        <v/>
      </c>
      <c r="L566" s="2" t="str">
        <f t="shared" si="147"/>
        <v/>
      </c>
      <c r="M566" s="2" t="str">
        <f t="shared" si="154"/>
        <v/>
      </c>
      <c r="N566" s="2" t="str">
        <f t="shared" si="155"/>
        <v/>
      </c>
      <c r="O566" s="2" t="str">
        <f t="shared" si="148"/>
        <v/>
      </c>
      <c r="P566" s="2" t="str">
        <f t="shared" si="149"/>
        <v/>
      </c>
      <c r="Q566" s="2" t="str">
        <f t="shared" si="156"/>
        <v/>
      </c>
      <c r="R566" s="2" t="str">
        <f t="shared" si="150"/>
        <v/>
      </c>
    </row>
    <row r="567" spans="1:18" x14ac:dyDescent="0.25">
      <c r="A567" s="15">
        <f>IF(INDEX('Predict Your Date Data (auto)'!A:A,ROW(A567),1)&gt;0,INDEX('Predict Your Date Data (auto)'!A:A,ROW(A567),1),"")</f>
        <v>42845.605208333334</v>
      </c>
      <c r="B567" s="15">
        <f t="shared" si="151"/>
        <v>42845</v>
      </c>
      <c r="C567" s="23">
        <f t="shared" si="152"/>
        <v>2017</v>
      </c>
      <c r="D567" s="23">
        <f t="shared" si="153"/>
        <v>4</v>
      </c>
      <c r="E567" s="2" t="str">
        <f>IF(A567&lt;&gt;"","Week " &amp; ROUNDUP(DAY(B567)/7,0),"")</f>
        <v>Week 3</v>
      </c>
      <c r="G567" s="15" t="str">
        <f>IF(G566&lt;MAX(A:A)+NumberOfFutureWeeks*7,  IF(WEEKDAY( G566+1)=1, G566+2, IF(WEEKDAY(G566+1)=7, G566+ 3, G566+1)), "")</f>
        <v/>
      </c>
      <c r="H567" s="15" t="str">
        <f t="shared" si="145"/>
        <v/>
      </c>
      <c r="I567" s="2" t="str">
        <f t="shared" si="146"/>
        <v/>
      </c>
      <c r="J567" s="2" t="str">
        <f>IF(AND(G567&lt;&gt;"",G567&lt;=MAX(A:A)),COUNTIF(B:B,TRUNC(G567)),"")</f>
        <v/>
      </c>
      <c r="K567" s="2" t="str">
        <f t="shared" si="157"/>
        <v/>
      </c>
      <c r="L567" s="2" t="str">
        <f t="shared" si="147"/>
        <v/>
      </c>
      <c r="M567" s="2" t="str">
        <f t="shared" si="154"/>
        <v/>
      </c>
      <c r="N567" s="2" t="str">
        <f t="shared" si="155"/>
        <v/>
      </c>
      <c r="O567" s="2" t="str">
        <f t="shared" si="148"/>
        <v/>
      </c>
      <c r="P567" s="2" t="str">
        <f t="shared" si="149"/>
        <v/>
      </c>
      <c r="Q567" s="2" t="str">
        <f t="shared" si="156"/>
        <v/>
      </c>
      <c r="R567" s="2" t="str">
        <f t="shared" si="150"/>
        <v/>
      </c>
    </row>
    <row r="568" spans="1:18" x14ac:dyDescent="0.25">
      <c r="A568" s="15">
        <f>IF(INDEX('Predict Your Date Data (auto)'!A:A,ROW(A568),1)&gt;0,INDEX('Predict Your Date Data (auto)'!A:A,ROW(A568),1),"")</f>
        <v>42845.715254629627</v>
      </c>
      <c r="B568" s="15">
        <f t="shared" si="151"/>
        <v>42845</v>
      </c>
      <c r="C568" s="23">
        <f t="shared" si="152"/>
        <v>2017</v>
      </c>
      <c r="D568" s="23">
        <f t="shared" si="153"/>
        <v>4</v>
      </c>
      <c r="E568" s="2" t="str">
        <f>IF(A568&lt;&gt;"","Week " &amp; ROUNDUP(DAY(B568)/7,0),"")</f>
        <v>Week 3</v>
      </c>
      <c r="G568" s="15" t="str">
        <f>IF(G567&lt;MAX(A:A)+NumberOfFutureWeeks*7,  IF(WEEKDAY( G567+1)=1, G567+2, IF(WEEKDAY(G567+1)=7, G567+ 3, G567+1)), "")</f>
        <v/>
      </c>
      <c r="H568" s="15" t="str">
        <f t="shared" si="145"/>
        <v/>
      </c>
      <c r="I568" s="2" t="str">
        <f t="shared" si="146"/>
        <v/>
      </c>
      <c r="J568" s="2" t="str">
        <f>IF(AND(G568&lt;&gt;"",G568&lt;=MAX(A:A)),COUNTIF(B:B,TRUNC(G568)),"")</f>
        <v/>
      </c>
      <c r="K568" s="2" t="str">
        <f t="shared" si="157"/>
        <v/>
      </c>
      <c r="L568" s="2" t="str">
        <f t="shared" si="147"/>
        <v/>
      </c>
      <c r="M568" s="2" t="str">
        <f t="shared" si="154"/>
        <v/>
      </c>
      <c r="N568" s="2" t="str">
        <f t="shared" si="155"/>
        <v/>
      </c>
      <c r="O568" s="2" t="str">
        <f t="shared" si="148"/>
        <v/>
      </c>
      <c r="P568" s="2" t="str">
        <f t="shared" si="149"/>
        <v/>
      </c>
      <c r="Q568" s="2" t="str">
        <f t="shared" si="156"/>
        <v/>
      </c>
      <c r="R568" s="2" t="str">
        <f t="shared" si="150"/>
        <v/>
      </c>
    </row>
    <row r="569" spans="1:18" x14ac:dyDescent="0.25">
      <c r="A569" s="15">
        <f>IF(INDEX('Predict Your Date Data (auto)'!A:A,ROW(A569),1)&gt;0,INDEX('Predict Your Date Data (auto)'!A:A,ROW(A569),1),"")</f>
        <v>42845.739652777775</v>
      </c>
      <c r="B569" s="15">
        <f t="shared" si="151"/>
        <v>42845</v>
      </c>
      <c r="C569" s="23">
        <f t="shared" si="152"/>
        <v>2017</v>
      </c>
      <c r="D569" s="23">
        <f t="shared" si="153"/>
        <v>4</v>
      </c>
      <c r="E569" s="2" t="str">
        <f>IF(A569&lt;&gt;"","Week " &amp; ROUNDUP(DAY(B569)/7,0),"")</f>
        <v>Week 3</v>
      </c>
      <c r="G569" s="15" t="str">
        <f>IF(G568&lt;MAX(A:A)+NumberOfFutureWeeks*7,  IF(WEEKDAY( G568+1)=1, G568+2, IF(WEEKDAY(G568+1)=7, G568+ 3, G568+1)), "")</f>
        <v/>
      </c>
      <c r="H569" s="15" t="str">
        <f t="shared" si="145"/>
        <v/>
      </c>
      <c r="I569" s="2" t="str">
        <f t="shared" si="146"/>
        <v/>
      </c>
      <c r="J569" s="2" t="str">
        <f>IF(AND(G569&lt;&gt;"",G569&lt;=MAX(A:A)),COUNTIF(B:B,TRUNC(G569)),"")</f>
        <v/>
      </c>
      <c r="K569" s="2" t="str">
        <f t="shared" si="157"/>
        <v/>
      </c>
      <c r="L569" s="2" t="str">
        <f t="shared" si="147"/>
        <v/>
      </c>
      <c r="M569" s="2" t="str">
        <f t="shared" si="154"/>
        <v/>
      </c>
      <c r="N569" s="2" t="str">
        <f t="shared" si="155"/>
        <v/>
      </c>
      <c r="O569" s="2" t="str">
        <f t="shared" si="148"/>
        <v/>
      </c>
      <c r="P569" s="2" t="str">
        <f t="shared" si="149"/>
        <v/>
      </c>
      <c r="Q569" s="2" t="str">
        <f t="shared" si="156"/>
        <v/>
      </c>
      <c r="R569" s="2" t="str">
        <f t="shared" si="150"/>
        <v/>
      </c>
    </row>
    <row r="570" spans="1:18" x14ac:dyDescent="0.25">
      <c r="A570" s="15">
        <f>IF(INDEX('Predict Your Date Data (auto)'!A:A,ROW(A570),1)&gt;0,INDEX('Predict Your Date Data (auto)'!A:A,ROW(A570),1),"")</f>
        <v>42845.757708333331</v>
      </c>
      <c r="B570" s="15">
        <f t="shared" si="151"/>
        <v>42845</v>
      </c>
      <c r="C570" s="23">
        <f t="shared" si="152"/>
        <v>2017</v>
      </c>
      <c r="D570" s="23">
        <f t="shared" si="153"/>
        <v>4</v>
      </c>
      <c r="E570" s="2" t="str">
        <f>IF(A570&lt;&gt;"","Week " &amp; ROUNDUP(DAY(B570)/7,0),"")</f>
        <v>Week 3</v>
      </c>
      <c r="G570" s="15" t="str">
        <f>IF(G569&lt;MAX(A:A)+NumberOfFutureWeeks*7,  IF(WEEKDAY( G569+1)=1, G569+2, IF(WEEKDAY(G569+1)=7, G569+ 3, G569+1)), "")</f>
        <v/>
      </c>
      <c r="H570" s="15" t="str">
        <f t="shared" si="145"/>
        <v/>
      </c>
      <c r="I570" s="2" t="str">
        <f t="shared" si="146"/>
        <v/>
      </c>
      <c r="J570" s="2" t="str">
        <f>IF(AND(G570&lt;&gt;"",G570&lt;=MAX(A:A)),COUNTIF(B:B,TRUNC(G570)),"")</f>
        <v/>
      </c>
      <c r="K570" s="2" t="str">
        <f t="shared" si="157"/>
        <v/>
      </c>
      <c r="L570" s="2" t="str">
        <f t="shared" si="147"/>
        <v/>
      </c>
      <c r="M570" s="2" t="str">
        <f t="shared" si="154"/>
        <v/>
      </c>
      <c r="N570" s="2" t="str">
        <f t="shared" si="155"/>
        <v/>
      </c>
      <c r="O570" s="2" t="str">
        <f t="shared" si="148"/>
        <v/>
      </c>
      <c r="P570" s="2" t="str">
        <f t="shared" si="149"/>
        <v/>
      </c>
      <c r="Q570" s="2" t="str">
        <f t="shared" si="156"/>
        <v/>
      </c>
      <c r="R570" s="2" t="str">
        <f t="shared" si="150"/>
        <v/>
      </c>
    </row>
    <row r="571" spans="1:18" x14ac:dyDescent="0.25">
      <c r="A571" s="15">
        <f>IF(INDEX('Predict Your Date Data (auto)'!A:A,ROW(A571),1)&gt;0,INDEX('Predict Your Date Data (auto)'!A:A,ROW(A571),1),"")</f>
        <v>42850.354826388888</v>
      </c>
      <c r="B571" s="15">
        <f t="shared" si="151"/>
        <v>42850</v>
      </c>
      <c r="C571" s="23">
        <f t="shared" si="152"/>
        <v>2017</v>
      </c>
      <c r="D571" s="23">
        <f t="shared" si="153"/>
        <v>4</v>
      </c>
      <c r="E571" s="2" t="str">
        <f>IF(A571&lt;&gt;"","Week " &amp; ROUNDUP(DAY(B571)/7,0),"")</f>
        <v>Week 4</v>
      </c>
      <c r="G571" s="15" t="str">
        <f>IF(G570&lt;MAX(A:A)+NumberOfFutureWeeks*7,  IF(WEEKDAY( G570+1)=1, G570+2, IF(WEEKDAY(G570+1)=7, G570+ 3, G570+1)), "")</f>
        <v/>
      </c>
      <c r="H571" s="15" t="str">
        <f t="shared" si="145"/>
        <v/>
      </c>
      <c r="I571" s="2" t="str">
        <f t="shared" si="146"/>
        <v/>
      </c>
      <c r="J571" s="2" t="str">
        <f>IF(AND(G571&lt;&gt;"",G571&lt;=MAX(A:A)),COUNTIF(B:B,TRUNC(G571)),"")</f>
        <v/>
      </c>
      <c r="K571" s="2" t="str">
        <f t="shared" si="157"/>
        <v/>
      </c>
      <c r="L571" s="2" t="str">
        <f t="shared" si="147"/>
        <v/>
      </c>
      <c r="M571" s="2" t="str">
        <f t="shared" si="154"/>
        <v/>
      </c>
      <c r="N571" s="2" t="str">
        <f t="shared" si="155"/>
        <v/>
      </c>
      <c r="O571" s="2" t="str">
        <f t="shared" si="148"/>
        <v/>
      </c>
      <c r="P571" s="2" t="str">
        <f t="shared" si="149"/>
        <v/>
      </c>
      <c r="Q571" s="2" t="str">
        <f t="shared" si="156"/>
        <v/>
      </c>
      <c r="R571" s="2" t="str">
        <f t="shared" si="150"/>
        <v/>
      </c>
    </row>
    <row r="572" spans="1:18" x14ac:dyDescent="0.25">
      <c r="A572" s="15">
        <f>IF(INDEX('Predict Your Date Data (auto)'!A:A,ROW(A572),1)&gt;0,INDEX('Predict Your Date Data (auto)'!A:A,ROW(A572),1),"")</f>
        <v>42850.650578703702</v>
      </c>
      <c r="B572" s="15">
        <f t="shared" si="151"/>
        <v>42850</v>
      </c>
      <c r="C572" s="23">
        <f t="shared" si="152"/>
        <v>2017</v>
      </c>
      <c r="D572" s="23">
        <f t="shared" si="153"/>
        <v>4</v>
      </c>
      <c r="E572" s="2" t="str">
        <f>IF(A572&lt;&gt;"","Week " &amp; ROUNDUP(DAY(B572)/7,0),"")</f>
        <v>Week 4</v>
      </c>
      <c r="G572" s="15" t="str">
        <f>IF(G571&lt;MAX(A:A)+NumberOfFutureWeeks*7,  IF(WEEKDAY( G571+1)=1, G571+2, IF(WEEKDAY(G571+1)=7, G571+ 3, G571+1)), "")</f>
        <v/>
      </c>
      <c r="H572" s="15" t="str">
        <f t="shared" si="145"/>
        <v/>
      </c>
      <c r="I572" s="2" t="str">
        <f t="shared" si="146"/>
        <v/>
      </c>
      <c r="J572" s="2" t="str">
        <f>IF(AND(G572&lt;&gt;"",G572&lt;=MAX(A:A)),COUNTIF(B:B,TRUNC(G572)),"")</f>
        <v/>
      </c>
      <c r="K572" s="2" t="str">
        <f t="shared" si="157"/>
        <v/>
      </c>
      <c r="L572" s="2" t="str">
        <f t="shared" si="147"/>
        <v/>
      </c>
      <c r="M572" s="2" t="str">
        <f t="shared" si="154"/>
        <v/>
      </c>
      <c r="N572" s="2" t="str">
        <f t="shared" si="155"/>
        <v/>
      </c>
      <c r="O572" s="2" t="str">
        <f t="shared" si="148"/>
        <v/>
      </c>
      <c r="P572" s="2" t="str">
        <f t="shared" si="149"/>
        <v/>
      </c>
      <c r="Q572" s="2" t="str">
        <f t="shared" si="156"/>
        <v/>
      </c>
      <c r="R572" s="2" t="str">
        <f t="shared" si="150"/>
        <v/>
      </c>
    </row>
    <row r="573" spans="1:18" x14ac:dyDescent="0.25">
      <c r="A573" s="15">
        <f>IF(INDEX('Predict Your Date Data (auto)'!A:A,ROW(A573),1)&gt;0,INDEX('Predict Your Date Data (auto)'!A:A,ROW(A573),1),"")</f>
        <v>42850.660949074074</v>
      </c>
      <c r="B573" s="15">
        <f t="shared" si="151"/>
        <v>42850</v>
      </c>
      <c r="C573" s="23">
        <f t="shared" si="152"/>
        <v>2017</v>
      </c>
      <c r="D573" s="23">
        <f t="shared" si="153"/>
        <v>4</v>
      </c>
      <c r="E573" s="2" t="str">
        <f>IF(A573&lt;&gt;"","Week " &amp; ROUNDUP(DAY(B573)/7,0),"")</f>
        <v>Week 4</v>
      </c>
      <c r="G573" s="15" t="str">
        <f>IF(G572&lt;MAX(A:A)+NumberOfFutureWeeks*7,  IF(WEEKDAY( G572+1)=1, G572+2, IF(WEEKDAY(G572+1)=7, G572+ 3, G572+1)), "")</f>
        <v/>
      </c>
      <c r="H573" s="15" t="str">
        <f t="shared" si="145"/>
        <v/>
      </c>
      <c r="I573" s="2" t="str">
        <f t="shared" si="146"/>
        <v/>
      </c>
      <c r="J573" s="2" t="str">
        <f>IF(AND(G573&lt;&gt;"",G573&lt;=MAX(A:A)),COUNTIF(B:B,TRUNC(G573)),"")</f>
        <v/>
      </c>
      <c r="K573" s="2" t="str">
        <f t="shared" si="157"/>
        <v/>
      </c>
      <c r="L573" s="2" t="str">
        <f t="shared" si="147"/>
        <v/>
      </c>
      <c r="M573" s="2" t="str">
        <f t="shared" si="154"/>
        <v/>
      </c>
      <c r="N573" s="2" t="str">
        <f t="shared" si="155"/>
        <v/>
      </c>
      <c r="O573" s="2" t="str">
        <f t="shared" si="148"/>
        <v/>
      </c>
      <c r="P573" s="2" t="str">
        <f t="shared" si="149"/>
        <v/>
      </c>
      <c r="Q573" s="2" t="str">
        <f t="shared" si="156"/>
        <v/>
      </c>
      <c r="R573" s="2" t="str">
        <f t="shared" si="150"/>
        <v/>
      </c>
    </row>
    <row r="574" spans="1:18" x14ac:dyDescent="0.25">
      <c r="A574" s="15">
        <f>IF(INDEX('Predict Your Date Data (auto)'!A:A,ROW(A574),1)&gt;0,INDEX('Predict Your Date Data (auto)'!A:A,ROW(A574),1),"")</f>
        <v>42851.33289351852</v>
      </c>
      <c r="B574" s="15">
        <f t="shared" si="151"/>
        <v>42851</v>
      </c>
      <c r="C574" s="23">
        <f t="shared" si="152"/>
        <v>2017</v>
      </c>
      <c r="D574" s="23">
        <f t="shared" si="153"/>
        <v>4</v>
      </c>
      <c r="E574" s="2" t="str">
        <f>IF(A574&lt;&gt;"","Week " &amp; ROUNDUP(DAY(B574)/7,0),"")</f>
        <v>Week 4</v>
      </c>
      <c r="G574" s="15" t="str">
        <f>IF(G573&lt;MAX(A:A)+NumberOfFutureWeeks*7,  IF(WEEKDAY( G573+1)=1, G573+2, IF(WEEKDAY(G573+1)=7, G573+ 3, G573+1)), "")</f>
        <v/>
      </c>
      <c r="H574" s="15" t="str">
        <f t="shared" si="145"/>
        <v/>
      </c>
      <c r="I574" s="2" t="str">
        <f t="shared" si="146"/>
        <v/>
      </c>
      <c r="J574" s="2" t="str">
        <f>IF(AND(G574&lt;&gt;"",G574&lt;=MAX(A:A)),COUNTIF(B:B,TRUNC(G574)),"")</f>
        <v/>
      </c>
      <c r="K574" s="2" t="str">
        <f t="shared" si="157"/>
        <v/>
      </c>
      <c r="L574" s="2" t="str">
        <f t="shared" si="147"/>
        <v/>
      </c>
      <c r="M574" s="2" t="str">
        <f t="shared" si="154"/>
        <v/>
      </c>
      <c r="N574" s="2" t="str">
        <f t="shared" si="155"/>
        <v/>
      </c>
      <c r="O574" s="2" t="str">
        <f t="shared" si="148"/>
        <v/>
      </c>
      <c r="P574" s="2" t="str">
        <f t="shared" si="149"/>
        <v/>
      </c>
      <c r="Q574" s="2" t="str">
        <f t="shared" si="156"/>
        <v/>
      </c>
      <c r="R574" s="2" t="str">
        <f t="shared" si="150"/>
        <v/>
      </c>
    </row>
    <row r="575" spans="1:18" x14ac:dyDescent="0.25">
      <c r="A575" s="15">
        <f>IF(INDEX('Predict Your Date Data (auto)'!A:A,ROW(A575),1)&gt;0,INDEX('Predict Your Date Data (auto)'!A:A,ROW(A575),1),"")</f>
        <v>42851.763310185182</v>
      </c>
      <c r="B575" s="15">
        <f t="shared" si="151"/>
        <v>42851</v>
      </c>
      <c r="C575" s="23">
        <f t="shared" si="152"/>
        <v>2017</v>
      </c>
      <c r="D575" s="23">
        <f t="shared" si="153"/>
        <v>4</v>
      </c>
      <c r="E575" s="2" t="str">
        <f>IF(A575&lt;&gt;"","Week " &amp; ROUNDUP(DAY(B575)/7,0),"")</f>
        <v>Week 4</v>
      </c>
      <c r="G575" s="15" t="str">
        <f>IF(G574&lt;MAX(A:A)+NumberOfFutureWeeks*7,  IF(WEEKDAY( G574+1)=1, G574+2, IF(WEEKDAY(G574+1)=7, G574+ 3, G574+1)), "")</f>
        <v/>
      </c>
      <c r="H575" s="15" t="str">
        <f t="shared" si="145"/>
        <v/>
      </c>
      <c r="I575" s="2" t="str">
        <f t="shared" si="146"/>
        <v/>
      </c>
      <c r="J575" s="2" t="str">
        <f>IF(AND(G575&lt;&gt;"",G575&lt;=MAX(A:A)),COUNTIF(B:B,TRUNC(G575)),"")</f>
        <v/>
      </c>
      <c r="K575" s="2" t="str">
        <f t="shared" si="157"/>
        <v/>
      </c>
      <c r="L575" s="2" t="str">
        <f t="shared" si="147"/>
        <v/>
      </c>
      <c r="M575" s="2" t="str">
        <f t="shared" si="154"/>
        <v/>
      </c>
      <c r="N575" s="2" t="str">
        <f t="shared" si="155"/>
        <v/>
      </c>
      <c r="O575" s="2" t="str">
        <f t="shared" si="148"/>
        <v/>
      </c>
      <c r="P575" s="2" t="str">
        <f t="shared" si="149"/>
        <v/>
      </c>
      <c r="Q575" s="2" t="str">
        <f t="shared" si="156"/>
        <v/>
      </c>
      <c r="R575" s="2" t="str">
        <f t="shared" si="150"/>
        <v/>
      </c>
    </row>
    <row r="576" spans="1:18" x14ac:dyDescent="0.25">
      <c r="A576" s="15">
        <f>IF(INDEX('Predict Your Date Data (auto)'!A:A,ROW(A576),1)&gt;0,INDEX('Predict Your Date Data (auto)'!A:A,ROW(A576),1),"")</f>
        <v>42852.632719907408</v>
      </c>
      <c r="B576" s="15">
        <f t="shared" si="151"/>
        <v>42852</v>
      </c>
      <c r="C576" s="23">
        <f t="shared" si="152"/>
        <v>2017</v>
      </c>
      <c r="D576" s="23">
        <f t="shared" si="153"/>
        <v>4</v>
      </c>
      <c r="E576" s="2" t="str">
        <f>IF(A576&lt;&gt;"","Week " &amp; ROUNDUP(DAY(B576)/7,0),"")</f>
        <v>Week 4</v>
      </c>
      <c r="G576" s="15" t="str">
        <f>IF(G575&lt;MAX(A:A)+NumberOfFutureWeeks*7,  IF(WEEKDAY( G575+1)=1, G575+2, IF(WEEKDAY(G575+1)=7, G575+ 3, G575+1)), "")</f>
        <v/>
      </c>
      <c r="H576" s="15" t="str">
        <f t="shared" si="145"/>
        <v/>
      </c>
      <c r="I576" s="2" t="str">
        <f t="shared" si="146"/>
        <v/>
      </c>
      <c r="J576" s="2" t="str">
        <f>IF(AND(G576&lt;&gt;"",G576&lt;=MAX(A:A)),COUNTIF(B:B,TRUNC(G576)),"")</f>
        <v/>
      </c>
      <c r="K576" s="2" t="str">
        <f t="shared" si="157"/>
        <v/>
      </c>
      <c r="L576" s="2" t="str">
        <f t="shared" si="147"/>
        <v/>
      </c>
      <c r="M576" s="2" t="str">
        <f t="shared" si="154"/>
        <v/>
      </c>
      <c r="N576" s="2" t="str">
        <f t="shared" si="155"/>
        <v/>
      </c>
      <c r="O576" s="2" t="str">
        <f t="shared" si="148"/>
        <v/>
      </c>
      <c r="P576" s="2" t="str">
        <f t="shared" si="149"/>
        <v/>
      </c>
      <c r="Q576" s="2" t="str">
        <f t="shared" si="156"/>
        <v/>
      </c>
      <c r="R576" s="2" t="str">
        <f t="shared" si="150"/>
        <v/>
      </c>
    </row>
    <row r="577" spans="1:18" x14ac:dyDescent="0.25">
      <c r="A577" s="15">
        <f>IF(INDEX('Predict Your Date Data (auto)'!A:A,ROW(A577),1)&gt;0,INDEX('Predict Your Date Data (auto)'!A:A,ROW(A577),1),"")</f>
        <v>42857.694224537037</v>
      </c>
      <c r="B577" s="15">
        <f t="shared" si="151"/>
        <v>42857</v>
      </c>
      <c r="C577" s="23">
        <f t="shared" si="152"/>
        <v>2017</v>
      </c>
      <c r="D577" s="23">
        <f t="shared" si="153"/>
        <v>5</v>
      </c>
      <c r="E577" s="2" t="str">
        <f>IF(A577&lt;&gt;"","Week " &amp; ROUNDUP(DAY(B577)/7,0),"")</f>
        <v>Week 1</v>
      </c>
      <c r="G577" s="15" t="str">
        <f>IF(G576&lt;MAX(A:A)+NumberOfFutureWeeks*7,  IF(WEEKDAY( G576+1)=1, G576+2, IF(WEEKDAY(G576+1)=7, G576+ 3, G576+1)), "")</f>
        <v/>
      </c>
      <c r="H577" s="15" t="str">
        <f t="shared" si="145"/>
        <v/>
      </c>
      <c r="I577" s="2" t="str">
        <f t="shared" si="146"/>
        <v/>
      </c>
      <c r="J577" s="2" t="str">
        <f>IF(AND(G577&lt;&gt;"",G577&lt;=MAX(A:A)),COUNTIF(B:B,TRUNC(G577)),"")</f>
        <v/>
      </c>
      <c r="K577" s="2" t="str">
        <f t="shared" si="157"/>
        <v/>
      </c>
      <c r="L577" s="2" t="str">
        <f t="shared" si="147"/>
        <v/>
      </c>
      <c r="M577" s="2" t="str">
        <f t="shared" si="154"/>
        <v/>
      </c>
      <c r="N577" s="2" t="str">
        <f t="shared" si="155"/>
        <v/>
      </c>
      <c r="O577" s="2" t="str">
        <f t="shared" si="148"/>
        <v/>
      </c>
      <c r="P577" s="2" t="str">
        <f t="shared" si="149"/>
        <v/>
      </c>
      <c r="Q577" s="2" t="str">
        <f t="shared" si="156"/>
        <v/>
      </c>
      <c r="R577" s="2" t="str">
        <f t="shared" si="150"/>
        <v/>
      </c>
    </row>
    <row r="578" spans="1:18" x14ac:dyDescent="0.25">
      <c r="A578" s="15">
        <f>IF(INDEX('Predict Your Date Data (auto)'!A:A,ROW(A578),1)&gt;0,INDEX('Predict Your Date Data (auto)'!A:A,ROW(A578),1),"")</f>
        <v>42858.366307870368</v>
      </c>
      <c r="B578" s="15">
        <f t="shared" si="151"/>
        <v>42858</v>
      </c>
      <c r="C578" s="23">
        <f t="shared" si="152"/>
        <v>2017</v>
      </c>
      <c r="D578" s="23">
        <f t="shared" si="153"/>
        <v>5</v>
      </c>
      <c r="E578" s="2" t="str">
        <f>IF(A578&lt;&gt;"","Week " &amp; ROUNDUP(DAY(B578)/7,0),"")</f>
        <v>Week 1</v>
      </c>
      <c r="G578" s="15" t="str">
        <f>IF(G577&lt;MAX(A:A)+NumberOfFutureWeeks*7,  IF(WEEKDAY( G577+1)=1, G577+2, IF(WEEKDAY(G577+1)=7, G577+ 3, G577+1)), "")</f>
        <v/>
      </c>
      <c r="H578" s="15" t="str">
        <f t="shared" ref="H578:H641" si="158">IF(G578&lt;&gt;"",IF(WEEKDAY(G578)=2,"Week " &amp; TEXT(G578,AxisDateFormat),""),"")</f>
        <v/>
      </c>
      <c r="I578" s="2" t="str">
        <f t="shared" ref="I578:I641" si="159">IF(G578&lt;&gt;"", TEXT(WEEKDAY(G578), DayFormat),"")</f>
        <v/>
      </c>
      <c r="J578" s="2" t="str">
        <f>IF(AND(G578&lt;&gt;"",G578&lt;=MAX(A:A)),COUNTIF(B:B,TRUNC(G578)),"")</f>
        <v/>
      </c>
      <c r="K578" s="2" t="str">
        <f t="shared" si="157"/>
        <v/>
      </c>
      <c r="L578" s="2" t="str">
        <f t="shared" ref="L578:L641" si="160">IF(G578&lt;&gt;"",K578*$U$10+$U$9,"")</f>
        <v/>
      </c>
      <c r="M578" s="2" t="str">
        <f t="shared" si="154"/>
        <v/>
      </c>
      <c r="N578" s="2" t="str">
        <f t="shared" si="155"/>
        <v/>
      </c>
      <c r="O578" s="2" t="str">
        <f t="shared" ref="O578:O641" si="161">IF(J578&lt;&gt;"",ABS(J578-N578),"")</f>
        <v/>
      </c>
      <c r="P578" s="2" t="str">
        <f t="shared" ref="P578:P641" si="162">IF(G578&lt;&gt;"",IF(M578&gt;1,ROUNDUP(N578,RoundDecimalPlaces),ROUNDDOWN(N578,RoundDecimalPlaces)),"")</f>
        <v/>
      </c>
      <c r="Q578" s="2" t="str">
        <f t="shared" si="156"/>
        <v/>
      </c>
      <c r="R578" s="2" t="str">
        <f t="shared" ref="R578:R641" si="163">IF(Q578&lt;&gt;"",IF(Q578&gt;AVERAGE(Q:Q)*SignificantErrorMultiplier,J578,NA()),"")</f>
        <v/>
      </c>
    </row>
    <row r="579" spans="1:18" x14ac:dyDescent="0.25">
      <c r="A579" s="15">
        <f>IF(INDEX('Predict Your Date Data (auto)'!A:A,ROW(A579),1)&gt;0,INDEX('Predict Your Date Data (auto)'!A:A,ROW(A579),1),"")</f>
        <v>42858.415196759262</v>
      </c>
      <c r="B579" s="15">
        <f t="shared" ref="B579:B642" si="164">IF(A579&lt;&gt;"",TRUNC(A579),"")</f>
        <v>42858</v>
      </c>
      <c r="C579" s="23">
        <f t="shared" ref="C579:C642" si="165">IF(A579&lt;&gt;"",YEAR(A579),"")</f>
        <v>2017</v>
      </c>
      <c r="D579" s="23">
        <f t="shared" ref="D579:D642" si="166">IF(A579&lt;&gt;"",MONTH(B579),"")</f>
        <v>5</v>
      </c>
      <c r="E579" s="2" t="str">
        <f>IF(A579&lt;&gt;"","Week " &amp; ROUNDUP(DAY(B579)/7,0),"")</f>
        <v>Week 1</v>
      </c>
      <c r="G579" s="15" t="str">
        <f>IF(G578&lt;MAX(A:A)+NumberOfFutureWeeks*7,  IF(WEEKDAY( G578+1)=1, G578+2, IF(WEEKDAY(G578+1)=7, G578+ 3, G578+1)), "")</f>
        <v/>
      </c>
      <c r="H579" s="15" t="str">
        <f t="shared" si="158"/>
        <v/>
      </c>
      <c r="I579" s="2" t="str">
        <f t="shared" si="159"/>
        <v/>
      </c>
      <c r="J579" s="2" t="str">
        <f>IF(AND(G579&lt;&gt;"",G579&lt;=MAX(A:A)),COUNTIF(B:B,TRUNC(G579)),"")</f>
        <v/>
      </c>
      <c r="K579" s="2" t="str">
        <f t="shared" si="157"/>
        <v/>
      </c>
      <c r="L579" s="2" t="str">
        <f t="shared" si="160"/>
        <v/>
      </c>
      <c r="M579" s="2" t="str">
        <f t="shared" ref="M579:M642" si="167">IF(G579&lt;&gt;"",VLOOKUP(I579,$T$2:$V$6,3,FALSE),"")</f>
        <v/>
      </c>
      <c r="N579" s="2" t="str">
        <f t="shared" ref="N579:N642" si="168">IF(G579&lt;&gt;"",L579*M579,"")</f>
        <v/>
      </c>
      <c r="O579" s="2" t="str">
        <f t="shared" si="161"/>
        <v/>
      </c>
      <c r="P579" s="2" t="str">
        <f t="shared" si="162"/>
        <v/>
      </c>
      <c r="Q579" s="2" t="str">
        <f t="shared" ref="Q579:Q642" si="169">IF(J579&lt;&gt;"",ABS(J579-P579),"")</f>
        <v/>
      </c>
      <c r="R579" s="2" t="str">
        <f t="shared" si="163"/>
        <v/>
      </c>
    </row>
    <row r="580" spans="1:18" x14ac:dyDescent="0.25">
      <c r="A580" s="15">
        <f>IF(INDEX('Predict Your Date Data (auto)'!A:A,ROW(A580),1)&gt;0,INDEX('Predict Your Date Data (auto)'!A:A,ROW(A580),1),"")</f>
        <v>42858.490127314813</v>
      </c>
      <c r="B580" s="15">
        <f t="shared" si="164"/>
        <v>42858</v>
      </c>
      <c r="C580" s="23">
        <f t="shared" si="165"/>
        <v>2017</v>
      </c>
      <c r="D580" s="23">
        <f t="shared" si="166"/>
        <v>5</v>
      </c>
      <c r="E580" s="2" t="str">
        <f>IF(A580&lt;&gt;"","Week " &amp; ROUNDUP(DAY(B580)/7,0),"")</f>
        <v>Week 1</v>
      </c>
      <c r="G580" s="15" t="str">
        <f>IF(G579&lt;MAX(A:A)+NumberOfFutureWeeks*7,  IF(WEEKDAY( G579+1)=1, G579+2, IF(WEEKDAY(G579+1)=7, G579+ 3, G579+1)), "")</f>
        <v/>
      </c>
      <c r="H580" s="15" t="str">
        <f t="shared" si="158"/>
        <v/>
      </c>
      <c r="I580" s="2" t="str">
        <f t="shared" si="159"/>
        <v/>
      </c>
      <c r="J580" s="2" t="str">
        <f>IF(AND(G580&lt;&gt;"",G580&lt;=MAX(A:A)),COUNTIF(B:B,TRUNC(G580)),"")</f>
        <v/>
      </c>
      <c r="K580" s="2" t="str">
        <f t="shared" ref="K580:K643" si="170">IF(G580&lt;&gt;"",K579+1,"")</f>
        <v/>
      </c>
      <c r="L580" s="2" t="str">
        <f t="shared" si="160"/>
        <v/>
      </c>
      <c r="M580" s="2" t="str">
        <f t="shared" si="167"/>
        <v/>
      </c>
      <c r="N580" s="2" t="str">
        <f t="shared" si="168"/>
        <v/>
      </c>
      <c r="O580" s="2" t="str">
        <f t="shared" si="161"/>
        <v/>
      </c>
      <c r="P580" s="2" t="str">
        <f t="shared" si="162"/>
        <v/>
      </c>
      <c r="Q580" s="2" t="str">
        <f t="shared" si="169"/>
        <v/>
      </c>
      <c r="R580" s="2" t="str">
        <f t="shared" si="163"/>
        <v/>
      </c>
    </row>
    <row r="581" spans="1:18" x14ac:dyDescent="0.25">
      <c r="A581" s="15">
        <f>IF(INDEX('Predict Your Date Data (auto)'!A:A,ROW(A581),1)&gt;0,INDEX('Predict Your Date Data (auto)'!A:A,ROW(A581),1),"")</f>
        <v>42858.551435185182</v>
      </c>
      <c r="B581" s="15">
        <f t="shared" si="164"/>
        <v>42858</v>
      </c>
      <c r="C581" s="23">
        <f t="shared" si="165"/>
        <v>2017</v>
      </c>
      <c r="D581" s="23">
        <f t="shared" si="166"/>
        <v>5</v>
      </c>
      <c r="E581" s="2" t="str">
        <f>IF(A581&lt;&gt;"","Week " &amp; ROUNDUP(DAY(B581)/7,0),"")</f>
        <v>Week 1</v>
      </c>
      <c r="G581" s="15" t="str">
        <f>IF(G580&lt;MAX(A:A)+NumberOfFutureWeeks*7,  IF(WEEKDAY( G580+1)=1, G580+2, IF(WEEKDAY(G580+1)=7, G580+ 3, G580+1)), "")</f>
        <v/>
      </c>
      <c r="H581" s="15" t="str">
        <f t="shared" si="158"/>
        <v/>
      </c>
      <c r="I581" s="2" t="str">
        <f t="shared" si="159"/>
        <v/>
      </c>
      <c r="J581" s="2" t="str">
        <f>IF(AND(G581&lt;&gt;"",G581&lt;=MAX(A:A)),COUNTIF(B:B,TRUNC(G581)),"")</f>
        <v/>
      </c>
      <c r="K581" s="2" t="str">
        <f t="shared" si="170"/>
        <v/>
      </c>
      <c r="L581" s="2" t="str">
        <f t="shared" si="160"/>
        <v/>
      </c>
      <c r="M581" s="2" t="str">
        <f t="shared" si="167"/>
        <v/>
      </c>
      <c r="N581" s="2" t="str">
        <f t="shared" si="168"/>
        <v/>
      </c>
      <c r="O581" s="2" t="str">
        <f t="shared" si="161"/>
        <v/>
      </c>
      <c r="P581" s="2" t="str">
        <f t="shared" si="162"/>
        <v/>
      </c>
      <c r="Q581" s="2" t="str">
        <f t="shared" si="169"/>
        <v/>
      </c>
      <c r="R581" s="2" t="str">
        <f t="shared" si="163"/>
        <v/>
      </c>
    </row>
    <row r="582" spans="1:18" x14ac:dyDescent="0.25">
      <c r="A582" s="15">
        <f>IF(INDEX('Predict Your Date Data (auto)'!A:A,ROW(A582),1)&gt;0,INDEX('Predict Your Date Data (auto)'!A:A,ROW(A582),1),"")</f>
        <v>42860.667592592596</v>
      </c>
      <c r="B582" s="15">
        <f t="shared" si="164"/>
        <v>42860</v>
      </c>
      <c r="C582" s="23">
        <f t="shared" si="165"/>
        <v>2017</v>
      </c>
      <c r="D582" s="23">
        <f t="shared" si="166"/>
        <v>5</v>
      </c>
      <c r="E582" s="2" t="str">
        <f>IF(A582&lt;&gt;"","Week " &amp; ROUNDUP(DAY(B582)/7,0),"")</f>
        <v>Week 1</v>
      </c>
      <c r="G582" s="15" t="str">
        <f>IF(G581&lt;MAX(A:A)+NumberOfFutureWeeks*7,  IF(WEEKDAY( G581+1)=1, G581+2, IF(WEEKDAY(G581+1)=7, G581+ 3, G581+1)), "")</f>
        <v/>
      </c>
      <c r="H582" s="15" t="str">
        <f t="shared" si="158"/>
        <v/>
      </c>
      <c r="I582" s="2" t="str">
        <f t="shared" si="159"/>
        <v/>
      </c>
      <c r="J582" s="2" t="str">
        <f>IF(AND(G582&lt;&gt;"",G582&lt;=MAX(A:A)),COUNTIF(B:B,TRUNC(G582)),"")</f>
        <v/>
      </c>
      <c r="K582" s="2" t="str">
        <f t="shared" si="170"/>
        <v/>
      </c>
      <c r="L582" s="2" t="str">
        <f t="shared" si="160"/>
        <v/>
      </c>
      <c r="M582" s="2" t="str">
        <f t="shared" si="167"/>
        <v/>
      </c>
      <c r="N582" s="2" t="str">
        <f t="shared" si="168"/>
        <v/>
      </c>
      <c r="O582" s="2" t="str">
        <f t="shared" si="161"/>
        <v/>
      </c>
      <c r="P582" s="2" t="str">
        <f t="shared" si="162"/>
        <v/>
      </c>
      <c r="Q582" s="2" t="str">
        <f t="shared" si="169"/>
        <v/>
      </c>
      <c r="R582" s="2" t="str">
        <f t="shared" si="163"/>
        <v/>
      </c>
    </row>
    <row r="583" spans="1:18" x14ac:dyDescent="0.25">
      <c r="A583" s="15">
        <f>IF(INDEX('Predict Your Date Data (auto)'!A:A,ROW(A583),1)&gt;0,INDEX('Predict Your Date Data (auto)'!A:A,ROW(A583),1),"")</f>
        <v>42860.669652777775</v>
      </c>
      <c r="B583" s="15">
        <f t="shared" si="164"/>
        <v>42860</v>
      </c>
      <c r="C583" s="23">
        <f t="shared" si="165"/>
        <v>2017</v>
      </c>
      <c r="D583" s="23">
        <f t="shared" si="166"/>
        <v>5</v>
      </c>
      <c r="E583" s="2" t="str">
        <f>IF(A583&lt;&gt;"","Week " &amp; ROUNDUP(DAY(B583)/7,0),"")</f>
        <v>Week 1</v>
      </c>
      <c r="G583" s="15" t="str">
        <f>IF(G582&lt;MAX(A:A)+NumberOfFutureWeeks*7,  IF(WEEKDAY( G582+1)=1, G582+2, IF(WEEKDAY(G582+1)=7, G582+ 3, G582+1)), "")</f>
        <v/>
      </c>
      <c r="H583" s="15" t="str">
        <f t="shared" si="158"/>
        <v/>
      </c>
      <c r="I583" s="2" t="str">
        <f t="shared" si="159"/>
        <v/>
      </c>
      <c r="J583" s="2" t="str">
        <f>IF(AND(G583&lt;&gt;"",G583&lt;=MAX(A:A)),COUNTIF(B:B,TRUNC(G583)),"")</f>
        <v/>
      </c>
      <c r="K583" s="2" t="str">
        <f t="shared" si="170"/>
        <v/>
      </c>
      <c r="L583" s="2" t="str">
        <f t="shared" si="160"/>
        <v/>
      </c>
      <c r="M583" s="2" t="str">
        <f t="shared" si="167"/>
        <v/>
      </c>
      <c r="N583" s="2" t="str">
        <f t="shared" si="168"/>
        <v/>
      </c>
      <c r="O583" s="2" t="str">
        <f t="shared" si="161"/>
        <v/>
      </c>
      <c r="P583" s="2" t="str">
        <f t="shared" si="162"/>
        <v/>
      </c>
      <c r="Q583" s="2" t="str">
        <f t="shared" si="169"/>
        <v/>
      </c>
      <c r="R583" s="2" t="str">
        <f t="shared" si="163"/>
        <v/>
      </c>
    </row>
    <row r="584" spans="1:18" x14ac:dyDescent="0.25">
      <c r="A584" s="15">
        <f>IF(INDEX('Predict Your Date Data (auto)'!A:A,ROW(A584),1)&gt;0,INDEX('Predict Your Date Data (auto)'!A:A,ROW(A584),1),"")</f>
        <v>42860.675219907411</v>
      </c>
      <c r="B584" s="15">
        <f t="shared" si="164"/>
        <v>42860</v>
      </c>
      <c r="C584" s="23">
        <f t="shared" si="165"/>
        <v>2017</v>
      </c>
      <c r="D584" s="23">
        <f t="shared" si="166"/>
        <v>5</v>
      </c>
      <c r="E584" s="2" t="str">
        <f>IF(A584&lt;&gt;"","Week " &amp; ROUNDUP(DAY(B584)/7,0),"")</f>
        <v>Week 1</v>
      </c>
      <c r="G584" s="15" t="str">
        <f>IF(G583&lt;MAX(A:A)+NumberOfFutureWeeks*7,  IF(WEEKDAY( G583+1)=1, G583+2, IF(WEEKDAY(G583+1)=7, G583+ 3, G583+1)), "")</f>
        <v/>
      </c>
      <c r="H584" s="15" t="str">
        <f t="shared" si="158"/>
        <v/>
      </c>
      <c r="I584" s="2" t="str">
        <f t="shared" si="159"/>
        <v/>
      </c>
      <c r="J584" s="2" t="str">
        <f>IF(AND(G584&lt;&gt;"",G584&lt;=MAX(A:A)),COUNTIF(B:B,TRUNC(G584)),"")</f>
        <v/>
      </c>
      <c r="K584" s="2" t="str">
        <f t="shared" si="170"/>
        <v/>
      </c>
      <c r="L584" s="2" t="str">
        <f t="shared" si="160"/>
        <v/>
      </c>
      <c r="M584" s="2" t="str">
        <f t="shared" si="167"/>
        <v/>
      </c>
      <c r="N584" s="2" t="str">
        <f t="shared" si="168"/>
        <v/>
      </c>
      <c r="O584" s="2" t="str">
        <f t="shared" si="161"/>
        <v/>
      </c>
      <c r="P584" s="2" t="str">
        <f t="shared" si="162"/>
        <v/>
      </c>
      <c r="Q584" s="2" t="str">
        <f t="shared" si="169"/>
        <v/>
      </c>
      <c r="R584" s="2" t="str">
        <f t="shared" si="163"/>
        <v/>
      </c>
    </row>
    <row r="585" spans="1:18" x14ac:dyDescent="0.25">
      <c r="A585" s="15">
        <f>IF(INDEX('Predict Your Date Data (auto)'!A:A,ROW(A585),1)&gt;0,INDEX('Predict Your Date Data (auto)'!A:A,ROW(A585),1),"")</f>
        <v>42860.677546296298</v>
      </c>
      <c r="B585" s="15">
        <f t="shared" si="164"/>
        <v>42860</v>
      </c>
      <c r="C585" s="23">
        <f t="shared" si="165"/>
        <v>2017</v>
      </c>
      <c r="D585" s="23">
        <f t="shared" si="166"/>
        <v>5</v>
      </c>
      <c r="E585" s="2" t="str">
        <f>IF(A585&lt;&gt;"","Week " &amp; ROUNDUP(DAY(B585)/7,0),"")</f>
        <v>Week 1</v>
      </c>
      <c r="G585" s="15" t="str">
        <f>IF(G584&lt;MAX(A:A)+NumberOfFutureWeeks*7,  IF(WEEKDAY( G584+1)=1, G584+2, IF(WEEKDAY(G584+1)=7, G584+ 3, G584+1)), "")</f>
        <v/>
      </c>
      <c r="H585" s="15" t="str">
        <f t="shared" si="158"/>
        <v/>
      </c>
      <c r="I585" s="2" t="str">
        <f t="shared" si="159"/>
        <v/>
      </c>
      <c r="J585" s="2" t="str">
        <f>IF(AND(G585&lt;&gt;"",G585&lt;=MAX(A:A)),COUNTIF(B:B,TRUNC(G585)),"")</f>
        <v/>
      </c>
      <c r="K585" s="2" t="str">
        <f t="shared" si="170"/>
        <v/>
      </c>
      <c r="L585" s="2" t="str">
        <f t="shared" si="160"/>
        <v/>
      </c>
      <c r="M585" s="2" t="str">
        <f t="shared" si="167"/>
        <v/>
      </c>
      <c r="N585" s="2" t="str">
        <f t="shared" si="168"/>
        <v/>
      </c>
      <c r="O585" s="2" t="str">
        <f t="shared" si="161"/>
        <v/>
      </c>
      <c r="P585" s="2" t="str">
        <f t="shared" si="162"/>
        <v/>
      </c>
      <c r="Q585" s="2" t="str">
        <f t="shared" si="169"/>
        <v/>
      </c>
      <c r="R585" s="2" t="str">
        <f t="shared" si="163"/>
        <v/>
      </c>
    </row>
    <row r="586" spans="1:18" x14ac:dyDescent="0.25">
      <c r="A586" s="15">
        <f>IF(INDEX('Predict Your Date Data (auto)'!A:A,ROW(A586),1)&gt;0,INDEX('Predict Your Date Data (auto)'!A:A,ROW(A586),1),"")</f>
        <v>42863.490312499998</v>
      </c>
      <c r="B586" s="15">
        <f t="shared" si="164"/>
        <v>42863</v>
      </c>
      <c r="C586" s="23">
        <f t="shared" si="165"/>
        <v>2017</v>
      </c>
      <c r="D586" s="23">
        <f t="shared" si="166"/>
        <v>5</v>
      </c>
      <c r="E586" s="2" t="str">
        <f>IF(A586&lt;&gt;"","Week " &amp; ROUNDUP(DAY(B586)/7,0),"")</f>
        <v>Week 2</v>
      </c>
      <c r="G586" s="15" t="str">
        <f>IF(G585&lt;MAX(A:A)+NumberOfFutureWeeks*7,  IF(WEEKDAY( G585+1)=1, G585+2, IF(WEEKDAY(G585+1)=7, G585+ 3, G585+1)), "")</f>
        <v/>
      </c>
      <c r="H586" s="15" t="str">
        <f t="shared" si="158"/>
        <v/>
      </c>
      <c r="I586" s="2" t="str">
        <f t="shared" si="159"/>
        <v/>
      </c>
      <c r="J586" s="2" t="str">
        <f>IF(AND(G586&lt;&gt;"",G586&lt;=MAX(A:A)),COUNTIF(B:B,TRUNC(G586)),"")</f>
        <v/>
      </c>
      <c r="K586" s="2" t="str">
        <f t="shared" si="170"/>
        <v/>
      </c>
      <c r="L586" s="2" t="str">
        <f t="shared" si="160"/>
        <v/>
      </c>
      <c r="M586" s="2" t="str">
        <f t="shared" si="167"/>
        <v/>
      </c>
      <c r="N586" s="2" t="str">
        <f t="shared" si="168"/>
        <v/>
      </c>
      <c r="O586" s="2" t="str">
        <f t="shared" si="161"/>
        <v/>
      </c>
      <c r="P586" s="2" t="str">
        <f t="shared" si="162"/>
        <v/>
      </c>
      <c r="Q586" s="2" t="str">
        <f t="shared" si="169"/>
        <v/>
      </c>
      <c r="R586" s="2" t="str">
        <f t="shared" si="163"/>
        <v/>
      </c>
    </row>
    <row r="587" spans="1:18" x14ac:dyDescent="0.25">
      <c r="A587" s="15">
        <f>IF(INDEX('Predict Your Date Data (auto)'!A:A,ROW(A587),1)&gt;0,INDEX('Predict Your Date Data (auto)'!A:A,ROW(A587),1),"")</f>
        <v>42863.503449074073</v>
      </c>
      <c r="B587" s="15">
        <f t="shared" si="164"/>
        <v>42863</v>
      </c>
      <c r="C587" s="23">
        <f t="shared" si="165"/>
        <v>2017</v>
      </c>
      <c r="D587" s="23">
        <f t="shared" si="166"/>
        <v>5</v>
      </c>
      <c r="E587" s="2" t="str">
        <f>IF(A587&lt;&gt;"","Week " &amp; ROUNDUP(DAY(B587)/7,0),"")</f>
        <v>Week 2</v>
      </c>
      <c r="G587" s="15" t="str">
        <f>IF(G586&lt;MAX(A:A)+NumberOfFutureWeeks*7,  IF(WEEKDAY( G586+1)=1, G586+2, IF(WEEKDAY(G586+1)=7, G586+ 3, G586+1)), "")</f>
        <v/>
      </c>
      <c r="H587" s="15" t="str">
        <f t="shared" si="158"/>
        <v/>
      </c>
      <c r="I587" s="2" t="str">
        <f t="shared" si="159"/>
        <v/>
      </c>
      <c r="J587" s="2" t="str">
        <f>IF(AND(G587&lt;&gt;"",G587&lt;=MAX(A:A)),COUNTIF(B:B,TRUNC(G587)),"")</f>
        <v/>
      </c>
      <c r="K587" s="2" t="str">
        <f t="shared" si="170"/>
        <v/>
      </c>
      <c r="L587" s="2" t="str">
        <f t="shared" si="160"/>
        <v/>
      </c>
      <c r="M587" s="2" t="str">
        <f t="shared" si="167"/>
        <v/>
      </c>
      <c r="N587" s="2" t="str">
        <f t="shared" si="168"/>
        <v/>
      </c>
      <c r="O587" s="2" t="str">
        <f t="shared" si="161"/>
        <v/>
      </c>
      <c r="P587" s="2" t="str">
        <f t="shared" si="162"/>
        <v/>
      </c>
      <c r="Q587" s="2" t="str">
        <f t="shared" si="169"/>
        <v/>
      </c>
      <c r="R587" s="2" t="str">
        <f t="shared" si="163"/>
        <v/>
      </c>
    </row>
    <row r="588" spans="1:18" x14ac:dyDescent="0.25">
      <c r="A588" s="15">
        <f>IF(INDEX('Predict Your Date Data (auto)'!A:A,ROW(A588),1)&gt;0,INDEX('Predict Your Date Data (auto)'!A:A,ROW(A588),1),"")</f>
        <v>42863.505752314813</v>
      </c>
      <c r="B588" s="15">
        <f t="shared" si="164"/>
        <v>42863</v>
      </c>
      <c r="C588" s="23">
        <f t="shared" si="165"/>
        <v>2017</v>
      </c>
      <c r="D588" s="23">
        <f t="shared" si="166"/>
        <v>5</v>
      </c>
      <c r="E588" s="2" t="str">
        <f>IF(A588&lt;&gt;"","Week " &amp; ROUNDUP(DAY(B588)/7,0),"")</f>
        <v>Week 2</v>
      </c>
      <c r="G588" s="15" t="str">
        <f>IF(G587&lt;MAX(A:A)+NumberOfFutureWeeks*7,  IF(WEEKDAY( G587+1)=1, G587+2, IF(WEEKDAY(G587+1)=7, G587+ 3, G587+1)), "")</f>
        <v/>
      </c>
      <c r="H588" s="15" t="str">
        <f t="shared" si="158"/>
        <v/>
      </c>
      <c r="I588" s="2" t="str">
        <f t="shared" si="159"/>
        <v/>
      </c>
      <c r="J588" s="2" t="str">
        <f>IF(AND(G588&lt;&gt;"",G588&lt;=MAX(A:A)),COUNTIF(B:B,TRUNC(G588)),"")</f>
        <v/>
      </c>
      <c r="K588" s="2" t="str">
        <f t="shared" si="170"/>
        <v/>
      </c>
      <c r="L588" s="2" t="str">
        <f t="shared" si="160"/>
        <v/>
      </c>
      <c r="M588" s="2" t="str">
        <f t="shared" si="167"/>
        <v/>
      </c>
      <c r="N588" s="2" t="str">
        <f t="shared" si="168"/>
        <v/>
      </c>
      <c r="O588" s="2" t="str">
        <f t="shared" si="161"/>
        <v/>
      </c>
      <c r="P588" s="2" t="str">
        <f t="shared" si="162"/>
        <v/>
      </c>
      <c r="Q588" s="2" t="str">
        <f t="shared" si="169"/>
        <v/>
      </c>
      <c r="R588" s="2" t="str">
        <f t="shared" si="163"/>
        <v/>
      </c>
    </row>
    <row r="589" spans="1:18" x14ac:dyDescent="0.25">
      <c r="A589" s="15">
        <f>IF(INDEX('Predict Your Date Data (auto)'!A:A,ROW(A589),1)&gt;0,INDEX('Predict Your Date Data (auto)'!A:A,ROW(A589),1),"")</f>
        <v>42863.55327546296</v>
      </c>
      <c r="B589" s="15">
        <f t="shared" si="164"/>
        <v>42863</v>
      </c>
      <c r="C589" s="23">
        <f t="shared" si="165"/>
        <v>2017</v>
      </c>
      <c r="D589" s="23">
        <f t="shared" si="166"/>
        <v>5</v>
      </c>
      <c r="E589" s="2" t="str">
        <f>IF(A589&lt;&gt;"","Week " &amp; ROUNDUP(DAY(B589)/7,0),"")</f>
        <v>Week 2</v>
      </c>
      <c r="G589" s="15" t="str">
        <f>IF(G588&lt;MAX(A:A)+NumberOfFutureWeeks*7,  IF(WEEKDAY( G588+1)=1, G588+2, IF(WEEKDAY(G588+1)=7, G588+ 3, G588+1)), "")</f>
        <v/>
      </c>
      <c r="H589" s="15" t="str">
        <f t="shared" si="158"/>
        <v/>
      </c>
      <c r="I589" s="2" t="str">
        <f t="shared" si="159"/>
        <v/>
      </c>
      <c r="J589" s="2" t="str">
        <f>IF(AND(G589&lt;&gt;"",G589&lt;=MAX(A:A)),COUNTIF(B:B,TRUNC(G589)),"")</f>
        <v/>
      </c>
      <c r="K589" s="2" t="str">
        <f t="shared" si="170"/>
        <v/>
      </c>
      <c r="L589" s="2" t="str">
        <f t="shared" si="160"/>
        <v/>
      </c>
      <c r="M589" s="2" t="str">
        <f t="shared" si="167"/>
        <v/>
      </c>
      <c r="N589" s="2" t="str">
        <f t="shared" si="168"/>
        <v/>
      </c>
      <c r="O589" s="2" t="str">
        <f t="shared" si="161"/>
        <v/>
      </c>
      <c r="P589" s="2" t="str">
        <f t="shared" si="162"/>
        <v/>
      </c>
      <c r="Q589" s="2" t="str">
        <f t="shared" si="169"/>
        <v/>
      </c>
      <c r="R589" s="2" t="str">
        <f t="shared" si="163"/>
        <v/>
      </c>
    </row>
    <row r="590" spans="1:18" x14ac:dyDescent="0.25">
      <c r="A590" s="15">
        <f>IF(INDEX('Predict Your Date Data (auto)'!A:A,ROW(A590),1)&gt;0,INDEX('Predict Your Date Data (auto)'!A:A,ROW(A590),1),"")</f>
        <v>42863.575601851851</v>
      </c>
      <c r="B590" s="15">
        <f t="shared" si="164"/>
        <v>42863</v>
      </c>
      <c r="C590" s="23">
        <f t="shared" si="165"/>
        <v>2017</v>
      </c>
      <c r="D590" s="23">
        <f t="shared" si="166"/>
        <v>5</v>
      </c>
      <c r="E590" s="2" t="str">
        <f>IF(A590&lt;&gt;"","Week " &amp; ROUNDUP(DAY(B590)/7,0),"")</f>
        <v>Week 2</v>
      </c>
      <c r="G590" s="15" t="str">
        <f>IF(G589&lt;MAX(A:A)+NumberOfFutureWeeks*7,  IF(WEEKDAY( G589+1)=1, G589+2, IF(WEEKDAY(G589+1)=7, G589+ 3, G589+1)), "")</f>
        <v/>
      </c>
      <c r="H590" s="15" t="str">
        <f t="shared" si="158"/>
        <v/>
      </c>
      <c r="I590" s="2" t="str">
        <f t="shared" si="159"/>
        <v/>
      </c>
      <c r="J590" s="2" t="str">
        <f>IF(AND(G590&lt;&gt;"",G590&lt;=MAX(A:A)),COUNTIF(B:B,TRUNC(G590)),"")</f>
        <v/>
      </c>
      <c r="K590" s="2" t="str">
        <f t="shared" si="170"/>
        <v/>
      </c>
      <c r="L590" s="2" t="str">
        <f t="shared" si="160"/>
        <v/>
      </c>
      <c r="M590" s="2" t="str">
        <f t="shared" si="167"/>
        <v/>
      </c>
      <c r="N590" s="2" t="str">
        <f t="shared" si="168"/>
        <v/>
      </c>
      <c r="O590" s="2" t="str">
        <f t="shared" si="161"/>
        <v/>
      </c>
      <c r="P590" s="2" t="str">
        <f t="shared" si="162"/>
        <v/>
      </c>
      <c r="Q590" s="2" t="str">
        <f t="shared" si="169"/>
        <v/>
      </c>
      <c r="R590" s="2" t="str">
        <f t="shared" si="163"/>
        <v/>
      </c>
    </row>
    <row r="591" spans="1:18" x14ac:dyDescent="0.25">
      <c r="A591" s="15">
        <f>IF(INDEX('Predict Your Date Data (auto)'!A:A,ROW(A591),1)&gt;0,INDEX('Predict Your Date Data (auto)'!A:A,ROW(A591),1),"")</f>
        <v>42863.637546296297</v>
      </c>
      <c r="B591" s="15">
        <f t="shared" si="164"/>
        <v>42863</v>
      </c>
      <c r="C591" s="23">
        <f t="shared" si="165"/>
        <v>2017</v>
      </c>
      <c r="D591" s="23">
        <f t="shared" si="166"/>
        <v>5</v>
      </c>
      <c r="E591" s="2" t="str">
        <f>IF(A591&lt;&gt;"","Week " &amp; ROUNDUP(DAY(B591)/7,0),"")</f>
        <v>Week 2</v>
      </c>
      <c r="G591" s="15" t="str">
        <f>IF(G590&lt;MAX(A:A)+NumberOfFutureWeeks*7,  IF(WEEKDAY( G590+1)=1, G590+2, IF(WEEKDAY(G590+1)=7, G590+ 3, G590+1)), "")</f>
        <v/>
      </c>
      <c r="H591" s="15" t="str">
        <f t="shared" si="158"/>
        <v/>
      </c>
      <c r="I591" s="2" t="str">
        <f t="shared" si="159"/>
        <v/>
      </c>
      <c r="J591" s="2" t="str">
        <f>IF(AND(G591&lt;&gt;"",G591&lt;=MAX(A:A)),COUNTIF(B:B,TRUNC(G591)),"")</f>
        <v/>
      </c>
      <c r="K591" s="2" t="str">
        <f t="shared" si="170"/>
        <v/>
      </c>
      <c r="L591" s="2" t="str">
        <f t="shared" si="160"/>
        <v/>
      </c>
      <c r="M591" s="2" t="str">
        <f t="shared" si="167"/>
        <v/>
      </c>
      <c r="N591" s="2" t="str">
        <f t="shared" si="168"/>
        <v/>
      </c>
      <c r="O591" s="2" t="str">
        <f t="shared" si="161"/>
        <v/>
      </c>
      <c r="P591" s="2" t="str">
        <f t="shared" si="162"/>
        <v/>
      </c>
      <c r="Q591" s="2" t="str">
        <f t="shared" si="169"/>
        <v/>
      </c>
      <c r="R591" s="2" t="str">
        <f t="shared" si="163"/>
        <v/>
      </c>
    </row>
    <row r="592" spans="1:18" x14ac:dyDescent="0.25">
      <c r="A592" s="15">
        <f>IF(INDEX('Predict Your Date Data (auto)'!A:A,ROW(A592),1)&gt;0,INDEX('Predict Your Date Data (auto)'!A:A,ROW(A592),1),"")</f>
        <v>42863.640243055554</v>
      </c>
      <c r="B592" s="15">
        <f t="shared" si="164"/>
        <v>42863</v>
      </c>
      <c r="C592" s="23">
        <f t="shared" si="165"/>
        <v>2017</v>
      </c>
      <c r="D592" s="23">
        <f t="shared" si="166"/>
        <v>5</v>
      </c>
      <c r="E592" s="2" t="str">
        <f>IF(A592&lt;&gt;"","Week " &amp; ROUNDUP(DAY(B592)/7,0),"")</f>
        <v>Week 2</v>
      </c>
      <c r="G592" s="15" t="str">
        <f>IF(G591&lt;MAX(A:A)+NumberOfFutureWeeks*7,  IF(WEEKDAY( G591+1)=1, G591+2, IF(WEEKDAY(G591+1)=7, G591+ 3, G591+1)), "")</f>
        <v/>
      </c>
      <c r="H592" s="15" t="str">
        <f t="shared" si="158"/>
        <v/>
      </c>
      <c r="I592" s="2" t="str">
        <f t="shared" si="159"/>
        <v/>
      </c>
      <c r="J592" s="2" t="str">
        <f>IF(AND(G592&lt;&gt;"",G592&lt;=MAX(A:A)),COUNTIF(B:B,TRUNC(G592)),"")</f>
        <v/>
      </c>
      <c r="K592" s="2" t="str">
        <f t="shared" si="170"/>
        <v/>
      </c>
      <c r="L592" s="2" t="str">
        <f t="shared" si="160"/>
        <v/>
      </c>
      <c r="M592" s="2" t="str">
        <f t="shared" si="167"/>
        <v/>
      </c>
      <c r="N592" s="2" t="str">
        <f t="shared" si="168"/>
        <v/>
      </c>
      <c r="O592" s="2" t="str">
        <f t="shared" si="161"/>
        <v/>
      </c>
      <c r="P592" s="2" t="str">
        <f t="shared" si="162"/>
        <v/>
      </c>
      <c r="Q592" s="2" t="str">
        <f t="shared" si="169"/>
        <v/>
      </c>
      <c r="R592" s="2" t="str">
        <f t="shared" si="163"/>
        <v/>
      </c>
    </row>
    <row r="593" spans="1:18" x14ac:dyDescent="0.25">
      <c r="A593" s="15">
        <f>IF(INDEX('Predict Your Date Data (auto)'!A:A,ROW(A593),1)&gt;0,INDEX('Predict Your Date Data (auto)'!A:A,ROW(A593),1),"")</f>
        <v>42863.64234953704</v>
      </c>
      <c r="B593" s="15">
        <f t="shared" si="164"/>
        <v>42863</v>
      </c>
      <c r="C593" s="23">
        <f t="shared" si="165"/>
        <v>2017</v>
      </c>
      <c r="D593" s="23">
        <f t="shared" si="166"/>
        <v>5</v>
      </c>
      <c r="E593" s="2" t="str">
        <f>IF(A593&lt;&gt;"","Week " &amp; ROUNDUP(DAY(B593)/7,0),"")</f>
        <v>Week 2</v>
      </c>
      <c r="G593" s="15" t="str">
        <f>IF(G592&lt;MAX(A:A)+NumberOfFutureWeeks*7,  IF(WEEKDAY( G592+1)=1, G592+2, IF(WEEKDAY(G592+1)=7, G592+ 3, G592+1)), "")</f>
        <v/>
      </c>
      <c r="H593" s="15" t="str">
        <f t="shared" si="158"/>
        <v/>
      </c>
      <c r="I593" s="2" t="str">
        <f t="shared" si="159"/>
        <v/>
      </c>
      <c r="J593" s="2" t="str">
        <f>IF(AND(G593&lt;&gt;"",G593&lt;=MAX(A:A)),COUNTIF(B:B,TRUNC(G593)),"")</f>
        <v/>
      </c>
      <c r="K593" s="2" t="str">
        <f t="shared" si="170"/>
        <v/>
      </c>
      <c r="L593" s="2" t="str">
        <f t="shared" si="160"/>
        <v/>
      </c>
      <c r="M593" s="2" t="str">
        <f t="shared" si="167"/>
        <v/>
      </c>
      <c r="N593" s="2" t="str">
        <f t="shared" si="168"/>
        <v/>
      </c>
      <c r="O593" s="2" t="str">
        <f t="shared" si="161"/>
        <v/>
      </c>
      <c r="P593" s="2" t="str">
        <f t="shared" si="162"/>
        <v/>
      </c>
      <c r="Q593" s="2" t="str">
        <f t="shared" si="169"/>
        <v/>
      </c>
      <c r="R593" s="2" t="str">
        <f t="shared" si="163"/>
        <v/>
      </c>
    </row>
    <row r="594" spans="1:18" x14ac:dyDescent="0.25">
      <c r="A594" s="15">
        <f>IF(INDEX('Predict Your Date Data (auto)'!A:A,ROW(A594),1)&gt;0,INDEX('Predict Your Date Data (auto)'!A:A,ROW(A594),1),"")</f>
        <v>42863.644166666665</v>
      </c>
      <c r="B594" s="15">
        <f t="shared" si="164"/>
        <v>42863</v>
      </c>
      <c r="C594" s="23">
        <f t="shared" si="165"/>
        <v>2017</v>
      </c>
      <c r="D594" s="23">
        <f t="shared" si="166"/>
        <v>5</v>
      </c>
      <c r="E594" s="2" t="str">
        <f>IF(A594&lt;&gt;"","Week " &amp; ROUNDUP(DAY(B594)/7,0),"")</f>
        <v>Week 2</v>
      </c>
      <c r="G594" s="15" t="str">
        <f>IF(G593&lt;MAX(A:A)+NumberOfFutureWeeks*7,  IF(WEEKDAY( G593+1)=1, G593+2, IF(WEEKDAY(G593+1)=7, G593+ 3, G593+1)), "")</f>
        <v/>
      </c>
      <c r="H594" s="15" t="str">
        <f t="shared" si="158"/>
        <v/>
      </c>
      <c r="I594" s="2" t="str">
        <f t="shared" si="159"/>
        <v/>
      </c>
      <c r="J594" s="2" t="str">
        <f>IF(AND(G594&lt;&gt;"",G594&lt;=MAX(A:A)),COUNTIF(B:B,TRUNC(G594)),"")</f>
        <v/>
      </c>
      <c r="K594" s="2" t="str">
        <f t="shared" si="170"/>
        <v/>
      </c>
      <c r="L594" s="2" t="str">
        <f t="shared" si="160"/>
        <v/>
      </c>
      <c r="M594" s="2" t="str">
        <f t="shared" si="167"/>
        <v/>
      </c>
      <c r="N594" s="2" t="str">
        <f t="shared" si="168"/>
        <v/>
      </c>
      <c r="O594" s="2" t="str">
        <f t="shared" si="161"/>
        <v/>
      </c>
      <c r="P594" s="2" t="str">
        <f t="shared" si="162"/>
        <v/>
      </c>
      <c r="Q594" s="2" t="str">
        <f t="shared" si="169"/>
        <v/>
      </c>
      <c r="R594" s="2" t="str">
        <f t="shared" si="163"/>
        <v/>
      </c>
    </row>
    <row r="595" spans="1:18" x14ac:dyDescent="0.25">
      <c r="A595" s="15">
        <f>IF(INDEX('Predict Your Date Data (auto)'!A:A,ROW(A595),1)&gt;0,INDEX('Predict Your Date Data (auto)'!A:A,ROW(A595),1),"")</f>
        <v>42863.645729166667</v>
      </c>
      <c r="B595" s="15">
        <f t="shared" si="164"/>
        <v>42863</v>
      </c>
      <c r="C595" s="23">
        <f t="shared" si="165"/>
        <v>2017</v>
      </c>
      <c r="D595" s="23">
        <f t="shared" si="166"/>
        <v>5</v>
      </c>
      <c r="E595" s="2" t="str">
        <f>IF(A595&lt;&gt;"","Week " &amp; ROUNDUP(DAY(B595)/7,0),"")</f>
        <v>Week 2</v>
      </c>
      <c r="G595" s="15" t="str">
        <f>IF(G594&lt;MAX(A:A)+NumberOfFutureWeeks*7,  IF(WEEKDAY( G594+1)=1, G594+2, IF(WEEKDAY(G594+1)=7, G594+ 3, G594+1)), "")</f>
        <v/>
      </c>
      <c r="H595" s="15" t="str">
        <f t="shared" si="158"/>
        <v/>
      </c>
      <c r="I595" s="2" t="str">
        <f t="shared" si="159"/>
        <v/>
      </c>
      <c r="J595" s="2" t="str">
        <f>IF(AND(G595&lt;&gt;"",G595&lt;=MAX(A:A)),COUNTIF(B:B,TRUNC(G595)),"")</f>
        <v/>
      </c>
      <c r="K595" s="2" t="str">
        <f t="shared" si="170"/>
        <v/>
      </c>
      <c r="L595" s="2" t="str">
        <f t="shared" si="160"/>
        <v/>
      </c>
      <c r="M595" s="2" t="str">
        <f t="shared" si="167"/>
        <v/>
      </c>
      <c r="N595" s="2" t="str">
        <f t="shared" si="168"/>
        <v/>
      </c>
      <c r="O595" s="2" t="str">
        <f t="shared" si="161"/>
        <v/>
      </c>
      <c r="P595" s="2" t="str">
        <f t="shared" si="162"/>
        <v/>
      </c>
      <c r="Q595" s="2" t="str">
        <f t="shared" si="169"/>
        <v/>
      </c>
      <c r="R595" s="2" t="str">
        <f t="shared" si="163"/>
        <v/>
      </c>
    </row>
    <row r="596" spans="1:18" x14ac:dyDescent="0.25">
      <c r="A596" s="15">
        <f>IF(INDEX('Predict Your Date Data (auto)'!A:A,ROW(A596),1)&gt;0,INDEX('Predict Your Date Data (auto)'!A:A,ROW(A596),1),"")</f>
        <v>42863.647546296299</v>
      </c>
      <c r="B596" s="15">
        <f t="shared" si="164"/>
        <v>42863</v>
      </c>
      <c r="C596" s="23">
        <f t="shared" si="165"/>
        <v>2017</v>
      </c>
      <c r="D596" s="23">
        <f t="shared" si="166"/>
        <v>5</v>
      </c>
      <c r="E596" s="2" t="str">
        <f>IF(A596&lt;&gt;"","Week " &amp; ROUNDUP(DAY(B596)/7,0),"")</f>
        <v>Week 2</v>
      </c>
      <c r="G596" s="15" t="str">
        <f>IF(G595&lt;MAX(A:A)+NumberOfFutureWeeks*7,  IF(WEEKDAY( G595+1)=1, G595+2, IF(WEEKDAY(G595+1)=7, G595+ 3, G595+1)), "")</f>
        <v/>
      </c>
      <c r="H596" s="15" t="str">
        <f t="shared" si="158"/>
        <v/>
      </c>
      <c r="I596" s="2" t="str">
        <f t="shared" si="159"/>
        <v/>
      </c>
      <c r="J596" s="2" t="str">
        <f>IF(AND(G596&lt;&gt;"",G596&lt;=MAX(A:A)),COUNTIF(B:B,TRUNC(G596)),"")</f>
        <v/>
      </c>
      <c r="K596" s="2" t="str">
        <f t="shared" si="170"/>
        <v/>
      </c>
      <c r="L596" s="2" t="str">
        <f t="shared" si="160"/>
        <v/>
      </c>
      <c r="M596" s="2" t="str">
        <f t="shared" si="167"/>
        <v/>
      </c>
      <c r="N596" s="2" t="str">
        <f t="shared" si="168"/>
        <v/>
      </c>
      <c r="O596" s="2" t="str">
        <f t="shared" si="161"/>
        <v/>
      </c>
      <c r="P596" s="2" t="str">
        <f t="shared" si="162"/>
        <v/>
      </c>
      <c r="Q596" s="2" t="str">
        <f t="shared" si="169"/>
        <v/>
      </c>
      <c r="R596" s="2" t="str">
        <f t="shared" si="163"/>
        <v/>
      </c>
    </row>
    <row r="597" spans="1:18" x14ac:dyDescent="0.25">
      <c r="A597" s="15">
        <f>IF(INDEX('Predict Your Date Data (auto)'!A:A,ROW(A597),1)&gt;0,INDEX('Predict Your Date Data (auto)'!A:A,ROW(A597),1),"")</f>
        <v>42864.458287037036</v>
      </c>
      <c r="B597" s="15">
        <f t="shared" si="164"/>
        <v>42864</v>
      </c>
      <c r="C597" s="23">
        <f t="shared" si="165"/>
        <v>2017</v>
      </c>
      <c r="D597" s="23">
        <f t="shared" si="166"/>
        <v>5</v>
      </c>
      <c r="E597" s="2" t="str">
        <f>IF(A597&lt;&gt;"","Week " &amp; ROUNDUP(DAY(B597)/7,0),"")</f>
        <v>Week 2</v>
      </c>
      <c r="G597" s="15" t="str">
        <f>IF(G596&lt;MAX(A:A)+NumberOfFutureWeeks*7,  IF(WEEKDAY( G596+1)=1, G596+2, IF(WEEKDAY(G596+1)=7, G596+ 3, G596+1)), "")</f>
        <v/>
      </c>
      <c r="H597" s="15" t="str">
        <f t="shared" si="158"/>
        <v/>
      </c>
      <c r="I597" s="2" t="str">
        <f t="shared" si="159"/>
        <v/>
      </c>
      <c r="J597" s="2" t="str">
        <f>IF(AND(G597&lt;&gt;"",G597&lt;=MAX(A:A)),COUNTIF(B:B,TRUNC(G597)),"")</f>
        <v/>
      </c>
      <c r="K597" s="2" t="str">
        <f t="shared" si="170"/>
        <v/>
      </c>
      <c r="L597" s="2" t="str">
        <f t="shared" si="160"/>
        <v/>
      </c>
      <c r="M597" s="2" t="str">
        <f t="shared" si="167"/>
        <v/>
      </c>
      <c r="N597" s="2" t="str">
        <f t="shared" si="168"/>
        <v/>
      </c>
      <c r="O597" s="2" t="str">
        <f t="shared" si="161"/>
        <v/>
      </c>
      <c r="P597" s="2" t="str">
        <f t="shared" si="162"/>
        <v/>
      </c>
      <c r="Q597" s="2" t="str">
        <f t="shared" si="169"/>
        <v/>
      </c>
      <c r="R597" s="2" t="str">
        <f t="shared" si="163"/>
        <v/>
      </c>
    </row>
    <row r="598" spans="1:18" x14ac:dyDescent="0.25">
      <c r="A598" s="15">
        <f>IF(INDEX('Predict Your Date Data (auto)'!A:A,ROW(A598),1)&gt;0,INDEX('Predict Your Date Data (auto)'!A:A,ROW(A598),1),"")</f>
        <v>42865.31722222222</v>
      </c>
      <c r="B598" s="15">
        <f t="shared" si="164"/>
        <v>42865</v>
      </c>
      <c r="C598" s="23">
        <f t="shared" si="165"/>
        <v>2017</v>
      </c>
      <c r="D598" s="23">
        <f t="shared" si="166"/>
        <v>5</v>
      </c>
      <c r="E598" s="2" t="str">
        <f>IF(A598&lt;&gt;"","Week " &amp; ROUNDUP(DAY(B598)/7,0),"")</f>
        <v>Week 2</v>
      </c>
      <c r="G598" s="15" t="str">
        <f>IF(G597&lt;MAX(A:A)+NumberOfFutureWeeks*7,  IF(WEEKDAY( G597+1)=1, G597+2, IF(WEEKDAY(G597+1)=7, G597+ 3, G597+1)), "")</f>
        <v/>
      </c>
      <c r="H598" s="15" t="str">
        <f t="shared" si="158"/>
        <v/>
      </c>
      <c r="I598" s="2" t="str">
        <f t="shared" si="159"/>
        <v/>
      </c>
      <c r="J598" s="2" t="str">
        <f>IF(AND(G598&lt;&gt;"",G598&lt;=MAX(A:A)),COUNTIF(B:B,TRUNC(G598)),"")</f>
        <v/>
      </c>
      <c r="K598" s="2" t="str">
        <f t="shared" si="170"/>
        <v/>
      </c>
      <c r="L598" s="2" t="str">
        <f t="shared" si="160"/>
        <v/>
      </c>
      <c r="M598" s="2" t="str">
        <f t="shared" si="167"/>
        <v/>
      </c>
      <c r="N598" s="2" t="str">
        <f t="shared" si="168"/>
        <v/>
      </c>
      <c r="O598" s="2" t="str">
        <f t="shared" si="161"/>
        <v/>
      </c>
      <c r="P598" s="2" t="str">
        <f t="shared" si="162"/>
        <v/>
      </c>
      <c r="Q598" s="2" t="str">
        <f t="shared" si="169"/>
        <v/>
      </c>
      <c r="R598" s="2" t="str">
        <f t="shared" si="163"/>
        <v/>
      </c>
    </row>
    <row r="599" spans="1:18" x14ac:dyDescent="0.25">
      <c r="A599" s="15">
        <f>IF(INDEX('Predict Your Date Data (auto)'!A:A,ROW(A599),1)&gt;0,INDEX('Predict Your Date Data (auto)'!A:A,ROW(A599),1),"")</f>
        <v>42865.563263888886</v>
      </c>
      <c r="B599" s="15">
        <f t="shared" si="164"/>
        <v>42865</v>
      </c>
      <c r="C599" s="23">
        <f t="shared" si="165"/>
        <v>2017</v>
      </c>
      <c r="D599" s="23">
        <f t="shared" si="166"/>
        <v>5</v>
      </c>
      <c r="E599" s="2" t="str">
        <f>IF(A599&lt;&gt;"","Week " &amp; ROUNDUP(DAY(B599)/7,0),"")</f>
        <v>Week 2</v>
      </c>
      <c r="G599" s="15" t="str">
        <f>IF(G598&lt;MAX(A:A)+NumberOfFutureWeeks*7,  IF(WEEKDAY( G598+1)=1, G598+2, IF(WEEKDAY(G598+1)=7, G598+ 3, G598+1)), "")</f>
        <v/>
      </c>
      <c r="H599" s="15" t="str">
        <f t="shared" si="158"/>
        <v/>
      </c>
      <c r="I599" s="2" t="str">
        <f t="shared" si="159"/>
        <v/>
      </c>
      <c r="J599" s="2" t="str">
        <f>IF(AND(G599&lt;&gt;"",G599&lt;=MAX(A:A)),COUNTIF(B:B,TRUNC(G599)),"")</f>
        <v/>
      </c>
      <c r="K599" s="2" t="str">
        <f t="shared" si="170"/>
        <v/>
      </c>
      <c r="L599" s="2" t="str">
        <f t="shared" si="160"/>
        <v/>
      </c>
      <c r="M599" s="2" t="str">
        <f t="shared" si="167"/>
        <v/>
      </c>
      <c r="N599" s="2" t="str">
        <f t="shared" si="168"/>
        <v/>
      </c>
      <c r="O599" s="2" t="str">
        <f t="shared" si="161"/>
        <v/>
      </c>
      <c r="P599" s="2" t="str">
        <f t="shared" si="162"/>
        <v/>
      </c>
      <c r="Q599" s="2" t="str">
        <f t="shared" si="169"/>
        <v/>
      </c>
      <c r="R599" s="2" t="str">
        <f t="shared" si="163"/>
        <v/>
      </c>
    </row>
    <row r="600" spans="1:18" x14ac:dyDescent="0.25">
      <c r="A600" s="15">
        <f>IF(INDEX('Predict Your Date Data (auto)'!A:A,ROW(A600),1)&gt;0,INDEX('Predict Your Date Data (auto)'!A:A,ROW(A600),1),"")</f>
        <v>42865.566643518519</v>
      </c>
      <c r="B600" s="15">
        <f t="shared" si="164"/>
        <v>42865</v>
      </c>
      <c r="C600" s="23">
        <f t="shared" si="165"/>
        <v>2017</v>
      </c>
      <c r="D600" s="23">
        <f t="shared" si="166"/>
        <v>5</v>
      </c>
      <c r="E600" s="2" t="str">
        <f>IF(A600&lt;&gt;"","Week " &amp; ROUNDUP(DAY(B600)/7,0),"")</f>
        <v>Week 2</v>
      </c>
      <c r="G600" s="15" t="str">
        <f>IF(G599&lt;MAX(A:A)+NumberOfFutureWeeks*7,  IF(WEEKDAY( G599+1)=1, G599+2, IF(WEEKDAY(G599+1)=7, G599+ 3, G599+1)), "")</f>
        <v/>
      </c>
      <c r="H600" s="15" t="str">
        <f t="shared" si="158"/>
        <v/>
      </c>
      <c r="I600" s="2" t="str">
        <f t="shared" si="159"/>
        <v/>
      </c>
      <c r="J600" s="2" t="str">
        <f>IF(AND(G600&lt;&gt;"",G600&lt;=MAX(A:A)),COUNTIF(B:B,TRUNC(G600)),"")</f>
        <v/>
      </c>
      <c r="K600" s="2" t="str">
        <f t="shared" si="170"/>
        <v/>
      </c>
      <c r="L600" s="2" t="str">
        <f t="shared" si="160"/>
        <v/>
      </c>
      <c r="M600" s="2" t="str">
        <f t="shared" si="167"/>
        <v/>
      </c>
      <c r="N600" s="2" t="str">
        <f t="shared" si="168"/>
        <v/>
      </c>
      <c r="O600" s="2" t="str">
        <f t="shared" si="161"/>
        <v/>
      </c>
      <c r="P600" s="2" t="str">
        <f t="shared" si="162"/>
        <v/>
      </c>
      <c r="Q600" s="2" t="str">
        <f t="shared" si="169"/>
        <v/>
      </c>
      <c r="R600" s="2" t="str">
        <f t="shared" si="163"/>
        <v/>
      </c>
    </row>
    <row r="601" spans="1:18" x14ac:dyDescent="0.25">
      <c r="A601" s="15">
        <f>IF(INDEX('Predict Your Date Data (auto)'!A:A,ROW(A601),1)&gt;0,INDEX('Predict Your Date Data (auto)'!A:A,ROW(A601),1),"")</f>
        <v>42865.628310185188</v>
      </c>
      <c r="B601" s="15">
        <f t="shared" si="164"/>
        <v>42865</v>
      </c>
      <c r="C601" s="23">
        <f t="shared" si="165"/>
        <v>2017</v>
      </c>
      <c r="D601" s="23">
        <f t="shared" si="166"/>
        <v>5</v>
      </c>
      <c r="E601" s="2" t="str">
        <f>IF(A601&lt;&gt;"","Week " &amp; ROUNDUP(DAY(B601)/7,0),"")</f>
        <v>Week 2</v>
      </c>
      <c r="G601" s="15" t="str">
        <f>IF(G600&lt;MAX(A:A)+NumberOfFutureWeeks*7,  IF(WEEKDAY( G600+1)=1, G600+2, IF(WEEKDAY(G600+1)=7, G600+ 3, G600+1)), "")</f>
        <v/>
      </c>
      <c r="H601" s="15" t="str">
        <f t="shared" si="158"/>
        <v/>
      </c>
      <c r="I601" s="2" t="str">
        <f t="shared" si="159"/>
        <v/>
      </c>
      <c r="J601" s="2" t="str">
        <f>IF(AND(G601&lt;&gt;"",G601&lt;=MAX(A:A)),COUNTIF(B:B,TRUNC(G601)),"")</f>
        <v/>
      </c>
      <c r="K601" s="2" t="str">
        <f t="shared" si="170"/>
        <v/>
      </c>
      <c r="L601" s="2" t="str">
        <f t="shared" si="160"/>
        <v/>
      </c>
      <c r="M601" s="2" t="str">
        <f t="shared" si="167"/>
        <v/>
      </c>
      <c r="N601" s="2" t="str">
        <f t="shared" si="168"/>
        <v/>
      </c>
      <c r="O601" s="2" t="str">
        <f t="shared" si="161"/>
        <v/>
      </c>
      <c r="P601" s="2" t="str">
        <f t="shared" si="162"/>
        <v/>
      </c>
      <c r="Q601" s="2" t="str">
        <f t="shared" si="169"/>
        <v/>
      </c>
      <c r="R601" s="2" t="str">
        <f t="shared" si="163"/>
        <v/>
      </c>
    </row>
    <row r="602" spans="1:18" x14ac:dyDescent="0.25">
      <c r="A602" s="15">
        <f>IF(INDEX('Predict Your Date Data (auto)'!A:A,ROW(A602),1)&gt;0,INDEX('Predict Your Date Data (auto)'!A:A,ROW(A602),1),"")</f>
        <v>42865.70584490741</v>
      </c>
      <c r="B602" s="15">
        <f t="shared" si="164"/>
        <v>42865</v>
      </c>
      <c r="C602" s="23">
        <f t="shared" si="165"/>
        <v>2017</v>
      </c>
      <c r="D602" s="23">
        <f t="shared" si="166"/>
        <v>5</v>
      </c>
      <c r="E602" s="2" t="str">
        <f>IF(A602&lt;&gt;"","Week " &amp; ROUNDUP(DAY(B602)/7,0),"")</f>
        <v>Week 2</v>
      </c>
      <c r="G602" s="15" t="str">
        <f>IF(G601&lt;MAX(A:A)+NumberOfFutureWeeks*7,  IF(WEEKDAY( G601+1)=1, G601+2, IF(WEEKDAY(G601+1)=7, G601+ 3, G601+1)), "")</f>
        <v/>
      </c>
      <c r="H602" s="15" t="str">
        <f t="shared" si="158"/>
        <v/>
      </c>
      <c r="I602" s="2" t="str">
        <f t="shared" si="159"/>
        <v/>
      </c>
      <c r="J602" s="2" t="str">
        <f>IF(AND(G602&lt;&gt;"",G602&lt;=MAX(A:A)),COUNTIF(B:B,TRUNC(G602)),"")</f>
        <v/>
      </c>
      <c r="K602" s="2" t="str">
        <f t="shared" si="170"/>
        <v/>
      </c>
      <c r="L602" s="2" t="str">
        <f t="shared" si="160"/>
        <v/>
      </c>
      <c r="M602" s="2" t="str">
        <f t="shared" si="167"/>
        <v/>
      </c>
      <c r="N602" s="2" t="str">
        <f t="shared" si="168"/>
        <v/>
      </c>
      <c r="O602" s="2" t="str">
        <f t="shared" si="161"/>
        <v/>
      </c>
      <c r="P602" s="2" t="str">
        <f t="shared" si="162"/>
        <v/>
      </c>
      <c r="Q602" s="2" t="str">
        <f t="shared" si="169"/>
        <v/>
      </c>
      <c r="R602" s="2" t="str">
        <f t="shared" si="163"/>
        <v/>
      </c>
    </row>
    <row r="603" spans="1:18" x14ac:dyDescent="0.25">
      <c r="A603" s="15">
        <f>IF(INDEX('Predict Your Date Data (auto)'!A:A,ROW(A603),1)&gt;0,INDEX('Predict Your Date Data (auto)'!A:A,ROW(A603),1),"")</f>
        <v>42865.727384259262</v>
      </c>
      <c r="B603" s="15">
        <f t="shared" si="164"/>
        <v>42865</v>
      </c>
      <c r="C603" s="23">
        <f t="shared" si="165"/>
        <v>2017</v>
      </c>
      <c r="D603" s="23">
        <f t="shared" si="166"/>
        <v>5</v>
      </c>
      <c r="E603" s="2" t="str">
        <f>IF(A603&lt;&gt;"","Week " &amp; ROUNDUP(DAY(B603)/7,0),"")</f>
        <v>Week 2</v>
      </c>
      <c r="G603" s="15" t="str">
        <f>IF(G602&lt;MAX(A:A)+NumberOfFutureWeeks*7,  IF(WEEKDAY( G602+1)=1, G602+2, IF(WEEKDAY(G602+1)=7, G602+ 3, G602+1)), "")</f>
        <v/>
      </c>
      <c r="H603" s="15" t="str">
        <f t="shared" si="158"/>
        <v/>
      </c>
      <c r="I603" s="2" t="str">
        <f t="shared" si="159"/>
        <v/>
      </c>
      <c r="J603" s="2" t="str">
        <f>IF(AND(G603&lt;&gt;"",G603&lt;=MAX(A:A)),COUNTIF(B:B,TRUNC(G603)),"")</f>
        <v/>
      </c>
      <c r="K603" s="2" t="str">
        <f t="shared" si="170"/>
        <v/>
      </c>
      <c r="L603" s="2" t="str">
        <f t="shared" si="160"/>
        <v/>
      </c>
      <c r="M603" s="2" t="str">
        <f t="shared" si="167"/>
        <v/>
      </c>
      <c r="N603" s="2" t="str">
        <f t="shared" si="168"/>
        <v/>
      </c>
      <c r="O603" s="2" t="str">
        <f t="shared" si="161"/>
        <v/>
      </c>
      <c r="P603" s="2" t="str">
        <f t="shared" si="162"/>
        <v/>
      </c>
      <c r="Q603" s="2" t="str">
        <f t="shared" si="169"/>
        <v/>
      </c>
      <c r="R603" s="2" t="str">
        <f t="shared" si="163"/>
        <v/>
      </c>
    </row>
    <row r="604" spans="1:18" x14ac:dyDescent="0.25">
      <c r="A604" s="15">
        <f>IF(INDEX('Predict Your Date Data (auto)'!A:A,ROW(A604),1)&gt;0,INDEX('Predict Your Date Data (auto)'!A:A,ROW(A604),1),"")</f>
        <v>42865.740358796298</v>
      </c>
      <c r="B604" s="15">
        <f t="shared" si="164"/>
        <v>42865</v>
      </c>
      <c r="C604" s="23">
        <f t="shared" si="165"/>
        <v>2017</v>
      </c>
      <c r="D604" s="23">
        <f t="shared" si="166"/>
        <v>5</v>
      </c>
      <c r="E604" s="2" t="str">
        <f>IF(A604&lt;&gt;"","Week " &amp; ROUNDUP(DAY(B604)/7,0),"")</f>
        <v>Week 2</v>
      </c>
      <c r="G604" s="15" t="str">
        <f>IF(G603&lt;MAX(A:A)+NumberOfFutureWeeks*7,  IF(WEEKDAY( G603+1)=1, G603+2, IF(WEEKDAY(G603+1)=7, G603+ 3, G603+1)), "")</f>
        <v/>
      </c>
      <c r="H604" s="15" t="str">
        <f t="shared" si="158"/>
        <v/>
      </c>
      <c r="I604" s="2" t="str">
        <f t="shared" si="159"/>
        <v/>
      </c>
      <c r="J604" s="2" t="str">
        <f>IF(AND(G604&lt;&gt;"",G604&lt;=MAX(A:A)),COUNTIF(B:B,TRUNC(G604)),"")</f>
        <v/>
      </c>
      <c r="K604" s="2" t="str">
        <f t="shared" si="170"/>
        <v/>
      </c>
      <c r="L604" s="2" t="str">
        <f t="shared" si="160"/>
        <v/>
      </c>
      <c r="M604" s="2" t="str">
        <f t="shared" si="167"/>
        <v/>
      </c>
      <c r="N604" s="2" t="str">
        <f t="shared" si="168"/>
        <v/>
      </c>
      <c r="O604" s="2" t="str">
        <f t="shared" si="161"/>
        <v/>
      </c>
      <c r="P604" s="2" t="str">
        <f t="shared" si="162"/>
        <v/>
      </c>
      <c r="Q604" s="2" t="str">
        <f t="shared" si="169"/>
        <v/>
      </c>
      <c r="R604" s="2" t="str">
        <f t="shared" si="163"/>
        <v/>
      </c>
    </row>
    <row r="605" spans="1:18" x14ac:dyDescent="0.25">
      <c r="A605" s="15">
        <f>IF(INDEX('Predict Your Date Data (auto)'!A:A,ROW(A605),1)&gt;0,INDEX('Predict Your Date Data (auto)'!A:A,ROW(A605),1),"")</f>
        <v>42865.742361111108</v>
      </c>
      <c r="B605" s="15">
        <f t="shared" si="164"/>
        <v>42865</v>
      </c>
      <c r="C605" s="23">
        <f t="shared" si="165"/>
        <v>2017</v>
      </c>
      <c r="D605" s="23">
        <f t="shared" si="166"/>
        <v>5</v>
      </c>
      <c r="E605" s="2" t="str">
        <f>IF(A605&lt;&gt;"","Week " &amp; ROUNDUP(DAY(B605)/7,0),"")</f>
        <v>Week 2</v>
      </c>
      <c r="G605" s="15" t="str">
        <f>IF(G604&lt;MAX(A:A)+NumberOfFutureWeeks*7,  IF(WEEKDAY( G604+1)=1, G604+2, IF(WEEKDAY(G604+1)=7, G604+ 3, G604+1)), "")</f>
        <v/>
      </c>
      <c r="H605" s="15" t="str">
        <f t="shared" si="158"/>
        <v/>
      </c>
      <c r="I605" s="2" t="str">
        <f t="shared" si="159"/>
        <v/>
      </c>
      <c r="J605" s="2" t="str">
        <f>IF(AND(G605&lt;&gt;"",G605&lt;=MAX(A:A)),COUNTIF(B:B,TRUNC(G605)),"")</f>
        <v/>
      </c>
      <c r="K605" s="2" t="str">
        <f t="shared" si="170"/>
        <v/>
      </c>
      <c r="L605" s="2" t="str">
        <f t="shared" si="160"/>
        <v/>
      </c>
      <c r="M605" s="2" t="str">
        <f t="shared" si="167"/>
        <v/>
      </c>
      <c r="N605" s="2" t="str">
        <f t="shared" si="168"/>
        <v/>
      </c>
      <c r="O605" s="2" t="str">
        <f t="shared" si="161"/>
        <v/>
      </c>
      <c r="P605" s="2" t="str">
        <f t="shared" si="162"/>
        <v/>
      </c>
      <c r="Q605" s="2" t="str">
        <f t="shared" si="169"/>
        <v/>
      </c>
      <c r="R605" s="2" t="str">
        <f t="shared" si="163"/>
        <v/>
      </c>
    </row>
    <row r="606" spans="1:18" x14ac:dyDescent="0.25">
      <c r="A606" s="15">
        <f>IF(INDEX('Predict Your Date Data (auto)'!A:A,ROW(A606),1)&gt;0,INDEX('Predict Your Date Data (auto)'!A:A,ROW(A606),1),"")</f>
        <v>42865.743530092594</v>
      </c>
      <c r="B606" s="15">
        <f t="shared" si="164"/>
        <v>42865</v>
      </c>
      <c r="C606" s="23">
        <f t="shared" si="165"/>
        <v>2017</v>
      </c>
      <c r="D606" s="23">
        <f t="shared" si="166"/>
        <v>5</v>
      </c>
      <c r="E606" s="2" t="str">
        <f>IF(A606&lt;&gt;"","Week " &amp; ROUNDUP(DAY(B606)/7,0),"")</f>
        <v>Week 2</v>
      </c>
      <c r="G606" s="15" t="str">
        <f>IF(G605&lt;MAX(A:A)+NumberOfFutureWeeks*7,  IF(WEEKDAY( G605+1)=1, G605+2, IF(WEEKDAY(G605+1)=7, G605+ 3, G605+1)), "")</f>
        <v/>
      </c>
      <c r="H606" s="15" t="str">
        <f t="shared" si="158"/>
        <v/>
      </c>
      <c r="I606" s="2" t="str">
        <f t="shared" si="159"/>
        <v/>
      </c>
      <c r="J606" s="2" t="str">
        <f>IF(AND(G606&lt;&gt;"",G606&lt;=MAX(A:A)),COUNTIF(B:B,TRUNC(G606)),"")</f>
        <v/>
      </c>
      <c r="K606" s="2" t="str">
        <f t="shared" si="170"/>
        <v/>
      </c>
      <c r="L606" s="2" t="str">
        <f t="shared" si="160"/>
        <v/>
      </c>
      <c r="M606" s="2" t="str">
        <f t="shared" si="167"/>
        <v/>
      </c>
      <c r="N606" s="2" t="str">
        <f t="shared" si="168"/>
        <v/>
      </c>
      <c r="O606" s="2" t="str">
        <f t="shared" si="161"/>
        <v/>
      </c>
      <c r="P606" s="2" t="str">
        <f t="shared" si="162"/>
        <v/>
      </c>
      <c r="Q606" s="2" t="str">
        <f t="shared" si="169"/>
        <v/>
      </c>
      <c r="R606" s="2" t="str">
        <f t="shared" si="163"/>
        <v/>
      </c>
    </row>
    <row r="607" spans="1:18" x14ac:dyDescent="0.25">
      <c r="A607" s="15">
        <f>IF(INDEX('Predict Your Date Data (auto)'!A:A,ROW(A607),1)&gt;0,INDEX('Predict Your Date Data (auto)'!A:A,ROW(A607),1),"")</f>
        <v>42865.745729166665</v>
      </c>
      <c r="B607" s="15">
        <f t="shared" si="164"/>
        <v>42865</v>
      </c>
      <c r="C607" s="23">
        <f t="shared" si="165"/>
        <v>2017</v>
      </c>
      <c r="D607" s="23">
        <f t="shared" si="166"/>
        <v>5</v>
      </c>
      <c r="E607" s="2" t="str">
        <f>IF(A607&lt;&gt;"","Week " &amp; ROUNDUP(DAY(B607)/7,0),"")</f>
        <v>Week 2</v>
      </c>
      <c r="G607" s="15" t="str">
        <f>IF(G606&lt;MAX(A:A)+NumberOfFutureWeeks*7,  IF(WEEKDAY( G606+1)=1, G606+2, IF(WEEKDAY(G606+1)=7, G606+ 3, G606+1)), "")</f>
        <v/>
      </c>
      <c r="H607" s="15" t="str">
        <f t="shared" si="158"/>
        <v/>
      </c>
      <c r="I607" s="2" t="str">
        <f t="shared" si="159"/>
        <v/>
      </c>
      <c r="J607" s="2" t="str">
        <f>IF(AND(G607&lt;&gt;"",G607&lt;=MAX(A:A)),COUNTIF(B:B,TRUNC(G607)),"")</f>
        <v/>
      </c>
      <c r="K607" s="2" t="str">
        <f t="shared" si="170"/>
        <v/>
      </c>
      <c r="L607" s="2" t="str">
        <f t="shared" si="160"/>
        <v/>
      </c>
      <c r="M607" s="2" t="str">
        <f t="shared" si="167"/>
        <v/>
      </c>
      <c r="N607" s="2" t="str">
        <f t="shared" si="168"/>
        <v/>
      </c>
      <c r="O607" s="2" t="str">
        <f t="shared" si="161"/>
        <v/>
      </c>
      <c r="P607" s="2" t="str">
        <f t="shared" si="162"/>
        <v/>
      </c>
      <c r="Q607" s="2" t="str">
        <f t="shared" si="169"/>
        <v/>
      </c>
      <c r="R607" s="2" t="str">
        <f t="shared" si="163"/>
        <v/>
      </c>
    </row>
    <row r="608" spans="1:18" x14ac:dyDescent="0.25">
      <c r="A608" s="15">
        <f>IF(INDEX('Predict Your Date Data (auto)'!A:A,ROW(A608),1)&gt;0,INDEX('Predict Your Date Data (auto)'!A:A,ROW(A608),1),"")</f>
        <v>42865.747337962966</v>
      </c>
      <c r="B608" s="15">
        <f t="shared" si="164"/>
        <v>42865</v>
      </c>
      <c r="C608" s="23">
        <f t="shared" si="165"/>
        <v>2017</v>
      </c>
      <c r="D608" s="23">
        <f t="shared" si="166"/>
        <v>5</v>
      </c>
      <c r="E608" s="2" t="str">
        <f>IF(A608&lt;&gt;"","Week " &amp; ROUNDUP(DAY(B608)/7,0),"")</f>
        <v>Week 2</v>
      </c>
      <c r="G608" s="15" t="str">
        <f>IF(G607&lt;MAX(A:A)+NumberOfFutureWeeks*7,  IF(WEEKDAY( G607+1)=1, G607+2, IF(WEEKDAY(G607+1)=7, G607+ 3, G607+1)), "")</f>
        <v/>
      </c>
      <c r="H608" s="15" t="str">
        <f t="shared" si="158"/>
        <v/>
      </c>
      <c r="I608" s="2" t="str">
        <f t="shared" si="159"/>
        <v/>
      </c>
      <c r="J608" s="2" t="str">
        <f>IF(AND(G608&lt;&gt;"",G608&lt;=MAX(A:A)),COUNTIF(B:B,TRUNC(G608)),"")</f>
        <v/>
      </c>
      <c r="K608" s="2" t="str">
        <f t="shared" si="170"/>
        <v/>
      </c>
      <c r="L608" s="2" t="str">
        <f t="shared" si="160"/>
        <v/>
      </c>
      <c r="M608" s="2" t="str">
        <f t="shared" si="167"/>
        <v/>
      </c>
      <c r="N608" s="2" t="str">
        <f t="shared" si="168"/>
        <v/>
      </c>
      <c r="O608" s="2" t="str">
        <f t="shared" si="161"/>
        <v/>
      </c>
      <c r="P608" s="2" t="str">
        <f t="shared" si="162"/>
        <v/>
      </c>
      <c r="Q608" s="2" t="str">
        <f t="shared" si="169"/>
        <v/>
      </c>
      <c r="R608" s="2" t="str">
        <f t="shared" si="163"/>
        <v/>
      </c>
    </row>
    <row r="609" spans="1:18" x14ac:dyDescent="0.25">
      <c r="A609" s="15">
        <f>IF(INDEX('Predict Your Date Data (auto)'!A:A,ROW(A609),1)&gt;0,INDEX('Predict Your Date Data (auto)'!A:A,ROW(A609),1),"")</f>
        <v>42865.74858796296</v>
      </c>
      <c r="B609" s="15">
        <f t="shared" si="164"/>
        <v>42865</v>
      </c>
      <c r="C609" s="23">
        <f t="shared" si="165"/>
        <v>2017</v>
      </c>
      <c r="D609" s="23">
        <f t="shared" si="166"/>
        <v>5</v>
      </c>
      <c r="E609" s="2" t="str">
        <f>IF(A609&lt;&gt;"","Week " &amp; ROUNDUP(DAY(B609)/7,0),"")</f>
        <v>Week 2</v>
      </c>
      <c r="G609" s="15" t="str">
        <f>IF(G608&lt;MAX(A:A)+NumberOfFutureWeeks*7,  IF(WEEKDAY( G608+1)=1, G608+2, IF(WEEKDAY(G608+1)=7, G608+ 3, G608+1)), "")</f>
        <v/>
      </c>
      <c r="H609" s="15" t="str">
        <f t="shared" si="158"/>
        <v/>
      </c>
      <c r="I609" s="2" t="str">
        <f t="shared" si="159"/>
        <v/>
      </c>
      <c r="J609" s="2" t="str">
        <f>IF(AND(G609&lt;&gt;"",G609&lt;=MAX(A:A)),COUNTIF(B:B,TRUNC(G609)),"")</f>
        <v/>
      </c>
      <c r="K609" s="2" t="str">
        <f t="shared" si="170"/>
        <v/>
      </c>
      <c r="L609" s="2" t="str">
        <f t="shared" si="160"/>
        <v/>
      </c>
      <c r="M609" s="2" t="str">
        <f t="shared" si="167"/>
        <v/>
      </c>
      <c r="N609" s="2" t="str">
        <f t="shared" si="168"/>
        <v/>
      </c>
      <c r="O609" s="2" t="str">
        <f t="shared" si="161"/>
        <v/>
      </c>
      <c r="P609" s="2" t="str">
        <f t="shared" si="162"/>
        <v/>
      </c>
      <c r="Q609" s="2" t="str">
        <f t="shared" si="169"/>
        <v/>
      </c>
      <c r="R609" s="2" t="str">
        <f t="shared" si="163"/>
        <v/>
      </c>
    </row>
    <row r="610" spans="1:18" x14ac:dyDescent="0.25">
      <c r="A610" s="15">
        <f>IF(INDEX('Predict Your Date Data (auto)'!A:A,ROW(A610),1)&gt;0,INDEX('Predict Your Date Data (auto)'!A:A,ROW(A610),1),"")</f>
        <v>42865.749201388891</v>
      </c>
      <c r="B610" s="15">
        <f t="shared" si="164"/>
        <v>42865</v>
      </c>
      <c r="C610" s="23">
        <f t="shared" si="165"/>
        <v>2017</v>
      </c>
      <c r="D610" s="23">
        <f t="shared" si="166"/>
        <v>5</v>
      </c>
      <c r="E610" s="2" t="str">
        <f>IF(A610&lt;&gt;"","Week " &amp; ROUNDUP(DAY(B610)/7,0),"")</f>
        <v>Week 2</v>
      </c>
      <c r="G610" s="15" t="str">
        <f>IF(G609&lt;MAX(A:A)+NumberOfFutureWeeks*7,  IF(WEEKDAY( G609+1)=1, G609+2, IF(WEEKDAY(G609+1)=7, G609+ 3, G609+1)), "")</f>
        <v/>
      </c>
      <c r="H610" s="15" t="str">
        <f t="shared" si="158"/>
        <v/>
      </c>
      <c r="I610" s="2" t="str">
        <f t="shared" si="159"/>
        <v/>
      </c>
      <c r="J610" s="2" t="str">
        <f>IF(AND(G610&lt;&gt;"",G610&lt;=MAX(A:A)),COUNTIF(B:B,TRUNC(G610)),"")</f>
        <v/>
      </c>
      <c r="K610" s="2" t="str">
        <f t="shared" si="170"/>
        <v/>
      </c>
      <c r="L610" s="2" t="str">
        <f t="shared" si="160"/>
        <v/>
      </c>
      <c r="M610" s="2" t="str">
        <f t="shared" si="167"/>
        <v/>
      </c>
      <c r="N610" s="2" t="str">
        <f t="shared" si="168"/>
        <v/>
      </c>
      <c r="O610" s="2" t="str">
        <f t="shared" si="161"/>
        <v/>
      </c>
      <c r="P610" s="2" t="str">
        <f t="shared" si="162"/>
        <v/>
      </c>
      <c r="Q610" s="2" t="str">
        <f t="shared" si="169"/>
        <v/>
      </c>
      <c r="R610" s="2" t="str">
        <f t="shared" si="163"/>
        <v/>
      </c>
    </row>
    <row r="611" spans="1:18" x14ac:dyDescent="0.25">
      <c r="A611" s="15">
        <f>IF(INDEX('Predict Your Date Data (auto)'!A:A,ROW(A611),1)&gt;0,INDEX('Predict Your Date Data (auto)'!A:A,ROW(A611),1),"")</f>
        <v>42865.756053240744</v>
      </c>
      <c r="B611" s="15">
        <f t="shared" si="164"/>
        <v>42865</v>
      </c>
      <c r="C611" s="23">
        <f t="shared" si="165"/>
        <v>2017</v>
      </c>
      <c r="D611" s="23">
        <f t="shared" si="166"/>
        <v>5</v>
      </c>
      <c r="E611" s="2" t="str">
        <f>IF(A611&lt;&gt;"","Week " &amp; ROUNDUP(DAY(B611)/7,0),"")</f>
        <v>Week 2</v>
      </c>
      <c r="G611" s="15" t="str">
        <f>IF(G610&lt;MAX(A:A)+NumberOfFutureWeeks*7,  IF(WEEKDAY( G610+1)=1, G610+2, IF(WEEKDAY(G610+1)=7, G610+ 3, G610+1)), "")</f>
        <v/>
      </c>
      <c r="H611" s="15" t="str">
        <f t="shared" si="158"/>
        <v/>
      </c>
      <c r="I611" s="2" t="str">
        <f t="shared" si="159"/>
        <v/>
      </c>
      <c r="J611" s="2" t="str">
        <f>IF(AND(G611&lt;&gt;"",G611&lt;=MAX(A:A)),COUNTIF(B:B,TRUNC(G611)),"")</f>
        <v/>
      </c>
      <c r="K611" s="2" t="str">
        <f t="shared" si="170"/>
        <v/>
      </c>
      <c r="L611" s="2" t="str">
        <f t="shared" si="160"/>
        <v/>
      </c>
      <c r="M611" s="2" t="str">
        <f t="shared" si="167"/>
        <v/>
      </c>
      <c r="N611" s="2" t="str">
        <f t="shared" si="168"/>
        <v/>
      </c>
      <c r="O611" s="2" t="str">
        <f t="shared" si="161"/>
        <v/>
      </c>
      <c r="P611" s="2" t="str">
        <f t="shared" si="162"/>
        <v/>
      </c>
      <c r="Q611" s="2" t="str">
        <f t="shared" si="169"/>
        <v/>
      </c>
      <c r="R611" s="2" t="str">
        <f t="shared" si="163"/>
        <v/>
      </c>
    </row>
    <row r="612" spans="1:18" x14ac:dyDescent="0.25">
      <c r="A612" s="15">
        <f>IF(INDEX('Predict Your Date Data (auto)'!A:A,ROW(A612),1)&gt;0,INDEX('Predict Your Date Data (auto)'!A:A,ROW(A612),1),"")</f>
        <v>42866.348715277774</v>
      </c>
      <c r="B612" s="15">
        <f t="shared" si="164"/>
        <v>42866</v>
      </c>
      <c r="C612" s="23">
        <f t="shared" si="165"/>
        <v>2017</v>
      </c>
      <c r="D612" s="23">
        <f t="shared" si="166"/>
        <v>5</v>
      </c>
      <c r="E612" s="2" t="str">
        <f>IF(A612&lt;&gt;"","Week " &amp; ROUNDUP(DAY(B612)/7,0),"")</f>
        <v>Week 2</v>
      </c>
      <c r="G612" s="15" t="str">
        <f>IF(G611&lt;MAX(A:A)+NumberOfFutureWeeks*7,  IF(WEEKDAY( G611+1)=1, G611+2, IF(WEEKDAY(G611+1)=7, G611+ 3, G611+1)), "")</f>
        <v/>
      </c>
      <c r="H612" s="15" t="str">
        <f t="shared" si="158"/>
        <v/>
      </c>
      <c r="I612" s="2" t="str">
        <f t="shared" si="159"/>
        <v/>
      </c>
      <c r="J612" s="2" t="str">
        <f>IF(AND(G612&lt;&gt;"",G612&lt;=MAX(A:A)),COUNTIF(B:B,TRUNC(G612)),"")</f>
        <v/>
      </c>
      <c r="K612" s="2" t="str">
        <f t="shared" si="170"/>
        <v/>
      </c>
      <c r="L612" s="2" t="str">
        <f t="shared" si="160"/>
        <v/>
      </c>
      <c r="M612" s="2" t="str">
        <f t="shared" si="167"/>
        <v/>
      </c>
      <c r="N612" s="2" t="str">
        <f t="shared" si="168"/>
        <v/>
      </c>
      <c r="O612" s="2" t="str">
        <f t="shared" si="161"/>
        <v/>
      </c>
      <c r="P612" s="2" t="str">
        <f t="shared" si="162"/>
        <v/>
      </c>
      <c r="Q612" s="2" t="str">
        <f t="shared" si="169"/>
        <v/>
      </c>
      <c r="R612" s="2" t="str">
        <f t="shared" si="163"/>
        <v/>
      </c>
    </row>
    <row r="613" spans="1:18" x14ac:dyDescent="0.25">
      <c r="A613" s="15">
        <f>IF(INDEX('Predict Your Date Data (auto)'!A:A,ROW(A613),1)&gt;0,INDEX('Predict Your Date Data (auto)'!A:A,ROW(A613),1),"")</f>
        <v>42866.595046296294</v>
      </c>
      <c r="B613" s="15">
        <f t="shared" si="164"/>
        <v>42866</v>
      </c>
      <c r="C613" s="23">
        <f t="shared" si="165"/>
        <v>2017</v>
      </c>
      <c r="D613" s="23">
        <f t="shared" si="166"/>
        <v>5</v>
      </c>
      <c r="E613" s="2" t="str">
        <f>IF(A613&lt;&gt;"","Week " &amp; ROUNDUP(DAY(B613)/7,0),"")</f>
        <v>Week 2</v>
      </c>
      <c r="G613" s="15" t="str">
        <f>IF(G612&lt;MAX(A:A)+NumberOfFutureWeeks*7,  IF(WEEKDAY( G612+1)=1, G612+2, IF(WEEKDAY(G612+1)=7, G612+ 3, G612+1)), "")</f>
        <v/>
      </c>
      <c r="H613" s="15" t="str">
        <f t="shared" si="158"/>
        <v/>
      </c>
      <c r="I613" s="2" t="str">
        <f t="shared" si="159"/>
        <v/>
      </c>
      <c r="J613" s="2" t="str">
        <f>IF(AND(G613&lt;&gt;"",G613&lt;=MAX(A:A)),COUNTIF(B:B,TRUNC(G613)),"")</f>
        <v/>
      </c>
      <c r="K613" s="2" t="str">
        <f t="shared" si="170"/>
        <v/>
      </c>
      <c r="L613" s="2" t="str">
        <f t="shared" si="160"/>
        <v/>
      </c>
      <c r="M613" s="2" t="str">
        <f t="shared" si="167"/>
        <v/>
      </c>
      <c r="N613" s="2" t="str">
        <f t="shared" si="168"/>
        <v/>
      </c>
      <c r="O613" s="2" t="str">
        <f t="shared" si="161"/>
        <v/>
      </c>
      <c r="P613" s="2" t="str">
        <f t="shared" si="162"/>
        <v/>
      </c>
      <c r="Q613" s="2" t="str">
        <f t="shared" si="169"/>
        <v/>
      </c>
      <c r="R613" s="2" t="str">
        <f t="shared" si="163"/>
        <v/>
      </c>
    </row>
    <row r="614" spans="1:18" x14ac:dyDescent="0.25">
      <c r="A614" s="15">
        <f>IF(INDEX('Predict Your Date Data (auto)'!A:A,ROW(A614),1)&gt;0,INDEX('Predict Your Date Data (auto)'!A:A,ROW(A614),1),"")</f>
        <v>42866.704745370371</v>
      </c>
      <c r="B614" s="15">
        <f t="shared" si="164"/>
        <v>42866</v>
      </c>
      <c r="C614" s="23">
        <f t="shared" si="165"/>
        <v>2017</v>
      </c>
      <c r="D614" s="23">
        <f t="shared" si="166"/>
        <v>5</v>
      </c>
      <c r="E614" s="2" t="str">
        <f>IF(A614&lt;&gt;"","Week " &amp; ROUNDUP(DAY(B614)/7,0),"")</f>
        <v>Week 2</v>
      </c>
      <c r="G614" s="15" t="str">
        <f>IF(G613&lt;MAX(A:A)+NumberOfFutureWeeks*7,  IF(WEEKDAY( G613+1)=1, G613+2, IF(WEEKDAY(G613+1)=7, G613+ 3, G613+1)), "")</f>
        <v/>
      </c>
      <c r="H614" s="15" t="str">
        <f t="shared" si="158"/>
        <v/>
      </c>
      <c r="I614" s="2" t="str">
        <f t="shared" si="159"/>
        <v/>
      </c>
      <c r="J614" s="2" t="str">
        <f>IF(AND(G614&lt;&gt;"",G614&lt;=MAX(A:A)),COUNTIF(B:B,TRUNC(G614)),"")</f>
        <v/>
      </c>
      <c r="K614" s="2" t="str">
        <f t="shared" si="170"/>
        <v/>
      </c>
      <c r="L614" s="2" t="str">
        <f t="shared" si="160"/>
        <v/>
      </c>
      <c r="M614" s="2" t="str">
        <f t="shared" si="167"/>
        <v/>
      </c>
      <c r="N614" s="2" t="str">
        <f t="shared" si="168"/>
        <v/>
      </c>
      <c r="O614" s="2" t="str">
        <f t="shared" si="161"/>
        <v/>
      </c>
      <c r="P614" s="2" t="str">
        <f t="shared" si="162"/>
        <v/>
      </c>
      <c r="Q614" s="2" t="str">
        <f t="shared" si="169"/>
        <v/>
      </c>
      <c r="R614" s="2" t="str">
        <f t="shared" si="163"/>
        <v/>
      </c>
    </row>
    <row r="615" spans="1:18" x14ac:dyDescent="0.25">
      <c r="A615" s="15">
        <f>IF(INDEX('Predict Your Date Data (auto)'!A:A,ROW(A615),1)&gt;0,INDEX('Predict Your Date Data (auto)'!A:A,ROW(A615),1),"")</f>
        <v>42867.409814814811</v>
      </c>
      <c r="B615" s="15">
        <f t="shared" si="164"/>
        <v>42867</v>
      </c>
      <c r="C615" s="23">
        <f t="shared" si="165"/>
        <v>2017</v>
      </c>
      <c r="D615" s="23">
        <f t="shared" si="166"/>
        <v>5</v>
      </c>
      <c r="E615" s="2" t="str">
        <f>IF(A615&lt;&gt;"","Week " &amp; ROUNDUP(DAY(B615)/7,0),"")</f>
        <v>Week 2</v>
      </c>
      <c r="G615" s="15" t="str">
        <f>IF(G614&lt;MAX(A:A)+NumberOfFutureWeeks*7,  IF(WEEKDAY( G614+1)=1, G614+2, IF(WEEKDAY(G614+1)=7, G614+ 3, G614+1)), "")</f>
        <v/>
      </c>
      <c r="H615" s="15" t="str">
        <f t="shared" si="158"/>
        <v/>
      </c>
      <c r="I615" s="2" t="str">
        <f t="shared" si="159"/>
        <v/>
      </c>
      <c r="J615" s="2" t="str">
        <f>IF(AND(G615&lt;&gt;"",G615&lt;=MAX(A:A)),COUNTIF(B:B,TRUNC(G615)),"")</f>
        <v/>
      </c>
      <c r="K615" s="2" t="str">
        <f t="shared" si="170"/>
        <v/>
      </c>
      <c r="L615" s="2" t="str">
        <f t="shared" si="160"/>
        <v/>
      </c>
      <c r="M615" s="2" t="str">
        <f t="shared" si="167"/>
        <v/>
      </c>
      <c r="N615" s="2" t="str">
        <f t="shared" si="168"/>
        <v/>
      </c>
      <c r="O615" s="2" t="str">
        <f t="shared" si="161"/>
        <v/>
      </c>
      <c r="P615" s="2" t="str">
        <f t="shared" si="162"/>
        <v/>
      </c>
      <c r="Q615" s="2" t="str">
        <f t="shared" si="169"/>
        <v/>
      </c>
      <c r="R615" s="2" t="str">
        <f t="shared" si="163"/>
        <v/>
      </c>
    </row>
    <row r="616" spans="1:18" x14ac:dyDescent="0.25">
      <c r="A616" s="15">
        <f>IF(INDEX('Predict Your Date Data (auto)'!A:A,ROW(A616),1)&gt;0,INDEX('Predict Your Date Data (auto)'!A:A,ROW(A616),1),"")</f>
        <v>42870.411631944444</v>
      </c>
      <c r="B616" s="15">
        <f t="shared" si="164"/>
        <v>42870</v>
      </c>
      <c r="C616" s="23">
        <f t="shared" si="165"/>
        <v>2017</v>
      </c>
      <c r="D616" s="23">
        <f t="shared" si="166"/>
        <v>5</v>
      </c>
      <c r="E616" s="2" t="str">
        <f>IF(A616&lt;&gt;"","Week " &amp; ROUNDUP(DAY(B616)/7,0),"")</f>
        <v>Week 3</v>
      </c>
      <c r="G616" s="15" t="str">
        <f>IF(G615&lt;MAX(A:A)+NumberOfFutureWeeks*7,  IF(WEEKDAY( G615+1)=1, G615+2, IF(WEEKDAY(G615+1)=7, G615+ 3, G615+1)), "")</f>
        <v/>
      </c>
      <c r="H616" s="15" t="str">
        <f t="shared" si="158"/>
        <v/>
      </c>
      <c r="I616" s="2" t="str">
        <f t="shared" si="159"/>
        <v/>
      </c>
      <c r="J616" s="2" t="str">
        <f>IF(AND(G616&lt;&gt;"",G616&lt;=MAX(A:A)),COUNTIF(B:B,TRUNC(G616)),"")</f>
        <v/>
      </c>
      <c r="K616" s="2" t="str">
        <f t="shared" si="170"/>
        <v/>
      </c>
      <c r="L616" s="2" t="str">
        <f t="shared" si="160"/>
        <v/>
      </c>
      <c r="M616" s="2" t="str">
        <f t="shared" si="167"/>
        <v/>
      </c>
      <c r="N616" s="2" t="str">
        <f t="shared" si="168"/>
        <v/>
      </c>
      <c r="O616" s="2" t="str">
        <f t="shared" si="161"/>
        <v/>
      </c>
      <c r="P616" s="2" t="str">
        <f t="shared" si="162"/>
        <v/>
      </c>
      <c r="Q616" s="2" t="str">
        <f t="shared" si="169"/>
        <v/>
      </c>
      <c r="R616" s="2" t="str">
        <f t="shared" si="163"/>
        <v/>
      </c>
    </row>
    <row r="617" spans="1:18" x14ac:dyDescent="0.25">
      <c r="A617" s="15">
        <f>IF(INDEX('Predict Your Date Data (auto)'!A:A,ROW(A617),1)&gt;0,INDEX('Predict Your Date Data (auto)'!A:A,ROW(A617),1),"")</f>
        <v>42870.418229166666</v>
      </c>
      <c r="B617" s="15">
        <f t="shared" si="164"/>
        <v>42870</v>
      </c>
      <c r="C617" s="23">
        <f t="shared" si="165"/>
        <v>2017</v>
      </c>
      <c r="D617" s="23">
        <f t="shared" si="166"/>
        <v>5</v>
      </c>
      <c r="E617" s="2" t="str">
        <f>IF(A617&lt;&gt;"","Week " &amp; ROUNDUP(DAY(B617)/7,0),"")</f>
        <v>Week 3</v>
      </c>
      <c r="G617" s="15" t="str">
        <f>IF(G616&lt;MAX(A:A)+NumberOfFutureWeeks*7,  IF(WEEKDAY( G616+1)=1, G616+2, IF(WEEKDAY(G616+1)=7, G616+ 3, G616+1)), "")</f>
        <v/>
      </c>
      <c r="H617" s="15" t="str">
        <f t="shared" si="158"/>
        <v/>
      </c>
      <c r="I617" s="2" t="str">
        <f t="shared" si="159"/>
        <v/>
      </c>
      <c r="J617" s="2" t="str">
        <f>IF(AND(G617&lt;&gt;"",G617&lt;=MAX(A:A)),COUNTIF(B:B,TRUNC(G617)),"")</f>
        <v/>
      </c>
      <c r="K617" s="2" t="str">
        <f t="shared" si="170"/>
        <v/>
      </c>
      <c r="L617" s="2" t="str">
        <f t="shared" si="160"/>
        <v/>
      </c>
      <c r="M617" s="2" t="str">
        <f t="shared" si="167"/>
        <v/>
      </c>
      <c r="N617" s="2" t="str">
        <f t="shared" si="168"/>
        <v/>
      </c>
      <c r="O617" s="2" t="str">
        <f t="shared" si="161"/>
        <v/>
      </c>
      <c r="P617" s="2" t="str">
        <f t="shared" si="162"/>
        <v/>
      </c>
      <c r="Q617" s="2" t="str">
        <f t="shared" si="169"/>
        <v/>
      </c>
      <c r="R617" s="2" t="str">
        <f t="shared" si="163"/>
        <v/>
      </c>
    </row>
    <row r="618" spans="1:18" x14ac:dyDescent="0.25">
      <c r="A618" s="15">
        <f>IF(INDEX('Predict Your Date Data (auto)'!A:A,ROW(A618),1)&gt;0,INDEX('Predict Your Date Data (auto)'!A:A,ROW(A618),1),"")</f>
        <v>42870.432453703703</v>
      </c>
      <c r="B618" s="15">
        <f t="shared" si="164"/>
        <v>42870</v>
      </c>
      <c r="C618" s="23">
        <f t="shared" si="165"/>
        <v>2017</v>
      </c>
      <c r="D618" s="23">
        <f t="shared" si="166"/>
        <v>5</v>
      </c>
      <c r="E618" s="2" t="str">
        <f>IF(A618&lt;&gt;"","Week " &amp; ROUNDUP(DAY(B618)/7,0),"")</f>
        <v>Week 3</v>
      </c>
      <c r="G618" s="15" t="str">
        <f>IF(G617&lt;MAX(A:A)+NumberOfFutureWeeks*7,  IF(WEEKDAY( G617+1)=1, G617+2, IF(WEEKDAY(G617+1)=7, G617+ 3, G617+1)), "")</f>
        <v/>
      </c>
      <c r="H618" s="15" t="str">
        <f t="shared" si="158"/>
        <v/>
      </c>
      <c r="I618" s="2" t="str">
        <f t="shared" si="159"/>
        <v/>
      </c>
      <c r="J618" s="2" t="str">
        <f>IF(AND(G618&lt;&gt;"",G618&lt;=MAX(A:A)),COUNTIF(B:B,TRUNC(G618)),"")</f>
        <v/>
      </c>
      <c r="K618" s="2" t="str">
        <f t="shared" si="170"/>
        <v/>
      </c>
      <c r="L618" s="2" t="str">
        <f t="shared" si="160"/>
        <v/>
      </c>
      <c r="M618" s="2" t="str">
        <f t="shared" si="167"/>
        <v/>
      </c>
      <c r="N618" s="2" t="str">
        <f t="shared" si="168"/>
        <v/>
      </c>
      <c r="O618" s="2" t="str">
        <f t="shared" si="161"/>
        <v/>
      </c>
      <c r="P618" s="2" t="str">
        <f t="shared" si="162"/>
        <v/>
      </c>
      <c r="Q618" s="2" t="str">
        <f t="shared" si="169"/>
        <v/>
      </c>
      <c r="R618" s="2" t="str">
        <f t="shared" si="163"/>
        <v/>
      </c>
    </row>
    <row r="619" spans="1:18" x14ac:dyDescent="0.25">
      <c r="A619" s="15">
        <f>IF(INDEX('Predict Your Date Data (auto)'!A:A,ROW(A619),1)&gt;0,INDEX('Predict Your Date Data (auto)'!A:A,ROW(A619),1),"")</f>
        <v>42870.449479166666</v>
      </c>
      <c r="B619" s="15">
        <f t="shared" si="164"/>
        <v>42870</v>
      </c>
      <c r="C619" s="23">
        <f t="shared" si="165"/>
        <v>2017</v>
      </c>
      <c r="D619" s="23">
        <f t="shared" si="166"/>
        <v>5</v>
      </c>
      <c r="E619" s="2" t="str">
        <f>IF(A619&lt;&gt;"","Week " &amp; ROUNDUP(DAY(B619)/7,0),"")</f>
        <v>Week 3</v>
      </c>
      <c r="G619" s="15" t="str">
        <f>IF(G618&lt;MAX(A:A)+NumberOfFutureWeeks*7,  IF(WEEKDAY( G618+1)=1, G618+2, IF(WEEKDAY(G618+1)=7, G618+ 3, G618+1)), "")</f>
        <v/>
      </c>
      <c r="H619" s="15" t="str">
        <f t="shared" si="158"/>
        <v/>
      </c>
      <c r="I619" s="2" t="str">
        <f t="shared" si="159"/>
        <v/>
      </c>
      <c r="J619" s="2" t="str">
        <f>IF(AND(G619&lt;&gt;"",G619&lt;=MAX(A:A)),COUNTIF(B:B,TRUNC(G619)),"")</f>
        <v/>
      </c>
      <c r="K619" s="2" t="str">
        <f t="shared" si="170"/>
        <v/>
      </c>
      <c r="L619" s="2" t="str">
        <f t="shared" si="160"/>
        <v/>
      </c>
      <c r="M619" s="2" t="str">
        <f t="shared" si="167"/>
        <v/>
      </c>
      <c r="N619" s="2" t="str">
        <f t="shared" si="168"/>
        <v/>
      </c>
      <c r="O619" s="2" t="str">
        <f t="shared" si="161"/>
        <v/>
      </c>
      <c r="P619" s="2" t="str">
        <f t="shared" si="162"/>
        <v/>
      </c>
      <c r="Q619" s="2" t="str">
        <f t="shared" si="169"/>
        <v/>
      </c>
      <c r="R619" s="2" t="str">
        <f t="shared" si="163"/>
        <v/>
      </c>
    </row>
    <row r="620" spans="1:18" x14ac:dyDescent="0.25">
      <c r="A620" s="15">
        <f>IF(INDEX('Predict Your Date Data (auto)'!A:A,ROW(A620),1)&gt;0,INDEX('Predict Your Date Data (auto)'!A:A,ROW(A620),1),"")</f>
        <v>42870.459236111114</v>
      </c>
      <c r="B620" s="15">
        <f t="shared" si="164"/>
        <v>42870</v>
      </c>
      <c r="C620" s="23">
        <f t="shared" si="165"/>
        <v>2017</v>
      </c>
      <c r="D620" s="23">
        <f t="shared" si="166"/>
        <v>5</v>
      </c>
      <c r="E620" s="2" t="str">
        <f>IF(A620&lt;&gt;"","Week " &amp; ROUNDUP(DAY(B620)/7,0),"")</f>
        <v>Week 3</v>
      </c>
      <c r="G620" s="15" t="str">
        <f>IF(G619&lt;MAX(A:A)+NumberOfFutureWeeks*7,  IF(WEEKDAY( G619+1)=1, G619+2, IF(WEEKDAY(G619+1)=7, G619+ 3, G619+1)), "")</f>
        <v/>
      </c>
      <c r="H620" s="15" t="str">
        <f t="shared" si="158"/>
        <v/>
      </c>
      <c r="I620" s="2" t="str">
        <f t="shared" si="159"/>
        <v/>
      </c>
      <c r="J620" s="2" t="str">
        <f>IF(AND(G620&lt;&gt;"",G620&lt;=MAX(A:A)),COUNTIF(B:B,TRUNC(G620)),"")</f>
        <v/>
      </c>
      <c r="K620" s="2" t="str">
        <f t="shared" si="170"/>
        <v/>
      </c>
      <c r="L620" s="2" t="str">
        <f t="shared" si="160"/>
        <v/>
      </c>
      <c r="M620" s="2" t="str">
        <f t="shared" si="167"/>
        <v/>
      </c>
      <c r="N620" s="2" t="str">
        <f t="shared" si="168"/>
        <v/>
      </c>
      <c r="O620" s="2" t="str">
        <f t="shared" si="161"/>
        <v/>
      </c>
      <c r="P620" s="2" t="str">
        <f t="shared" si="162"/>
        <v/>
      </c>
      <c r="Q620" s="2" t="str">
        <f t="shared" si="169"/>
        <v/>
      </c>
      <c r="R620" s="2" t="str">
        <f t="shared" si="163"/>
        <v/>
      </c>
    </row>
    <row r="621" spans="1:18" x14ac:dyDescent="0.25">
      <c r="A621" s="15">
        <f>IF(INDEX('Predict Your Date Data (auto)'!A:A,ROW(A621),1)&gt;0,INDEX('Predict Your Date Data (auto)'!A:A,ROW(A621),1),"")</f>
        <v>42870.486388888887</v>
      </c>
      <c r="B621" s="15">
        <f t="shared" si="164"/>
        <v>42870</v>
      </c>
      <c r="C621" s="23">
        <f t="shared" si="165"/>
        <v>2017</v>
      </c>
      <c r="D621" s="23">
        <f t="shared" si="166"/>
        <v>5</v>
      </c>
      <c r="E621" s="2" t="str">
        <f>IF(A621&lt;&gt;"","Week " &amp; ROUNDUP(DAY(B621)/7,0),"")</f>
        <v>Week 3</v>
      </c>
      <c r="G621" s="15" t="str">
        <f>IF(G620&lt;MAX(A:A)+NumberOfFutureWeeks*7,  IF(WEEKDAY( G620+1)=1, G620+2, IF(WEEKDAY(G620+1)=7, G620+ 3, G620+1)), "")</f>
        <v/>
      </c>
      <c r="H621" s="15" t="str">
        <f t="shared" si="158"/>
        <v/>
      </c>
      <c r="I621" s="2" t="str">
        <f t="shared" si="159"/>
        <v/>
      </c>
      <c r="J621" s="2" t="str">
        <f>IF(AND(G621&lt;&gt;"",G621&lt;=MAX(A:A)),COUNTIF(B:B,TRUNC(G621)),"")</f>
        <v/>
      </c>
      <c r="K621" s="2" t="str">
        <f t="shared" si="170"/>
        <v/>
      </c>
      <c r="L621" s="2" t="str">
        <f t="shared" si="160"/>
        <v/>
      </c>
      <c r="M621" s="2" t="str">
        <f t="shared" si="167"/>
        <v/>
      </c>
      <c r="N621" s="2" t="str">
        <f t="shared" si="168"/>
        <v/>
      </c>
      <c r="O621" s="2" t="str">
        <f t="shared" si="161"/>
        <v/>
      </c>
      <c r="P621" s="2" t="str">
        <f t="shared" si="162"/>
        <v/>
      </c>
      <c r="Q621" s="2" t="str">
        <f t="shared" si="169"/>
        <v/>
      </c>
      <c r="R621" s="2" t="str">
        <f t="shared" si="163"/>
        <v/>
      </c>
    </row>
    <row r="622" spans="1:18" x14ac:dyDescent="0.25">
      <c r="A622" s="15">
        <f>IF(INDEX('Predict Your Date Data (auto)'!A:A,ROW(A622),1)&gt;0,INDEX('Predict Your Date Data (auto)'!A:A,ROW(A622),1),"")</f>
        <v>42870.501898148148</v>
      </c>
      <c r="B622" s="15">
        <f t="shared" si="164"/>
        <v>42870</v>
      </c>
      <c r="C622" s="23">
        <f t="shared" si="165"/>
        <v>2017</v>
      </c>
      <c r="D622" s="23">
        <f t="shared" si="166"/>
        <v>5</v>
      </c>
      <c r="E622" s="2" t="str">
        <f>IF(A622&lt;&gt;"","Week " &amp; ROUNDUP(DAY(B622)/7,0),"")</f>
        <v>Week 3</v>
      </c>
      <c r="G622" s="15" t="str">
        <f>IF(G621&lt;MAX(A:A)+NumberOfFutureWeeks*7,  IF(WEEKDAY( G621+1)=1, G621+2, IF(WEEKDAY(G621+1)=7, G621+ 3, G621+1)), "")</f>
        <v/>
      </c>
      <c r="H622" s="15" t="str">
        <f t="shared" si="158"/>
        <v/>
      </c>
      <c r="I622" s="2" t="str">
        <f t="shared" si="159"/>
        <v/>
      </c>
      <c r="J622" s="2" t="str">
        <f>IF(AND(G622&lt;&gt;"",G622&lt;=MAX(A:A)),COUNTIF(B:B,TRUNC(G622)),"")</f>
        <v/>
      </c>
      <c r="K622" s="2" t="str">
        <f t="shared" si="170"/>
        <v/>
      </c>
      <c r="L622" s="2" t="str">
        <f t="shared" si="160"/>
        <v/>
      </c>
      <c r="M622" s="2" t="str">
        <f t="shared" si="167"/>
        <v/>
      </c>
      <c r="N622" s="2" t="str">
        <f t="shared" si="168"/>
        <v/>
      </c>
      <c r="O622" s="2" t="str">
        <f t="shared" si="161"/>
        <v/>
      </c>
      <c r="P622" s="2" t="str">
        <f t="shared" si="162"/>
        <v/>
      </c>
      <c r="Q622" s="2" t="str">
        <f t="shared" si="169"/>
        <v/>
      </c>
      <c r="R622" s="2" t="str">
        <f t="shared" si="163"/>
        <v/>
      </c>
    </row>
    <row r="623" spans="1:18" x14ac:dyDescent="0.25">
      <c r="A623" s="15">
        <f>IF(INDEX('Predict Your Date Data (auto)'!A:A,ROW(A623),1)&gt;0,INDEX('Predict Your Date Data (auto)'!A:A,ROW(A623),1),"")</f>
        <v>42870.504571759258</v>
      </c>
      <c r="B623" s="15">
        <f t="shared" si="164"/>
        <v>42870</v>
      </c>
      <c r="C623" s="23">
        <f t="shared" si="165"/>
        <v>2017</v>
      </c>
      <c r="D623" s="23">
        <f t="shared" si="166"/>
        <v>5</v>
      </c>
      <c r="E623" s="2" t="str">
        <f>IF(A623&lt;&gt;"","Week " &amp; ROUNDUP(DAY(B623)/7,0),"")</f>
        <v>Week 3</v>
      </c>
      <c r="G623" s="15" t="str">
        <f>IF(G622&lt;MAX(A:A)+NumberOfFutureWeeks*7,  IF(WEEKDAY( G622+1)=1, G622+2, IF(WEEKDAY(G622+1)=7, G622+ 3, G622+1)), "")</f>
        <v/>
      </c>
      <c r="H623" s="15" t="str">
        <f t="shared" si="158"/>
        <v/>
      </c>
      <c r="I623" s="2" t="str">
        <f t="shared" si="159"/>
        <v/>
      </c>
      <c r="J623" s="2" t="str">
        <f>IF(AND(G623&lt;&gt;"",G623&lt;=MAX(A:A)),COUNTIF(B:B,TRUNC(G623)),"")</f>
        <v/>
      </c>
      <c r="K623" s="2" t="str">
        <f t="shared" si="170"/>
        <v/>
      </c>
      <c r="L623" s="2" t="str">
        <f t="shared" si="160"/>
        <v/>
      </c>
      <c r="M623" s="2" t="str">
        <f t="shared" si="167"/>
        <v/>
      </c>
      <c r="N623" s="2" t="str">
        <f t="shared" si="168"/>
        <v/>
      </c>
      <c r="O623" s="2" t="str">
        <f t="shared" si="161"/>
        <v/>
      </c>
      <c r="P623" s="2" t="str">
        <f t="shared" si="162"/>
        <v/>
      </c>
      <c r="Q623" s="2" t="str">
        <f t="shared" si="169"/>
        <v/>
      </c>
      <c r="R623" s="2" t="str">
        <f t="shared" si="163"/>
        <v/>
      </c>
    </row>
    <row r="624" spans="1:18" x14ac:dyDescent="0.25">
      <c r="A624" s="15">
        <f>IF(INDEX('Predict Your Date Data (auto)'!A:A,ROW(A624),1)&gt;0,INDEX('Predict Your Date Data (auto)'!A:A,ROW(A624),1),"")</f>
        <v>42870.61136574074</v>
      </c>
      <c r="B624" s="15">
        <f t="shared" si="164"/>
        <v>42870</v>
      </c>
      <c r="C624" s="23">
        <f t="shared" si="165"/>
        <v>2017</v>
      </c>
      <c r="D624" s="23">
        <f t="shared" si="166"/>
        <v>5</v>
      </c>
      <c r="E624" s="2" t="str">
        <f>IF(A624&lt;&gt;"","Week " &amp; ROUNDUP(DAY(B624)/7,0),"")</f>
        <v>Week 3</v>
      </c>
      <c r="G624" s="15" t="str">
        <f>IF(G623&lt;MAX(A:A)+NumberOfFutureWeeks*7,  IF(WEEKDAY( G623+1)=1, G623+2, IF(WEEKDAY(G623+1)=7, G623+ 3, G623+1)), "")</f>
        <v/>
      </c>
      <c r="H624" s="15" t="str">
        <f t="shared" si="158"/>
        <v/>
      </c>
      <c r="I624" s="2" t="str">
        <f t="shared" si="159"/>
        <v/>
      </c>
      <c r="J624" s="2" t="str">
        <f>IF(AND(G624&lt;&gt;"",G624&lt;=MAX(A:A)),COUNTIF(B:B,TRUNC(G624)),"")</f>
        <v/>
      </c>
      <c r="K624" s="2" t="str">
        <f t="shared" si="170"/>
        <v/>
      </c>
      <c r="L624" s="2" t="str">
        <f t="shared" si="160"/>
        <v/>
      </c>
      <c r="M624" s="2" t="str">
        <f t="shared" si="167"/>
        <v/>
      </c>
      <c r="N624" s="2" t="str">
        <f t="shared" si="168"/>
        <v/>
      </c>
      <c r="O624" s="2" t="str">
        <f t="shared" si="161"/>
        <v/>
      </c>
      <c r="P624" s="2" t="str">
        <f t="shared" si="162"/>
        <v/>
      </c>
      <c r="Q624" s="2" t="str">
        <f t="shared" si="169"/>
        <v/>
      </c>
      <c r="R624" s="2" t="str">
        <f t="shared" si="163"/>
        <v/>
      </c>
    </row>
    <row r="625" spans="1:18" x14ac:dyDescent="0.25">
      <c r="A625" s="15">
        <f>IF(INDEX('Predict Your Date Data (auto)'!A:A,ROW(A625),1)&gt;0,INDEX('Predict Your Date Data (auto)'!A:A,ROW(A625),1),"")</f>
        <v>42870.619108796294</v>
      </c>
      <c r="B625" s="15">
        <f t="shared" si="164"/>
        <v>42870</v>
      </c>
      <c r="C625" s="23">
        <f t="shared" si="165"/>
        <v>2017</v>
      </c>
      <c r="D625" s="23">
        <f t="shared" si="166"/>
        <v>5</v>
      </c>
      <c r="E625" s="2" t="str">
        <f>IF(A625&lt;&gt;"","Week " &amp; ROUNDUP(DAY(B625)/7,0),"")</f>
        <v>Week 3</v>
      </c>
      <c r="G625" s="15" t="str">
        <f>IF(G624&lt;MAX(A:A)+NumberOfFutureWeeks*7,  IF(WEEKDAY( G624+1)=1, G624+2, IF(WEEKDAY(G624+1)=7, G624+ 3, G624+1)), "")</f>
        <v/>
      </c>
      <c r="H625" s="15" t="str">
        <f t="shared" si="158"/>
        <v/>
      </c>
      <c r="I625" s="2" t="str">
        <f t="shared" si="159"/>
        <v/>
      </c>
      <c r="J625" s="2" t="str">
        <f>IF(AND(G625&lt;&gt;"",G625&lt;=MAX(A:A)),COUNTIF(B:B,TRUNC(G625)),"")</f>
        <v/>
      </c>
      <c r="K625" s="2" t="str">
        <f t="shared" si="170"/>
        <v/>
      </c>
      <c r="L625" s="2" t="str">
        <f t="shared" si="160"/>
        <v/>
      </c>
      <c r="M625" s="2" t="str">
        <f t="shared" si="167"/>
        <v/>
      </c>
      <c r="N625" s="2" t="str">
        <f t="shared" si="168"/>
        <v/>
      </c>
      <c r="O625" s="2" t="str">
        <f t="shared" si="161"/>
        <v/>
      </c>
      <c r="P625" s="2" t="str">
        <f t="shared" si="162"/>
        <v/>
      </c>
      <c r="Q625" s="2" t="str">
        <f t="shared" si="169"/>
        <v/>
      </c>
      <c r="R625" s="2" t="str">
        <f t="shared" si="163"/>
        <v/>
      </c>
    </row>
    <row r="626" spans="1:18" x14ac:dyDescent="0.25">
      <c r="A626" s="15">
        <f>IF(INDEX('Predict Your Date Data (auto)'!A:A,ROW(A626),1)&gt;0,INDEX('Predict Your Date Data (auto)'!A:A,ROW(A626),1),"")</f>
        <v>42870.620740740742</v>
      </c>
      <c r="B626" s="15">
        <f t="shared" si="164"/>
        <v>42870</v>
      </c>
      <c r="C626" s="23">
        <f t="shared" si="165"/>
        <v>2017</v>
      </c>
      <c r="D626" s="23">
        <f t="shared" si="166"/>
        <v>5</v>
      </c>
      <c r="E626" s="2" t="str">
        <f>IF(A626&lt;&gt;"","Week " &amp; ROUNDUP(DAY(B626)/7,0),"")</f>
        <v>Week 3</v>
      </c>
      <c r="G626" s="15" t="str">
        <f>IF(G625&lt;MAX(A:A)+NumberOfFutureWeeks*7,  IF(WEEKDAY( G625+1)=1, G625+2, IF(WEEKDAY(G625+1)=7, G625+ 3, G625+1)), "")</f>
        <v/>
      </c>
      <c r="H626" s="15" t="str">
        <f t="shared" si="158"/>
        <v/>
      </c>
      <c r="I626" s="2" t="str">
        <f t="shared" si="159"/>
        <v/>
      </c>
      <c r="J626" s="2" t="str">
        <f>IF(AND(G626&lt;&gt;"",G626&lt;=MAX(A:A)),COUNTIF(B:B,TRUNC(G626)),"")</f>
        <v/>
      </c>
      <c r="K626" s="2" t="str">
        <f t="shared" si="170"/>
        <v/>
      </c>
      <c r="L626" s="2" t="str">
        <f t="shared" si="160"/>
        <v/>
      </c>
      <c r="M626" s="2" t="str">
        <f t="shared" si="167"/>
        <v/>
      </c>
      <c r="N626" s="2" t="str">
        <f t="shared" si="168"/>
        <v/>
      </c>
      <c r="O626" s="2" t="str">
        <f t="shared" si="161"/>
        <v/>
      </c>
      <c r="P626" s="2" t="str">
        <f t="shared" si="162"/>
        <v/>
      </c>
      <c r="Q626" s="2" t="str">
        <f t="shared" si="169"/>
        <v/>
      </c>
      <c r="R626" s="2" t="str">
        <f t="shared" si="163"/>
        <v/>
      </c>
    </row>
    <row r="627" spans="1:18" x14ac:dyDescent="0.25">
      <c r="A627" s="15">
        <f>IF(INDEX('Predict Your Date Data (auto)'!A:A,ROW(A627),1)&gt;0,INDEX('Predict Your Date Data (auto)'!A:A,ROW(A627),1),"")</f>
        <v>42870.631111111114</v>
      </c>
      <c r="B627" s="15">
        <f t="shared" si="164"/>
        <v>42870</v>
      </c>
      <c r="C627" s="23">
        <f t="shared" si="165"/>
        <v>2017</v>
      </c>
      <c r="D627" s="23">
        <f t="shared" si="166"/>
        <v>5</v>
      </c>
      <c r="E627" s="2" t="str">
        <f>IF(A627&lt;&gt;"","Week " &amp; ROUNDUP(DAY(B627)/7,0),"")</f>
        <v>Week 3</v>
      </c>
      <c r="G627" s="15" t="str">
        <f>IF(G626&lt;MAX(A:A)+NumberOfFutureWeeks*7,  IF(WEEKDAY( G626+1)=1, G626+2, IF(WEEKDAY(G626+1)=7, G626+ 3, G626+1)), "")</f>
        <v/>
      </c>
      <c r="H627" s="15" t="str">
        <f t="shared" si="158"/>
        <v/>
      </c>
      <c r="I627" s="2" t="str">
        <f t="shared" si="159"/>
        <v/>
      </c>
      <c r="J627" s="2" t="str">
        <f>IF(AND(G627&lt;&gt;"",G627&lt;=MAX(A:A)),COUNTIF(B:B,TRUNC(G627)),"")</f>
        <v/>
      </c>
      <c r="K627" s="2" t="str">
        <f t="shared" si="170"/>
        <v/>
      </c>
      <c r="L627" s="2" t="str">
        <f t="shared" si="160"/>
        <v/>
      </c>
      <c r="M627" s="2" t="str">
        <f t="shared" si="167"/>
        <v/>
      </c>
      <c r="N627" s="2" t="str">
        <f t="shared" si="168"/>
        <v/>
      </c>
      <c r="O627" s="2" t="str">
        <f t="shared" si="161"/>
        <v/>
      </c>
      <c r="P627" s="2" t="str">
        <f t="shared" si="162"/>
        <v/>
      </c>
      <c r="Q627" s="2" t="str">
        <f t="shared" si="169"/>
        <v/>
      </c>
      <c r="R627" s="2" t="str">
        <f t="shared" si="163"/>
        <v/>
      </c>
    </row>
    <row r="628" spans="1:18" x14ac:dyDescent="0.25">
      <c r="A628" s="15">
        <f>IF(INDEX('Predict Your Date Data (auto)'!A:A,ROW(A628),1)&gt;0,INDEX('Predict Your Date Data (auto)'!A:A,ROW(A628),1),"")</f>
        <v>42870.647268518522</v>
      </c>
      <c r="B628" s="15">
        <f t="shared" si="164"/>
        <v>42870</v>
      </c>
      <c r="C628" s="23">
        <f t="shared" si="165"/>
        <v>2017</v>
      </c>
      <c r="D628" s="23">
        <f t="shared" si="166"/>
        <v>5</v>
      </c>
      <c r="E628" s="2" t="str">
        <f>IF(A628&lt;&gt;"","Week " &amp; ROUNDUP(DAY(B628)/7,0),"")</f>
        <v>Week 3</v>
      </c>
      <c r="G628" s="15" t="str">
        <f>IF(G627&lt;MAX(A:A)+NumberOfFutureWeeks*7,  IF(WEEKDAY( G627+1)=1, G627+2, IF(WEEKDAY(G627+1)=7, G627+ 3, G627+1)), "")</f>
        <v/>
      </c>
      <c r="H628" s="15" t="str">
        <f t="shared" si="158"/>
        <v/>
      </c>
      <c r="I628" s="2" t="str">
        <f t="shared" si="159"/>
        <v/>
      </c>
      <c r="J628" s="2" t="str">
        <f>IF(AND(G628&lt;&gt;"",G628&lt;=MAX(A:A)),COUNTIF(B:B,TRUNC(G628)),"")</f>
        <v/>
      </c>
      <c r="K628" s="2" t="str">
        <f t="shared" si="170"/>
        <v/>
      </c>
      <c r="L628" s="2" t="str">
        <f t="shared" si="160"/>
        <v/>
      </c>
      <c r="M628" s="2" t="str">
        <f t="shared" si="167"/>
        <v/>
      </c>
      <c r="N628" s="2" t="str">
        <f t="shared" si="168"/>
        <v/>
      </c>
      <c r="O628" s="2" t="str">
        <f t="shared" si="161"/>
        <v/>
      </c>
      <c r="P628" s="2" t="str">
        <f t="shared" si="162"/>
        <v/>
      </c>
      <c r="Q628" s="2" t="str">
        <f t="shared" si="169"/>
        <v/>
      </c>
      <c r="R628" s="2" t="str">
        <f t="shared" si="163"/>
        <v/>
      </c>
    </row>
    <row r="629" spans="1:18" x14ac:dyDescent="0.25">
      <c r="A629" s="15">
        <f>IF(INDEX('Predict Your Date Data (auto)'!A:A,ROW(A629),1)&gt;0,INDEX('Predict Your Date Data (auto)'!A:A,ROW(A629),1),"")</f>
        <v>42870.655960648146</v>
      </c>
      <c r="B629" s="15">
        <f t="shared" si="164"/>
        <v>42870</v>
      </c>
      <c r="C629" s="23">
        <f t="shared" si="165"/>
        <v>2017</v>
      </c>
      <c r="D629" s="23">
        <f t="shared" si="166"/>
        <v>5</v>
      </c>
      <c r="E629" s="2" t="str">
        <f>IF(A629&lt;&gt;"","Week " &amp; ROUNDUP(DAY(B629)/7,0),"")</f>
        <v>Week 3</v>
      </c>
      <c r="G629" s="15" t="str">
        <f>IF(G628&lt;MAX(A:A)+NumberOfFutureWeeks*7,  IF(WEEKDAY( G628+1)=1, G628+2, IF(WEEKDAY(G628+1)=7, G628+ 3, G628+1)), "")</f>
        <v/>
      </c>
      <c r="H629" s="15" t="str">
        <f t="shared" si="158"/>
        <v/>
      </c>
      <c r="I629" s="2" t="str">
        <f t="shared" si="159"/>
        <v/>
      </c>
      <c r="J629" s="2" t="str">
        <f>IF(AND(G629&lt;&gt;"",G629&lt;=MAX(A:A)),COUNTIF(B:B,TRUNC(G629)),"")</f>
        <v/>
      </c>
      <c r="K629" s="2" t="str">
        <f t="shared" si="170"/>
        <v/>
      </c>
      <c r="L629" s="2" t="str">
        <f t="shared" si="160"/>
        <v/>
      </c>
      <c r="M629" s="2" t="str">
        <f t="shared" si="167"/>
        <v/>
      </c>
      <c r="N629" s="2" t="str">
        <f t="shared" si="168"/>
        <v/>
      </c>
      <c r="O629" s="2" t="str">
        <f t="shared" si="161"/>
        <v/>
      </c>
      <c r="P629" s="2" t="str">
        <f t="shared" si="162"/>
        <v/>
      </c>
      <c r="Q629" s="2" t="str">
        <f t="shared" si="169"/>
        <v/>
      </c>
      <c r="R629" s="2" t="str">
        <f t="shared" si="163"/>
        <v/>
      </c>
    </row>
    <row r="630" spans="1:18" x14ac:dyDescent="0.25">
      <c r="A630" s="15">
        <f>IF(INDEX('Predict Your Date Data (auto)'!A:A,ROW(A630),1)&gt;0,INDEX('Predict Your Date Data (auto)'!A:A,ROW(A630),1),"")</f>
        <v>42870.664097222223</v>
      </c>
      <c r="B630" s="15">
        <f t="shared" si="164"/>
        <v>42870</v>
      </c>
      <c r="C630" s="23">
        <f t="shared" si="165"/>
        <v>2017</v>
      </c>
      <c r="D630" s="23">
        <f t="shared" si="166"/>
        <v>5</v>
      </c>
      <c r="E630" s="2" t="str">
        <f>IF(A630&lt;&gt;"","Week " &amp; ROUNDUP(DAY(B630)/7,0),"")</f>
        <v>Week 3</v>
      </c>
      <c r="G630" s="15" t="str">
        <f>IF(G629&lt;MAX(A:A)+NumberOfFutureWeeks*7,  IF(WEEKDAY( G629+1)=1, G629+2, IF(WEEKDAY(G629+1)=7, G629+ 3, G629+1)), "")</f>
        <v/>
      </c>
      <c r="H630" s="15" t="str">
        <f t="shared" si="158"/>
        <v/>
      </c>
      <c r="I630" s="2" t="str">
        <f t="shared" si="159"/>
        <v/>
      </c>
      <c r="J630" s="2" t="str">
        <f>IF(AND(G630&lt;&gt;"",G630&lt;=MAX(A:A)),COUNTIF(B:B,TRUNC(G630)),"")</f>
        <v/>
      </c>
      <c r="K630" s="2" t="str">
        <f t="shared" si="170"/>
        <v/>
      </c>
      <c r="L630" s="2" t="str">
        <f t="shared" si="160"/>
        <v/>
      </c>
      <c r="M630" s="2" t="str">
        <f t="shared" si="167"/>
        <v/>
      </c>
      <c r="N630" s="2" t="str">
        <f t="shared" si="168"/>
        <v/>
      </c>
      <c r="O630" s="2" t="str">
        <f t="shared" si="161"/>
        <v/>
      </c>
      <c r="P630" s="2" t="str">
        <f t="shared" si="162"/>
        <v/>
      </c>
      <c r="Q630" s="2" t="str">
        <f t="shared" si="169"/>
        <v/>
      </c>
      <c r="R630" s="2" t="str">
        <f t="shared" si="163"/>
        <v/>
      </c>
    </row>
    <row r="631" spans="1:18" x14ac:dyDescent="0.25">
      <c r="A631" s="15">
        <f>IF(INDEX('Predict Your Date Data (auto)'!A:A,ROW(A631),1)&gt;0,INDEX('Predict Your Date Data (auto)'!A:A,ROW(A631),1),"")</f>
        <v>42870.665462962963</v>
      </c>
      <c r="B631" s="15">
        <f t="shared" si="164"/>
        <v>42870</v>
      </c>
      <c r="C631" s="23">
        <f t="shared" si="165"/>
        <v>2017</v>
      </c>
      <c r="D631" s="23">
        <f t="shared" si="166"/>
        <v>5</v>
      </c>
      <c r="E631" s="2" t="str">
        <f>IF(A631&lt;&gt;"","Week " &amp; ROUNDUP(DAY(B631)/7,0),"")</f>
        <v>Week 3</v>
      </c>
      <c r="G631" s="15" t="str">
        <f>IF(G630&lt;MAX(A:A)+NumberOfFutureWeeks*7,  IF(WEEKDAY( G630+1)=1, G630+2, IF(WEEKDAY(G630+1)=7, G630+ 3, G630+1)), "")</f>
        <v/>
      </c>
      <c r="H631" s="15" t="str">
        <f t="shared" si="158"/>
        <v/>
      </c>
      <c r="I631" s="2" t="str">
        <f t="shared" si="159"/>
        <v/>
      </c>
      <c r="J631" s="2" t="str">
        <f>IF(AND(G631&lt;&gt;"",G631&lt;=MAX(A:A)),COUNTIF(B:B,TRUNC(G631)),"")</f>
        <v/>
      </c>
      <c r="K631" s="2" t="str">
        <f t="shared" si="170"/>
        <v/>
      </c>
      <c r="L631" s="2" t="str">
        <f t="shared" si="160"/>
        <v/>
      </c>
      <c r="M631" s="2" t="str">
        <f t="shared" si="167"/>
        <v/>
      </c>
      <c r="N631" s="2" t="str">
        <f t="shared" si="168"/>
        <v/>
      </c>
      <c r="O631" s="2" t="str">
        <f t="shared" si="161"/>
        <v/>
      </c>
      <c r="P631" s="2" t="str">
        <f t="shared" si="162"/>
        <v/>
      </c>
      <c r="Q631" s="2" t="str">
        <f t="shared" si="169"/>
        <v/>
      </c>
      <c r="R631" s="2" t="str">
        <f t="shared" si="163"/>
        <v/>
      </c>
    </row>
    <row r="632" spans="1:18" x14ac:dyDescent="0.25">
      <c r="A632" s="15">
        <f>IF(INDEX('Predict Your Date Data (auto)'!A:A,ROW(A632),1)&gt;0,INDEX('Predict Your Date Data (auto)'!A:A,ROW(A632),1),"")</f>
        <v>42870.684270833335</v>
      </c>
      <c r="B632" s="15">
        <f t="shared" si="164"/>
        <v>42870</v>
      </c>
      <c r="C632" s="23">
        <f t="shared" si="165"/>
        <v>2017</v>
      </c>
      <c r="D632" s="23">
        <f t="shared" si="166"/>
        <v>5</v>
      </c>
      <c r="E632" s="2" t="str">
        <f>IF(A632&lt;&gt;"","Week " &amp; ROUNDUP(DAY(B632)/7,0),"")</f>
        <v>Week 3</v>
      </c>
      <c r="G632" s="15" t="str">
        <f>IF(G631&lt;MAX(A:A)+NumberOfFutureWeeks*7,  IF(WEEKDAY( G631+1)=1, G631+2, IF(WEEKDAY(G631+1)=7, G631+ 3, G631+1)), "")</f>
        <v/>
      </c>
      <c r="H632" s="15" t="str">
        <f t="shared" si="158"/>
        <v/>
      </c>
      <c r="I632" s="2" t="str">
        <f t="shared" si="159"/>
        <v/>
      </c>
      <c r="J632" s="2" t="str">
        <f>IF(AND(G632&lt;&gt;"",G632&lt;=MAX(A:A)),COUNTIF(B:B,TRUNC(G632)),"")</f>
        <v/>
      </c>
      <c r="K632" s="2" t="str">
        <f t="shared" si="170"/>
        <v/>
      </c>
      <c r="L632" s="2" t="str">
        <f t="shared" si="160"/>
        <v/>
      </c>
      <c r="M632" s="2" t="str">
        <f t="shared" si="167"/>
        <v/>
      </c>
      <c r="N632" s="2" t="str">
        <f t="shared" si="168"/>
        <v/>
      </c>
      <c r="O632" s="2" t="str">
        <f t="shared" si="161"/>
        <v/>
      </c>
      <c r="P632" s="2" t="str">
        <f t="shared" si="162"/>
        <v/>
      </c>
      <c r="Q632" s="2" t="str">
        <f t="shared" si="169"/>
        <v/>
      </c>
      <c r="R632" s="2" t="str">
        <f t="shared" si="163"/>
        <v/>
      </c>
    </row>
    <row r="633" spans="1:18" x14ac:dyDescent="0.25">
      <c r="A633" s="15">
        <f>IF(INDEX('Predict Your Date Data (auto)'!A:A,ROW(A633),1)&gt;0,INDEX('Predict Your Date Data (auto)'!A:A,ROW(A633),1),"")</f>
        <v>42870.692395833335</v>
      </c>
      <c r="B633" s="15">
        <f t="shared" si="164"/>
        <v>42870</v>
      </c>
      <c r="C633" s="23">
        <f t="shared" si="165"/>
        <v>2017</v>
      </c>
      <c r="D633" s="23">
        <f t="shared" si="166"/>
        <v>5</v>
      </c>
      <c r="E633" s="2" t="str">
        <f>IF(A633&lt;&gt;"","Week " &amp; ROUNDUP(DAY(B633)/7,0),"")</f>
        <v>Week 3</v>
      </c>
      <c r="G633" s="15" t="str">
        <f>IF(G632&lt;MAX(A:A)+NumberOfFutureWeeks*7,  IF(WEEKDAY( G632+1)=1, G632+2, IF(WEEKDAY(G632+1)=7, G632+ 3, G632+1)), "")</f>
        <v/>
      </c>
      <c r="H633" s="15" t="str">
        <f t="shared" si="158"/>
        <v/>
      </c>
      <c r="I633" s="2" t="str">
        <f t="shared" si="159"/>
        <v/>
      </c>
      <c r="J633" s="2" t="str">
        <f>IF(AND(G633&lt;&gt;"",G633&lt;=MAX(A:A)),COUNTIF(B:B,TRUNC(G633)),"")</f>
        <v/>
      </c>
      <c r="K633" s="2" t="str">
        <f t="shared" si="170"/>
        <v/>
      </c>
      <c r="L633" s="2" t="str">
        <f t="shared" si="160"/>
        <v/>
      </c>
      <c r="M633" s="2" t="str">
        <f t="shared" si="167"/>
        <v/>
      </c>
      <c r="N633" s="2" t="str">
        <f t="shared" si="168"/>
        <v/>
      </c>
      <c r="O633" s="2" t="str">
        <f t="shared" si="161"/>
        <v/>
      </c>
      <c r="P633" s="2" t="str">
        <f t="shared" si="162"/>
        <v/>
      </c>
      <c r="Q633" s="2" t="str">
        <f t="shared" si="169"/>
        <v/>
      </c>
      <c r="R633" s="2" t="str">
        <f t="shared" si="163"/>
        <v/>
      </c>
    </row>
    <row r="634" spans="1:18" x14ac:dyDescent="0.25">
      <c r="A634" s="15">
        <f>IF(INDEX('Predict Your Date Data (auto)'!A:A,ROW(A634),1)&gt;0,INDEX('Predict Your Date Data (auto)'!A:A,ROW(A634),1),"")</f>
        <v>42870.705231481479</v>
      </c>
      <c r="B634" s="15">
        <f t="shared" si="164"/>
        <v>42870</v>
      </c>
      <c r="C634" s="23">
        <f t="shared" si="165"/>
        <v>2017</v>
      </c>
      <c r="D634" s="23">
        <f t="shared" si="166"/>
        <v>5</v>
      </c>
      <c r="E634" s="2" t="str">
        <f>IF(A634&lt;&gt;"","Week " &amp; ROUNDUP(DAY(B634)/7,0),"")</f>
        <v>Week 3</v>
      </c>
      <c r="G634" s="15" t="str">
        <f>IF(G633&lt;MAX(A:A)+NumberOfFutureWeeks*7,  IF(WEEKDAY( G633+1)=1, G633+2, IF(WEEKDAY(G633+1)=7, G633+ 3, G633+1)), "")</f>
        <v/>
      </c>
      <c r="H634" s="15" t="str">
        <f t="shared" si="158"/>
        <v/>
      </c>
      <c r="I634" s="2" t="str">
        <f t="shared" si="159"/>
        <v/>
      </c>
      <c r="J634" s="2" t="str">
        <f>IF(AND(G634&lt;&gt;"",G634&lt;=MAX(A:A)),COUNTIF(B:B,TRUNC(G634)),"")</f>
        <v/>
      </c>
      <c r="K634" s="2" t="str">
        <f t="shared" si="170"/>
        <v/>
      </c>
      <c r="L634" s="2" t="str">
        <f t="shared" si="160"/>
        <v/>
      </c>
      <c r="M634" s="2" t="str">
        <f t="shared" si="167"/>
        <v/>
      </c>
      <c r="N634" s="2" t="str">
        <f t="shared" si="168"/>
        <v/>
      </c>
      <c r="O634" s="2" t="str">
        <f t="shared" si="161"/>
        <v/>
      </c>
      <c r="P634" s="2" t="str">
        <f t="shared" si="162"/>
        <v/>
      </c>
      <c r="Q634" s="2" t="str">
        <f t="shared" si="169"/>
        <v/>
      </c>
      <c r="R634" s="2" t="str">
        <f t="shared" si="163"/>
        <v/>
      </c>
    </row>
    <row r="635" spans="1:18" x14ac:dyDescent="0.25">
      <c r="A635" s="15">
        <f>IF(INDEX('Predict Your Date Data (auto)'!A:A,ROW(A635),1)&gt;0,INDEX('Predict Your Date Data (auto)'!A:A,ROW(A635),1),"")</f>
        <v>42870.7265625</v>
      </c>
      <c r="B635" s="15">
        <f t="shared" si="164"/>
        <v>42870</v>
      </c>
      <c r="C635" s="23">
        <f t="shared" si="165"/>
        <v>2017</v>
      </c>
      <c r="D635" s="23">
        <f t="shared" si="166"/>
        <v>5</v>
      </c>
      <c r="E635" s="2" t="str">
        <f>IF(A635&lt;&gt;"","Week " &amp; ROUNDUP(DAY(B635)/7,0),"")</f>
        <v>Week 3</v>
      </c>
      <c r="G635" s="15" t="str">
        <f>IF(G634&lt;MAX(A:A)+NumberOfFutureWeeks*7,  IF(WEEKDAY( G634+1)=1, G634+2, IF(WEEKDAY(G634+1)=7, G634+ 3, G634+1)), "")</f>
        <v/>
      </c>
      <c r="H635" s="15" t="str">
        <f t="shared" si="158"/>
        <v/>
      </c>
      <c r="I635" s="2" t="str">
        <f t="shared" si="159"/>
        <v/>
      </c>
      <c r="J635" s="2" t="str">
        <f>IF(AND(G635&lt;&gt;"",G635&lt;=MAX(A:A)),COUNTIF(B:B,TRUNC(G635)),"")</f>
        <v/>
      </c>
      <c r="K635" s="2" t="str">
        <f t="shared" si="170"/>
        <v/>
      </c>
      <c r="L635" s="2" t="str">
        <f t="shared" si="160"/>
        <v/>
      </c>
      <c r="M635" s="2" t="str">
        <f t="shared" si="167"/>
        <v/>
      </c>
      <c r="N635" s="2" t="str">
        <f t="shared" si="168"/>
        <v/>
      </c>
      <c r="O635" s="2" t="str">
        <f t="shared" si="161"/>
        <v/>
      </c>
      <c r="P635" s="2" t="str">
        <f t="shared" si="162"/>
        <v/>
      </c>
      <c r="Q635" s="2" t="str">
        <f t="shared" si="169"/>
        <v/>
      </c>
      <c r="R635" s="2" t="str">
        <f t="shared" si="163"/>
        <v/>
      </c>
    </row>
    <row r="636" spans="1:18" x14ac:dyDescent="0.25">
      <c r="A636" s="15">
        <f>IF(INDEX('Predict Your Date Data (auto)'!A:A,ROW(A636),1)&gt;0,INDEX('Predict Your Date Data (auto)'!A:A,ROW(A636),1),"")</f>
        <v>42870.729317129626</v>
      </c>
      <c r="B636" s="15">
        <f t="shared" si="164"/>
        <v>42870</v>
      </c>
      <c r="C636" s="23">
        <f t="shared" si="165"/>
        <v>2017</v>
      </c>
      <c r="D636" s="23">
        <f t="shared" si="166"/>
        <v>5</v>
      </c>
      <c r="E636" s="2" t="str">
        <f>IF(A636&lt;&gt;"","Week " &amp; ROUNDUP(DAY(B636)/7,0),"")</f>
        <v>Week 3</v>
      </c>
      <c r="G636" s="15" t="str">
        <f>IF(G635&lt;MAX(A:A)+NumberOfFutureWeeks*7,  IF(WEEKDAY( G635+1)=1, G635+2, IF(WEEKDAY(G635+1)=7, G635+ 3, G635+1)), "")</f>
        <v/>
      </c>
      <c r="H636" s="15" t="str">
        <f t="shared" si="158"/>
        <v/>
      </c>
      <c r="I636" s="2" t="str">
        <f t="shared" si="159"/>
        <v/>
      </c>
      <c r="J636" s="2" t="str">
        <f>IF(AND(G636&lt;&gt;"",G636&lt;=MAX(A:A)),COUNTIF(B:B,TRUNC(G636)),"")</f>
        <v/>
      </c>
      <c r="K636" s="2" t="str">
        <f t="shared" si="170"/>
        <v/>
      </c>
      <c r="L636" s="2" t="str">
        <f t="shared" si="160"/>
        <v/>
      </c>
      <c r="M636" s="2" t="str">
        <f t="shared" si="167"/>
        <v/>
      </c>
      <c r="N636" s="2" t="str">
        <f t="shared" si="168"/>
        <v/>
      </c>
      <c r="O636" s="2" t="str">
        <f t="shared" si="161"/>
        <v/>
      </c>
      <c r="P636" s="2" t="str">
        <f t="shared" si="162"/>
        <v/>
      </c>
      <c r="Q636" s="2" t="str">
        <f t="shared" si="169"/>
        <v/>
      </c>
      <c r="R636" s="2" t="str">
        <f t="shared" si="163"/>
        <v/>
      </c>
    </row>
    <row r="637" spans="1:18" x14ac:dyDescent="0.25">
      <c r="A637" s="15">
        <f>IF(INDEX('Predict Your Date Data (auto)'!A:A,ROW(A637),1)&gt;0,INDEX('Predict Your Date Data (auto)'!A:A,ROW(A637),1),"")</f>
        <v>42870.730682870373</v>
      </c>
      <c r="B637" s="15">
        <f t="shared" si="164"/>
        <v>42870</v>
      </c>
      <c r="C637" s="23">
        <f t="shared" si="165"/>
        <v>2017</v>
      </c>
      <c r="D637" s="23">
        <f t="shared" si="166"/>
        <v>5</v>
      </c>
      <c r="E637" s="2" t="str">
        <f>IF(A637&lt;&gt;"","Week " &amp; ROUNDUP(DAY(B637)/7,0),"")</f>
        <v>Week 3</v>
      </c>
      <c r="G637" s="15" t="str">
        <f>IF(G636&lt;MAX(A:A)+NumberOfFutureWeeks*7,  IF(WEEKDAY( G636+1)=1, G636+2, IF(WEEKDAY(G636+1)=7, G636+ 3, G636+1)), "")</f>
        <v/>
      </c>
      <c r="H637" s="15" t="str">
        <f t="shared" si="158"/>
        <v/>
      </c>
      <c r="I637" s="2" t="str">
        <f t="shared" si="159"/>
        <v/>
      </c>
      <c r="J637" s="2" t="str">
        <f>IF(AND(G637&lt;&gt;"",G637&lt;=MAX(A:A)),COUNTIF(B:B,TRUNC(G637)),"")</f>
        <v/>
      </c>
      <c r="K637" s="2" t="str">
        <f t="shared" si="170"/>
        <v/>
      </c>
      <c r="L637" s="2" t="str">
        <f t="shared" si="160"/>
        <v/>
      </c>
      <c r="M637" s="2" t="str">
        <f t="shared" si="167"/>
        <v/>
      </c>
      <c r="N637" s="2" t="str">
        <f t="shared" si="168"/>
        <v/>
      </c>
      <c r="O637" s="2" t="str">
        <f t="shared" si="161"/>
        <v/>
      </c>
      <c r="P637" s="2" t="str">
        <f t="shared" si="162"/>
        <v/>
      </c>
      <c r="Q637" s="2" t="str">
        <f t="shared" si="169"/>
        <v/>
      </c>
      <c r="R637" s="2" t="str">
        <f t="shared" si="163"/>
        <v/>
      </c>
    </row>
    <row r="638" spans="1:18" x14ac:dyDescent="0.25">
      <c r="A638" s="15">
        <f>IF(INDEX('Predict Your Date Data (auto)'!A:A,ROW(A638),1)&gt;0,INDEX('Predict Your Date Data (auto)'!A:A,ROW(A638),1),"")</f>
        <v>42870.733541666668</v>
      </c>
      <c r="B638" s="15">
        <f t="shared" si="164"/>
        <v>42870</v>
      </c>
      <c r="C638" s="23">
        <f t="shared" si="165"/>
        <v>2017</v>
      </c>
      <c r="D638" s="23">
        <f t="shared" si="166"/>
        <v>5</v>
      </c>
      <c r="E638" s="2" t="str">
        <f>IF(A638&lt;&gt;"","Week " &amp; ROUNDUP(DAY(B638)/7,0),"")</f>
        <v>Week 3</v>
      </c>
      <c r="G638" s="15" t="str">
        <f>IF(G637&lt;MAX(A:A)+NumberOfFutureWeeks*7,  IF(WEEKDAY( G637+1)=1, G637+2, IF(WEEKDAY(G637+1)=7, G637+ 3, G637+1)), "")</f>
        <v/>
      </c>
      <c r="H638" s="15" t="str">
        <f t="shared" si="158"/>
        <v/>
      </c>
      <c r="I638" s="2" t="str">
        <f t="shared" si="159"/>
        <v/>
      </c>
      <c r="J638" s="2" t="str">
        <f>IF(AND(G638&lt;&gt;"",G638&lt;=MAX(A:A)),COUNTIF(B:B,TRUNC(G638)),"")</f>
        <v/>
      </c>
      <c r="K638" s="2" t="str">
        <f t="shared" si="170"/>
        <v/>
      </c>
      <c r="L638" s="2" t="str">
        <f t="shared" si="160"/>
        <v/>
      </c>
      <c r="M638" s="2" t="str">
        <f t="shared" si="167"/>
        <v/>
      </c>
      <c r="N638" s="2" t="str">
        <f t="shared" si="168"/>
        <v/>
      </c>
      <c r="O638" s="2" t="str">
        <f t="shared" si="161"/>
        <v/>
      </c>
      <c r="P638" s="2" t="str">
        <f t="shared" si="162"/>
        <v/>
      </c>
      <c r="Q638" s="2" t="str">
        <f t="shared" si="169"/>
        <v/>
      </c>
      <c r="R638" s="2" t="str">
        <f t="shared" si="163"/>
        <v/>
      </c>
    </row>
    <row r="639" spans="1:18" x14ac:dyDescent="0.25">
      <c r="A639" s="15">
        <f>IF(INDEX('Predict Your Date Data (auto)'!A:A,ROW(A639),1)&gt;0,INDEX('Predict Your Date Data (auto)'!A:A,ROW(A639),1),"")</f>
        <v>42870.73646990741</v>
      </c>
      <c r="B639" s="15">
        <f t="shared" si="164"/>
        <v>42870</v>
      </c>
      <c r="C639" s="23">
        <f t="shared" si="165"/>
        <v>2017</v>
      </c>
      <c r="D639" s="23">
        <f t="shared" si="166"/>
        <v>5</v>
      </c>
      <c r="E639" s="2" t="str">
        <f>IF(A639&lt;&gt;"","Week " &amp; ROUNDUP(DAY(B639)/7,0),"")</f>
        <v>Week 3</v>
      </c>
      <c r="G639" s="15" t="str">
        <f>IF(G638&lt;MAX(A:A)+NumberOfFutureWeeks*7,  IF(WEEKDAY( G638+1)=1, G638+2, IF(WEEKDAY(G638+1)=7, G638+ 3, G638+1)), "")</f>
        <v/>
      </c>
      <c r="H639" s="15" t="str">
        <f t="shared" si="158"/>
        <v/>
      </c>
      <c r="I639" s="2" t="str">
        <f t="shared" si="159"/>
        <v/>
      </c>
      <c r="J639" s="2" t="str">
        <f>IF(AND(G639&lt;&gt;"",G639&lt;=MAX(A:A)),COUNTIF(B:B,TRUNC(G639)),"")</f>
        <v/>
      </c>
      <c r="K639" s="2" t="str">
        <f t="shared" si="170"/>
        <v/>
      </c>
      <c r="L639" s="2" t="str">
        <f t="shared" si="160"/>
        <v/>
      </c>
      <c r="M639" s="2" t="str">
        <f t="shared" si="167"/>
        <v/>
      </c>
      <c r="N639" s="2" t="str">
        <f t="shared" si="168"/>
        <v/>
      </c>
      <c r="O639" s="2" t="str">
        <f t="shared" si="161"/>
        <v/>
      </c>
      <c r="P639" s="2" t="str">
        <f t="shared" si="162"/>
        <v/>
      </c>
      <c r="Q639" s="2" t="str">
        <f t="shared" si="169"/>
        <v/>
      </c>
      <c r="R639" s="2" t="str">
        <f t="shared" si="163"/>
        <v/>
      </c>
    </row>
    <row r="640" spans="1:18" x14ac:dyDescent="0.25">
      <c r="A640" s="15">
        <f>IF(INDEX('Predict Your Date Data (auto)'!A:A,ROW(A640),1)&gt;0,INDEX('Predict Your Date Data (auto)'!A:A,ROW(A640),1),"")</f>
        <v>42870.739479166667</v>
      </c>
      <c r="B640" s="15">
        <f t="shared" si="164"/>
        <v>42870</v>
      </c>
      <c r="C640" s="23">
        <f t="shared" si="165"/>
        <v>2017</v>
      </c>
      <c r="D640" s="23">
        <f t="shared" si="166"/>
        <v>5</v>
      </c>
      <c r="E640" s="2" t="str">
        <f>IF(A640&lt;&gt;"","Week " &amp; ROUNDUP(DAY(B640)/7,0),"")</f>
        <v>Week 3</v>
      </c>
      <c r="G640" s="15" t="str">
        <f>IF(G639&lt;MAX(A:A)+NumberOfFutureWeeks*7,  IF(WEEKDAY( G639+1)=1, G639+2, IF(WEEKDAY(G639+1)=7, G639+ 3, G639+1)), "")</f>
        <v/>
      </c>
      <c r="H640" s="15" t="str">
        <f t="shared" si="158"/>
        <v/>
      </c>
      <c r="I640" s="2" t="str">
        <f t="shared" si="159"/>
        <v/>
      </c>
      <c r="J640" s="2" t="str">
        <f>IF(AND(G640&lt;&gt;"",G640&lt;=MAX(A:A)),COUNTIF(B:B,TRUNC(G640)),"")</f>
        <v/>
      </c>
      <c r="K640" s="2" t="str">
        <f t="shared" si="170"/>
        <v/>
      </c>
      <c r="L640" s="2" t="str">
        <f t="shared" si="160"/>
        <v/>
      </c>
      <c r="M640" s="2" t="str">
        <f t="shared" si="167"/>
        <v/>
      </c>
      <c r="N640" s="2" t="str">
        <f t="shared" si="168"/>
        <v/>
      </c>
      <c r="O640" s="2" t="str">
        <f t="shared" si="161"/>
        <v/>
      </c>
      <c r="P640" s="2" t="str">
        <f t="shared" si="162"/>
        <v/>
      </c>
      <c r="Q640" s="2" t="str">
        <f t="shared" si="169"/>
        <v/>
      </c>
      <c r="R640" s="2" t="str">
        <f t="shared" si="163"/>
        <v/>
      </c>
    </row>
    <row r="641" spans="1:18" x14ac:dyDescent="0.25">
      <c r="A641" s="15">
        <f>IF(INDEX('Predict Your Date Data (auto)'!A:A,ROW(A641),1)&gt;0,INDEX('Predict Your Date Data (auto)'!A:A,ROW(A641),1),"")</f>
        <v>42870.741481481484</v>
      </c>
      <c r="B641" s="15">
        <f t="shared" si="164"/>
        <v>42870</v>
      </c>
      <c r="C641" s="23">
        <f t="shared" si="165"/>
        <v>2017</v>
      </c>
      <c r="D641" s="23">
        <f t="shared" si="166"/>
        <v>5</v>
      </c>
      <c r="E641" s="2" t="str">
        <f>IF(A641&lt;&gt;"","Week " &amp; ROUNDUP(DAY(B641)/7,0),"")</f>
        <v>Week 3</v>
      </c>
      <c r="G641" s="15" t="str">
        <f>IF(G640&lt;MAX(A:A)+NumberOfFutureWeeks*7,  IF(WEEKDAY( G640+1)=1, G640+2, IF(WEEKDAY(G640+1)=7, G640+ 3, G640+1)), "")</f>
        <v/>
      </c>
      <c r="H641" s="15" t="str">
        <f t="shared" si="158"/>
        <v/>
      </c>
      <c r="I641" s="2" t="str">
        <f t="shared" si="159"/>
        <v/>
      </c>
      <c r="J641" s="2" t="str">
        <f>IF(AND(G641&lt;&gt;"",G641&lt;=MAX(A:A)),COUNTIF(B:B,TRUNC(G641)),"")</f>
        <v/>
      </c>
      <c r="K641" s="2" t="str">
        <f t="shared" si="170"/>
        <v/>
      </c>
      <c r="L641" s="2" t="str">
        <f t="shared" si="160"/>
        <v/>
      </c>
      <c r="M641" s="2" t="str">
        <f t="shared" si="167"/>
        <v/>
      </c>
      <c r="N641" s="2" t="str">
        <f t="shared" si="168"/>
        <v/>
      </c>
      <c r="O641" s="2" t="str">
        <f t="shared" si="161"/>
        <v/>
      </c>
      <c r="P641" s="2" t="str">
        <f t="shared" si="162"/>
        <v/>
      </c>
      <c r="Q641" s="2" t="str">
        <f t="shared" si="169"/>
        <v/>
      </c>
      <c r="R641" s="2" t="str">
        <f t="shared" si="163"/>
        <v/>
      </c>
    </row>
    <row r="642" spans="1:18" x14ac:dyDescent="0.25">
      <c r="A642" s="15">
        <f>IF(INDEX('Predict Your Date Data (auto)'!A:A,ROW(A642),1)&gt;0,INDEX('Predict Your Date Data (auto)'!A:A,ROW(A642),1),"")</f>
        <v>42870.742488425924</v>
      </c>
      <c r="B642" s="15">
        <f t="shared" si="164"/>
        <v>42870</v>
      </c>
      <c r="C642" s="23">
        <f t="shared" si="165"/>
        <v>2017</v>
      </c>
      <c r="D642" s="23">
        <f t="shared" si="166"/>
        <v>5</v>
      </c>
      <c r="E642" s="2" t="str">
        <f>IF(A642&lt;&gt;"","Week " &amp; ROUNDUP(DAY(B642)/7,0),"")</f>
        <v>Week 3</v>
      </c>
      <c r="G642" s="15" t="str">
        <f>IF(G641&lt;MAX(A:A)+NumberOfFutureWeeks*7,  IF(WEEKDAY( G641+1)=1, G641+2, IF(WEEKDAY(G641+1)=7, G641+ 3, G641+1)), "")</f>
        <v/>
      </c>
      <c r="H642" s="15" t="str">
        <f t="shared" ref="H642:H705" si="171">IF(G642&lt;&gt;"",IF(WEEKDAY(G642)=2,"Week " &amp; TEXT(G642,AxisDateFormat),""),"")</f>
        <v/>
      </c>
      <c r="I642" s="2" t="str">
        <f t="shared" ref="I642:I705" si="172">IF(G642&lt;&gt;"", TEXT(WEEKDAY(G642), DayFormat),"")</f>
        <v/>
      </c>
      <c r="J642" s="2" t="str">
        <f>IF(AND(G642&lt;&gt;"",G642&lt;=MAX(A:A)),COUNTIF(B:B,TRUNC(G642)),"")</f>
        <v/>
      </c>
      <c r="K642" s="2" t="str">
        <f t="shared" si="170"/>
        <v/>
      </c>
      <c r="L642" s="2" t="str">
        <f t="shared" ref="L642:L705" si="173">IF(G642&lt;&gt;"",K642*$U$10+$U$9,"")</f>
        <v/>
      </c>
      <c r="M642" s="2" t="str">
        <f t="shared" si="167"/>
        <v/>
      </c>
      <c r="N642" s="2" t="str">
        <f t="shared" si="168"/>
        <v/>
      </c>
      <c r="O642" s="2" t="str">
        <f t="shared" ref="O642:O705" si="174">IF(J642&lt;&gt;"",ABS(J642-N642),"")</f>
        <v/>
      </c>
      <c r="P642" s="2" t="str">
        <f t="shared" ref="P642:P705" si="175">IF(G642&lt;&gt;"",IF(M642&gt;1,ROUNDUP(N642,RoundDecimalPlaces),ROUNDDOWN(N642,RoundDecimalPlaces)),"")</f>
        <v/>
      </c>
      <c r="Q642" s="2" t="str">
        <f t="shared" si="169"/>
        <v/>
      </c>
      <c r="R642" s="2" t="str">
        <f t="shared" ref="R642:R705" si="176">IF(Q642&lt;&gt;"",IF(Q642&gt;AVERAGE(Q:Q)*SignificantErrorMultiplier,J642,NA()),"")</f>
        <v/>
      </c>
    </row>
    <row r="643" spans="1:18" x14ac:dyDescent="0.25">
      <c r="A643" s="15">
        <f>IF(INDEX('Predict Your Date Data (auto)'!A:A,ROW(A643),1)&gt;0,INDEX('Predict Your Date Data (auto)'!A:A,ROW(A643),1),"")</f>
        <v>42870.745393518519</v>
      </c>
      <c r="B643" s="15">
        <f t="shared" ref="B643:B706" si="177">IF(A643&lt;&gt;"",TRUNC(A643),"")</f>
        <v>42870</v>
      </c>
      <c r="C643" s="23">
        <f t="shared" ref="C643:C706" si="178">IF(A643&lt;&gt;"",YEAR(A643),"")</f>
        <v>2017</v>
      </c>
      <c r="D643" s="23">
        <f t="shared" ref="D643:D706" si="179">IF(A643&lt;&gt;"",MONTH(B643),"")</f>
        <v>5</v>
      </c>
      <c r="E643" s="2" t="str">
        <f>IF(A643&lt;&gt;"","Week " &amp; ROUNDUP(DAY(B643)/7,0),"")</f>
        <v>Week 3</v>
      </c>
      <c r="G643" s="15" t="str">
        <f>IF(G642&lt;MAX(A:A)+NumberOfFutureWeeks*7,  IF(WEEKDAY( G642+1)=1, G642+2, IF(WEEKDAY(G642+1)=7, G642+ 3, G642+1)), "")</f>
        <v/>
      </c>
      <c r="H643" s="15" t="str">
        <f t="shared" si="171"/>
        <v/>
      </c>
      <c r="I643" s="2" t="str">
        <f t="shared" si="172"/>
        <v/>
      </c>
      <c r="J643" s="2" t="str">
        <f>IF(AND(G643&lt;&gt;"",G643&lt;=MAX(A:A)),COUNTIF(B:B,TRUNC(G643)),"")</f>
        <v/>
      </c>
      <c r="K643" s="2" t="str">
        <f t="shared" si="170"/>
        <v/>
      </c>
      <c r="L643" s="2" t="str">
        <f t="shared" si="173"/>
        <v/>
      </c>
      <c r="M643" s="2" t="str">
        <f t="shared" ref="M643:M706" si="180">IF(G643&lt;&gt;"",VLOOKUP(I643,$T$2:$V$6,3,FALSE),"")</f>
        <v/>
      </c>
      <c r="N643" s="2" t="str">
        <f t="shared" ref="N643:N706" si="181">IF(G643&lt;&gt;"",L643*M643,"")</f>
        <v/>
      </c>
      <c r="O643" s="2" t="str">
        <f t="shared" si="174"/>
        <v/>
      </c>
      <c r="P643" s="2" t="str">
        <f t="shared" si="175"/>
        <v/>
      </c>
      <c r="Q643" s="2" t="str">
        <f t="shared" ref="Q643:Q706" si="182">IF(J643&lt;&gt;"",ABS(J643-P643),"")</f>
        <v/>
      </c>
      <c r="R643" s="2" t="str">
        <f t="shared" si="176"/>
        <v/>
      </c>
    </row>
    <row r="644" spans="1:18" x14ac:dyDescent="0.25">
      <c r="A644" s="15">
        <f>IF(INDEX('Predict Your Date Data (auto)'!A:A,ROW(A644),1)&gt;0,INDEX('Predict Your Date Data (auto)'!A:A,ROW(A644),1),"")</f>
        <v>42870.75953703704</v>
      </c>
      <c r="B644" s="15">
        <f t="shared" si="177"/>
        <v>42870</v>
      </c>
      <c r="C644" s="23">
        <f t="shared" si="178"/>
        <v>2017</v>
      </c>
      <c r="D644" s="23">
        <f t="shared" si="179"/>
        <v>5</v>
      </c>
      <c r="E644" s="2" t="str">
        <f>IF(A644&lt;&gt;"","Week " &amp; ROUNDUP(DAY(B644)/7,0),"")</f>
        <v>Week 3</v>
      </c>
      <c r="G644" s="15" t="str">
        <f>IF(G643&lt;MAX(A:A)+NumberOfFutureWeeks*7,  IF(WEEKDAY( G643+1)=1, G643+2, IF(WEEKDAY(G643+1)=7, G643+ 3, G643+1)), "")</f>
        <v/>
      </c>
      <c r="H644" s="15" t="str">
        <f t="shared" si="171"/>
        <v/>
      </c>
      <c r="I644" s="2" t="str">
        <f t="shared" si="172"/>
        <v/>
      </c>
      <c r="J644" s="2" t="str">
        <f>IF(AND(G644&lt;&gt;"",G644&lt;=MAX(A:A)),COUNTIF(B:B,TRUNC(G644)),"")</f>
        <v/>
      </c>
      <c r="K644" s="2" t="str">
        <f t="shared" ref="K644:K707" si="183">IF(G644&lt;&gt;"",K643+1,"")</f>
        <v/>
      </c>
      <c r="L644" s="2" t="str">
        <f t="shared" si="173"/>
        <v/>
      </c>
      <c r="M644" s="2" t="str">
        <f t="shared" si="180"/>
        <v/>
      </c>
      <c r="N644" s="2" t="str">
        <f t="shared" si="181"/>
        <v/>
      </c>
      <c r="O644" s="2" t="str">
        <f t="shared" si="174"/>
        <v/>
      </c>
      <c r="P644" s="2" t="str">
        <f t="shared" si="175"/>
        <v/>
      </c>
      <c r="Q644" s="2" t="str">
        <f t="shared" si="182"/>
        <v/>
      </c>
      <c r="R644" s="2" t="str">
        <f t="shared" si="176"/>
        <v/>
      </c>
    </row>
    <row r="645" spans="1:18" x14ac:dyDescent="0.25">
      <c r="A645" s="15">
        <f>IF(INDEX('Predict Your Date Data (auto)'!A:A,ROW(A645),1)&gt;0,INDEX('Predict Your Date Data (auto)'!A:A,ROW(A645),1),"")</f>
        <v>42870.761180555557</v>
      </c>
      <c r="B645" s="15">
        <f t="shared" si="177"/>
        <v>42870</v>
      </c>
      <c r="C645" s="23">
        <f t="shared" si="178"/>
        <v>2017</v>
      </c>
      <c r="D645" s="23">
        <f t="shared" si="179"/>
        <v>5</v>
      </c>
      <c r="E645" s="2" t="str">
        <f>IF(A645&lt;&gt;"","Week " &amp; ROUNDUP(DAY(B645)/7,0),"")</f>
        <v>Week 3</v>
      </c>
      <c r="G645" s="15" t="str">
        <f>IF(G644&lt;MAX(A:A)+NumberOfFutureWeeks*7,  IF(WEEKDAY( G644+1)=1, G644+2, IF(WEEKDAY(G644+1)=7, G644+ 3, G644+1)), "")</f>
        <v/>
      </c>
      <c r="H645" s="15" t="str">
        <f t="shared" si="171"/>
        <v/>
      </c>
      <c r="I645" s="2" t="str">
        <f t="shared" si="172"/>
        <v/>
      </c>
      <c r="J645" s="2" t="str">
        <f>IF(AND(G645&lt;&gt;"",G645&lt;=MAX(A:A)),COUNTIF(B:B,TRUNC(G645)),"")</f>
        <v/>
      </c>
      <c r="K645" s="2" t="str">
        <f t="shared" si="183"/>
        <v/>
      </c>
      <c r="L645" s="2" t="str">
        <f t="shared" si="173"/>
        <v/>
      </c>
      <c r="M645" s="2" t="str">
        <f t="shared" si="180"/>
        <v/>
      </c>
      <c r="N645" s="2" t="str">
        <f t="shared" si="181"/>
        <v/>
      </c>
      <c r="O645" s="2" t="str">
        <f t="shared" si="174"/>
        <v/>
      </c>
      <c r="P645" s="2" t="str">
        <f t="shared" si="175"/>
        <v/>
      </c>
      <c r="Q645" s="2" t="str">
        <f t="shared" si="182"/>
        <v/>
      </c>
      <c r="R645" s="2" t="str">
        <f t="shared" si="176"/>
        <v/>
      </c>
    </row>
    <row r="646" spans="1:18" x14ac:dyDescent="0.25">
      <c r="A646" s="15">
        <f>IF(INDEX('Predict Your Date Data (auto)'!A:A,ROW(A646),1)&gt;0,INDEX('Predict Your Date Data (auto)'!A:A,ROW(A646),1),"")</f>
        <v>42870.764224537037</v>
      </c>
      <c r="B646" s="15">
        <f t="shared" si="177"/>
        <v>42870</v>
      </c>
      <c r="C646" s="23">
        <f t="shared" si="178"/>
        <v>2017</v>
      </c>
      <c r="D646" s="23">
        <f t="shared" si="179"/>
        <v>5</v>
      </c>
      <c r="E646" s="2" t="str">
        <f>IF(A646&lt;&gt;"","Week " &amp; ROUNDUP(DAY(B646)/7,0),"")</f>
        <v>Week 3</v>
      </c>
      <c r="G646" s="15" t="str">
        <f>IF(G645&lt;MAX(A:A)+NumberOfFutureWeeks*7,  IF(WEEKDAY( G645+1)=1, G645+2, IF(WEEKDAY(G645+1)=7, G645+ 3, G645+1)), "")</f>
        <v/>
      </c>
      <c r="H646" s="15" t="str">
        <f t="shared" si="171"/>
        <v/>
      </c>
      <c r="I646" s="2" t="str">
        <f t="shared" si="172"/>
        <v/>
      </c>
      <c r="J646" s="2" t="str">
        <f>IF(AND(G646&lt;&gt;"",G646&lt;=MAX(A:A)),COUNTIF(B:B,TRUNC(G646)),"")</f>
        <v/>
      </c>
      <c r="K646" s="2" t="str">
        <f t="shared" si="183"/>
        <v/>
      </c>
      <c r="L646" s="2" t="str">
        <f t="shared" si="173"/>
        <v/>
      </c>
      <c r="M646" s="2" t="str">
        <f t="shared" si="180"/>
        <v/>
      </c>
      <c r="N646" s="2" t="str">
        <f t="shared" si="181"/>
        <v/>
      </c>
      <c r="O646" s="2" t="str">
        <f t="shared" si="174"/>
        <v/>
      </c>
      <c r="P646" s="2" t="str">
        <f t="shared" si="175"/>
        <v/>
      </c>
      <c r="Q646" s="2" t="str">
        <f t="shared" si="182"/>
        <v/>
      </c>
      <c r="R646" s="2" t="str">
        <f t="shared" si="176"/>
        <v/>
      </c>
    </row>
    <row r="647" spans="1:18" x14ac:dyDescent="0.25">
      <c r="A647" s="15">
        <f>IF(INDEX('Predict Your Date Data (auto)'!A:A,ROW(A647),1)&gt;0,INDEX('Predict Your Date Data (auto)'!A:A,ROW(A647),1),"")</f>
        <v>42870.765405092592</v>
      </c>
      <c r="B647" s="15">
        <f t="shared" si="177"/>
        <v>42870</v>
      </c>
      <c r="C647" s="23">
        <f t="shared" si="178"/>
        <v>2017</v>
      </c>
      <c r="D647" s="23">
        <f t="shared" si="179"/>
        <v>5</v>
      </c>
      <c r="E647" s="2" t="str">
        <f>IF(A647&lt;&gt;"","Week " &amp; ROUNDUP(DAY(B647)/7,0),"")</f>
        <v>Week 3</v>
      </c>
      <c r="G647" s="15" t="str">
        <f>IF(G646&lt;MAX(A:A)+NumberOfFutureWeeks*7,  IF(WEEKDAY( G646+1)=1, G646+2, IF(WEEKDAY(G646+1)=7, G646+ 3, G646+1)), "")</f>
        <v/>
      </c>
      <c r="H647" s="15" t="str">
        <f t="shared" si="171"/>
        <v/>
      </c>
      <c r="I647" s="2" t="str">
        <f t="shared" si="172"/>
        <v/>
      </c>
      <c r="J647" s="2" t="str">
        <f>IF(AND(G647&lt;&gt;"",G647&lt;=MAX(A:A)),COUNTIF(B:B,TRUNC(G647)),"")</f>
        <v/>
      </c>
      <c r="K647" s="2" t="str">
        <f t="shared" si="183"/>
        <v/>
      </c>
      <c r="L647" s="2" t="str">
        <f t="shared" si="173"/>
        <v/>
      </c>
      <c r="M647" s="2" t="str">
        <f t="shared" si="180"/>
        <v/>
      </c>
      <c r="N647" s="2" t="str">
        <f t="shared" si="181"/>
        <v/>
      </c>
      <c r="O647" s="2" t="str">
        <f t="shared" si="174"/>
        <v/>
      </c>
      <c r="P647" s="2" t="str">
        <f t="shared" si="175"/>
        <v/>
      </c>
      <c r="Q647" s="2" t="str">
        <f t="shared" si="182"/>
        <v/>
      </c>
      <c r="R647" s="2" t="str">
        <f t="shared" si="176"/>
        <v/>
      </c>
    </row>
    <row r="648" spans="1:18" x14ac:dyDescent="0.25">
      <c r="A648" s="15">
        <f>IF(INDEX('Predict Your Date Data (auto)'!A:A,ROW(A648),1)&gt;0,INDEX('Predict Your Date Data (auto)'!A:A,ROW(A648),1),"")</f>
        <v>42870.767025462963</v>
      </c>
      <c r="B648" s="15">
        <f t="shared" si="177"/>
        <v>42870</v>
      </c>
      <c r="C648" s="23">
        <f t="shared" si="178"/>
        <v>2017</v>
      </c>
      <c r="D648" s="23">
        <f t="shared" si="179"/>
        <v>5</v>
      </c>
      <c r="E648" s="2" t="str">
        <f>IF(A648&lt;&gt;"","Week " &amp; ROUNDUP(DAY(B648)/7,0),"")</f>
        <v>Week 3</v>
      </c>
      <c r="G648" s="15" t="str">
        <f>IF(G647&lt;MAX(A:A)+NumberOfFutureWeeks*7,  IF(WEEKDAY( G647+1)=1, G647+2, IF(WEEKDAY(G647+1)=7, G647+ 3, G647+1)), "")</f>
        <v/>
      </c>
      <c r="H648" s="15" t="str">
        <f t="shared" si="171"/>
        <v/>
      </c>
      <c r="I648" s="2" t="str">
        <f t="shared" si="172"/>
        <v/>
      </c>
      <c r="J648" s="2" t="str">
        <f>IF(AND(G648&lt;&gt;"",G648&lt;=MAX(A:A)),COUNTIF(B:B,TRUNC(G648)),"")</f>
        <v/>
      </c>
      <c r="K648" s="2" t="str">
        <f t="shared" si="183"/>
        <v/>
      </c>
      <c r="L648" s="2" t="str">
        <f t="shared" si="173"/>
        <v/>
      </c>
      <c r="M648" s="2" t="str">
        <f t="shared" si="180"/>
        <v/>
      </c>
      <c r="N648" s="2" t="str">
        <f t="shared" si="181"/>
        <v/>
      </c>
      <c r="O648" s="2" t="str">
        <f t="shared" si="174"/>
        <v/>
      </c>
      <c r="P648" s="2" t="str">
        <f t="shared" si="175"/>
        <v/>
      </c>
      <c r="Q648" s="2" t="str">
        <f t="shared" si="182"/>
        <v/>
      </c>
      <c r="R648" s="2" t="str">
        <f t="shared" si="176"/>
        <v/>
      </c>
    </row>
    <row r="649" spans="1:18" x14ac:dyDescent="0.25">
      <c r="A649" s="15">
        <f>IF(INDEX('Predict Your Date Data (auto)'!A:A,ROW(A649),1)&gt;0,INDEX('Predict Your Date Data (auto)'!A:A,ROW(A649),1),"")</f>
        <v>42871.476851851854</v>
      </c>
      <c r="B649" s="15">
        <f t="shared" si="177"/>
        <v>42871</v>
      </c>
      <c r="C649" s="23">
        <f t="shared" si="178"/>
        <v>2017</v>
      </c>
      <c r="D649" s="23">
        <f t="shared" si="179"/>
        <v>5</v>
      </c>
      <c r="E649" s="2" t="str">
        <f>IF(A649&lt;&gt;"","Week " &amp; ROUNDUP(DAY(B649)/7,0),"")</f>
        <v>Week 3</v>
      </c>
      <c r="G649" s="15" t="str">
        <f>IF(G648&lt;MAX(A:A)+NumberOfFutureWeeks*7,  IF(WEEKDAY( G648+1)=1, G648+2, IF(WEEKDAY(G648+1)=7, G648+ 3, G648+1)), "")</f>
        <v/>
      </c>
      <c r="H649" s="15" t="str">
        <f t="shared" si="171"/>
        <v/>
      </c>
      <c r="I649" s="2" t="str">
        <f t="shared" si="172"/>
        <v/>
      </c>
      <c r="J649" s="2" t="str">
        <f>IF(AND(G649&lt;&gt;"",G649&lt;=MAX(A:A)),COUNTIF(B:B,TRUNC(G649)),"")</f>
        <v/>
      </c>
      <c r="K649" s="2" t="str">
        <f t="shared" si="183"/>
        <v/>
      </c>
      <c r="L649" s="2" t="str">
        <f t="shared" si="173"/>
        <v/>
      </c>
      <c r="M649" s="2" t="str">
        <f t="shared" si="180"/>
        <v/>
      </c>
      <c r="N649" s="2" t="str">
        <f t="shared" si="181"/>
        <v/>
      </c>
      <c r="O649" s="2" t="str">
        <f t="shared" si="174"/>
        <v/>
      </c>
      <c r="P649" s="2" t="str">
        <f t="shared" si="175"/>
        <v/>
      </c>
      <c r="Q649" s="2" t="str">
        <f t="shared" si="182"/>
        <v/>
      </c>
      <c r="R649" s="2" t="str">
        <f t="shared" si="176"/>
        <v/>
      </c>
    </row>
    <row r="650" spans="1:18" x14ac:dyDescent="0.25">
      <c r="A650" s="15">
        <f>IF(INDEX('Predict Your Date Data (auto)'!A:A,ROW(A650),1)&gt;0,INDEX('Predict Your Date Data (auto)'!A:A,ROW(A650),1),"")</f>
        <v>42871.493206018517</v>
      </c>
      <c r="B650" s="15">
        <f t="shared" si="177"/>
        <v>42871</v>
      </c>
      <c r="C650" s="23">
        <f t="shared" si="178"/>
        <v>2017</v>
      </c>
      <c r="D650" s="23">
        <f t="shared" si="179"/>
        <v>5</v>
      </c>
      <c r="E650" s="2" t="str">
        <f>IF(A650&lt;&gt;"","Week " &amp; ROUNDUP(DAY(B650)/7,0),"")</f>
        <v>Week 3</v>
      </c>
      <c r="G650" s="15" t="str">
        <f>IF(G649&lt;MAX(A:A)+NumberOfFutureWeeks*7,  IF(WEEKDAY( G649+1)=1, G649+2, IF(WEEKDAY(G649+1)=7, G649+ 3, G649+1)), "")</f>
        <v/>
      </c>
      <c r="H650" s="15" t="str">
        <f t="shared" si="171"/>
        <v/>
      </c>
      <c r="I650" s="2" t="str">
        <f t="shared" si="172"/>
        <v/>
      </c>
      <c r="J650" s="2" t="str">
        <f>IF(AND(G650&lt;&gt;"",G650&lt;=MAX(A:A)),COUNTIF(B:B,TRUNC(G650)),"")</f>
        <v/>
      </c>
      <c r="K650" s="2" t="str">
        <f t="shared" si="183"/>
        <v/>
      </c>
      <c r="L650" s="2" t="str">
        <f t="shared" si="173"/>
        <v/>
      </c>
      <c r="M650" s="2" t="str">
        <f t="shared" si="180"/>
        <v/>
      </c>
      <c r="N650" s="2" t="str">
        <f t="shared" si="181"/>
        <v/>
      </c>
      <c r="O650" s="2" t="str">
        <f t="shared" si="174"/>
        <v/>
      </c>
      <c r="P650" s="2" t="str">
        <f t="shared" si="175"/>
        <v/>
      </c>
      <c r="Q650" s="2" t="str">
        <f t="shared" si="182"/>
        <v/>
      </c>
      <c r="R650" s="2" t="str">
        <f t="shared" si="176"/>
        <v/>
      </c>
    </row>
    <row r="651" spans="1:18" x14ac:dyDescent="0.25">
      <c r="A651" s="15">
        <f>IF(INDEX('Predict Your Date Data (auto)'!A:A,ROW(A651),1)&gt;0,INDEX('Predict Your Date Data (auto)'!A:A,ROW(A651),1),"")</f>
        <v>42871.493958333333</v>
      </c>
      <c r="B651" s="15">
        <f t="shared" si="177"/>
        <v>42871</v>
      </c>
      <c r="C651" s="23">
        <f t="shared" si="178"/>
        <v>2017</v>
      </c>
      <c r="D651" s="23">
        <f t="shared" si="179"/>
        <v>5</v>
      </c>
      <c r="E651" s="2" t="str">
        <f>IF(A651&lt;&gt;"","Week " &amp; ROUNDUP(DAY(B651)/7,0),"")</f>
        <v>Week 3</v>
      </c>
      <c r="G651" s="15" t="str">
        <f>IF(G650&lt;MAX(A:A)+NumberOfFutureWeeks*7,  IF(WEEKDAY( G650+1)=1, G650+2, IF(WEEKDAY(G650+1)=7, G650+ 3, G650+1)), "")</f>
        <v/>
      </c>
      <c r="H651" s="15" t="str">
        <f t="shared" si="171"/>
        <v/>
      </c>
      <c r="I651" s="2" t="str">
        <f t="shared" si="172"/>
        <v/>
      </c>
      <c r="J651" s="2" t="str">
        <f>IF(AND(G651&lt;&gt;"",G651&lt;=MAX(A:A)),COUNTIF(B:B,TRUNC(G651)),"")</f>
        <v/>
      </c>
      <c r="K651" s="2" t="str">
        <f t="shared" si="183"/>
        <v/>
      </c>
      <c r="L651" s="2" t="str">
        <f t="shared" si="173"/>
        <v/>
      </c>
      <c r="M651" s="2" t="str">
        <f t="shared" si="180"/>
        <v/>
      </c>
      <c r="N651" s="2" t="str">
        <f t="shared" si="181"/>
        <v/>
      </c>
      <c r="O651" s="2" t="str">
        <f t="shared" si="174"/>
        <v/>
      </c>
      <c r="P651" s="2" t="str">
        <f t="shared" si="175"/>
        <v/>
      </c>
      <c r="Q651" s="2" t="str">
        <f t="shared" si="182"/>
        <v/>
      </c>
      <c r="R651" s="2" t="str">
        <f t="shared" si="176"/>
        <v/>
      </c>
    </row>
    <row r="652" spans="1:18" x14ac:dyDescent="0.25">
      <c r="A652" s="15">
        <f>IF(INDEX('Predict Your Date Data (auto)'!A:A,ROW(A652),1)&gt;0,INDEX('Predict Your Date Data (auto)'!A:A,ROW(A652),1),"")</f>
        <v>42871.50854166667</v>
      </c>
      <c r="B652" s="15">
        <f t="shared" si="177"/>
        <v>42871</v>
      </c>
      <c r="C652" s="23">
        <f t="shared" si="178"/>
        <v>2017</v>
      </c>
      <c r="D652" s="23">
        <f t="shared" si="179"/>
        <v>5</v>
      </c>
      <c r="E652" s="2" t="str">
        <f>IF(A652&lt;&gt;"","Week " &amp; ROUNDUP(DAY(B652)/7,0),"")</f>
        <v>Week 3</v>
      </c>
      <c r="G652" s="15" t="str">
        <f>IF(G651&lt;MAX(A:A)+NumberOfFutureWeeks*7,  IF(WEEKDAY( G651+1)=1, G651+2, IF(WEEKDAY(G651+1)=7, G651+ 3, G651+1)), "")</f>
        <v/>
      </c>
      <c r="H652" s="15" t="str">
        <f t="shared" si="171"/>
        <v/>
      </c>
      <c r="I652" s="2" t="str">
        <f t="shared" si="172"/>
        <v/>
      </c>
      <c r="J652" s="2" t="str">
        <f>IF(AND(G652&lt;&gt;"",G652&lt;=MAX(A:A)),COUNTIF(B:B,TRUNC(G652)),"")</f>
        <v/>
      </c>
      <c r="K652" s="2" t="str">
        <f t="shared" si="183"/>
        <v/>
      </c>
      <c r="L652" s="2" t="str">
        <f t="shared" si="173"/>
        <v/>
      </c>
      <c r="M652" s="2" t="str">
        <f t="shared" si="180"/>
        <v/>
      </c>
      <c r="N652" s="2" t="str">
        <f t="shared" si="181"/>
        <v/>
      </c>
      <c r="O652" s="2" t="str">
        <f t="shared" si="174"/>
        <v/>
      </c>
      <c r="P652" s="2" t="str">
        <f t="shared" si="175"/>
        <v/>
      </c>
      <c r="Q652" s="2" t="str">
        <f t="shared" si="182"/>
        <v/>
      </c>
      <c r="R652" s="2" t="str">
        <f t="shared" si="176"/>
        <v/>
      </c>
    </row>
    <row r="653" spans="1:18" x14ac:dyDescent="0.25">
      <c r="A653" s="15">
        <f>IF(INDEX('Predict Your Date Data (auto)'!A:A,ROW(A653),1)&gt;0,INDEX('Predict Your Date Data (auto)'!A:A,ROW(A653),1),"")</f>
        <v>42871.561249999999</v>
      </c>
      <c r="B653" s="15">
        <f t="shared" si="177"/>
        <v>42871</v>
      </c>
      <c r="C653" s="23">
        <f t="shared" si="178"/>
        <v>2017</v>
      </c>
      <c r="D653" s="23">
        <f t="shared" si="179"/>
        <v>5</v>
      </c>
      <c r="E653" s="2" t="str">
        <f>IF(A653&lt;&gt;"","Week " &amp; ROUNDUP(DAY(B653)/7,0),"")</f>
        <v>Week 3</v>
      </c>
      <c r="G653" s="15" t="str">
        <f>IF(G652&lt;MAX(A:A)+NumberOfFutureWeeks*7,  IF(WEEKDAY( G652+1)=1, G652+2, IF(WEEKDAY(G652+1)=7, G652+ 3, G652+1)), "")</f>
        <v/>
      </c>
      <c r="H653" s="15" t="str">
        <f t="shared" si="171"/>
        <v/>
      </c>
      <c r="I653" s="2" t="str">
        <f t="shared" si="172"/>
        <v/>
      </c>
      <c r="J653" s="2" t="str">
        <f>IF(AND(G653&lt;&gt;"",G653&lt;=MAX(A:A)),COUNTIF(B:B,TRUNC(G653)),"")</f>
        <v/>
      </c>
      <c r="K653" s="2" t="str">
        <f t="shared" si="183"/>
        <v/>
      </c>
      <c r="L653" s="2" t="str">
        <f t="shared" si="173"/>
        <v/>
      </c>
      <c r="M653" s="2" t="str">
        <f t="shared" si="180"/>
        <v/>
      </c>
      <c r="N653" s="2" t="str">
        <f t="shared" si="181"/>
        <v/>
      </c>
      <c r="O653" s="2" t="str">
        <f t="shared" si="174"/>
        <v/>
      </c>
      <c r="P653" s="2" t="str">
        <f t="shared" si="175"/>
        <v/>
      </c>
      <c r="Q653" s="2" t="str">
        <f t="shared" si="182"/>
        <v/>
      </c>
      <c r="R653" s="2" t="str">
        <f t="shared" si="176"/>
        <v/>
      </c>
    </row>
    <row r="654" spans="1:18" x14ac:dyDescent="0.25">
      <c r="A654" s="15">
        <f>IF(INDEX('Predict Your Date Data (auto)'!A:A,ROW(A654),1)&gt;0,INDEX('Predict Your Date Data (auto)'!A:A,ROW(A654),1),"")</f>
        <v>42871.589629629627</v>
      </c>
      <c r="B654" s="15">
        <f t="shared" si="177"/>
        <v>42871</v>
      </c>
      <c r="C654" s="23">
        <f t="shared" si="178"/>
        <v>2017</v>
      </c>
      <c r="D654" s="23">
        <f t="shared" si="179"/>
        <v>5</v>
      </c>
      <c r="E654" s="2" t="str">
        <f>IF(A654&lt;&gt;"","Week " &amp; ROUNDUP(DAY(B654)/7,0),"")</f>
        <v>Week 3</v>
      </c>
      <c r="G654" s="15" t="str">
        <f>IF(G653&lt;MAX(A:A)+NumberOfFutureWeeks*7,  IF(WEEKDAY( G653+1)=1, G653+2, IF(WEEKDAY(G653+1)=7, G653+ 3, G653+1)), "")</f>
        <v/>
      </c>
      <c r="H654" s="15" t="str">
        <f t="shared" si="171"/>
        <v/>
      </c>
      <c r="I654" s="2" t="str">
        <f t="shared" si="172"/>
        <v/>
      </c>
      <c r="J654" s="2" t="str">
        <f>IF(AND(G654&lt;&gt;"",G654&lt;=MAX(A:A)),COUNTIF(B:B,TRUNC(G654)),"")</f>
        <v/>
      </c>
      <c r="K654" s="2" t="str">
        <f t="shared" si="183"/>
        <v/>
      </c>
      <c r="L654" s="2" t="str">
        <f t="shared" si="173"/>
        <v/>
      </c>
      <c r="M654" s="2" t="str">
        <f t="shared" si="180"/>
        <v/>
      </c>
      <c r="N654" s="2" t="str">
        <f t="shared" si="181"/>
        <v/>
      </c>
      <c r="O654" s="2" t="str">
        <f t="shared" si="174"/>
        <v/>
      </c>
      <c r="P654" s="2" t="str">
        <f t="shared" si="175"/>
        <v/>
      </c>
      <c r="Q654" s="2" t="str">
        <f t="shared" si="182"/>
        <v/>
      </c>
      <c r="R654" s="2" t="str">
        <f t="shared" si="176"/>
        <v/>
      </c>
    </row>
    <row r="655" spans="1:18" x14ac:dyDescent="0.25">
      <c r="A655" s="15">
        <f>IF(INDEX('Predict Your Date Data (auto)'!A:A,ROW(A655),1)&gt;0,INDEX('Predict Your Date Data (auto)'!A:A,ROW(A655),1),"")</f>
        <v>42871.601006944446</v>
      </c>
      <c r="B655" s="15">
        <f t="shared" si="177"/>
        <v>42871</v>
      </c>
      <c r="C655" s="23">
        <f t="shared" si="178"/>
        <v>2017</v>
      </c>
      <c r="D655" s="23">
        <f t="shared" si="179"/>
        <v>5</v>
      </c>
      <c r="E655" s="2" t="str">
        <f>IF(A655&lt;&gt;"","Week " &amp; ROUNDUP(DAY(B655)/7,0),"")</f>
        <v>Week 3</v>
      </c>
      <c r="G655" s="15" t="str">
        <f>IF(G654&lt;MAX(A:A)+NumberOfFutureWeeks*7,  IF(WEEKDAY( G654+1)=1, G654+2, IF(WEEKDAY(G654+1)=7, G654+ 3, G654+1)), "")</f>
        <v/>
      </c>
      <c r="H655" s="15" t="str">
        <f t="shared" si="171"/>
        <v/>
      </c>
      <c r="I655" s="2" t="str">
        <f t="shared" si="172"/>
        <v/>
      </c>
      <c r="J655" s="2" t="str">
        <f>IF(AND(G655&lt;&gt;"",G655&lt;=MAX(A:A)),COUNTIF(B:B,TRUNC(G655)),"")</f>
        <v/>
      </c>
      <c r="K655" s="2" t="str">
        <f t="shared" si="183"/>
        <v/>
      </c>
      <c r="L655" s="2" t="str">
        <f t="shared" si="173"/>
        <v/>
      </c>
      <c r="M655" s="2" t="str">
        <f t="shared" si="180"/>
        <v/>
      </c>
      <c r="N655" s="2" t="str">
        <f t="shared" si="181"/>
        <v/>
      </c>
      <c r="O655" s="2" t="str">
        <f t="shared" si="174"/>
        <v/>
      </c>
      <c r="P655" s="2" t="str">
        <f t="shared" si="175"/>
        <v/>
      </c>
      <c r="Q655" s="2" t="str">
        <f t="shared" si="182"/>
        <v/>
      </c>
      <c r="R655" s="2" t="str">
        <f t="shared" si="176"/>
        <v/>
      </c>
    </row>
    <row r="656" spans="1:18" x14ac:dyDescent="0.25">
      <c r="A656" s="15">
        <f>IF(INDEX('Predict Your Date Data (auto)'!A:A,ROW(A656),1)&gt;0,INDEX('Predict Your Date Data (auto)'!A:A,ROW(A656),1),"")</f>
        <v>42871.617303240739</v>
      </c>
      <c r="B656" s="15">
        <f t="shared" si="177"/>
        <v>42871</v>
      </c>
      <c r="C656" s="23">
        <f t="shared" si="178"/>
        <v>2017</v>
      </c>
      <c r="D656" s="23">
        <f t="shared" si="179"/>
        <v>5</v>
      </c>
      <c r="E656" s="2" t="str">
        <f>IF(A656&lt;&gt;"","Week " &amp; ROUNDUP(DAY(B656)/7,0),"")</f>
        <v>Week 3</v>
      </c>
      <c r="G656" s="15" t="str">
        <f>IF(G655&lt;MAX(A:A)+NumberOfFutureWeeks*7,  IF(WEEKDAY( G655+1)=1, G655+2, IF(WEEKDAY(G655+1)=7, G655+ 3, G655+1)), "")</f>
        <v/>
      </c>
      <c r="H656" s="15" t="str">
        <f t="shared" si="171"/>
        <v/>
      </c>
      <c r="I656" s="2" t="str">
        <f t="shared" si="172"/>
        <v/>
      </c>
      <c r="J656" s="2" t="str">
        <f>IF(AND(G656&lt;&gt;"",G656&lt;=MAX(A:A)),COUNTIF(B:B,TRUNC(G656)),"")</f>
        <v/>
      </c>
      <c r="K656" s="2" t="str">
        <f t="shared" si="183"/>
        <v/>
      </c>
      <c r="L656" s="2" t="str">
        <f t="shared" si="173"/>
        <v/>
      </c>
      <c r="M656" s="2" t="str">
        <f t="shared" si="180"/>
        <v/>
      </c>
      <c r="N656" s="2" t="str">
        <f t="shared" si="181"/>
        <v/>
      </c>
      <c r="O656" s="2" t="str">
        <f t="shared" si="174"/>
        <v/>
      </c>
      <c r="P656" s="2" t="str">
        <f t="shared" si="175"/>
        <v/>
      </c>
      <c r="Q656" s="2" t="str">
        <f t="shared" si="182"/>
        <v/>
      </c>
      <c r="R656" s="2" t="str">
        <f t="shared" si="176"/>
        <v/>
      </c>
    </row>
    <row r="657" spans="1:18" x14ac:dyDescent="0.25">
      <c r="A657" s="15">
        <f>IF(INDEX('Predict Your Date Data (auto)'!A:A,ROW(A657),1)&gt;0,INDEX('Predict Your Date Data (auto)'!A:A,ROW(A657),1),"")</f>
        <v>42871.649305555555</v>
      </c>
      <c r="B657" s="15">
        <f t="shared" si="177"/>
        <v>42871</v>
      </c>
      <c r="C657" s="23">
        <f t="shared" si="178"/>
        <v>2017</v>
      </c>
      <c r="D657" s="23">
        <f t="shared" si="179"/>
        <v>5</v>
      </c>
      <c r="E657" s="2" t="str">
        <f>IF(A657&lt;&gt;"","Week " &amp; ROUNDUP(DAY(B657)/7,0),"")</f>
        <v>Week 3</v>
      </c>
      <c r="G657" s="15" t="str">
        <f>IF(G656&lt;MAX(A:A)+NumberOfFutureWeeks*7,  IF(WEEKDAY( G656+1)=1, G656+2, IF(WEEKDAY(G656+1)=7, G656+ 3, G656+1)), "")</f>
        <v/>
      </c>
      <c r="H657" s="15" t="str">
        <f t="shared" si="171"/>
        <v/>
      </c>
      <c r="I657" s="2" t="str">
        <f t="shared" si="172"/>
        <v/>
      </c>
      <c r="J657" s="2" t="str">
        <f>IF(AND(G657&lt;&gt;"",G657&lt;=MAX(A:A)),COUNTIF(B:B,TRUNC(G657)),"")</f>
        <v/>
      </c>
      <c r="K657" s="2" t="str">
        <f t="shared" si="183"/>
        <v/>
      </c>
      <c r="L657" s="2" t="str">
        <f t="shared" si="173"/>
        <v/>
      </c>
      <c r="M657" s="2" t="str">
        <f t="shared" si="180"/>
        <v/>
      </c>
      <c r="N657" s="2" t="str">
        <f t="shared" si="181"/>
        <v/>
      </c>
      <c r="O657" s="2" t="str">
        <f t="shared" si="174"/>
        <v/>
      </c>
      <c r="P657" s="2" t="str">
        <f t="shared" si="175"/>
        <v/>
      </c>
      <c r="Q657" s="2" t="str">
        <f t="shared" si="182"/>
        <v/>
      </c>
      <c r="R657" s="2" t="str">
        <f t="shared" si="176"/>
        <v/>
      </c>
    </row>
    <row r="658" spans="1:18" x14ac:dyDescent="0.25">
      <c r="A658" s="15">
        <f>IF(INDEX('Predict Your Date Data (auto)'!A:A,ROW(A658),1)&gt;0,INDEX('Predict Your Date Data (auto)'!A:A,ROW(A658),1),"")</f>
        <v>42872.416689814818</v>
      </c>
      <c r="B658" s="15">
        <f t="shared" si="177"/>
        <v>42872</v>
      </c>
      <c r="C658" s="23">
        <f t="shared" si="178"/>
        <v>2017</v>
      </c>
      <c r="D658" s="23">
        <f t="shared" si="179"/>
        <v>5</v>
      </c>
      <c r="E658" s="2" t="str">
        <f>IF(A658&lt;&gt;"","Week " &amp; ROUNDUP(DAY(B658)/7,0),"")</f>
        <v>Week 3</v>
      </c>
      <c r="G658" s="15" t="str">
        <f>IF(G657&lt;MAX(A:A)+NumberOfFutureWeeks*7,  IF(WEEKDAY( G657+1)=1, G657+2, IF(WEEKDAY(G657+1)=7, G657+ 3, G657+1)), "")</f>
        <v/>
      </c>
      <c r="H658" s="15" t="str">
        <f t="shared" si="171"/>
        <v/>
      </c>
      <c r="I658" s="2" t="str">
        <f t="shared" si="172"/>
        <v/>
      </c>
      <c r="J658" s="2" t="str">
        <f>IF(AND(G658&lt;&gt;"",G658&lt;=MAX(A:A)),COUNTIF(B:B,TRUNC(G658)),"")</f>
        <v/>
      </c>
      <c r="K658" s="2" t="str">
        <f t="shared" si="183"/>
        <v/>
      </c>
      <c r="L658" s="2" t="str">
        <f t="shared" si="173"/>
        <v/>
      </c>
      <c r="M658" s="2" t="str">
        <f t="shared" si="180"/>
        <v/>
      </c>
      <c r="N658" s="2" t="str">
        <f t="shared" si="181"/>
        <v/>
      </c>
      <c r="O658" s="2" t="str">
        <f t="shared" si="174"/>
        <v/>
      </c>
      <c r="P658" s="2" t="str">
        <f t="shared" si="175"/>
        <v/>
      </c>
      <c r="Q658" s="2" t="str">
        <f t="shared" si="182"/>
        <v/>
      </c>
      <c r="R658" s="2" t="str">
        <f t="shared" si="176"/>
        <v/>
      </c>
    </row>
    <row r="659" spans="1:18" x14ac:dyDescent="0.25">
      <c r="A659" s="15">
        <f>IF(INDEX('Predict Your Date Data (auto)'!A:A,ROW(A659),1)&gt;0,INDEX('Predict Your Date Data (auto)'!A:A,ROW(A659),1),"")</f>
        <v>42872.436018518521</v>
      </c>
      <c r="B659" s="15">
        <f t="shared" si="177"/>
        <v>42872</v>
      </c>
      <c r="C659" s="23">
        <f t="shared" si="178"/>
        <v>2017</v>
      </c>
      <c r="D659" s="23">
        <f t="shared" si="179"/>
        <v>5</v>
      </c>
      <c r="E659" s="2" t="str">
        <f>IF(A659&lt;&gt;"","Week " &amp; ROUNDUP(DAY(B659)/7,0),"")</f>
        <v>Week 3</v>
      </c>
      <c r="G659" s="15" t="str">
        <f>IF(G658&lt;MAX(A:A)+NumberOfFutureWeeks*7,  IF(WEEKDAY( G658+1)=1, G658+2, IF(WEEKDAY(G658+1)=7, G658+ 3, G658+1)), "")</f>
        <v/>
      </c>
      <c r="H659" s="15" t="str">
        <f t="shared" si="171"/>
        <v/>
      </c>
      <c r="I659" s="2" t="str">
        <f t="shared" si="172"/>
        <v/>
      </c>
      <c r="J659" s="2" t="str">
        <f>IF(AND(G659&lt;&gt;"",G659&lt;=MAX(A:A)),COUNTIF(B:B,TRUNC(G659)),"")</f>
        <v/>
      </c>
      <c r="K659" s="2" t="str">
        <f t="shared" si="183"/>
        <v/>
      </c>
      <c r="L659" s="2" t="str">
        <f t="shared" si="173"/>
        <v/>
      </c>
      <c r="M659" s="2" t="str">
        <f t="shared" si="180"/>
        <v/>
      </c>
      <c r="N659" s="2" t="str">
        <f t="shared" si="181"/>
        <v/>
      </c>
      <c r="O659" s="2" t="str">
        <f t="shared" si="174"/>
        <v/>
      </c>
      <c r="P659" s="2" t="str">
        <f t="shared" si="175"/>
        <v/>
      </c>
      <c r="Q659" s="2" t="str">
        <f t="shared" si="182"/>
        <v/>
      </c>
      <c r="R659" s="2" t="str">
        <f t="shared" si="176"/>
        <v/>
      </c>
    </row>
    <row r="660" spans="1:18" x14ac:dyDescent="0.25">
      <c r="A660" s="15">
        <f>IF(INDEX('Predict Your Date Data (auto)'!A:A,ROW(A660),1)&gt;0,INDEX('Predict Your Date Data (auto)'!A:A,ROW(A660),1),"")</f>
        <v>42872.437835648147</v>
      </c>
      <c r="B660" s="15">
        <f t="shared" si="177"/>
        <v>42872</v>
      </c>
      <c r="C660" s="23">
        <f t="shared" si="178"/>
        <v>2017</v>
      </c>
      <c r="D660" s="23">
        <f t="shared" si="179"/>
        <v>5</v>
      </c>
      <c r="E660" s="2" t="str">
        <f>IF(A660&lt;&gt;"","Week " &amp; ROUNDUP(DAY(B660)/7,0),"")</f>
        <v>Week 3</v>
      </c>
      <c r="G660" s="15" t="str">
        <f>IF(G659&lt;MAX(A:A)+NumberOfFutureWeeks*7,  IF(WEEKDAY( G659+1)=1, G659+2, IF(WEEKDAY(G659+1)=7, G659+ 3, G659+1)), "")</f>
        <v/>
      </c>
      <c r="H660" s="15" t="str">
        <f t="shared" si="171"/>
        <v/>
      </c>
      <c r="I660" s="2" t="str">
        <f t="shared" si="172"/>
        <v/>
      </c>
      <c r="J660" s="2" t="str">
        <f>IF(AND(G660&lt;&gt;"",G660&lt;=MAX(A:A)),COUNTIF(B:B,TRUNC(G660)),"")</f>
        <v/>
      </c>
      <c r="K660" s="2" t="str">
        <f t="shared" si="183"/>
        <v/>
      </c>
      <c r="L660" s="2" t="str">
        <f t="shared" si="173"/>
        <v/>
      </c>
      <c r="M660" s="2" t="str">
        <f t="shared" si="180"/>
        <v/>
      </c>
      <c r="N660" s="2" t="str">
        <f t="shared" si="181"/>
        <v/>
      </c>
      <c r="O660" s="2" t="str">
        <f t="shared" si="174"/>
        <v/>
      </c>
      <c r="P660" s="2" t="str">
        <f t="shared" si="175"/>
        <v/>
      </c>
      <c r="Q660" s="2" t="str">
        <f t="shared" si="182"/>
        <v/>
      </c>
      <c r="R660" s="2" t="str">
        <f t="shared" si="176"/>
        <v/>
      </c>
    </row>
    <row r="661" spans="1:18" x14ac:dyDescent="0.25">
      <c r="A661" s="15">
        <f>IF(INDEX('Predict Your Date Data (auto)'!A:A,ROW(A661),1)&gt;0,INDEX('Predict Your Date Data (auto)'!A:A,ROW(A661),1),"")</f>
        <v>42872.438460648147</v>
      </c>
      <c r="B661" s="15">
        <f t="shared" si="177"/>
        <v>42872</v>
      </c>
      <c r="C661" s="23">
        <f t="shared" si="178"/>
        <v>2017</v>
      </c>
      <c r="D661" s="23">
        <f t="shared" si="179"/>
        <v>5</v>
      </c>
      <c r="E661" s="2" t="str">
        <f>IF(A661&lt;&gt;"","Week " &amp; ROUNDUP(DAY(B661)/7,0),"")</f>
        <v>Week 3</v>
      </c>
      <c r="G661" s="15" t="str">
        <f>IF(G660&lt;MAX(A:A)+NumberOfFutureWeeks*7,  IF(WEEKDAY( G660+1)=1, G660+2, IF(WEEKDAY(G660+1)=7, G660+ 3, G660+1)), "")</f>
        <v/>
      </c>
      <c r="H661" s="15" t="str">
        <f t="shared" si="171"/>
        <v/>
      </c>
      <c r="I661" s="2" t="str">
        <f t="shared" si="172"/>
        <v/>
      </c>
      <c r="J661" s="2" t="str">
        <f>IF(AND(G661&lt;&gt;"",G661&lt;=MAX(A:A)),COUNTIF(B:B,TRUNC(G661)),"")</f>
        <v/>
      </c>
      <c r="K661" s="2" t="str">
        <f t="shared" si="183"/>
        <v/>
      </c>
      <c r="L661" s="2" t="str">
        <f t="shared" si="173"/>
        <v/>
      </c>
      <c r="M661" s="2" t="str">
        <f t="shared" si="180"/>
        <v/>
      </c>
      <c r="N661" s="2" t="str">
        <f t="shared" si="181"/>
        <v/>
      </c>
      <c r="O661" s="2" t="str">
        <f t="shared" si="174"/>
        <v/>
      </c>
      <c r="P661" s="2" t="str">
        <f t="shared" si="175"/>
        <v/>
      </c>
      <c r="Q661" s="2" t="str">
        <f t="shared" si="182"/>
        <v/>
      </c>
      <c r="R661" s="2" t="str">
        <f t="shared" si="176"/>
        <v/>
      </c>
    </row>
    <row r="662" spans="1:18" x14ac:dyDescent="0.25">
      <c r="A662" s="15">
        <f>IF(INDEX('Predict Your Date Data (auto)'!A:A,ROW(A662),1)&gt;0,INDEX('Predict Your Date Data (auto)'!A:A,ROW(A662),1),"")</f>
        <v>42872.492905092593</v>
      </c>
      <c r="B662" s="15">
        <f t="shared" si="177"/>
        <v>42872</v>
      </c>
      <c r="C662" s="23">
        <f t="shared" si="178"/>
        <v>2017</v>
      </c>
      <c r="D662" s="23">
        <f t="shared" si="179"/>
        <v>5</v>
      </c>
      <c r="E662" s="2" t="str">
        <f>IF(A662&lt;&gt;"","Week " &amp; ROUNDUP(DAY(B662)/7,0),"")</f>
        <v>Week 3</v>
      </c>
      <c r="G662" s="15" t="str">
        <f>IF(G661&lt;MAX(A:A)+NumberOfFutureWeeks*7,  IF(WEEKDAY( G661+1)=1, G661+2, IF(WEEKDAY(G661+1)=7, G661+ 3, G661+1)), "")</f>
        <v/>
      </c>
      <c r="H662" s="15" t="str">
        <f t="shared" si="171"/>
        <v/>
      </c>
      <c r="I662" s="2" t="str">
        <f t="shared" si="172"/>
        <v/>
      </c>
      <c r="J662" s="2" t="str">
        <f>IF(AND(G662&lt;&gt;"",G662&lt;=MAX(A:A)),COUNTIF(B:B,TRUNC(G662)),"")</f>
        <v/>
      </c>
      <c r="K662" s="2" t="str">
        <f t="shared" si="183"/>
        <v/>
      </c>
      <c r="L662" s="2" t="str">
        <f t="shared" si="173"/>
        <v/>
      </c>
      <c r="M662" s="2" t="str">
        <f t="shared" si="180"/>
        <v/>
      </c>
      <c r="N662" s="2" t="str">
        <f t="shared" si="181"/>
        <v/>
      </c>
      <c r="O662" s="2" t="str">
        <f t="shared" si="174"/>
        <v/>
      </c>
      <c r="P662" s="2" t="str">
        <f t="shared" si="175"/>
        <v/>
      </c>
      <c r="Q662" s="2" t="str">
        <f t="shared" si="182"/>
        <v/>
      </c>
      <c r="R662" s="2" t="str">
        <f t="shared" si="176"/>
        <v/>
      </c>
    </row>
    <row r="663" spans="1:18" x14ac:dyDescent="0.25">
      <c r="A663" s="15">
        <f>IF(INDEX('Predict Your Date Data (auto)'!A:A,ROW(A663),1)&gt;0,INDEX('Predict Your Date Data (auto)'!A:A,ROW(A663),1),"")</f>
        <v>42872.493726851855</v>
      </c>
      <c r="B663" s="15">
        <f t="shared" si="177"/>
        <v>42872</v>
      </c>
      <c r="C663" s="23">
        <f t="shared" si="178"/>
        <v>2017</v>
      </c>
      <c r="D663" s="23">
        <f t="shared" si="179"/>
        <v>5</v>
      </c>
      <c r="E663" s="2" t="str">
        <f>IF(A663&lt;&gt;"","Week " &amp; ROUNDUP(DAY(B663)/7,0),"")</f>
        <v>Week 3</v>
      </c>
      <c r="G663" s="15" t="str">
        <f>IF(G662&lt;MAX(A:A)+NumberOfFutureWeeks*7,  IF(WEEKDAY( G662+1)=1, G662+2, IF(WEEKDAY(G662+1)=7, G662+ 3, G662+1)), "")</f>
        <v/>
      </c>
      <c r="H663" s="15" t="str">
        <f t="shared" si="171"/>
        <v/>
      </c>
      <c r="I663" s="2" t="str">
        <f t="shared" si="172"/>
        <v/>
      </c>
      <c r="J663" s="2" t="str">
        <f>IF(AND(G663&lt;&gt;"",G663&lt;=MAX(A:A)),COUNTIF(B:B,TRUNC(G663)),"")</f>
        <v/>
      </c>
      <c r="K663" s="2" t="str">
        <f t="shared" si="183"/>
        <v/>
      </c>
      <c r="L663" s="2" t="str">
        <f t="shared" si="173"/>
        <v/>
      </c>
      <c r="M663" s="2" t="str">
        <f t="shared" si="180"/>
        <v/>
      </c>
      <c r="N663" s="2" t="str">
        <f t="shared" si="181"/>
        <v/>
      </c>
      <c r="O663" s="2" t="str">
        <f t="shared" si="174"/>
        <v/>
      </c>
      <c r="P663" s="2" t="str">
        <f t="shared" si="175"/>
        <v/>
      </c>
      <c r="Q663" s="2" t="str">
        <f t="shared" si="182"/>
        <v/>
      </c>
      <c r="R663" s="2" t="str">
        <f t="shared" si="176"/>
        <v/>
      </c>
    </row>
    <row r="664" spans="1:18" x14ac:dyDescent="0.25">
      <c r="A664" s="15">
        <f>IF(INDEX('Predict Your Date Data (auto)'!A:A,ROW(A664),1)&gt;0,INDEX('Predict Your Date Data (auto)'!A:A,ROW(A664),1),"")</f>
        <v>42872.49459490741</v>
      </c>
      <c r="B664" s="15">
        <f t="shared" si="177"/>
        <v>42872</v>
      </c>
      <c r="C664" s="23">
        <f t="shared" si="178"/>
        <v>2017</v>
      </c>
      <c r="D664" s="23">
        <f t="shared" si="179"/>
        <v>5</v>
      </c>
      <c r="E664" s="2" t="str">
        <f>IF(A664&lt;&gt;"","Week " &amp; ROUNDUP(DAY(B664)/7,0),"")</f>
        <v>Week 3</v>
      </c>
      <c r="G664" s="15" t="str">
        <f>IF(G663&lt;MAX(A:A)+NumberOfFutureWeeks*7,  IF(WEEKDAY( G663+1)=1, G663+2, IF(WEEKDAY(G663+1)=7, G663+ 3, G663+1)), "")</f>
        <v/>
      </c>
      <c r="H664" s="15" t="str">
        <f t="shared" si="171"/>
        <v/>
      </c>
      <c r="I664" s="2" t="str">
        <f t="shared" si="172"/>
        <v/>
      </c>
      <c r="J664" s="2" t="str">
        <f>IF(AND(G664&lt;&gt;"",G664&lt;=MAX(A:A)),COUNTIF(B:B,TRUNC(G664)),"")</f>
        <v/>
      </c>
      <c r="K664" s="2" t="str">
        <f t="shared" si="183"/>
        <v/>
      </c>
      <c r="L664" s="2" t="str">
        <f t="shared" si="173"/>
        <v/>
      </c>
      <c r="M664" s="2" t="str">
        <f t="shared" si="180"/>
        <v/>
      </c>
      <c r="N664" s="2" t="str">
        <f t="shared" si="181"/>
        <v/>
      </c>
      <c r="O664" s="2" t="str">
        <f t="shared" si="174"/>
        <v/>
      </c>
      <c r="P664" s="2" t="str">
        <f t="shared" si="175"/>
        <v/>
      </c>
      <c r="Q664" s="2" t="str">
        <f t="shared" si="182"/>
        <v/>
      </c>
      <c r="R664" s="2" t="str">
        <f t="shared" si="176"/>
        <v/>
      </c>
    </row>
    <row r="665" spans="1:18" x14ac:dyDescent="0.25">
      <c r="A665" s="15">
        <f>IF(INDEX('Predict Your Date Data (auto)'!A:A,ROW(A665),1)&gt;0,INDEX('Predict Your Date Data (auto)'!A:A,ROW(A665),1),"")</f>
        <v>42872.496099537035</v>
      </c>
      <c r="B665" s="15">
        <f t="shared" si="177"/>
        <v>42872</v>
      </c>
      <c r="C665" s="23">
        <f t="shared" si="178"/>
        <v>2017</v>
      </c>
      <c r="D665" s="23">
        <f t="shared" si="179"/>
        <v>5</v>
      </c>
      <c r="E665" s="2" t="str">
        <f>IF(A665&lt;&gt;"","Week " &amp; ROUNDUP(DAY(B665)/7,0),"")</f>
        <v>Week 3</v>
      </c>
      <c r="G665" s="15" t="str">
        <f>IF(G664&lt;MAX(A:A)+NumberOfFutureWeeks*7,  IF(WEEKDAY( G664+1)=1, G664+2, IF(WEEKDAY(G664+1)=7, G664+ 3, G664+1)), "")</f>
        <v/>
      </c>
      <c r="H665" s="15" t="str">
        <f t="shared" si="171"/>
        <v/>
      </c>
      <c r="I665" s="2" t="str">
        <f t="shared" si="172"/>
        <v/>
      </c>
      <c r="J665" s="2" t="str">
        <f>IF(AND(G665&lt;&gt;"",G665&lt;=MAX(A:A)),COUNTIF(B:B,TRUNC(G665)),"")</f>
        <v/>
      </c>
      <c r="K665" s="2" t="str">
        <f t="shared" si="183"/>
        <v/>
      </c>
      <c r="L665" s="2" t="str">
        <f t="shared" si="173"/>
        <v/>
      </c>
      <c r="M665" s="2" t="str">
        <f t="shared" si="180"/>
        <v/>
      </c>
      <c r="N665" s="2" t="str">
        <f t="shared" si="181"/>
        <v/>
      </c>
      <c r="O665" s="2" t="str">
        <f t="shared" si="174"/>
        <v/>
      </c>
      <c r="P665" s="2" t="str">
        <f t="shared" si="175"/>
        <v/>
      </c>
      <c r="Q665" s="2" t="str">
        <f t="shared" si="182"/>
        <v/>
      </c>
      <c r="R665" s="2" t="str">
        <f t="shared" si="176"/>
        <v/>
      </c>
    </row>
    <row r="666" spans="1:18" x14ac:dyDescent="0.25">
      <c r="A666" s="15">
        <f>IF(INDEX('Predict Your Date Data (auto)'!A:A,ROW(A666),1)&gt;0,INDEX('Predict Your Date Data (auto)'!A:A,ROW(A666),1),"")</f>
        <v>42872.497407407405</v>
      </c>
      <c r="B666" s="15">
        <f t="shared" si="177"/>
        <v>42872</v>
      </c>
      <c r="C666" s="23">
        <f t="shared" si="178"/>
        <v>2017</v>
      </c>
      <c r="D666" s="23">
        <f t="shared" si="179"/>
        <v>5</v>
      </c>
      <c r="E666" s="2" t="str">
        <f>IF(A666&lt;&gt;"","Week " &amp; ROUNDUP(DAY(B666)/7,0),"")</f>
        <v>Week 3</v>
      </c>
      <c r="G666" s="15" t="str">
        <f>IF(G665&lt;MAX(A:A)+NumberOfFutureWeeks*7,  IF(WEEKDAY( G665+1)=1, G665+2, IF(WEEKDAY(G665+1)=7, G665+ 3, G665+1)), "")</f>
        <v/>
      </c>
      <c r="H666" s="15" t="str">
        <f t="shared" si="171"/>
        <v/>
      </c>
      <c r="I666" s="2" t="str">
        <f t="shared" si="172"/>
        <v/>
      </c>
      <c r="J666" s="2" t="str">
        <f>IF(AND(G666&lt;&gt;"",G666&lt;=MAX(A:A)),COUNTIF(B:B,TRUNC(G666)),"")</f>
        <v/>
      </c>
      <c r="K666" s="2" t="str">
        <f t="shared" si="183"/>
        <v/>
      </c>
      <c r="L666" s="2" t="str">
        <f t="shared" si="173"/>
        <v/>
      </c>
      <c r="M666" s="2" t="str">
        <f t="shared" si="180"/>
        <v/>
      </c>
      <c r="N666" s="2" t="str">
        <f t="shared" si="181"/>
        <v/>
      </c>
      <c r="O666" s="2" t="str">
        <f t="shared" si="174"/>
        <v/>
      </c>
      <c r="P666" s="2" t="str">
        <f t="shared" si="175"/>
        <v/>
      </c>
      <c r="Q666" s="2" t="str">
        <f t="shared" si="182"/>
        <v/>
      </c>
      <c r="R666" s="2" t="str">
        <f t="shared" si="176"/>
        <v/>
      </c>
    </row>
    <row r="667" spans="1:18" x14ac:dyDescent="0.25">
      <c r="A667" s="15">
        <f>IF(INDEX('Predict Your Date Data (auto)'!A:A,ROW(A667),1)&gt;0,INDEX('Predict Your Date Data (auto)'!A:A,ROW(A667),1),"")</f>
        <v>42872.587696759256</v>
      </c>
      <c r="B667" s="15">
        <f t="shared" si="177"/>
        <v>42872</v>
      </c>
      <c r="C667" s="23">
        <f t="shared" si="178"/>
        <v>2017</v>
      </c>
      <c r="D667" s="23">
        <f t="shared" si="179"/>
        <v>5</v>
      </c>
      <c r="E667" s="2" t="str">
        <f>IF(A667&lt;&gt;"","Week " &amp; ROUNDUP(DAY(B667)/7,0),"")</f>
        <v>Week 3</v>
      </c>
      <c r="G667" s="15" t="str">
        <f>IF(G666&lt;MAX(A:A)+NumberOfFutureWeeks*7,  IF(WEEKDAY( G666+1)=1, G666+2, IF(WEEKDAY(G666+1)=7, G666+ 3, G666+1)), "")</f>
        <v/>
      </c>
      <c r="H667" s="15" t="str">
        <f t="shared" si="171"/>
        <v/>
      </c>
      <c r="I667" s="2" t="str">
        <f t="shared" si="172"/>
        <v/>
      </c>
      <c r="J667" s="2" t="str">
        <f>IF(AND(G667&lt;&gt;"",G667&lt;=MAX(A:A)),COUNTIF(B:B,TRUNC(G667)),"")</f>
        <v/>
      </c>
      <c r="K667" s="2" t="str">
        <f t="shared" si="183"/>
        <v/>
      </c>
      <c r="L667" s="2" t="str">
        <f t="shared" si="173"/>
        <v/>
      </c>
      <c r="M667" s="2" t="str">
        <f t="shared" si="180"/>
        <v/>
      </c>
      <c r="N667" s="2" t="str">
        <f t="shared" si="181"/>
        <v/>
      </c>
      <c r="O667" s="2" t="str">
        <f t="shared" si="174"/>
        <v/>
      </c>
      <c r="P667" s="2" t="str">
        <f t="shared" si="175"/>
        <v/>
      </c>
      <c r="Q667" s="2" t="str">
        <f t="shared" si="182"/>
        <v/>
      </c>
      <c r="R667" s="2" t="str">
        <f t="shared" si="176"/>
        <v/>
      </c>
    </row>
    <row r="668" spans="1:18" x14ac:dyDescent="0.25">
      <c r="A668" s="15">
        <f>IF(INDEX('Predict Your Date Data (auto)'!A:A,ROW(A668),1)&gt;0,INDEX('Predict Your Date Data (auto)'!A:A,ROW(A668),1),"")</f>
        <v>42872.601157407407</v>
      </c>
      <c r="B668" s="15">
        <f t="shared" si="177"/>
        <v>42872</v>
      </c>
      <c r="C668" s="23">
        <f t="shared" si="178"/>
        <v>2017</v>
      </c>
      <c r="D668" s="23">
        <f t="shared" si="179"/>
        <v>5</v>
      </c>
      <c r="E668" s="2" t="str">
        <f>IF(A668&lt;&gt;"","Week " &amp; ROUNDUP(DAY(B668)/7,0),"")</f>
        <v>Week 3</v>
      </c>
      <c r="G668" s="15" t="str">
        <f>IF(G667&lt;MAX(A:A)+NumberOfFutureWeeks*7,  IF(WEEKDAY( G667+1)=1, G667+2, IF(WEEKDAY(G667+1)=7, G667+ 3, G667+1)), "")</f>
        <v/>
      </c>
      <c r="H668" s="15" t="str">
        <f t="shared" si="171"/>
        <v/>
      </c>
      <c r="I668" s="2" t="str">
        <f t="shared" si="172"/>
        <v/>
      </c>
      <c r="J668" s="2" t="str">
        <f>IF(AND(G668&lt;&gt;"",G668&lt;=MAX(A:A)),COUNTIF(B:B,TRUNC(G668)),"")</f>
        <v/>
      </c>
      <c r="K668" s="2" t="str">
        <f t="shared" si="183"/>
        <v/>
      </c>
      <c r="L668" s="2" t="str">
        <f t="shared" si="173"/>
        <v/>
      </c>
      <c r="M668" s="2" t="str">
        <f t="shared" si="180"/>
        <v/>
      </c>
      <c r="N668" s="2" t="str">
        <f t="shared" si="181"/>
        <v/>
      </c>
      <c r="O668" s="2" t="str">
        <f t="shared" si="174"/>
        <v/>
      </c>
      <c r="P668" s="2" t="str">
        <f t="shared" si="175"/>
        <v/>
      </c>
      <c r="Q668" s="2" t="str">
        <f t="shared" si="182"/>
        <v/>
      </c>
      <c r="R668" s="2" t="str">
        <f t="shared" si="176"/>
        <v/>
      </c>
    </row>
    <row r="669" spans="1:18" x14ac:dyDescent="0.25">
      <c r="A669" s="15">
        <f>IF(INDEX('Predict Your Date Data (auto)'!A:A,ROW(A669),1)&gt;0,INDEX('Predict Your Date Data (auto)'!A:A,ROW(A669),1),"")</f>
        <v>42872.614641203705</v>
      </c>
      <c r="B669" s="15">
        <f t="shared" si="177"/>
        <v>42872</v>
      </c>
      <c r="C669" s="23">
        <f t="shared" si="178"/>
        <v>2017</v>
      </c>
      <c r="D669" s="23">
        <f t="shared" si="179"/>
        <v>5</v>
      </c>
      <c r="E669" s="2" t="str">
        <f>IF(A669&lt;&gt;"","Week " &amp; ROUNDUP(DAY(B669)/7,0),"")</f>
        <v>Week 3</v>
      </c>
      <c r="G669" s="15" t="str">
        <f>IF(G668&lt;MAX(A:A)+NumberOfFutureWeeks*7,  IF(WEEKDAY( G668+1)=1, G668+2, IF(WEEKDAY(G668+1)=7, G668+ 3, G668+1)), "")</f>
        <v/>
      </c>
      <c r="H669" s="15" t="str">
        <f t="shared" si="171"/>
        <v/>
      </c>
      <c r="I669" s="2" t="str">
        <f t="shared" si="172"/>
        <v/>
      </c>
      <c r="J669" s="2" t="str">
        <f>IF(AND(G669&lt;&gt;"",G669&lt;=MAX(A:A)),COUNTIF(B:B,TRUNC(G669)),"")</f>
        <v/>
      </c>
      <c r="K669" s="2" t="str">
        <f t="shared" si="183"/>
        <v/>
      </c>
      <c r="L669" s="2" t="str">
        <f t="shared" si="173"/>
        <v/>
      </c>
      <c r="M669" s="2" t="str">
        <f t="shared" si="180"/>
        <v/>
      </c>
      <c r="N669" s="2" t="str">
        <f t="shared" si="181"/>
        <v/>
      </c>
      <c r="O669" s="2" t="str">
        <f t="shared" si="174"/>
        <v/>
      </c>
      <c r="P669" s="2" t="str">
        <f t="shared" si="175"/>
        <v/>
      </c>
      <c r="Q669" s="2" t="str">
        <f t="shared" si="182"/>
        <v/>
      </c>
      <c r="R669" s="2" t="str">
        <f t="shared" si="176"/>
        <v/>
      </c>
    </row>
    <row r="670" spans="1:18" x14ac:dyDescent="0.25">
      <c r="A670" s="15">
        <f>IF(INDEX('Predict Your Date Data (auto)'!A:A,ROW(A670),1)&gt;0,INDEX('Predict Your Date Data (auto)'!A:A,ROW(A670),1),"")</f>
        <v>42872.631307870368</v>
      </c>
      <c r="B670" s="15">
        <f t="shared" si="177"/>
        <v>42872</v>
      </c>
      <c r="C670" s="23">
        <f t="shared" si="178"/>
        <v>2017</v>
      </c>
      <c r="D670" s="23">
        <f t="shared" si="179"/>
        <v>5</v>
      </c>
      <c r="E670" s="2" t="str">
        <f>IF(A670&lt;&gt;"","Week " &amp; ROUNDUP(DAY(B670)/7,0),"")</f>
        <v>Week 3</v>
      </c>
      <c r="G670" s="15" t="str">
        <f>IF(G669&lt;MAX(A:A)+NumberOfFutureWeeks*7,  IF(WEEKDAY( G669+1)=1, G669+2, IF(WEEKDAY(G669+1)=7, G669+ 3, G669+1)), "")</f>
        <v/>
      </c>
      <c r="H670" s="15" t="str">
        <f t="shared" si="171"/>
        <v/>
      </c>
      <c r="I670" s="2" t="str">
        <f t="shared" si="172"/>
        <v/>
      </c>
      <c r="J670" s="2" t="str">
        <f>IF(AND(G670&lt;&gt;"",G670&lt;=MAX(A:A)),COUNTIF(B:B,TRUNC(G670)),"")</f>
        <v/>
      </c>
      <c r="K670" s="2" t="str">
        <f t="shared" si="183"/>
        <v/>
      </c>
      <c r="L670" s="2" t="str">
        <f t="shared" si="173"/>
        <v/>
      </c>
      <c r="M670" s="2" t="str">
        <f t="shared" si="180"/>
        <v/>
      </c>
      <c r="N670" s="2" t="str">
        <f t="shared" si="181"/>
        <v/>
      </c>
      <c r="O670" s="2" t="str">
        <f t="shared" si="174"/>
        <v/>
      </c>
      <c r="P670" s="2" t="str">
        <f t="shared" si="175"/>
        <v/>
      </c>
      <c r="Q670" s="2" t="str">
        <f t="shared" si="182"/>
        <v/>
      </c>
      <c r="R670" s="2" t="str">
        <f t="shared" si="176"/>
        <v/>
      </c>
    </row>
    <row r="671" spans="1:18" x14ac:dyDescent="0.25">
      <c r="A671" s="15">
        <f>IF(INDEX('Predict Your Date Data (auto)'!A:A,ROW(A671),1)&gt;0,INDEX('Predict Your Date Data (auto)'!A:A,ROW(A671),1),"")</f>
        <v>42872.65315972222</v>
      </c>
      <c r="B671" s="15">
        <f t="shared" si="177"/>
        <v>42872</v>
      </c>
      <c r="C671" s="23">
        <f t="shared" si="178"/>
        <v>2017</v>
      </c>
      <c r="D671" s="23">
        <f t="shared" si="179"/>
        <v>5</v>
      </c>
      <c r="E671" s="2" t="str">
        <f>IF(A671&lt;&gt;"","Week " &amp; ROUNDUP(DAY(B671)/7,0),"")</f>
        <v>Week 3</v>
      </c>
      <c r="G671" s="15" t="str">
        <f>IF(G670&lt;MAX(A:A)+NumberOfFutureWeeks*7,  IF(WEEKDAY( G670+1)=1, G670+2, IF(WEEKDAY(G670+1)=7, G670+ 3, G670+1)), "")</f>
        <v/>
      </c>
      <c r="H671" s="15" t="str">
        <f t="shared" si="171"/>
        <v/>
      </c>
      <c r="I671" s="2" t="str">
        <f t="shared" si="172"/>
        <v/>
      </c>
      <c r="J671" s="2" t="str">
        <f>IF(AND(G671&lt;&gt;"",G671&lt;=MAX(A:A)),COUNTIF(B:B,TRUNC(G671)),"")</f>
        <v/>
      </c>
      <c r="K671" s="2" t="str">
        <f t="shared" si="183"/>
        <v/>
      </c>
      <c r="L671" s="2" t="str">
        <f t="shared" si="173"/>
        <v/>
      </c>
      <c r="M671" s="2" t="str">
        <f t="shared" si="180"/>
        <v/>
      </c>
      <c r="N671" s="2" t="str">
        <f t="shared" si="181"/>
        <v/>
      </c>
      <c r="O671" s="2" t="str">
        <f t="shared" si="174"/>
        <v/>
      </c>
      <c r="P671" s="2" t="str">
        <f t="shared" si="175"/>
        <v/>
      </c>
      <c r="Q671" s="2" t="str">
        <f t="shared" si="182"/>
        <v/>
      </c>
      <c r="R671" s="2" t="str">
        <f t="shared" si="176"/>
        <v/>
      </c>
    </row>
    <row r="672" spans="1:18" x14ac:dyDescent="0.25">
      <c r="A672" s="15">
        <f>IF(INDEX('Predict Your Date Data (auto)'!A:A,ROW(A672),1)&gt;0,INDEX('Predict Your Date Data (auto)'!A:A,ROW(A672),1),"")</f>
        <v>42872.698240740741</v>
      </c>
      <c r="B672" s="15">
        <f t="shared" si="177"/>
        <v>42872</v>
      </c>
      <c r="C672" s="23">
        <f t="shared" si="178"/>
        <v>2017</v>
      </c>
      <c r="D672" s="23">
        <f t="shared" si="179"/>
        <v>5</v>
      </c>
      <c r="E672" s="2" t="str">
        <f>IF(A672&lt;&gt;"","Week " &amp; ROUNDUP(DAY(B672)/7,0),"")</f>
        <v>Week 3</v>
      </c>
      <c r="G672" s="15" t="str">
        <f>IF(G671&lt;MAX(A:A)+NumberOfFutureWeeks*7,  IF(WEEKDAY( G671+1)=1, G671+2, IF(WEEKDAY(G671+1)=7, G671+ 3, G671+1)), "")</f>
        <v/>
      </c>
      <c r="H672" s="15" t="str">
        <f t="shared" si="171"/>
        <v/>
      </c>
      <c r="I672" s="2" t="str">
        <f t="shared" si="172"/>
        <v/>
      </c>
      <c r="J672" s="2" t="str">
        <f>IF(AND(G672&lt;&gt;"",G672&lt;=MAX(A:A)),COUNTIF(B:B,TRUNC(G672)),"")</f>
        <v/>
      </c>
      <c r="K672" s="2" t="str">
        <f t="shared" si="183"/>
        <v/>
      </c>
      <c r="L672" s="2" t="str">
        <f t="shared" si="173"/>
        <v/>
      </c>
      <c r="M672" s="2" t="str">
        <f t="shared" si="180"/>
        <v/>
      </c>
      <c r="N672" s="2" t="str">
        <f t="shared" si="181"/>
        <v/>
      </c>
      <c r="O672" s="2" t="str">
        <f t="shared" si="174"/>
        <v/>
      </c>
      <c r="P672" s="2" t="str">
        <f t="shared" si="175"/>
        <v/>
      </c>
      <c r="Q672" s="2" t="str">
        <f t="shared" si="182"/>
        <v/>
      </c>
      <c r="R672" s="2" t="str">
        <f t="shared" si="176"/>
        <v/>
      </c>
    </row>
    <row r="673" spans="1:18" x14ac:dyDescent="0.25">
      <c r="A673" s="15">
        <f>IF(INDEX('Predict Your Date Data (auto)'!A:A,ROW(A673),1)&gt;0,INDEX('Predict Your Date Data (auto)'!A:A,ROW(A673),1),"")</f>
        <v>42873.410868055558</v>
      </c>
      <c r="B673" s="15">
        <f t="shared" si="177"/>
        <v>42873</v>
      </c>
      <c r="C673" s="23">
        <f t="shared" si="178"/>
        <v>2017</v>
      </c>
      <c r="D673" s="23">
        <f t="shared" si="179"/>
        <v>5</v>
      </c>
      <c r="E673" s="2" t="str">
        <f>IF(A673&lt;&gt;"","Week " &amp; ROUNDUP(DAY(B673)/7,0),"")</f>
        <v>Week 3</v>
      </c>
      <c r="G673" s="15" t="str">
        <f>IF(G672&lt;MAX(A:A)+NumberOfFutureWeeks*7,  IF(WEEKDAY( G672+1)=1, G672+2, IF(WEEKDAY(G672+1)=7, G672+ 3, G672+1)), "")</f>
        <v/>
      </c>
      <c r="H673" s="15" t="str">
        <f t="shared" si="171"/>
        <v/>
      </c>
      <c r="I673" s="2" t="str">
        <f t="shared" si="172"/>
        <v/>
      </c>
      <c r="J673" s="2" t="str">
        <f>IF(AND(G673&lt;&gt;"",G673&lt;=MAX(A:A)),COUNTIF(B:B,TRUNC(G673)),"")</f>
        <v/>
      </c>
      <c r="K673" s="2" t="str">
        <f t="shared" si="183"/>
        <v/>
      </c>
      <c r="L673" s="2" t="str">
        <f t="shared" si="173"/>
        <v/>
      </c>
      <c r="M673" s="2" t="str">
        <f t="shared" si="180"/>
        <v/>
      </c>
      <c r="N673" s="2" t="str">
        <f t="shared" si="181"/>
        <v/>
      </c>
      <c r="O673" s="2" t="str">
        <f t="shared" si="174"/>
        <v/>
      </c>
      <c r="P673" s="2" t="str">
        <f t="shared" si="175"/>
        <v/>
      </c>
      <c r="Q673" s="2" t="str">
        <f t="shared" si="182"/>
        <v/>
      </c>
      <c r="R673" s="2" t="str">
        <f t="shared" si="176"/>
        <v/>
      </c>
    </row>
    <row r="674" spans="1:18" x14ac:dyDescent="0.25">
      <c r="A674" s="15">
        <f>IF(INDEX('Predict Your Date Data (auto)'!A:A,ROW(A674),1)&gt;0,INDEX('Predict Your Date Data (auto)'!A:A,ROW(A674),1),"")</f>
        <v>42873.471666666665</v>
      </c>
      <c r="B674" s="15">
        <f t="shared" si="177"/>
        <v>42873</v>
      </c>
      <c r="C674" s="23">
        <f t="shared" si="178"/>
        <v>2017</v>
      </c>
      <c r="D674" s="23">
        <f t="shared" si="179"/>
        <v>5</v>
      </c>
      <c r="E674" s="2" t="str">
        <f>IF(A674&lt;&gt;"","Week " &amp; ROUNDUP(DAY(B674)/7,0),"")</f>
        <v>Week 3</v>
      </c>
      <c r="G674" s="15" t="str">
        <f>IF(G673&lt;MAX(A:A)+NumberOfFutureWeeks*7,  IF(WEEKDAY( G673+1)=1, G673+2, IF(WEEKDAY(G673+1)=7, G673+ 3, G673+1)), "")</f>
        <v/>
      </c>
      <c r="H674" s="15" t="str">
        <f t="shared" si="171"/>
        <v/>
      </c>
      <c r="I674" s="2" t="str">
        <f t="shared" si="172"/>
        <v/>
      </c>
      <c r="J674" s="2" t="str">
        <f>IF(AND(G674&lt;&gt;"",G674&lt;=MAX(A:A)),COUNTIF(B:B,TRUNC(G674)),"")</f>
        <v/>
      </c>
      <c r="K674" s="2" t="str">
        <f t="shared" si="183"/>
        <v/>
      </c>
      <c r="L674" s="2" t="str">
        <f t="shared" si="173"/>
        <v/>
      </c>
      <c r="M674" s="2" t="str">
        <f t="shared" si="180"/>
        <v/>
      </c>
      <c r="N674" s="2" t="str">
        <f t="shared" si="181"/>
        <v/>
      </c>
      <c r="O674" s="2" t="str">
        <f t="shared" si="174"/>
        <v/>
      </c>
      <c r="P674" s="2" t="str">
        <f t="shared" si="175"/>
        <v/>
      </c>
      <c r="Q674" s="2" t="str">
        <f t="shared" si="182"/>
        <v/>
      </c>
      <c r="R674" s="2" t="str">
        <f t="shared" si="176"/>
        <v/>
      </c>
    </row>
    <row r="675" spans="1:18" x14ac:dyDescent="0.25">
      <c r="A675" s="15">
        <f>IF(INDEX('Predict Your Date Data (auto)'!A:A,ROW(A675),1)&gt;0,INDEX('Predict Your Date Data (auto)'!A:A,ROW(A675),1),"")</f>
        <v>42873.490011574075</v>
      </c>
      <c r="B675" s="15">
        <f t="shared" si="177"/>
        <v>42873</v>
      </c>
      <c r="C675" s="23">
        <f t="shared" si="178"/>
        <v>2017</v>
      </c>
      <c r="D675" s="23">
        <f t="shared" si="179"/>
        <v>5</v>
      </c>
      <c r="E675" s="2" t="str">
        <f>IF(A675&lt;&gt;"","Week " &amp; ROUNDUP(DAY(B675)/7,0),"")</f>
        <v>Week 3</v>
      </c>
      <c r="G675" s="15" t="str">
        <f>IF(G674&lt;MAX(A:A)+NumberOfFutureWeeks*7,  IF(WEEKDAY( G674+1)=1, G674+2, IF(WEEKDAY(G674+1)=7, G674+ 3, G674+1)), "")</f>
        <v/>
      </c>
      <c r="H675" s="15" t="str">
        <f t="shared" si="171"/>
        <v/>
      </c>
      <c r="I675" s="2" t="str">
        <f t="shared" si="172"/>
        <v/>
      </c>
      <c r="J675" s="2" t="str">
        <f>IF(AND(G675&lt;&gt;"",G675&lt;=MAX(A:A)),COUNTIF(B:B,TRUNC(G675)),"")</f>
        <v/>
      </c>
      <c r="K675" s="2" t="str">
        <f t="shared" si="183"/>
        <v/>
      </c>
      <c r="L675" s="2" t="str">
        <f t="shared" si="173"/>
        <v/>
      </c>
      <c r="M675" s="2" t="str">
        <f t="shared" si="180"/>
        <v/>
      </c>
      <c r="N675" s="2" t="str">
        <f t="shared" si="181"/>
        <v/>
      </c>
      <c r="O675" s="2" t="str">
        <f t="shared" si="174"/>
        <v/>
      </c>
      <c r="P675" s="2" t="str">
        <f t="shared" si="175"/>
        <v/>
      </c>
      <c r="Q675" s="2" t="str">
        <f t="shared" si="182"/>
        <v/>
      </c>
      <c r="R675" s="2" t="str">
        <f t="shared" si="176"/>
        <v/>
      </c>
    </row>
    <row r="676" spans="1:18" x14ac:dyDescent="0.25">
      <c r="A676" s="15">
        <f>IF(INDEX('Predict Your Date Data (auto)'!A:A,ROW(A676),1)&gt;0,INDEX('Predict Your Date Data (auto)'!A:A,ROW(A676),1),"")</f>
        <v>42873.492326388892</v>
      </c>
      <c r="B676" s="15">
        <f t="shared" si="177"/>
        <v>42873</v>
      </c>
      <c r="C676" s="23">
        <f t="shared" si="178"/>
        <v>2017</v>
      </c>
      <c r="D676" s="23">
        <f t="shared" si="179"/>
        <v>5</v>
      </c>
      <c r="E676" s="2" t="str">
        <f>IF(A676&lt;&gt;"","Week " &amp; ROUNDUP(DAY(B676)/7,0),"")</f>
        <v>Week 3</v>
      </c>
      <c r="G676" s="15" t="str">
        <f>IF(G675&lt;MAX(A:A)+NumberOfFutureWeeks*7,  IF(WEEKDAY( G675+1)=1, G675+2, IF(WEEKDAY(G675+1)=7, G675+ 3, G675+1)), "")</f>
        <v/>
      </c>
      <c r="H676" s="15" t="str">
        <f t="shared" si="171"/>
        <v/>
      </c>
      <c r="I676" s="2" t="str">
        <f t="shared" si="172"/>
        <v/>
      </c>
      <c r="J676" s="2" t="str">
        <f>IF(AND(G676&lt;&gt;"",G676&lt;=MAX(A:A)),COUNTIF(B:B,TRUNC(G676)),"")</f>
        <v/>
      </c>
      <c r="K676" s="2" t="str">
        <f t="shared" si="183"/>
        <v/>
      </c>
      <c r="L676" s="2" t="str">
        <f t="shared" si="173"/>
        <v/>
      </c>
      <c r="M676" s="2" t="str">
        <f t="shared" si="180"/>
        <v/>
      </c>
      <c r="N676" s="2" t="str">
        <f t="shared" si="181"/>
        <v/>
      </c>
      <c r="O676" s="2" t="str">
        <f t="shared" si="174"/>
        <v/>
      </c>
      <c r="P676" s="2" t="str">
        <f t="shared" si="175"/>
        <v/>
      </c>
      <c r="Q676" s="2" t="str">
        <f t="shared" si="182"/>
        <v/>
      </c>
      <c r="R676" s="2" t="str">
        <f t="shared" si="176"/>
        <v/>
      </c>
    </row>
    <row r="677" spans="1:18" x14ac:dyDescent="0.25">
      <c r="A677" s="15">
        <f>IF(INDEX('Predict Your Date Data (auto)'!A:A,ROW(A677),1)&gt;0,INDEX('Predict Your Date Data (auto)'!A:A,ROW(A677),1),"")</f>
        <v>42873.571712962963</v>
      </c>
      <c r="B677" s="15">
        <f t="shared" si="177"/>
        <v>42873</v>
      </c>
      <c r="C677" s="23">
        <f t="shared" si="178"/>
        <v>2017</v>
      </c>
      <c r="D677" s="23">
        <f t="shared" si="179"/>
        <v>5</v>
      </c>
      <c r="E677" s="2" t="str">
        <f>IF(A677&lt;&gt;"","Week " &amp; ROUNDUP(DAY(B677)/7,0),"")</f>
        <v>Week 3</v>
      </c>
      <c r="G677" s="15" t="str">
        <f>IF(G676&lt;MAX(A:A)+NumberOfFutureWeeks*7,  IF(WEEKDAY( G676+1)=1, G676+2, IF(WEEKDAY(G676+1)=7, G676+ 3, G676+1)), "")</f>
        <v/>
      </c>
      <c r="H677" s="15" t="str">
        <f t="shared" si="171"/>
        <v/>
      </c>
      <c r="I677" s="2" t="str">
        <f t="shared" si="172"/>
        <v/>
      </c>
      <c r="J677" s="2" t="str">
        <f>IF(AND(G677&lt;&gt;"",G677&lt;=MAX(A:A)),COUNTIF(B:B,TRUNC(G677)),"")</f>
        <v/>
      </c>
      <c r="K677" s="2" t="str">
        <f t="shared" si="183"/>
        <v/>
      </c>
      <c r="L677" s="2" t="str">
        <f t="shared" si="173"/>
        <v/>
      </c>
      <c r="M677" s="2" t="str">
        <f t="shared" si="180"/>
        <v/>
      </c>
      <c r="N677" s="2" t="str">
        <f t="shared" si="181"/>
        <v/>
      </c>
      <c r="O677" s="2" t="str">
        <f t="shared" si="174"/>
        <v/>
      </c>
      <c r="P677" s="2" t="str">
        <f t="shared" si="175"/>
        <v/>
      </c>
      <c r="Q677" s="2" t="str">
        <f t="shared" si="182"/>
        <v/>
      </c>
      <c r="R677" s="2" t="str">
        <f t="shared" si="176"/>
        <v/>
      </c>
    </row>
    <row r="678" spans="1:18" x14ac:dyDescent="0.25">
      <c r="A678" s="15">
        <f>IF(INDEX('Predict Your Date Data (auto)'!A:A,ROW(A678),1)&gt;0,INDEX('Predict Your Date Data (auto)'!A:A,ROW(A678),1),"")</f>
        <v>42873.604583333334</v>
      </c>
      <c r="B678" s="15">
        <f t="shared" si="177"/>
        <v>42873</v>
      </c>
      <c r="C678" s="23">
        <f t="shared" si="178"/>
        <v>2017</v>
      </c>
      <c r="D678" s="23">
        <f t="shared" si="179"/>
        <v>5</v>
      </c>
      <c r="E678" s="2" t="str">
        <f>IF(A678&lt;&gt;"","Week " &amp; ROUNDUP(DAY(B678)/7,0),"")</f>
        <v>Week 3</v>
      </c>
      <c r="G678" s="15" t="str">
        <f>IF(G677&lt;MAX(A:A)+NumberOfFutureWeeks*7,  IF(WEEKDAY( G677+1)=1, G677+2, IF(WEEKDAY(G677+1)=7, G677+ 3, G677+1)), "")</f>
        <v/>
      </c>
      <c r="H678" s="15" t="str">
        <f t="shared" si="171"/>
        <v/>
      </c>
      <c r="I678" s="2" t="str">
        <f t="shared" si="172"/>
        <v/>
      </c>
      <c r="J678" s="2" t="str">
        <f>IF(AND(G678&lt;&gt;"",G678&lt;=MAX(A:A)),COUNTIF(B:B,TRUNC(G678)),"")</f>
        <v/>
      </c>
      <c r="K678" s="2" t="str">
        <f t="shared" si="183"/>
        <v/>
      </c>
      <c r="L678" s="2" t="str">
        <f t="shared" si="173"/>
        <v/>
      </c>
      <c r="M678" s="2" t="str">
        <f t="shared" si="180"/>
        <v/>
      </c>
      <c r="N678" s="2" t="str">
        <f t="shared" si="181"/>
        <v/>
      </c>
      <c r="O678" s="2" t="str">
        <f t="shared" si="174"/>
        <v/>
      </c>
      <c r="P678" s="2" t="str">
        <f t="shared" si="175"/>
        <v/>
      </c>
      <c r="Q678" s="2" t="str">
        <f t="shared" si="182"/>
        <v/>
      </c>
      <c r="R678" s="2" t="str">
        <f t="shared" si="176"/>
        <v/>
      </c>
    </row>
    <row r="679" spans="1:18" x14ac:dyDescent="0.25">
      <c r="A679" s="15">
        <f>IF(INDEX('Predict Your Date Data (auto)'!A:A,ROW(A679),1)&gt;0,INDEX('Predict Your Date Data (auto)'!A:A,ROW(A679),1),"")</f>
        <v>42873.650023148148</v>
      </c>
      <c r="B679" s="15">
        <f t="shared" si="177"/>
        <v>42873</v>
      </c>
      <c r="C679" s="23">
        <f t="shared" si="178"/>
        <v>2017</v>
      </c>
      <c r="D679" s="23">
        <f t="shared" si="179"/>
        <v>5</v>
      </c>
      <c r="E679" s="2" t="str">
        <f>IF(A679&lt;&gt;"","Week " &amp; ROUNDUP(DAY(B679)/7,0),"")</f>
        <v>Week 3</v>
      </c>
      <c r="G679" s="15" t="str">
        <f>IF(G678&lt;MAX(A:A)+NumberOfFutureWeeks*7,  IF(WEEKDAY( G678+1)=1, G678+2, IF(WEEKDAY(G678+1)=7, G678+ 3, G678+1)), "")</f>
        <v/>
      </c>
      <c r="H679" s="15" t="str">
        <f t="shared" si="171"/>
        <v/>
      </c>
      <c r="I679" s="2" t="str">
        <f t="shared" si="172"/>
        <v/>
      </c>
      <c r="J679" s="2" t="str">
        <f>IF(AND(G679&lt;&gt;"",G679&lt;=MAX(A:A)),COUNTIF(B:B,TRUNC(G679)),"")</f>
        <v/>
      </c>
      <c r="K679" s="2" t="str">
        <f t="shared" si="183"/>
        <v/>
      </c>
      <c r="L679" s="2" t="str">
        <f t="shared" si="173"/>
        <v/>
      </c>
      <c r="M679" s="2" t="str">
        <f t="shared" si="180"/>
        <v/>
      </c>
      <c r="N679" s="2" t="str">
        <f t="shared" si="181"/>
        <v/>
      </c>
      <c r="O679" s="2" t="str">
        <f t="shared" si="174"/>
        <v/>
      </c>
      <c r="P679" s="2" t="str">
        <f t="shared" si="175"/>
        <v/>
      </c>
      <c r="Q679" s="2" t="str">
        <f t="shared" si="182"/>
        <v/>
      </c>
      <c r="R679" s="2" t="str">
        <f t="shared" si="176"/>
        <v/>
      </c>
    </row>
    <row r="680" spans="1:18" x14ac:dyDescent="0.25">
      <c r="A680" s="15">
        <f>IF(INDEX('Predict Your Date Data (auto)'!A:A,ROW(A680),1)&gt;0,INDEX('Predict Your Date Data (auto)'!A:A,ROW(A680),1),"")</f>
        <v>42873.692418981482</v>
      </c>
      <c r="B680" s="15">
        <f t="shared" si="177"/>
        <v>42873</v>
      </c>
      <c r="C680" s="23">
        <f t="shared" si="178"/>
        <v>2017</v>
      </c>
      <c r="D680" s="23">
        <f t="shared" si="179"/>
        <v>5</v>
      </c>
      <c r="E680" s="2" t="str">
        <f>IF(A680&lt;&gt;"","Week " &amp; ROUNDUP(DAY(B680)/7,0),"")</f>
        <v>Week 3</v>
      </c>
      <c r="G680" s="15" t="str">
        <f>IF(G679&lt;MAX(A:A)+NumberOfFutureWeeks*7,  IF(WEEKDAY( G679+1)=1, G679+2, IF(WEEKDAY(G679+1)=7, G679+ 3, G679+1)), "")</f>
        <v/>
      </c>
      <c r="H680" s="15" t="str">
        <f t="shared" si="171"/>
        <v/>
      </c>
      <c r="I680" s="2" t="str">
        <f t="shared" si="172"/>
        <v/>
      </c>
      <c r="J680" s="2" t="str">
        <f>IF(AND(G680&lt;&gt;"",G680&lt;=MAX(A:A)),COUNTIF(B:B,TRUNC(G680)),"")</f>
        <v/>
      </c>
      <c r="K680" s="2" t="str">
        <f t="shared" si="183"/>
        <v/>
      </c>
      <c r="L680" s="2" t="str">
        <f t="shared" si="173"/>
        <v/>
      </c>
      <c r="M680" s="2" t="str">
        <f t="shared" si="180"/>
        <v/>
      </c>
      <c r="N680" s="2" t="str">
        <f t="shared" si="181"/>
        <v/>
      </c>
      <c r="O680" s="2" t="str">
        <f t="shared" si="174"/>
        <v/>
      </c>
      <c r="P680" s="2" t="str">
        <f t="shared" si="175"/>
        <v/>
      </c>
      <c r="Q680" s="2" t="str">
        <f t="shared" si="182"/>
        <v/>
      </c>
      <c r="R680" s="2" t="str">
        <f t="shared" si="176"/>
        <v/>
      </c>
    </row>
    <row r="681" spans="1:18" x14ac:dyDescent="0.25">
      <c r="A681" s="15">
        <f>IF(INDEX('Predict Your Date Data (auto)'!A:A,ROW(A681),1)&gt;0,INDEX('Predict Your Date Data (auto)'!A:A,ROW(A681),1),"")</f>
        <v>42873.713009259256</v>
      </c>
      <c r="B681" s="15">
        <f t="shared" si="177"/>
        <v>42873</v>
      </c>
      <c r="C681" s="23">
        <f t="shared" si="178"/>
        <v>2017</v>
      </c>
      <c r="D681" s="23">
        <f t="shared" si="179"/>
        <v>5</v>
      </c>
      <c r="E681" s="2" t="str">
        <f>IF(A681&lt;&gt;"","Week " &amp; ROUNDUP(DAY(B681)/7,0),"")</f>
        <v>Week 3</v>
      </c>
      <c r="G681" s="15" t="str">
        <f>IF(G680&lt;MAX(A:A)+NumberOfFutureWeeks*7,  IF(WEEKDAY( G680+1)=1, G680+2, IF(WEEKDAY(G680+1)=7, G680+ 3, G680+1)), "")</f>
        <v/>
      </c>
      <c r="H681" s="15" t="str">
        <f t="shared" si="171"/>
        <v/>
      </c>
      <c r="I681" s="2" t="str">
        <f t="shared" si="172"/>
        <v/>
      </c>
      <c r="J681" s="2" t="str">
        <f>IF(AND(G681&lt;&gt;"",G681&lt;=MAX(A:A)),COUNTIF(B:B,TRUNC(G681)),"")</f>
        <v/>
      </c>
      <c r="K681" s="2" t="str">
        <f t="shared" si="183"/>
        <v/>
      </c>
      <c r="L681" s="2" t="str">
        <f t="shared" si="173"/>
        <v/>
      </c>
      <c r="M681" s="2" t="str">
        <f t="shared" si="180"/>
        <v/>
      </c>
      <c r="N681" s="2" t="str">
        <f t="shared" si="181"/>
        <v/>
      </c>
      <c r="O681" s="2" t="str">
        <f t="shared" si="174"/>
        <v/>
      </c>
      <c r="P681" s="2" t="str">
        <f t="shared" si="175"/>
        <v/>
      </c>
      <c r="Q681" s="2" t="str">
        <f t="shared" si="182"/>
        <v/>
      </c>
      <c r="R681" s="2" t="str">
        <f t="shared" si="176"/>
        <v/>
      </c>
    </row>
    <row r="682" spans="1:18" x14ac:dyDescent="0.25">
      <c r="A682" s="15">
        <f>IF(INDEX('Predict Your Date Data (auto)'!A:A,ROW(A682),1)&gt;0,INDEX('Predict Your Date Data (auto)'!A:A,ROW(A682),1),"")</f>
        <v>42874.443032407406</v>
      </c>
      <c r="B682" s="15">
        <f t="shared" si="177"/>
        <v>42874</v>
      </c>
      <c r="C682" s="23">
        <f t="shared" si="178"/>
        <v>2017</v>
      </c>
      <c r="D682" s="23">
        <f t="shared" si="179"/>
        <v>5</v>
      </c>
      <c r="E682" s="2" t="str">
        <f>IF(A682&lt;&gt;"","Week " &amp; ROUNDUP(DAY(B682)/7,0),"")</f>
        <v>Week 3</v>
      </c>
      <c r="G682" s="15" t="str">
        <f>IF(G681&lt;MAX(A:A)+NumberOfFutureWeeks*7,  IF(WEEKDAY( G681+1)=1, G681+2, IF(WEEKDAY(G681+1)=7, G681+ 3, G681+1)), "")</f>
        <v/>
      </c>
      <c r="H682" s="15" t="str">
        <f t="shared" si="171"/>
        <v/>
      </c>
      <c r="I682" s="2" t="str">
        <f t="shared" si="172"/>
        <v/>
      </c>
      <c r="J682" s="2" t="str">
        <f>IF(AND(G682&lt;&gt;"",G682&lt;=MAX(A:A)),COUNTIF(B:B,TRUNC(G682)),"")</f>
        <v/>
      </c>
      <c r="K682" s="2" t="str">
        <f t="shared" si="183"/>
        <v/>
      </c>
      <c r="L682" s="2" t="str">
        <f t="shared" si="173"/>
        <v/>
      </c>
      <c r="M682" s="2" t="str">
        <f t="shared" si="180"/>
        <v/>
      </c>
      <c r="N682" s="2" t="str">
        <f t="shared" si="181"/>
        <v/>
      </c>
      <c r="O682" s="2" t="str">
        <f t="shared" si="174"/>
        <v/>
      </c>
      <c r="P682" s="2" t="str">
        <f t="shared" si="175"/>
        <v/>
      </c>
      <c r="Q682" s="2" t="str">
        <f t="shared" si="182"/>
        <v/>
      </c>
      <c r="R682" s="2" t="str">
        <f t="shared" si="176"/>
        <v/>
      </c>
    </row>
    <row r="683" spans="1:18" x14ac:dyDescent="0.25">
      <c r="A683" s="15">
        <f>IF(INDEX('Predict Your Date Data (auto)'!A:A,ROW(A683),1)&gt;0,INDEX('Predict Your Date Data (auto)'!A:A,ROW(A683),1),"")</f>
        <v>42874.456435185188</v>
      </c>
      <c r="B683" s="15">
        <f t="shared" si="177"/>
        <v>42874</v>
      </c>
      <c r="C683" s="23">
        <f t="shared" si="178"/>
        <v>2017</v>
      </c>
      <c r="D683" s="23">
        <f t="shared" si="179"/>
        <v>5</v>
      </c>
      <c r="E683" s="2" t="str">
        <f>IF(A683&lt;&gt;"","Week " &amp; ROUNDUP(DAY(B683)/7,0),"")</f>
        <v>Week 3</v>
      </c>
      <c r="G683" s="15" t="str">
        <f>IF(G682&lt;MAX(A:A)+NumberOfFutureWeeks*7,  IF(WEEKDAY( G682+1)=1, G682+2, IF(WEEKDAY(G682+1)=7, G682+ 3, G682+1)), "")</f>
        <v/>
      </c>
      <c r="H683" s="15" t="str">
        <f t="shared" si="171"/>
        <v/>
      </c>
      <c r="I683" s="2" t="str">
        <f t="shared" si="172"/>
        <v/>
      </c>
      <c r="J683" s="2" t="str">
        <f>IF(AND(G683&lt;&gt;"",G683&lt;=MAX(A:A)),COUNTIF(B:B,TRUNC(G683)),"")</f>
        <v/>
      </c>
      <c r="K683" s="2" t="str">
        <f t="shared" si="183"/>
        <v/>
      </c>
      <c r="L683" s="2" t="str">
        <f t="shared" si="173"/>
        <v/>
      </c>
      <c r="M683" s="2" t="str">
        <f t="shared" si="180"/>
        <v/>
      </c>
      <c r="N683" s="2" t="str">
        <f t="shared" si="181"/>
        <v/>
      </c>
      <c r="O683" s="2" t="str">
        <f t="shared" si="174"/>
        <v/>
      </c>
      <c r="P683" s="2" t="str">
        <f t="shared" si="175"/>
        <v/>
      </c>
      <c r="Q683" s="2" t="str">
        <f t="shared" si="182"/>
        <v/>
      </c>
      <c r="R683" s="2" t="str">
        <f t="shared" si="176"/>
        <v/>
      </c>
    </row>
    <row r="684" spans="1:18" x14ac:dyDescent="0.25">
      <c r="A684" s="15">
        <f>IF(INDEX('Predict Your Date Data (auto)'!A:A,ROW(A684),1)&gt;0,INDEX('Predict Your Date Data (auto)'!A:A,ROW(A684),1),"")</f>
        <v>42874.459629629629</v>
      </c>
      <c r="B684" s="15">
        <f t="shared" si="177"/>
        <v>42874</v>
      </c>
      <c r="C684" s="23">
        <f t="shared" si="178"/>
        <v>2017</v>
      </c>
      <c r="D684" s="23">
        <f t="shared" si="179"/>
        <v>5</v>
      </c>
      <c r="E684" s="2" t="str">
        <f>IF(A684&lt;&gt;"","Week " &amp; ROUNDUP(DAY(B684)/7,0),"")</f>
        <v>Week 3</v>
      </c>
      <c r="G684" s="15" t="str">
        <f>IF(G683&lt;MAX(A:A)+NumberOfFutureWeeks*7,  IF(WEEKDAY( G683+1)=1, G683+2, IF(WEEKDAY(G683+1)=7, G683+ 3, G683+1)), "")</f>
        <v/>
      </c>
      <c r="H684" s="15" t="str">
        <f t="shared" si="171"/>
        <v/>
      </c>
      <c r="I684" s="2" t="str">
        <f t="shared" si="172"/>
        <v/>
      </c>
      <c r="J684" s="2" t="str">
        <f>IF(AND(G684&lt;&gt;"",G684&lt;=MAX(A:A)),COUNTIF(B:B,TRUNC(G684)),"")</f>
        <v/>
      </c>
      <c r="K684" s="2" t="str">
        <f t="shared" si="183"/>
        <v/>
      </c>
      <c r="L684" s="2" t="str">
        <f t="shared" si="173"/>
        <v/>
      </c>
      <c r="M684" s="2" t="str">
        <f t="shared" si="180"/>
        <v/>
      </c>
      <c r="N684" s="2" t="str">
        <f t="shared" si="181"/>
        <v/>
      </c>
      <c r="O684" s="2" t="str">
        <f t="shared" si="174"/>
        <v/>
      </c>
      <c r="P684" s="2" t="str">
        <f t="shared" si="175"/>
        <v/>
      </c>
      <c r="Q684" s="2" t="str">
        <f t="shared" si="182"/>
        <v/>
      </c>
      <c r="R684" s="2" t="str">
        <f t="shared" si="176"/>
        <v/>
      </c>
    </row>
    <row r="685" spans="1:18" x14ac:dyDescent="0.25">
      <c r="A685" s="15">
        <f>IF(INDEX('Predict Your Date Data (auto)'!A:A,ROW(A685),1)&gt;0,INDEX('Predict Your Date Data (auto)'!A:A,ROW(A685),1),"")</f>
        <v>42874.464016203703</v>
      </c>
      <c r="B685" s="15">
        <f t="shared" si="177"/>
        <v>42874</v>
      </c>
      <c r="C685" s="23">
        <f t="shared" si="178"/>
        <v>2017</v>
      </c>
      <c r="D685" s="23">
        <f t="shared" si="179"/>
        <v>5</v>
      </c>
      <c r="E685" s="2" t="str">
        <f>IF(A685&lt;&gt;"","Week " &amp; ROUNDUP(DAY(B685)/7,0),"")</f>
        <v>Week 3</v>
      </c>
      <c r="G685" s="15" t="str">
        <f>IF(G684&lt;MAX(A:A)+NumberOfFutureWeeks*7,  IF(WEEKDAY( G684+1)=1, G684+2, IF(WEEKDAY(G684+1)=7, G684+ 3, G684+1)), "")</f>
        <v/>
      </c>
      <c r="H685" s="15" t="str">
        <f t="shared" si="171"/>
        <v/>
      </c>
      <c r="I685" s="2" t="str">
        <f t="shared" si="172"/>
        <v/>
      </c>
      <c r="J685" s="2" t="str">
        <f>IF(AND(G685&lt;&gt;"",G685&lt;=MAX(A:A)),COUNTIF(B:B,TRUNC(G685)),"")</f>
        <v/>
      </c>
      <c r="K685" s="2" t="str">
        <f t="shared" si="183"/>
        <v/>
      </c>
      <c r="L685" s="2" t="str">
        <f t="shared" si="173"/>
        <v/>
      </c>
      <c r="M685" s="2" t="str">
        <f t="shared" si="180"/>
        <v/>
      </c>
      <c r="N685" s="2" t="str">
        <f t="shared" si="181"/>
        <v/>
      </c>
      <c r="O685" s="2" t="str">
        <f t="shared" si="174"/>
        <v/>
      </c>
      <c r="P685" s="2" t="str">
        <f t="shared" si="175"/>
        <v/>
      </c>
      <c r="Q685" s="2" t="str">
        <f t="shared" si="182"/>
        <v/>
      </c>
      <c r="R685" s="2" t="str">
        <f t="shared" si="176"/>
        <v/>
      </c>
    </row>
    <row r="686" spans="1:18" x14ac:dyDescent="0.25">
      <c r="A686" s="15">
        <f>IF(INDEX('Predict Your Date Data (auto)'!A:A,ROW(A686),1)&gt;0,INDEX('Predict Your Date Data (auto)'!A:A,ROW(A686),1),"")</f>
        <v>42874.507164351853</v>
      </c>
      <c r="B686" s="15">
        <f t="shared" si="177"/>
        <v>42874</v>
      </c>
      <c r="C686" s="23">
        <f t="shared" si="178"/>
        <v>2017</v>
      </c>
      <c r="D686" s="23">
        <f t="shared" si="179"/>
        <v>5</v>
      </c>
      <c r="E686" s="2" t="str">
        <f>IF(A686&lt;&gt;"","Week " &amp; ROUNDUP(DAY(B686)/7,0),"")</f>
        <v>Week 3</v>
      </c>
      <c r="G686" s="15" t="str">
        <f>IF(G685&lt;MAX(A:A)+NumberOfFutureWeeks*7,  IF(WEEKDAY( G685+1)=1, G685+2, IF(WEEKDAY(G685+1)=7, G685+ 3, G685+1)), "")</f>
        <v/>
      </c>
      <c r="H686" s="15" t="str">
        <f t="shared" si="171"/>
        <v/>
      </c>
      <c r="I686" s="2" t="str">
        <f t="shared" si="172"/>
        <v/>
      </c>
      <c r="J686" s="2" t="str">
        <f>IF(AND(G686&lt;&gt;"",G686&lt;=MAX(A:A)),COUNTIF(B:B,TRUNC(G686)),"")</f>
        <v/>
      </c>
      <c r="K686" s="2" t="str">
        <f t="shared" si="183"/>
        <v/>
      </c>
      <c r="L686" s="2" t="str">
        <f t="shared" si="173"/>
        <v/>
      </c>
      <c r="M686" s="2" t="str">
        <f t="shared" si="180"/>
        <v/>
      </c>
      <c r="N686" s="2" t="str">
        <f t="shared" si="181"/>
        <v/>
      </c>
      <c r="O686" s="2" t="str">
        <f t="shared" si="174"/>
        <v/>
      </c>
      <c r="P686" s="2" t="str">
        <f t="shared" si="175"/>
        <v/>
      </c>
      <c r="Q686" s="2" t="str">
        <f t="shared" si="182"/>
        <v/>
      </c>
      <c r="R686" s="2" t="str">
        <f t="shared" si="176"/>
        <v/>
      </c>
    </row>
    <row r="687" spans="1:18" x14ac:dyDescent="0.25">
      <c r="A687" s="15">
        <f>IF(INDEX('Predict Your Date Data (auto)'!A:A,ROW(A687),1)&gt;0,INDEX('Predict Your Date Data (auto)'!A:A,ROW(A687),1),"")</f>
        <v>42874.510185185187</v>
      </c>
      <c r="B687" s="15">
        <f t="shared" si="177"/>
        <v>42874</v>
      </c>
      <c r="C687" s="23">
        <f t="shared" si="178"/>
        <v>2017</v>
      </c>
      <c r="D687" s="23">
        <f t="shared" si="179"/>
        <v>5</v>
      </c>
      <c r="E687" s="2" t="str">
        <f>IF(A687&lt;&gt;"","Week " &amp; ROUNDUP(DAY(B687)/7,0),"")</f>
        <v>Week 3</v>
      </c>
      <c r="G687" s="15" t="str">
        <f>IF(G686&lt;MAX(A:A)+NumberOfFutureWeeks*7,  IF(WEEKDAY( G686+1)=1, G686+2, IF(WEEKDAY(G686+1)=7, G686+ 3, G686+1)), "")</f>
        <v/>
      </c>
      <c r="H687" s="15" t="str">
        <f t="shared" si="171"/>
        <v/>
      </c>
      <c r="I687" s="2" t="str">
        <f t="shared" si="172"/>
        <v/>
      </c>
      <c r="J687" s="2" t="str">
        <f>IF(AND(G687&lt;&gt;"",G687&lt;=MAX(A:A)),COUNTIF(B:B,TRUNC(G687)),"")</f>
        <v/>
      </c>
      <c r="K687" s="2" t="str">
        <f t="shared" si="183"/>
        <v/>
      </c>
      <c r="L687" s="2" t="str">
        <f t="shared" si="173"/>
        <v/>
      </c>
      <c r="M687" s="2" t="str">
        <f t="shared" si="180"/>
        <v/>
      </c>
      <c r="N687" s="2" t="str">
        <f t="shared" si="181"/>
        <v/>
      </c>
      <c r="O687" s="2" t="str">
        <f t="shared" si="174"/>
        <v/>
      </c>
      <c r="P687" s="2" t="str">
        <f t="shared" si="175"/>
        <v/>
      </c>
      <c r="Q687" s="2" t="str">
        <f t="shared" si="182"/>
        <v/>
      </c>
      <c r="R687" s="2" t="str">
        <f t="shared" si="176"/>
        <v/>
      </c>
    </row>
    <row r="688" spans="1:18" x14ac:dyDescent="0.25">
      <c r="A688" s="15">
        <f>IF(INDEX('Predict Your Date Data (auto)'!A:A,ROW(A688),1)&gt;0,INDEX('Predict Your Date Data (auto)'!A:A,ROW(A688),1),"")</f>
        <v>42874.511238425926</v>
      </c>
      <c r="B688" s="15">
        <f t="shared" si="177"/>
        <v>42874</v>
      </c>
      <c r="C688" s="23">
        <f t="shared" si="178"/>
        <v>2017</v>
      </c>
      <c r="D688" s="23">
        <f t="shared" si="179"/>
        <v>5</v>
      </c>
      <c r="E688" s="2" t="str">
        <f>IF(A688&lt;&gt;"","Week " &amp; ROUNDUP(DAY(B688)/7,0),"")</f>
        <v>Week 3</v>
      </c>
      <c r="G688" s="15" t="str">
        <f>IF(G687&lt;MAX(A:A)+NumberOfFutureWeeks*7,  IF(WEEKDAY( G687+1)=1, G687+2, IF(WEEKDAY(G687+1)=7, G687+ 3, G687+1)), "")</f>
        <v/>
      </c>
      <c r="H688" s="15" t="str">
        <f t="shared" si="171"/>
        <v/>
      </c>
      <c r="I688" s="2" t="str">
        <f t="shared" si="172"/>
        <v/>
      </c>
      <c r="J688" s="2" t="str">
        <f>IF(AND(G688&lt;&gt;"",G688&lt;=MAX(A:A)),COUNTIF(B:B,TRUNC(G688)),"")</f>
        <v/>
      </c>
      <c r="K688" s="2" t="str">
        <f t="shared" si="183"/>
        <v/>
      </c>
      <c r="L688" s="2" t="str">
        <f t="shared" si="173"/>
        <v/>
      </c>
      <c r="M688" s="2" t="str">
        <f t="shared" si="180"/>
        <v/>
      </c>
      <c r="N688" s="2" t="str">
        <f t="shared" si="181"/>
        <v/>
      </c>
      <c r="O688" s="2" t="str">
        <f t="shared" si="174"/>
        <v/>
      </c>
      <c r="P688" s="2" t="str">
        <f t="shared" si="175"/>
        <v/>
      </c>
      <c r="Q688" s="2" t="str">
        <f t="shared" si="182"/>
        <v/>
      </c>
      <c r="R688" s="2" t="str">
        <f t="shared" si="176"/>
        <v/>
      </c>
    </row>
    <row r="689" spans="1:18" x14ac:dyDescent="0.25">
      <c r="A689" s="15">
        <f>IF(INDEX('Predict Your Date Data (auto)'!A:A,ROW(A689),1)&gt;0,INDEX('Predict Your Date Data (auto)'!A:A,ROW(A689),1),"")</f>
        <v>42874.512673611112</v>
      </c>
      <c r="B689" s="15">
        <f t="shared" si="177"/>
        <v>42874</v>
      </c>
      <c r="C689" s="23">
        <f t="shared" si="178"/>
        <v>2017</v>
      </c>
      <c r="D689" s="23">
        <f t="shared" si="179"/>
        <v>5</v>
      </c>
      <c r="E689" s="2" t="str">
        <f>IF(A689&lt;&gt;"","Week " &amp; ROUNDUP(DAY(B689)/7,0),"")</f>
        <v>Week 3</v>
      </c>
      <c r="G689" s="15" t="str">
        <f>IF(G688&lt;MAX(A:A)+NumberOfFutureWeeks*7,  IF(WEEKDAY( G688+1)=1, G688+2, IF(WEEKDAY(G688+1)=7, G688+ 3, G688+1)), "")</f>
        <v/>
      </c>
      <c r="H689" s="15" t="str">
        <f t="shared" si="171"/>
        <v/>
      </c>
      <c r="I689" s="2" t="str">
        <f t="shared" si="172"/>
        <v/>
      </c>
      <c r="J689" s="2" t="str">
        <f>IF(AND(G689&lt;&gt;"",G689&lt;=MAX(A:A)),COUNTIF(B:B,TRUNC(G689)),"")</f>
        <v/>
      </c>
      <c r="K689" s="2" t="str">
        <f t="shared" si="183"/>
        <v/>
      </c>
      <c r="L689" s="2" t="str">
        <f t="shared" si="173"/>
        <v/>
      </c>
      <c r="M689" s="2" t="str">
        <f t="shared" si="180"/>
        <v/>
      </c>
      <c r="N689" s="2" t="str">
        <f t="shared" si="181"/>
        <v/>
      </c>
      <c r="O689" s="2" t="str">
        <f t="shared" si="174"/>
        <v/>
      </c>
      <c r="P689" s="2" t="str">
        <f t="shared" si="175"/>
        <v/>
      </c>
      <c r="Q689" s="2" t="str">
        <f t="shared" si="182"/>
        <v/>
      </c>
      <c r="R689" s="2" t="str">
        <f t="shared" si="176"/>
        <v/>
      </c>
    </row>
    <row r="690" spans="1:18" x14ac:dyDescent="0.25">
      <c r="A690" s="15">
        <f>IF(INDEX('Predict Your Date Data (auto)'!A:A,ROW(A690),1)&gt;0,INDEX('Predict Your Date Data (auto)'!A:A,ROW(A690),1),"")</f>
        <v>42874.514699074076</v>
      </c>
      <c r="B690" s="15">
        <f t="shared" si="177"/>
        <v>42874</v>
      </c>
      <c r="C690" s="23">
        <f t="shared" si="178"/>
        <v>2017</v>
      </c>
      <c r="D690" s="23">
        <f t="shared" si="179"/>
        <v>5</v>
      </c>
      <c r="E690" s="2" t="str">
        <f>IF(A690&lt;&gt;"","Week " &amp; ROUNDUP(DAY(B690)/7,0),"")</f>
        <v>Week 3</v>
      </c>
      <c r="G690" s="15" t="str">
        <f>IF(G689&lt;MAX(A:A)+NumberOfFutureWeeks*7,  IF(WEEKDAY( G689+1)=1, G689+2, IF(WEEKDAY(G689+1)=7, G689+ 3, G689+1)), "")</f>
        <v/>
      </c>
      <c r="H690" s="15" t="str">
        <f t="shared" si="171"/>
        <v/>
      </c>
      <c r="I690" s="2" t="str">
        <f t="shared" si="172"/>
        <v/>
      </c>
      <c r="J690" s="2" t="str">
        <f>IF(AND(G690&lt;&gt;"",G690&lt;=MAX(A:A)),COUNTIF(B:B,TRUNC(G690)),"")</f>
        <v/>
      </c>
      <c r="K690" s="2" t="str">
        <f t="shared" si="183"/>
        <v/>
      </c>
      <c r="L690" s="2" t="str">
        <f t="shared" si="173"/>
        <v/>
      </c>
      <c r="M690" s="2" t="str">
        <f t="shared" si="180"/>
        <v/>
      </c>
      <c r="N690" s="2" t="str">
        <f t="shared" si="181"/>
        <v/>
      </c>
      <c r="O690" s="2" t="str">
        <f t="shared" si="174"/>
        <v/>
      </c>
      <c r="P690" s="2" t="str">
        <f t="shared" si="175"/>
        <v/>
      </c>
      <c r="Q690" s="2" t="str">
        <f t="shared" si="182"/>
        <v/>
      </c>
      <c r="R690" s="2" t="str">
        <f t="shared" si="176"/>
        <v/>
      </c>
    </row>
    <row r="691" spans="1:18" x14ac:dyDescent="0.25">
      <c r="A691" s="15">
        <f>IF(INDEX('Predict Your Date Data (auto)'!A:A,ROW(A691),1)&gt;0,INDEX('Predict Your Date Data (auto)'!A:A,ROW(A691),1),"")</f>
        <v>42874.515590277777</v>
      </c>
      <c r="B691" s="15">
        <f t="shared" si="177"/>
        <v>42874</v>
      </c>
      <c r="C691" s="23">
        <f t="shared" si="178"/>
        <v>2017</v>
      </c>
      <c r="D691" s="23">
        <f t="shared" si="179"/>
        <v>5</v>
      </c>
      <c r="E691" s="2" t="str">
        <f>IF(A691&lt;&gt;"","Week " &amp; ROUNDUP(DAY(B691)/7,0),"")</f>
        <v>Week 3</v>
      </c>
      <c r="G691" s="15" t="str">
        <f>IF(G690&lt;MAX(A:A)+NumberOfFutureWeeks*7,  IF(WEEKDAY( G690+1)=1, G690+2, IF(WEEKDAY(G690+1)=7, G690+ 3, G690+1)), "")</f>
        <v/>
      </c>
      <c r="H691" s="15" t="str">
        <f t="shared" si="171"/>
        <v/>
      </c>
      <c r="I691" s="2" t="str">
        <f t="shared" si="172"/>
        <v/>
      </c>
      <c r="J691" s="2" t="str">
        <f>IF(AND(G691&lt;&gt;"",G691&lt;=MAX(A:A)),COUNTIF(B:B,TRUNC(G691)),"")</f>
        <v/>
      </c>
      <c r="K691" s="2" t="str">
        <f t="shared" si="183"/>
        <v/>
      </c>
      <c r="L691" s="2" t="str">
        <f t="shared" si="173"/>
        <v/>
      </c>
      <c r="M691" s="2" t="str">
        <f t="shared" si="180"/>
        <v/>
      </c>
      <c r="N691" s="2" t="str">
        <f t="shared" si="181"/>
        <v/>
      </c>
      <c r="O691" s="2" t="str">
        <f t="shared" si="174"/>
        <v/>
      </c>
      <c r="P691" s="2" t="str">
        <f t="shared" si="175"/>
        <v/>
      </c>
      <c r="Q691" s="2" t="str">
        <f t="shared" si="182"/>
        <v/>
      </c>
      <c r="R691" s="2" t="str">
        <f t="shared" si="176"/>
        <v/>
      </c>
    </row>
    <row r="692" spans="1:18" x14ac:dyDescent="0.25">
      <c r="A692" s="15">
        <f>IF(INDEX('Predict Your Date Data (auto)'!A:A,ROW(A692),1)&gt;0,INDEX('Predict Your Date Data (auto)'!A:A,ROW(A692),1),"")</f>
        <v>42874.663865740738</v>
      </c>
      <c r="B692" s="15">
        <f t="shared" si="177"/>
        <v>42874</v>
      </c>
      <c r="C692" s="23">
        <f t="shared" si="178"/>
        <v>2017</v>
      </c>
      <c r="D692" s="23">
        <f t="shared" si="179"/>
        <v>5</v>
      </c>
      <c r="E692" s="2" t="str">
        <f>IF(A692&lt;&gt;"","Week " &amp; ROUNDUP(DAY(B692)/7,0),"")</f>
        <v>Week 3</v>
      </c>
      <c r="G692" s="15" t="str">
        <f>IF(G691&lt;MAX(A:A)+NumberOfFutureWeeks*7,  IF(WEEKDAY( G691+1)=1, G691+2, IF(WEEKDAY(G691+1)=7, G691+ 3, G691+1)), "")</f>
        <v/>
      </c>
      <c r="H692" s="15" t="str">
        <f t="shared" si="171"/>
        <v/>
      </c>
      <c r="I692" s="2" t="str">
        <f t="shared" si="172"/>
        <v/>
      </c>
      <c r="J692" s="2" t="str">
        <f>IF(AND(G692&lt;&gt;"",G692&lt;=MAX(A:A)),COUNTIF(B:B,TRUNC(G692)),"")</f>
        <v/>
      </c>
      <c r="K692" s="2" t="str">
        <f t="shared" si="183"/>
        <v/>
      </c>
      <c r="L692" s="2" t="str">
        <f t="shared" si="173"/>
        <v/>
      </c>
      <c r="M692" s="2" t="str">
        <f t="shared" si="180"/>
        <v/>
      </c>
      <c r="N692" s="2" t="str">
        <f t="shared" si="181"/>
        <v/>
      </c>
      <c r="O692" s="2" t="str">
        <f t="shared" si="174"/>
        <v/>
      </c>
      <c r="P692" s="2" t="str">
        <f t="shared" si="175"/>
        <v/>
      </c>
      <c r="Q692" s="2" t="str">
        <f t="shared" si="182"/>
        <v/>
      </c>
      <c r="R692" s="2" t="str">
        <f t="shared" si="176"/>
        <v/>
      </c>
    </row>
    <row r="693" spans="1:18" x14ac:dyDescent="0.25">
      <c r="A693" s="15">
        <f>IF(INDEX('Predict Your Date Data (auto)'!A:A,ROW(A693),1)&gt;0,INDEX('Predict Your Date Data (auto)'!A:A,ROW(A693),1),"")</f>
        <v>42874.665081018517</v>
      </c>
      <c r="B693" s="15">
        <f t="shared" si="177"/>
        <v>42874</v>
      </c>
      <c r="C693" s="23">
        <f t="shared" si="178"/>
        <v>2017</v>
      </c>
      <c r="D693" s="23">
        <f t="shared" si="179"/>
        <v>5</v>
      </c>
      <c r="E693" s="2" t="str">
        <f>IF(A693&lt;&gt;"","Week " &amp; ROUNDUP(DAY(B693)/7,0),"")</f>
        <v>Week 3</v>
      </c>
      <c r="G693" s="15" t="str">
        <f>IF(G692&lt;MAX(A:A)+NumberOfFutureWeeks*7,  IF(WEEKDAY( G692+1)=1, G692+2, IF(WEEKDAY(G692+1)=7, G692+ 3, G692+1)), "")</f>
        <v/>
      </c>
      <c r="H693" s="15" t="str">
        <f t="shared" si="171"/>
        <v/>
      </c>
      <c r="I693" s="2" t="str">
        <f t="shared" si="172"/>
        <v/>
      </c>
      <c r="J693" s="2" t="str">
        <f>IF(AND(G693&lt;&gt;"",G693&lt;=MAX(A:A)),COUNTIF(B:B,TRUNC(G693)),"")</f>
        <v/>
      </c>
      <c r="K693" s="2" t="str">
        <f t="shared" si="183"/>
        <v/>
      </c>
      <c r="L693" s="2" t="str">
        <f t="shared" si="173"/>
        <v/>
      </c>
      <c r="M693" s="2" t="str">
        <f t="shared" si="180"/>
        <v/>
      </c>
      <c r="N693" s="2" t="str">
        <f t="shared" si="181"/>
        <v/>
      </c>
      <c r="O693" s="2" t="str">
        <f t="shared" si="174"/>
        <v/>
      </c>
      <c r="P693" s="2" t="str">
        <f t="shared" si="175"/>
        <v/>
      </c>
      <c r="Q693" s="2" t="str">
        <f t="shared" si="182"/>
        <v/>
      </c>
      <c r="R693" s="2" t="str">
        <f t="shared" si="176"/>
        <v/>
      </c>
    </row>
    <row r="694" spans="1:18" x14ac:dyDescent="0.25">
      <c r="A694" s="15">
        <f>IF(INDEX('Predict Your Date Data (auto)'!A:A,ROW(A694),1)&gt;0,INDEX('Predict Your Date Data (auto)'!A:A,ROW(A694),1),"")</f>
        <v>42875.434120370373</v>
      </c>
      <c r="B694" s="15">
        <f t="shared" si="177"/>
        <v>42875</v>
      </c>
      <c r="C694" s="23">
        <f t="shared" si="178"/>
        <v>2017</v>
      </c>
      <c r="D694" s="23">
        <f t="shared" si="179"/>
        <v>5</v>
      </c>
      <c r="E694" s="2" t="str">
        <f>IF(A694&lt;&gt;"","Week " &amp; ROUNDUP(DAY(B694)/7,0),"")</f>
        <v>Week 3</v>
      </c>
      <c r="G694" s="15" t="str">
        <f>IF(G693&lt;MAX(A:A)+NumberOfFutureWeeks*7,  IF(WEEKDAY( G693+1)=1, G693+2, IF(WEEKDAY(G693+1)=7, G693+ 3, G693+1)), "")</f>
        <v/>
      </c>
      <c r="H694" s="15" t="str">
        <f t="shared" si="171"/>
        <v/>
      </c>
      <c r="I694" s="2" t="str">
        <f t="shared" si="172"/>
        <v/>
      </c>
      <c r="J694" s="2" t="str">
        <f>IF(AND(G694&lt;&gt;"",G694&lt;=MAX(A:A)),COUNTIF(B:B,TRUNC(G694)),"")</f>
        <v/>
      </c>
      <c r="K694" s="2" t="str">
        <f t="shared" si="183"/>
        <v/>
      </c>
      <c r="L694" s="2" t="str">
        <f t="shared" si="173"/>
        <v/>
      </c>
      <c r="M694" s="2" t="str">
        <f t="shared" si="180"/>
        <v/>
      </c>
      <c r="N694" s="2" t="str">
        <f t="shared" si="181"/>
        <v/>
      </c>
      <c r="O694" s="2" t="str">
        <f t="shared" si="174"/>
        <v/>
      </c>
      <c r="P694" s="2" t="str">
        <f t="shared" si="175"/>
        <v/>
      </c>
      <c r="Q694" s="2" t="str">
        <f t="shared" si="182"/>
        <v/>
      </c>
      <c r="R694" s="2" t="str">
        <f t="shared" si="176"/>
        <v/>
      </c>
    </row>
    <row r="695" spans="1:18" x14ac:dyDescent="0.25">
      <c r="A695" s="15">
        <f>IF(INDEX('Predict Your Date Data (auto)'!A:A,ROW(A695),1)&gt;0,INDEX('Predict Your Date Data (auto)'!A:A,ROW(A695),1),"")</f>
        <v>42875.438680555555</v>
      </c>
      <c r="B695" s="15">
        <f t="shared" si="177"/>
        <v>42875</v>
      </c>
      <c r="C695" s="23">
        <f t="shared" si="178"/>
        <v>2017</v>
      </c>
      <c r="D695" s="23">
        <f t="shared" si="179"/>
        <v>5</v>
      </c>
      <c r="E695" s="2" t="str">
        <f>IF(A695&lt;&gt;"","Week " &amp; ROUNDUP(DAY(B695)/7,0),"")</f>
        <v>Week 3</v>
      </c>
      <c r="G695" s="15" t="str">
        <f>IF(G694&lt;MAX(A:A)+NumberOfFutureWeeks*7,  IF(WEEKDAY( G694+1)=1, G694+2, IF(WEEKDAY(G694+1)=7, G694+ 3, G694+1)), "")</f>
        <v/>
      </c>
      <c r="H695" s="15" t="str">
        <f t="shared" si="171"/>
        <v/>
      </c>
      <c r="I695" s="2" t="str">
        <f t="shared" si="172"/>
        <v/>
      </c>
      <c r="J695" s="2" t="str">
        <f>IF(AND(G695&lt;&gt;"",G695&lt;=MAX(A:A)),COUNTIF(B:B,TRUNC(G695)),"")</f>
        <v/>
      </c>
      <c r="K695" s="2" t="str">
        <f t="shared" si="183"/>
        <v/>
      </c>
      <c r="L695" s="2" t="str">
        <f t="shared" si="173"/>
        <v/>
      </c>
      <c r="M695" s="2" t="str">
        <f t="shared" si="180"/>
        <v/>
      </c>
      <c r="N695" s="2" t="str">
        <f t="shared" si="181"/>
        <v/>
      </c>
      <c r="O695" s="2" t="str">
        <f t="shared" si="174"/>
        <v/>
      </c>
      <c r="P695" s="2" t="str">
        <f t="shared" si="175"/>
        <v/>
      </c>
      <c r="Q695" s="2" t="str">
        <f t="shared" si="182"/>
        <v/>
      </c>
      <c r="R695" s="2" t="str">
        <f t="shared" si="176"/>
        <v/>
      </c>
    </row>
    <row r="696" spans="1:18" x14ac:dyDescent="0.25">
      <c r="A696" s="15">
        <f>IF(INDEX('Predict Your Date Data (auto)'!A:A,ROW(A696),1)&gt;0,INDEX('Predict Your Date Data (auto)'!A:A,ROW(A696),1),"")</f>
        <v>42877.459282407406</v>
      </c>
      <c r="B696" s="15">
        <f t="shared" si="177"/>
        <v>42877</v>
      </c>
      <c r="C696" s="23">
        <f t="shared" si="178"/>
        <v>2017</v>
      </c>
      <c r="D696" s="23">
        <f t="shared" si="179"/>
        <v>5</v>
      </c>
      <c r="E696" s="2" t="str">
        <f>IF(A696&lt;&gt;"","Week " &amp; ROUNDUP(DAY(B696)/7,0),"")</f>
        <v>Week 4</v>
      </c>
      <c r="G696" s="15" t="str">
        <f>IF(G695&lt;MAX(A:A)+NumberOfFutureWeeks*7,  IF(WEEKDAY( G695+1)=1, G695+2, IF(WEEKDAY(G695+1)=7, G695+ 3, G695+1)), "")</f>
        <v/>
      </c>
      <c r="H696" s="15" t="str">
        <f t="shared" si="171"/>
        <v/>
      </c>
      <c r="I696" s="2" t="str">
        <f t="shared" si="172"/>
        <v/>
      </c>
      <c r="J696" s="2" t="str">
        <f>IF(AND(G696&lt;&gt;"",G696&lt;=MAX(A:A)),COUNTIF(B:B,TRUNC(G696)),"")</f>
        <v/>
      </c>
      <c r="K696" s="2" t="str">
        <f t="shared" si="183"/>
        <v/>
      </c>
      <c r="L696" s="2" t="str">
        <f t="shared" si="173"/>
        <v/>
      </c>
      <c r="M696" s="2" t="str">
        <f t="shared" si="180"/>
        <v/>
      </c>
      <c r="N696" s="2" t="str">
        <f t="shared" si="181"/>
        <v/>
      </c>
      <c r="O696" s="2" t="str">
        <f t="shared" si="174"/>
        <v/>
      </c>
      <c r="P696" s="2" t="str">
        <f t="shared" si="175"/>
        <v/>
      </c>
      <c r="Q696" s="2" t="str">
        <f t="shared" si="182"/>
        <v/>
      </c>
      <c r="R696" s="2" t="str">
        <f t="shared" si="176"/>
        <v/>
      </c>
    </row>
    <row r="697" spans="1:18" x14ac:dyDescent="0.25">
      <c r="A697" s="15">
        <f>IF(INDEX('Predict Your Date Data (auto)'!A:A,ROW(A697),1)&gt;0,INDEX('Predict Your Date Data (auto)'!A:A,ROW(A697),1),"")</f>
        <v>42877.648888888885</v>
      </c>
      <c r="B697" s="15">
        <f t="shared" si="177"/>
        <v>42877</v>
      </c>
      <c r="C697" s="23">
        <f t="shared" si="178"/>
        <v>2017</v>
      </c>
      <c r="D697" s="23">
        <f t="shared" si="179"/>
        <v>5</v>
      </c>
      <c r="E697" s="2" t="str">
        <f>IF(A697&lt;&gt;"","Week " &amp; ROUNDUP(DAY(B697)/7,0),"")</f>
        <v>Week 4</v>
      </c>
      <c r="G697" s="15" t="str">
        <f>IF(G696&lt;MAX(A:A)+NumberOfFutureWeeks*7,  IF(WEEKDAY( G696+1)=1, G696+2, IF(WEEKDAY(G696+1)=7, G696+ 3, G696+1)), "")</f>
        <v/>
      </c>
      <c r="H697" s="15" t="str">
        <f t="shared" si="171"/>
        <v/>
      </c>
      <c r="I697" s="2" t="str">
        <f t="shared" si="172"/>
        <v/>
      </c>
      <c r="J697" s="2" t="str">
        <f>IF(AND(G697&lt;&gt;"",G697&lt;=MAX(A:A)),COUNTIF(B:B,TRUNC(G697)),"")</f>
        <v/>
      </c>
      <c r="K697" s="2" t="str">
        <f t="shared" si="183"/>
        <v/>
      </c>
      <c r="L697" s="2" t="str">
        <f t="shared" si="173"/>
        <v/>
      </c>
      <c r="M697" s="2" t="str">
        <f t="shared" si="180"/>
        <v/>
      </c>
      <c r="N697" s="2" t="str">
        <f t="shared" si="181"/>
        <v/>
      </c>
      <c r="O697" s="2" t="str">
        <f t="shared" si="174"/>
        <v/>
      </c>
      <c r="P697" s="2" t="str">
        <f t="shared" si="175"/>
        <v/>
      </c>
      <c r="Q697" s="2" t="str">
        <f t="shared" si="182"/>
        <v/>
      </c>
      <c r="R697" s="2" t="str">
        <f t="shared" si="176"/>
        <v/>
      </c>
    </row>
    <row r="698" spans="1:18" x14ac:dyDescent="0.25">
      <c r="A698" s="15">
        <f>IF(INDEX('Predict Your Date Data (auto)'!A:A,ROW(A698),1)&gt;0,INDEX('Predict Your Date Data (auto)'!A:A,ROW(A698),1),"")</f>
        <v>42877.704351851855</v>
      </c>
      <c r="B698" s="15">
        <f t="shared" si="177"/>
        <v>42877</v>
      </c>
      <c r="C698" s="23">
        <f t="shared" si="178"/>
        <v>2017</v>
      </c>
      <c r="D698" s="23">
        <f t="shared" si="179"/>
        <v>5</v>
      </c>
      <c r="E698" s="2" t="str">
        <f>IF(A698&lt;&gt;"","Week " &amp; ROUNDUP(DAY(B698)/7,0),"")</f>
        <v>Week 4</v>
      </c>
      <c r="G698" s="15" t="str">
        <f>IF(G697&lt;MAX(A:A)+NumberOfFutureWeeks*7,  IF(WEEKDAY( G697+1)=1, G697+2, IF(WEEKDAY(G697+1)=7, G697+ 3, G697+1)), "")</f>
        <v/>
      </c>
      <c r="H698" s="15" t="str">
        <f t="shared" si="171"/>
        <v/>
      </c>
      <c r="I698" s="2" t="str">
        <f t="shared" si="172"/>
        <v/>
      </c>
      <c r="J698" s="2" t="str">
        <f>IF(AND(G698&lt;&gt;"",G698&lt;=MAX(A:A)),COUNTIF(B:B,TRUNC(G698)),"")</f>
        <v/>
      </c>
      <c r="K698" s="2" t="str">
        <f t="shared" si="183"/>
        <v/>
      </c>
      <c r="L698" s="2" t="str">
        <f t="shared" si="173"/>
        <v/>
      </c>
      <c r="M698" s="2" t="str">
        <f t="shared" si="180"/>
        <v/>
      </c>
      <c r="N698" s="2" t="str">
        <f t="shared" si="181"/>
        <v/>
      </c>
      <c r="O698" s="2" t="str">
        <f t="shared" si="174"/>
        <v/>
      </c>
      <c r="P698" s="2" t="str">
        <f t="shared" si="175"/>
        <v/>
      </c>
      <c r="Q698" s="2" t="str">
        <f t="shared" si="182"/>
        <v/>
      </c>
      <c r="R698" s="2" t="str">
        <f t="shared" si="176"/>
        <v/>
      </c>
    </row>
    <row r="699" spans="1:18" x14ac:dyDescent="0.25">
      <c r="A699" s="15">
        <f>IF(INDEX('Predict Your Date Data (auto)'!A:A,ROW(A699),1)&gt;0,INDEX('Predict Your Date Data (auto)'!A:A,ROW(A699),1),"")</f>
        <v>42878.470821759256</v>
      </c>
      <c r="B699" s="15">
        <f t="shared" si="177"/>
        <v>42878</v>
      </c>
      <c r="C699" s="23">
        <f t="shared" si="178"/>
        <v>2017</v>
      </c>
      <c r="D699" s="23">
        <f t="shared" si="179"/>
        <v>5</v>
      </c>
      <c r="E699" s="2" t="str">
        <f>IF(A699&lt;&gt;"","Week " &amp; ROUNDUP(DAY(B699)/7,0),"")</f>
        <v>Week 4</v>
      </c>
      <c r="G699" s="15" t="str">
        <f>IF(G698&lt;MAX(A:A)+NumberOfFutureWeeks*7,  IF(WEEKDAY( G698+1)=1, G698+2, IF(WEEKDAY(G698+1)=7, G698+ 3, G698+1)), "")</f>
        <v/>
      </c>
      <c r="H699" s="15" t="str">
        <f t="shared" si="171"/>
        <v/>
      </c>
      <c r="I699" s="2" t="str">
        <f t="shared" si="172"/>
        <v/>
      </c>
      <c r="J699" s="2" t="str">
        <f>IF(AND(G699&lt;&gt;"",G699&lt;=MAX(A:A)),COUNTIF(B:B,TRUNC(G699)),"")</f>
        <v/>
      </c>
      <c r="K699" s="2" t="str">
        <f t="shared" si="183"/>
        <v/>
      </c>
      <c r="L699" s="2" t="str">
        <f t="shared" si="173"/>
        <v/>
      </c>
      <c r="M699" s="2" t="str">
        <f t="shared" si="180"/>
        <v/>
      </c>
      <c r="N699" s="2" t="str">
        <f t="shared" si="181"/>
        <v/>
      </c>
      <c r="O699" s="2" t="str">
        <f t="shared" si="174"/>
        <v/>
      </c>
      <c r="P699" s="2" t="str">
        <f t="shared" si="175"/>
        <v/>
      </c>
      <c r="Q699" s="2" t="str">
        <f t="shared" si="182"/>
        <v/>
      </c>
      <c r="R699" s="2" t="str">
        <f t="shared" si="176"/>
        <v/>
      </c>
    </row>
    <row r="700" spans="1:18" x14ac:dyDescent="0.25">
      <c r="A700" s="15">
        <f>IF(INDEX('Predict Your Date Data (auto)'!A:A,ROW(A700),1)&gt;0,INDEX('Predict Your Date Data (auto)'!A:A,ROW(A700),1),"")</f>
        <v>42878.473726851851</v>
      </c>
      <c r="B700" s="15">
        <f t="shared" si="177"/>
        <v>42878</v>
      </c>
      <c r="C700" s="23">
        <f t="shared" si="178"/>
        <v>2017</v>
      </c>
      <c r="D700" s="23">
        <f t="shared" si="179"/>
        <v>5</v>
      </c>
      <c r="E700" s="2" t="str">
        <f>IF(A700&lt;&gt;"","Week " &amp; ROUNDUP(DAY(B700)/7,0),"")</f>
        <v>Week 4</v>
      </c>
      <c r="G700" s="15" t="str">
        <f>IF(G699&lt;MAX(A:A)+NumberOfFutureWeeks*7,  IF(WEEKDAY( G699+1)=1, G699+2, IF(WEEKDAY(G699+1)=7, G699+ 3, G699+1)), "")</f>
        <v/>
      </c>
      <c r="H700" s="15" t="str">
        <f t="shared" si="171"/>
        <v/>
      </c>
      <c r="I700" s="2" t="str">
        <f t="shared" si="172"/>
        <v/>
      </c>
      <c r="J700" s="2" t="str">
        <f>IF(AND(G700&lt;&gt;"",G700&lt;=MAX(A:A)),COUNTIF(B:B,TRUNC(G700)),"")</f>
        <v/>
      </c>
      <c r="K700" s="2" t="str">
        <f t="shared" si="183"/>
        <v/>
      </c>
      <c r="L700" s="2" t="str">
        <f t="shared" si="173"/>
        <v/>
      </c>
      <c r="M700" s="2" t="str">
        <f t="shared" si="180"/>
        <v/>
      </c>
      <c r="N700" s="2" t="str">
        <f t="shared" si="181"/>
        <v/>
      </c>
      <c r="O700" s="2" t="str">
        <f t="shared" si="174"/>
        <v/>
      </c>
      <c r="P700" s="2" t="str">
        <f t="shared" si="175"/>
        <v/>
      </c>
      <c r="Q700" s="2" t="str">
        <f t="shared" si="182"/>
        <v/>
      </c>
      <c r="R700" s="2" t="str">
        <f t="shared" si="176"/>
        <v/>
      </c>
    </row>
    <row r="701" spans="1:18" x14ac:dyDescent="0.25">
      <c r="A701" s="15">
        <f>IF(INDEX('Predict Your Date Data (auto)'!A:A,ROW(A701),1)&gt;0,INDEX('Predict Your Date Data (auto)'!A:A,ROW(A701),1),"")</f>
        <v>42878.526712962965</v>
      </c>
      <c r="B701" s="15">
        <f t="shared" si="177"/>
        <v>42878</v>
      </c>
      <c r="C701" s="23">
        <f t="shared" si="178"/>
        <v>2017</v>
      </c>
      <c r="D701" s="23">
        <f t="shared" si="179"/>
        <v>5</v>
      </c>
      <c r="E701" s="2" t="str">
        <f>IF(A701&lt;&gt;"","Week " &amp; ROUNDUP(DAY(B701)/7,0),"")</f>
        <v>Week 4</v>
      </c>
      <c r="G701" s="15" t="str">
        <f>IF(G700&lt;MAX(A:A)+NumberOfFutureWeeks*7,  IF(WEEKDAY( G700+1)=1, G700+2, IF(WEEKDAY(G700+1)=7, G700+ 3, G700+1)), "")</f>
        <v/>
      </c>
      <c r="H701" s="15" t="str">
        <f t="shared" si="171"/>
        <v/>
      </c>
      <c r="I701" s="2" t="str">
        <f t="shared" si="172"/>
        <v/>
      </c>
      <c r="J701" s="2" t="str">
        <f>IF(AND(G701&lt;&gt;"",G701&lt;=MAX(A:A)),COUNTIF(B:B,TRUNC(G701)),"")</f>
        <v/>
      </c>
      <c r="K701" s="2" t="str">
        <f t="shared" si="183"/>
        <v/>
      </c>
      <c r="L701" s="2" t="str">
        <f t="shared" si="173"/>
        <v/>
      </c>
      <c r="M701" s="2" t="str">
        <f t="shared" si="180"/>
        <v/>
      </c>
      <c r="N701" s="2" t="str">
        <f t="shared" si="181"/>
        <v/>
      </c>
      <c r="O701" s="2" t="str">
        <f t="shared" si="174"/>
        <v/>
      </c>
      <c r="P701" s="2" t="str">
        <f t="shared" si="175"/>
        <v/>
      </c>
      <c r="Q701" s="2" t="str">
        <f t="shared" si="182"/>
        <v/>
      </c>
      <c r="R701" s="2" t="str">
        <f t="shared" si="176"/>
        <v/>
      </c>
    </row>
    <row r="702" spans="1:18" x14ac:dyDescent="0.25">
      <c r="A702" s="15">
        <f>IF(INDEX('Predict Your Date Data (auto)'!A:A,ROW(A702),1)&gt;0,INDEX('Predict Your Date Data (auto)'!A:A,ROW(A702),1),"")</f>
        <v>42878.666979166665</v>
      </c>
      <c r="B702" s="15">
        <f t="shared" si="177"/>
        <v>42878</v>
      </c>
      <c r="C702" s="23">
        <f t="shared" si="178"/>
        <v>2017</v>
      </c>
      <c r="D702" s="23">
        <f t="shared" si="179"/>
        <v>5</v>
      </c>
      <c r="E702" s="2" t="str">
        <f>IF(A702&lt;&gt;"","Week " &amp; ROUNDUP(DAY(B702)/7,0),"")</f>
        <v>Week 4</v>
      </c>
      <c r="G702" s="15" t="str">
        <f>IF(G701&lt;MAX(A:A)+NumberOfFutureWeeks*7,  IF(WEEKDAY( G701+1)=1, G701+2, IF(WEEKDAY(G701+1)=7, G701+ 3, G701+1)), "")</f>
        <v/>
      </c>
      <c r="H702" s="15" t="str">
        <f t="shared" si="171"/>
        <v/>
      </c>
      <c r="I702" s="2" t="str">
        <f t="shared" si="172"/>
        <v/>
      </c>
      <c r="J702" s="2" t="str">
        <f>IF(AND(G702&lt;&gt;"",G702&lt;=MAX(A:A)),COUNTIF(B:B,TRUNC(G702)),"")</f>
        <v/>
      </c>
      <c r="K702" s="2" t="str">
        <f t="shared" si="183"/>
        <v/>
      </c>
      <c r="L702" s="2" t="str">
        <f t="shared" si="173"/>
        <v/>
      </c>
      <c r="M702" s="2" t="str">
        <f t="shared" si="180"/>
        <v/>
      </c>
      <c r="N702" s="2" t="str">
        <f t="shared" si="181"/>
        <v/>
      </c>
      <c r="O702" s="2" t="str">
        <f t="shared" si="174"/>
        <v/>
      </c>
      <c r="P702" s="2" t="str">
        <f t="shared" si="175"/>
        <v/>
      </c>
      <c r="Q702" s="2" t="str">
        <f t="shared" si="182"/>
        <v/>
      </c>
      <c r="R702" s="2" t="str">
        <f t="shared" si="176"/>
        <v/>
      </c>
    </row>
    <row r="703" spans="1:18" x14ac:dyDescent="0.25">
      <c r="A703" s="15">
        <f>IF(INDEX('Predict Your Date Data (auto)'!A:A,ROW(A703),1)&gt;0,INDEX('Predict Your Date Data (auto)'!A:A,ROW(A703),1),"")</f>
        <v>42878.689930555556</v>
      </c>
      <c r="B703" s="15">
        <f t="shared" si="177"/>
        <v>42878</v>
      </c>
      <c r="C703" s="23">
        <f t="shared" si="178"/>
        <v>2017</v>
      </c>
      <c r="D703" s="23">
        <f t="shared" si="179"/>
        <v>5</v>
      </c>
      <c r="E703" s="2" t="str">
        <f>IF(A703&lt;&gt;"","Week " &amp; ROUNDUP(DAY(B703)/7,0),"")</f>
        <v>Week 4</v>
      </c>
      <c r="G703" s="15" t="str">
        <f>IF(G702&lt;MAX(A:A)+NumberOfFutureWeeks*7,  IF(WEEKDAY( G702+1)=1, G702+2, IF(WEEKDAY(G702+1)=7, G702+ 3, G702+1)), "")</f>
        <v/>
      </c>
      <c r="H703" s="15" t="str">
        <f t="shared" si="171"/>
        <v/>
      </c>
      <c r="I703" s="2" t="str">
        <f t="shared" si="172"/>
        <v/>
      </c>
      <c r="J703" s="2" t="str">
        <f>IF(AND(G703&lt;&gt;"",G703&lt;=MAX(A:A)),COUNTIF(B:B,TRUNC(G703)),"")</f>
        <v/>
      </c>
      <c r="K703" s="2" t="str">
        <f t="shared" si="183"/>
        <v/>
      </c>
      <c r="L703" s="2" t="str">
        <f t="shared" si="173"/>
        <v/>
      </c>
      <c r="M703" s="2" t="str">
        <f t="shared" si="180"/>
        <v/>
      </c>
      <c r="N703" s="2" t="str">
        <f t="shared" si="181"/>
        <v/>
      </c>
      <c r="O703" s="2" t="str">
        <f t="shared" si="174"/>
        <v/>
      </c>
      <c r="P703" s="2" t="str">
        <f t="shared" si="175"/>
        <v/>
      </c>
      <c r="Q703" s="2" t="str">
        <f t="shared" si="182"/>
        <v/>
      </c>
      <c r="R703" s="2" t="str">
        <f t="shared" si="176"/>
        <v/>
      </c>
    </row>
    <row r="704" spans="1:18" x14ac:dyDescent="0.25">
      <c r="A704" s="15">
        <f>IF(INDEX('Predict Your Date Data (auto)'!A:A,ROW(A704),1)&gt;0,INDEX('Predict Your Date Data (auto)'!A:A,ROW(A704),1),"")</f>
        <v>42878.69736111111</v>
      </c>
      <c r="B704" s="15">
        <f t="shared" si="177"/>
        <v>42878</v>
      </c>
      <c r="C704" s="23">
        <f t="shared" si="178"/>
        <v>2017</v>
      </c>
      <c r="D704" s="23">
        <f t="shared" si="179"/>
        <v>5</v>
      </c>
      <c r="E704" s="2" t="str">
        <f>IF(A704&lt;&gt;"","Week " &amp; ROUNDUP(DAY(B704)/7,0),"")</f>
        <v>Week 4</v>
      </c>
      <c r="G704" s="15" t="str">
        <f>IF(G703&lt;MAX(A:A)+NumberOfFutureWeeks*7,  IF(WEEKDAY( G703+1)=1, G703+2, IF(WEEKDAY(G703+1)=7, G703+ 3, G703+1)), "")</f>
        <v/>
      </c>
      <c r="H704" s="15" t="str">
        <f t="shared" si="171"/>
        <v/>
      </c>
      <c r="I704" s="2" t="str">
        <f t="shared" si="172"/>
        <v/>
      </c>
      <c r="J704" s="2" t="str">
        <f>IF(AND(G704&lt;&gt;"",G704&lt;=MAX(A:A)),COUNTIF(B:B,TRUNC(G704)),"")</f>
        <v/>
      </c>
      <c r="K704" s="2" t="str">
        <f t="shared" si="183"/>
        <v/>
      </c>
      <c r="L704" s="2" t="str">
        <f t="shared" si="173"/>
        <v/>
      </c>
      <c r="M704" s="2" t="str">
        <f t="shared" si="180"/>
        <v/>
      </c>
      <c r="N704" s="2" t="str">
        <f t="shared" si="181"/>
        <v/>
      </c>
      <c r="O704" s="2" t="str">
        <f t="shared" si="174"/>
        <v/>
      </c>
      <c r="P704" s="2" t="str">
        <f t="shared" si="175"/>
        <v/>
      </c>
      <c r="Q704" s="2" t="str">
        <f t="shared" si="182"/>
        <v/>
      </c>
      <c r="R704" s="2" t="str">
        <f t="shared" si="176"/>
        <v/>
      </c>
    </row>
    <row r="705" spans="1:18" x14ac:dyDescent="0.25">
      <c r="A705" s="15">
        <f>IF(INDEX('Predict Your Date Data (auto)'!A:A,ROW(A705),1)&gt;0,INDEX('Predict Your Date Data (auto)'!A:A,ROW(A705),1),"")</f>
        <v>42878.964837962965</v>
      </c>
      <c r="B705" s="15">
        <f t="shared" si="177"/>
        <v>42878</v>
      </c>
      <c r="C705" s="23">
        <f t="shared" si="178"/>
        <v>2017</v>
      </c>
      <c r="D705" s="23">
        <f t="shared" si="179"/>
        <v>5</v>
      </c>
      <c r="E705" s="2" t="str">
        <f>IF(A705&lt;&gt;"","Week " &amp; ROUNDUP(DAY(B705)/7,0),"")</f>
        <v>Week 4</v>
      </c>
      <c r="G705" s="15" t="str">
        <f>IF(G704&lt;MAX(A:A)+NumberOfFutureWeeks*7,  IF(WEEKDAY( G704+1)=1, G704+2, IF(WEEKDAY(G704+1)=7, G704+ 3, G704+1)), "")</f>
        <v/>
      </c>
      <c r="H705" s="15" t="str">
        <f t="shared" si="171"/>
        <v/>
      </c>
      <c r="I705" s="2" t="str">
        <f t="shared" si="172"/>
        <v/>
      </c>
      <c r="J705" s="2" t="str">
        <f>IF(AND(G705&lt;&gt;"",G705&lt;=MAX(A:A)),COUNTIF(B:B,TRUNC(G705)),"")</f>
        <v/>
      </c>
      <c r="K705" s="2" t="str">
        <f t="shared" si="183"/>
        <v/>
      </c>
      <c r="L705" s="2" t="str">
        <f t="shared" si="173"/>
        <v/>
      </c>
      <c r="M705" s="2" t="str">
        <f t="shared" si="180"/>
        <v/>
      </c>
      <c r="N705" s="2" t="str">
        <f t="shared" si="181"/>
        <v/>
      </c>
      <c r="O705" s="2" t="str">
        <f t="shared" si="174"/>
        <v/>
      </c>
      <c r="P705" s="2" t="str">
        <f t="shared" si="175"/>
        <v/>
      </c>
      <c r="Q705" s="2" t="str">
        <f t="shared" si="182"/>
        <v/>
      </c>
      <c r="R705" s="2" t="str">
        <f t="shared" si="176"/>
        <v/>
      </c>
    </row>
    <row r="706" spans="1:18" x14ac:dyDescent="0.25">
      <c r="A706" s="15">
        <f>IF(INDEX('Predict Your Date Data (auto)'!A:A,ROW(A706),1)&gt;0,INDEX('Predict Your Date Data (auto)'!A:A,ROW(A706),1),"")</f>
        <v>42878.967152777775</v>
      </c>
      <c r="B706" s="15">
        <f t="shared" si="177"/>
        <v>42878</v>
      </c>
      <c r="C706" s="23">
        <f t="shared" si="178"/>
        <v>2017</v>
      </c>
      <c r="D706" s="23">
        <f t="shared" si="179"/>
        <v>5</v>
      </c>
      <c r="E706" s="2" t="str">
        <f>IF(A706&lt;&gt;"","Week " &amp; ROUNDUP(DAY(B706)/7,0),"")</f>
        <v>Week 4</v>
      </c>
      <c r="G706" s="15" t="str">
        <f>IF(G705&lt;MAX(A:A)+NumberOfFutureWeeks*7,  IF(WEEKDAY( G705+1)=1, G705+2, IF(WEEKDAY(G705+1)=7, G705+ 3, G705+1)), "")</f>
        <v/>
      </c>
      <c r="H706" s="15" t="str">
        <f t="shared" ref="H706:H769" si="184">IF(G706&lt;&gt;"",IF(WEEKDAY(G706)=2,"Week " &amp; TEXT(G706,AxisDateFormat),""),"")</f>
        <v/>
      </c>
      <c r="I706" s="2" t="str">
        <f t="shared" ref="I706:I769" si="185">IF(G706&lt;&gt;"", TEXT(WEEKDAY(G706), DayFormat),"")</f>
        <v/>
      </c>
      <c r="J706" s="2" t="str">
        <f>IF(AND(G706&lt;&gt;"",G706&lt;=MAX(A:A)),COUNTIF(B:B,TRUNC(G706)),"")</f>
        <v/>
      </c>
      <c r="K706" s="2" t="str">
        <f t="shared" si="183"/>
        <v/>
      </c>
      <c r="L706" s="2" t="str">
        <f t="shared" ref="L706:L769" si="186">IF(G706&lt;&gt;"",K706*$U$10+$U$9,"")</f>
        <v/>
      </c>
      <c r="M706" s="2" t="str">
        <f t="shared" si="180"/>
        <v/>
      </c>
      <c r="N706" s="2" t="str">
        <f t="shared" si="181"/>
        <v/>
      </c>
      <c r="O706" s="2" t="str">
        <f t="shared" ref="O706:O769" si="187">IF(J706&lt;&gt;"",ABS(J706-N706),"")</f>
        <v/>
      </c>
      <c r="P706" s="2" t="str">
        <f t="shared" ref="P706:P769" si="188">IF(G706&lt;&gt;"",IF(M706&gt;1,ROUNDUP(N706,RoundDecimalPlaces),ROUNDDOWN(N706,RoundDecimalPlaces)),"")</f>
        <v/>
      </c>
      <c r="Q706" s="2" t="str">
        <f t="shared" si="182"/>
        <v/>
      </c>
      <c r="R706" s="2" t="str">
        <f t="shared" ref="R706:R769" si="189">IF(Q706&lt;&gt;"",IF(Q706&gt;AVERAGE(Q:Q)*SignificantErrorMultiplier,J706,NA()),"")</f>
        <v/>
      </c>
    </row>
    <row r="707" spans="1:18" x14ac:dyDescent="0.25">
      <c r="A707" s="15">
        <f>IF(INDEX('Predict Your Date Data (auto)'!A:A,ROW(A707),1)&gt;0,INDEX('Predict Your Date Data (auto)'!A:A,ROW(A707),1),"")</f>
        <v>42879.369085648148</v>
      </c>
      <c r="B707" s="15">
        <f t="shared" ref="B707:B770" si="190">IF(A707&lt;&gt;"",TRUNC(A707),"")</f>
        <v>42879</v>
      </c>
      <c r="C707" s="23">
        <f t="shared" ref="C707:C770" si="191">IF(A707&lt;&gt;"",YEAR(A707),"")</f>
        <v>2017</v>
      </c>
      <c r="D707" s="23">
        <f t="shared" ref="D707:D770" si="192">IF(A707&lt;&gt;"",MONTH(B707),"")</f>
        <v>5</v>
      </c>
      <c r="E707" s="2" t="str">
        <f>IF(A707&lt;&gt;"","Week " &amp; ROUNDUP(DAY(B707)/7,0),"")</f>
        <v>Week 4</v>
      </c>
      <c r="G707" s="15" t="str">
        <f>IF(G706&lt;MAX(A:A)+NumberOfFutureWeeks*7,  IF(WEEKDAY( G706+1)=1, G706+2, IF(WEEKDAY(G706+1)=7, G706+ 3, G706+1)), "")</f>
        <v/>
      </c>
      <c r="H707" s="15" t="str">
        <f t="shared" si="184"/>
        <v/>
      </c>
      <c r="I707" s="2" t="str">
        <f t="shared" si="185"/>
        <v/>
      </c>
      <c r="J707" s="2" t="str">
        <f>IF(AND(G707&lt;&gt;"",G707&lt;=MAX(A:A)),COUNTIF(B:B,TRUNC(G707)),"")</f>
        <v/>
      </c>
      <c r="K707" s="2" t="str">
        <f t="shared" si="183"/>
        <v/>
      </c>
      <c r="L707" s="2" t="str">
        <f t="shared" si="186"/>
        <v/>
      </c>
      <c r="M707" s="2" t="str">
        <f t="shared" ref="M707:M770" si="193">IF(G707&lt;&gt;"",VLOOKUP(I707,$T$2:$V$6,3,FALSE),"")</f>
        <v/>
      </c>
      <c r="N707" s="2" t="str">
        <f t="shared" ref="N707:N770" si="194">IF(G707&lt;&gt;"",L707*M707,"")</f>
        <v/>
      </c>
      <c r="O707" s="2" t="str">
        <f t="shared" si="187"/>
        <v/>
      </c>
      <c r="P707" s="2" t="str">
        <f t="shared" si="188"/>
        <v/>
      </c>
      <c r="Q707" s="2" t="str">
        <f t="shared" ref="Q707:Q770" si="195">IF(J707&lt;&gt;"",ABS(J707-P707),"")</f>
        <v/>
      </c>
      <c r="R707" s="2" t="str">
        <f t="shared" si="189"/>
        <v/>
      </c>
    </row>
    <row r="708" spans="1:18" x14ac:dyDescent="0.25">
      <c r="A708" s="15">
        <f>IF(INDEX('Predict Your Date Data (auto)'!A:A,ROW(A708),1)&gt;0,INDEX('Predict Your Date Data (auto)'!A:A,ROW(A708),1),"")</f>
        <v>42879.387708333335</v>
      </c>
      <c r="B708" s="15">
        <f t="shared" si="190"/>
        <v>42879</v>
      </c>
      <c r="C708" s="23">
        <f t="shared" si="191"/>
        <v>2017</v>
      </c>
      <c r="D708" s="23">
        <f t="shared" si="192"/>
        <v>5</v>
      </c>
      <c r="E708" s="2" t="str">
        <f>IF(A708&lt;&gt;"","Week " &amp; ROUNDUP(DAY(B708)/7,0),"")</f>
        <v>Week 4</v>
      </c>
      <c r="G708" s="15" t="str">
        <f>IF(G707&lt;MAX(A:A)+NumberOfFutureWeeks*7,  IF(WEEKDAY( G707+1)=1, G707+2, IF(WEEKDAY(G707+1)=7, G707+ 3, G707+1)), "")</f>
        <v/>
      </c>
      <c r="H708" s="15" t="str">
        <f t="shared" si="184"/>
        <v/>
      </c>
      <c r="I708" s="2" t="str">
        <f t="shared" si="185"/>
        <v/>
      </c>
      <c r="J708" s="2" t="str">
        <f>IF(AND(G708&lt;&gt;"",G708&lt;=MAX(A:A)),COUNTIF(B:B,TRUNC(G708)),"")</f>
        <v/>
      </c>
      <c r="K708" s="2" t="str">
        <f t="shared" ref="K708:K771" si="196">IF(G708&lt;&gt;"",K707+1,"")</f>
        <v/>
      </c>
      <c r="L708" s="2" t="str">
        <f t="shared" si="186"/>
        <v/>
      </c>
      <c r="M708" s="2" t="str">
        <f t="shared" si="193"/>
        <v/>
      </c>
      <c r="N708" s="2" t="str">
        <f t="shared" si="194"/>
        <v/>
      </c>
      <c r="O708" s="2" t="str">
        <f t="shared" si="187"/>
        <v/>
      </c>
      <c r="P708" s="2" t="str">
        <f t="shared" si="188"/>
        <v/>
      </c>
      <c r="Q708" s="2" t="str">
        <f t="shared" si="195"/>
        <v/>
      </c>
      <c r="R708" s="2" t="str">
        <f t="shared" si="189"/>
        <v/>
      </c>
    </row>
    <row r="709" spans="1:18" x14ac:dyDescent="0.25">
      <c r="A709" s="15">
        <f>IF(INDEX('Predict Your Date Data (auto)'!A:A,ROW(A709),1)&gt;0,INDEX('Predict Your Date Data (auto)'!A:A,ROW(A709),1),"")</f>
        <v>42879.466689814813</v>
      </c>
      <c r="B709" s="15">
        <f t="shared" si="190"/>
        <v>42879</v>
      </c>
      <c r="C709" s="23">
        <f t="shared" si="191"/>
        <v>2017</v>
      </c>
      <c r="D709" s="23">
        <f t="shared" si="192"/>
        <v>5</v>
      </c>
      <c r="E709" s="2" t="str">
        <f>IF(A709&lt;&gt;"","Week " &amp; ROUNDUP(DAY(B709)/7,0),"")</f>
        <v>Week 4</v>
      </c>
      <c r="G709" s="15" t="str">
        <f>IF(G708&lt;MAX(A:A)+NumberOfFutureWeeks*7,  IF(WEEKDAY( G708+1)=1, G708+2, IF(WEEKDAY(G708+1)=7, G708+ 3, G708+1)), "")</f>
        <v/>
      </c>
      <c r="H709" s="15" t="str">
        <f t="shared" si="184"/>
        <v/>
      </c>
      <c r="I709" s="2" t="str">
        <f t="shared" si="185"/>
        <v/>
      </c>
      <c r="J709" s="2" t="str">
        <f>IF(AND(G709&lt;&gt;"",G709&lt;=MAX(A:A)),COUNTIF(B:B,TRUNC(G709)),"")</f>
        <v/>
      </c>
      <c r="K709" s="2" t="str">
        <f t="shared" si="196"/>
        <v/>
      </c>
      <c r="L709" s="2" t="str">
        <f t="shared" si="186"/>
        <v/>
      </c>
      <c r="M709" s="2" t="str">
        <f t="shared" si="193"/>
        <v/>
      </c>
      <c r="N709" s="2" t="str">
        <f t="shared" si="194"/>
        <v/>
      </c>
      <c r="O709" s="2" t="str">
        <f t="shared" si="187"/>
        <v/>
      </c>
      <c r="P709" s="2" t="str">
        <f t="shared" si="188"/>
        <v/>
      </c>
      <c r="Q709" s="2" t="str">
        <f t="shared" si="195"/>
        <v/>
      </c>
      <c r="R709" s="2" t="str">
        <f t="shared" si="189"/>
        <v/>
      </c>
    </row>
    <row r="710" spans="1:18" x14ac:dyDescent="0.25">
      <c r="A710" s="15">
        <f>IF(INDEX('Predict Your Date Data (auto)'!A:A,ROW(A710),1)&gt;0,INDEX('Predict Your Date Data (auto)'!A:A,ROW(A710),1),"")</f>
        <v>42879.468078703707</v>
      </c>
      <c r="B710" s="15">
        <f t="shared" si="190"/>
        <v>42879</v>
      </c>
      <c r="C710" s="23">
        <f t="shared" si="191"/>
        <v>2017</v>
      </c>
      <c r="D710" s="23">
        <f t="shared" si="192"/>
        <v>5</v>
      </c>
      <c r="E710" s="2" t="str">
        <f>IF(A710&lt;&gt;"","Week " &amp; ROUNDUP(DAY(B710)/7,0),"")</f>
        <v>Week 4</v>
      </c>
      <c r="G710" s="15" t="str">
        <f>IF(G709&lt;MAX(A:A)+NumberOfFutureWeeks*7,  IF(WEEKDAY( G709+1)=1, G709+2, IF(WEEKDAY(G709+1)=7, G709+ 3, G709+1)), "")</f>
        <v/>
      </c>
      <c r="H710" s="15" t="str">
        <f t="shared" si="184"/>
        <v/>
      </c>
      <c r="I710" s="2" t="str">
        <f t="shared" si="185"/>
        <v/>
      </c>
      <c r="J710" s="2" t="str">
        <f>IF(AND(G710&lt;&gt;"",G710&lt;=MAX(A:A)),COUNTIF(B:B,TRUNC(G710)),"")</f>
        <v/>
      </c>
      <c r="K710" s="2" t="str">
        <f t="shared" si="196"/>
        <v/>
      </c>
      <c r="L710" s="2" t="str">
        <f t="shared" si="186"/>
        <v/>
      </c>
      <c r="M710" s="2" t="str">
        <f t="shared" si="193"/>
        <v/>
      </c>
      <c r="N710" s="2" t="str">
        <f t="shared" si="194"/>
        <v/>
      </c>
      <c r="O710" s="2" t="str">
        <f t="shared" si="187"/>
        <v/>
      </c>
      <c r="P710" s="2" t="str">
        <f t="shared" si="188"/>
        <v/>
      </c>
      <c r="Q710" s="2" t="str">
        <f t="shared" si="195"/>
        <v/>
      </c>
      <c r="R710" s="2" t="str">
        <f t="shared" si="189"/>
        <v/>
      </c>
    </row>
    <row r="711" spans="1:18" x14ac:dyDescent="0.25">
      <c r="A711" s="15">
        <f>IF(INDEX('Predict Your Date Data (auto)'!A:A,ROW(A711),1)&gt;0,INDEX('Predict Your Date Data (auto)'!A:A,ROW(A711),1),"")</f>
        <v>42879.471284722225</v>
      </c>
      <c r="B711" s="15">
        <f t="shared" si="190"/>
        <v>42879</v>
      </c>
      <c r="C711" s="23">
        <f t="shared" si="191"/>
        <v>2017</v>
      </c>
      <c r="D711" s="23">
        <f t="shared" si="192"/>
        <v>5</v>
      </c>
      <c r="E711" s="2" t="str">
        <f>IF(A711&lt;&gt;"","Week " &amp; ROUNDUP(DAY(B711)/7,0),"")</f>
        <v>Week 4</v>
      </c>
      <c r="G711" s="15" t="str">
        <f>IF(G710&lt;MAX(A:A)+NumberOfFutureWeeks*7,  IF(WEEKDAY( G710+1)=1, G710+2, IF(WEEKDAY(G710+1)=7, G710+ 3, G710+1)), "")</f>
        <v/>
      </c>
      <c r="H711" s="15" t="str">
        <f t="shared" si="184"/>
        <v/>
      </c>
      <c r="I711" s="2" t="str">
        <f t="shared" si="185"/>
        <v/>
      </c>
      <c r="J711" s="2" t="str">
        <f>IF(AND(G711&lt;&gt;"",G711&lt;=MAX(A:A)),COUNTIF(B:B,TRUNC(G711)),"")</f>
        <v/>
      </c>
      <c r="K711" s="2" t="str">
        <f t="shared" si="196"/>
        <v/>
      </c>
      <c r="L711" s="2" t="str">
        <f t="shared" si="186"/>
        <v/>
      </c>
      <c r="M711" s="2" t="str">
        <f t="shared" si="193"/>
        <v/>
      </c>
      <c r="N711" s="2" t="str">
        <f t="shared" si="194"/>
        <v/>
      </c>
      <c r="O711" s="2" t="str">
        <f t="shared" si="187"/>
        <v/>
      </c>
      <c r="P711" s="2" t="str">
        <f t="shared" si="188"/>
        <v/>
      </c>
      <c r="Q711" s="2" t="str">
        <f t="shared" si="195"/>
        <v/>
      </c>
      <c r="R711" s="2" t="str">
        <f t="shared" si="189"/>
        <v/>
      </c>
    </row>
    <row r="712" spans="1:18" x14ac:dyDescent="0.25">
      <c r="A712" s="15">
        <f>IF(INDEX('Predict Your Date Data (auto)'!A:A,ROW(A712),1)&gt;0,INDEX('Predict Your Date Data (auto)'!A:A,ROW(A712),1),"")</f>
        <v>42879.473136574074</v>
      </c>
      <c r="B712" s="15">
        <f t="shared" si="190"/>
        <v>42879</v>
      </c>
      <c r="C712" s="23">
        <f t="shared" si="191"/>
        <v>2017</v>
      </c>
      <c r="D712" s="23">
        <f t="shared" si="192"/>
        <v>5</v>
      </c>
      <c r="E712" s="2" t="str">
        <f>IF(A712&lt;&gt;"","Week " &amp; ROUNDUP(DAY(B712)/7,0),"")</f>
        <v>Week 4</v>
      </c>
      <c r="G712" s="15" t="str">
        <f>IF(G711&lt;MAX(A:A)+NumberOfFutureWeeks*7,  IF(WEEKDAY( G711+1)=1, G711+2, IF(WEEKDAY(G711+1)=7, G711+ 3, G711+1)), "")</f>
        <v/>
      </c>
      <c r="H712" s="15" t="str">
        <f t="shared" si="184"/>
        <v/>
      </c>
      <c r="I712" s="2" t="str">
        <f t="shared" si="185"/>
        <v/>
      </c>
      <c r="J712" s="2" t="str">
        <f>IF(AND(G712&lt;&gt;"",G712&lt;=MAX(A:A)),COUNTIF(B:B,TRUNC(G712)),"")</f>
        <v/>
      </c>
      <c r="K712" s="2" t="str">
        <f t="shared" si="196"/>
        <v/>
      </c>
      <c r="L712" s="2" t="str">
        <f t="shared" si="186"/>
        <v/>
      </c>
      <c r="M712" s="2" t="str">
        <f t="shared" si="193"/>
        <v/>
      </c>
      <c r="N712" s="2" t="str">
        <f t="shared" si="194"/>
        <v/>
      </c>
      <c r="O712" s="2" t="str">
        <f t="shared" si="187"/>
        <v/>
      </c>
      <c r="P712" s="2" t="str">
        <f t="shared" si="188"/>
        <v/>
      </c>
      <c r="Q712" s="2" t="str">
        <f t="shared" si="195"/>
        <v/>
      </c>
      <c r="R712" s="2" t="str">
        <f t="shared" si="189"/>
        <v/>
      </c>
    </row>
    <row r="713" spans="1:18" x14ac:dyDescent="0.25">
      <c r="A713" s="15">
        <f>IF(INDEX('Predict Your Date Data (auto)'!A:A,ROW(A713),1)&gt;0,INDEX('Predict Your Date Data (auto)'!A:A,ROW(A713),1),"")</f>
        <v>42879.479849537034</v>
      </c>
      <c r="B713" s="15">
        <f t="shared" si="190"/>
        <v>42879</v>
      </c>
      <c r="C713" s="23">
        <f t="shared" si="191"/>
        <v>2017</v>
      </c>
      <c r="D713" s="23">
        <f t="shared" si="192"/>
        <v>5</v>
      </c>
      <c r="E713" s="2" t="str">
        <f>IF(A713&lt;&gt;"","Week " &amp; ROUNDUP(DAY(B713)/7,0),"")</f>
        <v>Week 4</v>
      </c>
      <c r="G713" s="15" t="str">
        <f>IF(G712&lt;MAX(A:A)+NumberOfFutureWeeks*7,  IF(WEEKDAY( G712+1)=1, G712+2, IF(WEEKDAY(G712+1)=7, G712+ 3, G712+1)), "")</f>
        <v/>
      </c>
      <c r="H713" s="15" t="str">
        <f t="shared" si="184"/>
        <v/>
      </c>
      <c r="I713" s="2" t="str">
        <f t="shared" si="185"/>
        <v/>
      </c>
      <c r="J713" s="2" t="str">
        <f>IF(AND(G713&lt;&gt;"",G713&lt;=MAX(A:A)),COUNTIF(B:B,TRUNC(G713)),"")</f>
        <v/>
      </c>
      <c r="K713" s="2" t="str">
        <f t="shared" si="196"/>
        <v/>
      </c>
      <c r="L713" s="2" t="str">
        <f t="shared" si="186"/>
        <v/>
      </c>
      <c r="M713" s="2" t="str">
        <f t="shared" si="193"/>
        <v/>
      </c>
      <c r="N713" s="2" t="str">
        <f t="shared" si="194"/>
        <v/>
      </c>
      <c r="O713" s="2" t="str">
        <f t="shared" si="187"/>
        <v/>
      </c>
      <c r="P713" s="2" t="str">
        <f t="shared" si="188"/>
        <v/>
      </c>
      <c r="Q713" s="2" t="str">
        <f t="shared" si="195"/>
        <v/>
      </c>
      <c r="R713" s="2" t="str">
        <f t="shared" si="189"/>
        <v/>
      </c>
    </row>
    <row r="714" spans="1:18" x14ac:dyDescent="0.25">
      <c r="A714" s="15">
        <f>IF(INDEX('Predict Your Date Data (auto)'!A:A,ROW(A714),1)&gt;0,INDEX('Predict Your Date Data (auto)'!A:A,ROW(A714),1),"")</f>
        <v>42879.481354166666</v>
      </c>
      <c r="B714" s="15">
        <f t="shared" si="190"/>
        <v>42879</v>
      </c>
      <c r="C714" s="23">
        <f t="shared" si="191"/>
        <v>2017</v>
      </c>
      <c r="D714" s="23">
        <f t="shared" si="192"/>
        <v>5</v>
      </c>
      <c r="E714" s="2" t="str">
        <f>IF(A714&lt;&gt;"","Week " &amp; ROUNDUP(DAY(B714)/7,0),"")</f>
        <v>Week 4</v>
      </c>
      <c r="G714" s="15" t="str">
        <f>IF(G713&lt;MAX(A:A)+NumberOfFutureWeeks*7,  IF(WEEKDAY( G713+1)=1, G713+2, IF(WEEKDAY(G713+1)=7, G713+ 3, G713+1)), "")</f>
        <v/>
      </c>
      <c r="H714" s="15" t="str">
        <f t="shared" si="184"/>
        <v/>
      </c>
      <c r="I714" s="2" t="str">
        <f t="shared" si="185"/>
        <v/>
      </c>
      <c r="J714" s="2" t="str">
        <f>IF(AND(G714&lt;&gt;"",G714&lt;=MAX(A:A)),COUNTIF(B:B,TRUNC(G714)),"")</f>
        <v/>
      </c>
      <c r="K714" s="2" t="str">
        <f t="shared" si="196"/>
        <v/>
      </c>
      <c r="L714" s="2" t="str">
        <f t="shared" si="186"/>
        <v/>
      </c>
      <c r="M714" s="2" t="str">
        <f t="shared" si="193"/>
        <v/>
      </c>
      <c r="N714" s="2" t="str">
        <f t="shared" si="194"/>
        <v/>
      </c>
      <c r="O714" s="2" t="str">
        <f t="shared" si="187"/>
        <v/>
      </c>
      <c r="P714" s="2" t="str">
        <f t="shared" si="188"/>
        <v/>
      </c>
      <c r="Q714" s="2" t="str">
        <f t="shared" si="195"/>
        <v/>
      </c>
      <c r="R714" s="2" t="str">
        <f t="shared" si="189"/>
        <v/>
      </c>
    </row>
    <row r="715" spans="1:18" x14ac:dyDescent="0.25">
      <c r="A715" s="15">
        <f>IF(INDEX('Predict Your Date Data (auto)'!A:A,ROW(A715),1)&gt;0,INDEX('Predict Your Date Data (auto)'!A:A,ROW(A715),1),"")</f>
        <v>42879.485439814816</v>
      </c>
      <c r="B715" s="15">
        <f t="shared" si="190"/>
        <v>42879</v>
      </c>
      <c r="C715" s="23">
        <f t="shared" si="191"/>
        <v>2017</v>
      </c>
      <c r="D715" s="23">
        <f t="shared" si="192"/>
        <v>5</v>
      </c>
      <c r="E715" s="2" t="str">
        <f>IF(A715&lt;&gt;"","Week " &amp; ROUNDUP(DAY(B715)/7,0),"")</f>
        <v>Week 4</v>
      </c>
      <c r="G715" s="15" t="str">
        <f>IF(G714&lt;MAX(A:A)+NumberOfFutureWeeks*7,  IF(WEEKDAY( G714+1)=1, G714+2, IF(WEEKDAY(G714+1)=7, G714+ 3, G714+1)), "")</f>
        <v/>
      </c>
      <c r="H715" s="15" t="str">
        <f t="shared" si="184"/>
        <v/>
      </c>
      <c r="I715" s="2" t="str">
        <f t="shared" si="185"/>
        <v/>
      </c>
      <c r="J715" s="2" t="str">
        <f>IF(AND(G715&lt;&gt;"",G715&lt;=MAX(A:A)),COUNTIF(B:B,TRUNC(G715)),"")</f>
        <v/>
      </c>
      <c r="K715" s="2" t="str">
        <f t="shared" si="196"/>
        <v/>
      </c>
      <c r="L715" s="2" t="str">
        <f t="shared" si="186"/>
        <v/>
      </c>
      <c r="M715" s="2" t="str">
        <f t="shared" si="193"/>
        <v/>
      </c>
      <c r="N715" s="2" t="str">
        <f t="shared" si="194"/>
        <v/>
      </c>
      <c r="O715" s="2" t="str">
        <f t="shared" si="187"/>
        <v/>
      </c>
      <c r="P715" s="2" t="str">
        <f t="shared" si="188"/>
        <v/>
      </c>
      <c r="Q715" s="2" t="str">
        <f t="shared" si="195"/>
        <v/>
      </c>
      <c r="R715" s="2" t="str">
        <f t="shared" si="189"/>
        <v/>
      </c>
    </row>
    <row r="716" spans="1:18" x14ac:dyDescent="0.25">
      <c r="A716" s="15">
        <f>IF(INDEX('Predict Your Date Data (auto)'!A:A,ROW(A716),1)&gt;0,INDEX('Predict Your Date Data (auto)'!A:A,ROW(A716),1),"")</f>
        <v>42879.486458333333</v>
      </c>
      <c r="B716" s="15">
        <f t="shared" si="190"/>
        <v>42879</v>
      </c>
      <c r="C716" s="23">
        <f t="shared" si="191"/>
        <v>2017</v>
      </c>
      <c r="D716" s="23">
        <f t="shared" si="192"/>
        <v>5</v>
      </c>
      <c r="E716" s="2" t="str">
        <f>IF(A716&lt;&gt;"","Week " &amp; ROUNDUP(DAY(B716)/7,0),"")</f>
        <v>Week 4</v>
      </c>
      <c r="G716" s="15" t="str">
        <f>IF(G715&lt;MAX(A:A)+NumberOfFutureWeeks*7,  IF(WEEKDAY( G715+1)=1, G715+2, IF(WEEKDAY(G715+1)=7, G715+ 3, G715+1)), "")</f>
        <v/>
      </c>
      <c r="H716" s="15" t="str">
        <f t="shared" si="184"/>
        <v/>
      </c>
      <c r="I716" s="2" t="str">
        <f t="shared" si="185"/>
        <v/>
      </c>
      <c r="J716" s="2" t="str">
        <f>IF(AND(G716&lt;&gt;"",G716&lt;=MAX(A:A)),COUNTIF(B:B,TRUNC(G716)),"")</f>
        <v/>
      </c>
      <c r="K716" s="2" t="str">
        <f t="shared" si="196"/>
        <v/>
      </c>
      <c r="L716" s="2" t="str">
        <f t="shared" si="186"/>
        <v/>
      </c>
      <c r="M716" s="2" t="str">
        <f t="shared" si="193"/>
        <v/>
      </c>
      <c r="N716" s="2" t="str">
        <f t="shared" si="194"/>
        <v/>
      </c>
      <c r="O716" s="2" t="str">
        <f t="shared" si="187"/>
        <v/>
      </c>
      <c r="P716" s="2" t="str">
        <f t="shared" si="188"/>
        <v/>
      </c>
      <c r="Q716" s="2" t="str">
        <f t="shared" si="195"/>
        <v/>
      </c>
      <c r="R716" s="2" t="str">
        <f t="shared" si="189"/>
        <v/>
      </c>
    </row>
    <row r="717" spans="1:18" x14ac:dyDescent="0.25">
      <c r="A717" s="15">
        <f>IF(INDEX('Predict Your Date Data (auto)'!A:A,ROW(A717),1)&gt;0,INDEX('Predict Your Date Data (auto)'!A:A,ROW(A717),1),"")</f>
        <v>42879.48715277778</v>
      </c>
      <c r="B717" s="15">
        <f t="shared" si="190"/>
        <v>42879</v>
      </c>
      <c r="C717" s="23">
        <f t="shared" si="191"/>
        <v>2017</v>
      </c>
      <c r="D717" s="23">
        <f t="shared" si="192"/>
        <v>5</v>
      </c>
      <c r="E717" s="2" t="str">
        <f>IF(A717&lt;&gt;"","Week " &amp; ROUNDUP(DAY(B717)/7,0),"")</f>
        <v>Week 4</v>
      </c>
      <c r="G717" s="15" t="str">
        <f>IF(G716&lt;MAX(A:A)+NumberOfFutureWeeks*7,  IF(WEEKDAY( G716+1)=1, G716+2, IF(WEEKDAY(G716+1)=7, G716+ 3, G716+1)), "")</f>
        <v/>
      </c>
      <c r="H717" s="15" t="str">
        <f t="shared" si="184"/>
        <v/>
      </c>
      <c r="I717" s="2" t="str">
        <f t="shared" si="185"/>
        <v/>
      </c>
      <c r="J717" s="2" t="str">
        <f>IF(AND(G717&lt;&gt;"",G717&lt;=MAX(A:A)),COUNTIF(B:B,TRUNC(G717)),"")</f>
        <v/>
      </c>
      <c r="K717" s="2" t="str">
        <f t="shared" si="196"/>
        <v/>
      </c>
      <c r="L717" s="2" t="str">
        <f t="shared" si="186"/>
        <v/>
      </c>
      <c r="M717" s="2" t="str">
        <f t="shared" si="193"/>
        <v/>
      </c>
      <c r="N717" s="2" t="str">
        <f t="shared" si="194"/>
        <v/>
      </c>
      <c r="O717" s="2" t="str">
        <f t="shared" si="187"/>
        <v/>
      </c>
      <c r="P717" s="2" t="str">
        <f t="shared" si="188"/>
        <v/>
      </c>
      <c r="Q717" s="2" t="str">
        <f t="shared" si="195"/>
        <v/>
      </c>
      <c r="R717" s="2" t="str">
        <f t="shared" si="189"/>
        <v/>
      </c>
    </row>
    <row r="718" spans="1:18" x14ac:dyDescent="0.25">
      <c r="A718" s="15">
        <f>IF(INDEX('Predict Your Date Data (auto)'!A:A,ROW(A718),1)&gt;0,INDEX('Predict Your Date Data (auto)'!A:A,ROW(A718),1),"")</f>
        <v>42879.487696759257</v>
      </c>
      <c r="B718" s="15">
        <f t="shared" si="190"/>
        <v>42879</v>
      </c>
      <c r="C718" s="23">
        <f t="shared" si="191"/>
        <v>2017</v>
      </c>
      <c r="D718" s="23">
        <f t="shared" si="192"/>
        <v>5</v>
      </c>
      <c r="E718" s="2" t="str">
        <f>IF(A718&lt;&gt;"","Week " &amp; ROUNDUP(DAY(B718)/7,0),"")</f>
        <v>Week 4</v>
      </c>
      <c r="G718" s="15" t="str">
        <f>IF(G717&lt;MAX(A:A)+NumberOfFutureWeeks*7,  IF(WEEKDAY( G717+1)=1, G717+2, IF(WEEKDAY(G717+1)=7, G717+ 3, G717+1)), "")</f>
        <v/>
      </c>
      <c r="H718" s="15" t="str">
        <f t="shared" si="184"/>
        <v/>
      </c>
      <c r="I718" s="2" t="str">
        <f t="shared" si="185"/>
        <v/>
      </c>
      <c r="J718" s="2" t="str">
        <f>IF(AND(G718&lt;&gt;"",G718&lt;=MAX(A:A)),COUNTIF(B:B,TRUNC(G718)),"")</f>
        <v/>
      </c>
      <c r="K718" s="2" t="str">
        <f t="shared" si="196"/>
        <v/>
      </c>
      <c r="L718" s="2" t="str">
        <f t="shared" si="186"/>
        <v/>
      </c>
      <c r="M718" s="2" t="str">
        <f t="shared" si="193"/>
        <v/>
      </c>
      <c r="N718" s="2" t="str">
        <f t="shared" si="194"/>
        <v/>
      </c>
      <c r="O718" s="2" t="str">
        <f t="shared" si="187"/>
        <v/>
      </c>
      <c r="P718" s="2" t="str">
        <f t="shared" si="188"/>
        <v/>
      </c>
      <c r="Q718" s="2" t="str">
        <f t="shared" si="195"/>
        <v/>
      </c>
      <c r="R718" s="2" t="str">
        <f t="shared" si="189"/>
        <v/>
      </c>
    </row>
    <row r="719" spans="1:18" x14ac:dyDescent="0.25">
      <c r="A719" s="15">
        <f>IF(INDEX('Predict Your Date Data (auto)'!A:A,ROW(A719),1)&gt;0,INDEX('Predict Your Date Data (auto)'!A:A,ROW(A719),1),"")</f>
        <v>42879.489166666666</v>
      </c>
      <c r="B719" s="15">
        <f t="shared" si="190"/>
        <v>42879</v>
      </c>
      <c r="C719" s="23">
        <f t="shared" si="191"/>
        <v>2017</v>
      </c>
      <c r="D719" s="23">
        <f t="shared" si="192"/>
        <v>5</v>
      </c>
      <c r="E719" s="2" t="str">
        <f>IF(A719&lt;&gt;"","Week " &amp; ROUNDUP(DAY(B719)/7,0),"")</f>
        <v>Week 4</v>
      </c>
      <c r="G719" s="15" t="str">
        <f>IF(G718&lt;MAX(A:A)+NumberOfFutureWeeks*7,  IF(WEEKDAY( G718+1)=1, G718+2, IF(WEEKDAY(G718+1)=7, G718+ 3, G718+1)), "")</f>
        <v/>
      </c>
      <c r="H719" s="15" t="str">
        <f t="shared" si="184"/>
        <v/>
      </c>
      <c r="I719" s="2" t="str">
        <f t="shared" si="185"/>
        <v/>
      </c>
      <c r="J719" s="2" t="str">
        <f>IF(AND(G719&lt;&gt;"",G719&lt;=MAX(A:A)),COUNTIF(B:B,TRUNC(G719)),"")</f>
        <v/>
      </c>
      <c r="K719" s="2" t="str">
        <f t="shared" si="196"/>
        <v/>
      </c>
      <c r="L719" s="2" t="str">
        <f t="shared" si="186"/>
        <v/>
      </c>
      <c r="M719" s="2" t="str">
        <f t="shared" si="193"/>
        <v/>
      </c>
      <c r="N719" s="2" t="str">
        <f t="shared" si="194"/>
        <v/>
      </c>
      <c r="O719" s="2" t="str">
        <f t="shared" si="187"/>
        <v/>
      </c>
      <c r="P719" s="2" t="str">
        <f t="shared" si="188"/>
        <v/>
      </c>
      <c r="Q719" s="2" t="str">
        <f t="shared" si="195"/>
        <v/>
      </c>
      <c r="R719" s="2" t="str">
        <f t="shared" si="189"/>
        <v/>
      </c>
    </row>
    <row r="720" spans="1:18" x14ac:dyDescent="0.25">
      <c r="A720" s="15">
        <f>IF(INDEX('Predict Your Date Data (auto)'!A:A,ROW(A720),1)&gt;0,INDEX('Predict Your Date Data (auto)'!A:A,ROW(A720),1),"")</f>
        <v>42879.490416666667</v>
      </c>
      <c r="B720" s="15">
        <f t="shared" si="190"/>
        <v>42879</v>
      </c>
      <c r="C720" s="23">
        <f t="shared" si="191"/>
        <v>2017</v>
      </c>
      <c r="D720" s="23">
        <f t="shared" si="192"/>
        <v>5</v>
      </c>
      <c r="E720" s="2" t="str">
        <f>IF(A720&lt;&gt;"","Week " &amp; ROUNDUP(DAY(B720)/7,0),"")</f>
        <v>Week 4</v>
      </c>
      <c r="G720" s="15" t="str">
        <f>IF(G719&lt;MAX(A:A)+NumberOfFutureWeeks*7,  IF(WEEKDAY( G719+1)=1, G719+2, IF(WEEKDAY(G719+1)=7, G719+ 3, G719+1)), "")</f>
        <v/>
      </c>
      <c r="H720" s="15" t="str">
        <f t="shared" si="184"/>
        <v/>
      </c>
      <c r="I720" s="2" t="str">
        <f t="shared" si="185"/>
        <v/>
      </c>
      <c r="J720" s="2" t="str">
        <f>IF(AND(G720&lt;&gt;"",G720&lt;=MAX(A:A)),COUNTIF(B:B,TRUNC(G720)),"")</f>
        <v/>
      </c>
      <c r="K720" s="2" t="str">
        <f t="shared" si="196"/>
        <v/>
      </c>
      <c r="L720" s="2" t="str">
        <f t="shared" si="186"/>
        <v/>
      </c>
      <c r="M720" s="2" t="str">
        <f t="shared" si="193"/>
        <v/>
      </c>
      <c r="N720" s="2" t="str">
        <f t="shared" si="194"/>
        <v/>
      </c>
      <c r="O720" s="2" t="str">
        <f t="shared" si="187"/>
        <v/>
      </c>
      <c r="P720" s="2" t="str">
        <f t="shared" si="188"/>
        <v/>
      </c>
      <c r="Q720" s="2" t="str">
        <f t="shared" si="195"/>
        <v/>
      </c>
      <c r="R720" s="2" t="str">
        <f t="shared" si="189"/>
        <v/>
      </c>
    </row>
    <row r="721" spans="1:18" x14ac:dyDescent="0.25">
      <c r="A721" s="15">
        <f>IF(INDEX('Predict Your Date Data (auto)'!A:A,ROW(A721),1)&gt;0,INDEX('Predict Your Date Data (auto)'!A:A,ROW(A721),1),"")</f>
        <v>42879.492581018516</v>
      </c>
      <c r="B721" s="15">
        <f t="shared" si="190"/>
        <v>42879</v>
      </c>
      <c r="C721" s="23">
        <f t="shared" si="191"/>
        <v>2017</v>
      </c>
      <c r="D721" s="23">
        <f t="shared" si="192"/>
        <v>5</v>
      </c>
      <c r="E721" s="2" t="str">
        <f>IF(A721&lt;&gt;"","Week " &amp; ROUNDUP(DAY(B721)/7,0),"")</f>
        <v>Week 4</v>
      </c>
      <c r="G721" s="15" t="str">
        <f>IF(G720&lt;MAX(A:A)+NumberOfFutureWeeks*7,  IF(WEEKDAY( G720+1)=1, G720+2, IF(WEEKDAY(G720+1)=7, G720+ 3, G720+1)), "")</f>
        <v/>
      </c>
      <c r="H721" s="15" t="str">
        <f t="shared" si="184"/>
        <v/>
      </c>
      <c r="I721" s="2" t="str">
        <f t="shared" si="185"/>
        <v/>
      </c>
      <c r="J721" s="2" t="str">
        <f>IF(AND(G721&lt;&gt;"",G721&lt;=MAX(A:A)),COUNTIF(B:B,TRUNC(G721)),"")</f>
        <v/>
      </c>
      <c r="K721" s="2" t="str">
        <f t="shared" si="196"/>
        <v/>
      </c>
      <c r="L721" s="2" t="str">
        <f t="shared" si="186"/>
        <v/>
      </c>
      <c r="M721" s="2" t="str">
        <f t="shared" si="193"/>
        <v/>
      </c>
      <c r="N721" s="2" t="str">
        <f t="shared" si="194"/>
        <v/>
      </c>
      <c r="O721" s="2" t="str">
        <f t="shared" si="187"/>
        <v/>
      </c>
      <c r="P721" s="2" t="str">
        <f t="shared" si="188"/>
        <v/>
      </c>
      <c r="Q721" s="2" t="str">
        <f t="shared" si="195"/>
        <v/>
      </c>
      <c r="R721" s="2" t="str">
        <f t="shared" si="189"/>
        <v/>
      </c>
    </row>
    <row r="722" spans="1:18" x14ac:dyDescent="0.25">
      <c r="A722" s="15">
        <f>IF(INDEX('Predict Your Date Data (auto)'!A:A,ROW(A722),1)&gt;0,INDEX('Predict Your Date Data (auto)'!A:A,ROW(A722),1),"")</f>
        <v>42879.492708333331</v>
      </c>
      <c r="B722" s="15">
        <f t="shared" si="190"/>
        <v>42879</v>
      </c>
      <c r="C722" s="23">
        <f t="shared" si="191"/>
        <v>2017</v>
      </c>
      <c r="D722" s="23">
        <f t="shared" si="192"/>
        <v>5</v>
      </c>
      <c r="E722" s="2" t="str">
        <f>IF(A722&lt;&gt;"","Week " &amp; ROUNDUP(DAY(B722)/7,0),"")</f>
        <v>Week 4</v>
      </c>
      <c r="G722" s="15" t="str">
        <f>IF(G721&lt;MAX(A:A)+NumberOfFutureWeeks*7,  IF(WEEKDAY( G721+1)=1, G721+2, IF(WEEKDAY(G721+1)=7, G721+ 3, G721+1)), "")</f>
        <v/>
      </c>
      <c r="H722" s="15" t="str">
        <f t="shared" si="184"/>
        <v/>
      </c>
      <c r="I722" s="2" t="str">
        <f t="shared" si="185"/>
        <v/>
      </c>
      <c r="J722" s="2" t="str">
        <f>IF(AND(G722&lt;&gt;"",G722&lt;=MAX(A:A)),COUNTIF(B:B,TRUNC(G722)),"")</f>
        <v/>
      </c>
      <c r="K722" s="2" t="str">
        <f t="shared" si="196"/>
        <v/>
      </c>
      <c r="L722" s="2" t="str">
        <f t="shared" si="186"/>
        <v/>
      </c>
      <c r="M722" s="2" t="str">
        <f t="shared" si="193"/>
        <v/>
      </c>
      <c r="N722" s="2" t="str">
        <f t="shared" si="194"/>
        <v/>
      </c>
      <c r="O722" s="2" t="str">
        <f t="shared" si="187"/>
        <v/>
      </c>
      <c r="P722" s="2" t="str">
        <f t="shared" si="188"/>
        <v/>
      </c>
      <c r="Q722" s="2" t="str">
        <f t="shared" si="195"/>
        <v/>
      </c>
      <c r="R722" s="2" t="str">
        <f t="shared" si="189"/>
        <v/>
      </c>
    </row>
    <row r="723" spans="1:18" x14ac:dyDescent="0.25">
      <c r="A723" s="15">
        <f>IF(INDEX('Predict Your Date Data (auto)'!A:A,ROW(A723),1)&gt;0,INDEX('Predict Your Date Data (auto)'!A:A,ROW(A723),1),"")</f>
        <v>42879.494652777779</v>
      </c>
      <c r="B723" s="15">
        <f t="shared" si="190"/>
        <v>42879</v>
      </c>
      <c r="C723" s="23">
        <f t="shared" si="191"/>
        <v>2017</v>
      </c>
      <c r="D723" s="23">
        <f t="shared" si="192"/>
        <v>5</v>
      </c>
      <c r="E723" s="2" t="str">
        <f>IF(A723&lt;&gt;"","Week " &amp; ROUNDUP(DAY(B723)/7,0),"")</f>
        <v>Week 4</v>
      </c>
      <c r="G723" s="15" t="str">
        <f>IF(G722&lt;MAX(A:A)+NumberOfFutureWeeks*7,  IF(WEEKDAY( G722+1)=1, G722+2, IF(WEEKDAY(G722+1)=7, G722+ 3, G722+1)), "")</f>
        <v/>
      </c>
      <c r="H723" s="15" t="str">
        <f t="shared" si="184"/>
        <v/>
      </c>
      <c r="I723" s="2" t="str">
        <f t="shared" si="185"/>
        <v/>
      </c>
      <c r="J723" s="2" t="str">
        <f>IF(AND(G723&lt;&gt;"",G723&lt;=MAX(A:A)),COUNTIF(B:B,TRUNC(G723)),"")</f>
        <v/>
      </c>
      <c r="K723" s="2" t="str">
        <f t="shared" si="196"/>
        <v/>
      </c>
      <c r="L723" s="2" t="str">
        <f t="shared" si="186"/>
        <v/>
      </c>
      <c r="M723" s="2" t="str">
        <f t="shared" si="193"/>
        <v/>
      </c>
      <c r="N723" s="2" t="str">
        <f t="shared" si="194"/>
        <v/>
      </c>
      <c r="O723" s="2" t="str">
        <f t="shared" si="187"/>
        <v/>
      </c>
      <c r="P723" s="2" t="str">
        <f t="shared" si="188"/>
        <v/>
      </c>
      <c r="Q723" s="2" t="str">
        <f t="shared" si="195"/>
        <v/>
      </c>
      <c r="R723" s="2" t="str">
        <f t="shared" si="189"/>
        <v/>
      </c>
    </row>
    <row r="724" spans="1:18" x14ac:dyDescent="0.25">
      <c r="A724" s="15">
        <f>IF(INDEX('Predict Your Date Data (auto)'!A:A,ROW(A724),1)&gt;0,INDEX('Predict Your Date Data (auto)'!A:A,ROW(A724),1),"")</f>
        <v>42879.495439814818</v>
      </c>
      <c r="B724" s="15">
        <f t="shared" si="190"/>
        <v>42879</v>
      </c>
      <c r="C724" s="23">
        <f t="shared" si="191"/>
        <v>2017</v>
      </c>
      <c r="D724" s="23">
        <f t="shared" si="192"/>
        <v>5</v>
      </c>
      <c r="E724" s="2" t="str">
        <f>IF(A724&lt;&gt;"","Week " &amp; ROUNDUP(DAY(B724)/7,0),"")</f>
        <v>Week 4</v>
      </c>
      <c r="G724" s="15" t="str">
        <f>IF(G723&lt;MAX(A:A)+NumberOfFutureWeeks*7,  IF(WEEKDAY( G723+1)=1, G723+2, IF(WEEKDAY(G723+1)=7, G723+ 3, G723+1)), "")</f>
        <v/>
      </c>
      <c r="H724" s="15" t="str">
        <f t="shared" si="184"/>
        <v/>
      </c>
      <c r="I724" s="2" t="str">
        <f t="shared" si="185"/>
        <v/>
      </c>
      <c r="J724" s="2" t="str">
        <f>IF(AND(G724&lt;&gt;"",G724&lt;=MAX(A:A)),COUNTIF(B:B,TRUNC(G724)),"")</f>
        <v/>
      </c>
      <c r="K724" s="2" t="str">
        <f t="shared" si="196"/>
        <v/>
      </c>
      <c r="L724" s="2" t="str">
        <f t="shared" si="186"/>
        <v/>
      </c>
      <c r="M724" s="2" t="str">
        <f t="shared" si="193"/>
        <v/>
      </c>
      <c r="N724" s="2" t="str">
        <f t="shared" si="194"/>
        <v/>
      </c>
      <c r="O724" s="2" t="str">
        <f t="shared" si="187"/>
        <v/>
      </c>
      <c r="P724" s="2" t="str">
        <f t="shared" si="188"/>
        <v/>
      </c>
      <c r="Q724" s="2" t="str">
        <f t="shared" si="195"/>
        <v/>
      </c>
      <c r="R724" s="2" t="str">
        <f t="shared" si="189"/>
        <v/>
      </c>
    </row>
    <row r="725" spans="1:18" x14ac:dyDescent="0.25">
      <c r="A725" s="15">
        <f>IF(INDEX('Predict Your Date Data (auto)'!A:A,ROW(A725),1)&gt;0,INDEX('Predict Your Date Data (auto)'!A:A,ROW(A725),1),"")</f>
        <v>42879.496087962965</v>
      </c>
      <c r="B725" s="15">
        <f t="shared" si="190"/>
        <v>42879</v>
      </c>
      <c r="C725" s="23">
        <f t="shared" si="191"/>
        <v>2017</v>
      </c>
      <c r="D725" s="23">
        <f t="shared" si="192"/>
        <v>5</v>
      </c>
      <c r="E725" s="2" t="str">
        <f>IF(A725&lt;&gt;"","Week " &amp; ROUNDUP(DAY(B725)/7,0),"")</f>
        <v>Week 4</v>
      </c>
      <c r="G725" s="15" t="str">
        <f>IF(G724&lt;MAX(A:A)+NumberOfFutureWeeks*7,  IF(WEEKDAY( G724+1)=1, G724+2, IF(WEEKDAY(G724+1)=7, G724+ 3, G724+1)), "")</f>
        <v/>
      </c>
      <c r="H725" s="15" t="str">
        <f t="shared" si="184"/>
        <v/>
      </c>
      <c r="I725" s="2" t="str">
        <f t="shared" si="185"/>
        <v/>
      </c>
      <c r="J725" s="2" t="str">
        <f>IF(AND(G725&lt;&gt;"",G725&lt;=MAX(A:A)),COUNTIF(B:B,TRUNC(G725)),"")</f>
        <v/>
      </c>
      <c r="K725" s="2" t="str">
        <f t="shared" si="196"/>
        <v/>
      </c>
      <c r="L725" s="2" t="str">
        <f t="shared" si="186"/>
        <v/>
      </c>
      <c r="M725" s="2" t="str">
        <f t="shared" si="193"/>
        <v/>
      </c>
      <c r="N725" s="2" t="str">
        <f t="shared" si="194"/>
        <v/>
      </c>
      <c r="O725" s="2" t="str">
        <f t="shared" si="187"/>
        <v/>
      </c>
      <c r="P725" s="2" t="str">
        <f t="shared" si="188"/>
        <v/>
      </c>
      <c r="Q725" s="2" t="str">
        <f t="shared" si="195"/>
        <v/>
      </c>
      <c r="R725" s="2" t="str">
        <f t="shared" si="189"/>
        <v/>
      </c>
    </row>
    <row r="726" spans="1:18" x14ac:dyDescent="0.25">
      <c r="A726" s="15">
        <f>IF(INDEX('Predict Your Date Data (auto)'!A:A,ROW(A726),1)&gt;0,INDEX('Predict Your Date Data (auto)'!A:A,ROW(A726),1),"")</f>
        <v>42879.498715277776</v>
      </c>
      <c r="B726" s="15">
        <f t="shared" si="190"/>
        <v>42879</v>
      </c>
      <c r="C726" s="23">
        <f t="shared" si="191"/>
        <v>2017</v>
      </c>
      <c r="D726" s="23">
        <f t="shared" si="192"/>
        <v>5</v>
      </c>
      <c r="E726" s="2" t="str">
        <f>IF(A726&lt;&gt;"","Week " &amp; ROUNDUP(DAY(B726)/7,0),"")</f>
        <v>Week 4</v>
      </c>
      <c r="G726" s="15" t="str">
        <f>IF(G725&lt;MAX(A:A)+NumberOfFutureWeeks*7,  IF(WEEKDAY( G725+1)=1, G725+2, IF(WEEKDAY(G725+1)=7, G725+ 3, G725+1)), "")</f>
        <v/>
      </c>
      <c r="H726" s="15" t="str">
        <f t="shared" si="184"/>
        <v/>
      </c>
      <c r="I726" s="2" t="str">
        <f t="shared" si="185"/>
        <v/>
      </c>
      <c r="J726" s="2" t="str">
        <f>IF(AND(G726&lt;&gt;"",G726&lt;=MAX(A:A)),COUNTIF(B:B,TRUNC(G726)),"")</f>
        <v/>
      </c>
      <c r="K726" s="2" t="str">
        <f t="shared" si="196"/>
        <v/>
      </c>
      <c r="L726" s="2" t="str">
        <f t="shared" si="186"/>
        <v/>
      </c>
      <c r="M726" s="2" t="str">
        <f t="shared" si="193"/>
        <v/>
      </c>
      <c r="N726" s="2" t="str">
        <f t="shared" si="194"/>
        <v/>
      </c>
      <c r="O726" s="2" t="str">
        <f t="shared" si="187"/>
        <v/>
      </c>
      <c r="P726" s="2" t="str">
        <f t="shared" si="188"/>
        <v/>
      </c>
      <c r="Q726" s="2" t="str">
        <f t="shared" si="195"/>
        <v/>
      </c>
      <c r="R726" s="2" t="str">
        <f t="shared" si="189"/>
        <v/>
      </c>
    </row>
    <row r="727" spans="1:18" x14ac:dyDescent="0.25">
      <c r="A727" s="15">
        <f>IF(INDEX('Predict Your Date Data (auto)'!A:A,ROW(A727),1)&gt;0,INDEX('Predict Your Date Data (auto)'!A:A,ROW(A727),1),"")</f>
        <v>42879.500300925924</v>
      </c>
      <c r="B727" s="15">
        <f t="shared" si="190"/>
        <v>42879</v>
      </c>
      <c r="C727" s="23">
        <f t="shared" si="191"/>
        <v>2017</v>
      </c>
      <c r="D727" s="23">
        <f t="shared" si="192"/>
        <v>5</v>
      </c>
      <c r="E727" s="2" t="str">
        <f>IF(A727&lt;&gt;"","Week " &amp; ROUNDUP(DAY(B727)/7,0),"")</f>
        <v>Week 4</v>
      </c>
      <c r="G727" s="15" t="str">
        <f>IF(G726&lt;MAX(A:A)+NumberOfFutureWeeks*7,  IF(WEEKDAY( G726+1)=1, G726+2, IF(WEEKDAY(G726+1)=7, G726+ 3, G726+1)), "")</f>
        <v/>
      </c>
      <c r="H727" s="15" t="str">
        <f t="shared" si="184"/>
        <v/>
      </c>
      <c r="I727" s="2" t="str">
        <f t="shared" si="185"/>
        <v/>
      </c>
      <c r="J727" s="2" t="str">
        <f>IF(AND(G727&lt;&gt;"",G727&lt;=MAX(A:A)),COUNTIF(B:B,TRUNC(G727)),"")</f>
        <v/>
      </c>
      <c r="K727" s="2" t="str">
        <f t="shared" si="196"/>
        <v/>
      </c>
      <c r="L727" s="2" t="str">
        <f t="shared" si="186"/>
        <v/>
      </c>
      <c r="M727" s="2" t="str">
        <f t="shared" si="193"/>
        <v/>
      </c>
      <c r="N727" s="2" t="str">
        <f t="shared" si="194"/>
        <v/>
      </c>
      <c r="O727" s="2" t="str">
        <f t="shared" si="187"/>
        <v/>
      </c>
      <c r="P727" s="2" t="str">
        <f t="shared" si="188"/>
        <v/>
      </c>
      <c r="Q727" s="2" t="str">
        <f t="shared" si="195"/>
        <v/>
      </c>
      <c r="R727" s="2" t="str">
        <f t="shared" si="189"/>
        <v/>
      </c>
    </row>
    <row r="728" spans="1:18" x14ac:dyDescent="0.25">
      <c r="A728" s="15">
        <f>IF(INDEX('Predict Your Date Data (auto)'!A:A,ROW(A728),1)&gt;0,INDEX('Predict Your Date Data (auto)'!A:A,ROW(A728),1),"")</f>
        <v>42879.502222222225</v>
      </c>
      <c r="B728" s="15">
        <f t="shared" si="190"/>
        <v>42879</v>
      </c>
      <c r="C728" s="23">
        <f t="shared" si="191"/>
        <v>2017</v>
      </c>
      <c r="D728" s="23">
        <f t="shared" si="192"/>
        <v>5</v>
      </c>
      <c r="E728" s="2" t="str">
        <f>IF(A728&lt;&gt;"","Week " &amp; ROUNDUP(DAY(B728)/7,0),"")</f>
        <v>Week 4</v>
      </c>
      <c r="G728" s="15" t="str">
        <f>IF(G727&lt;MAX(A:A)+NumberOfFutureWeeks*7,  IF(WEEKDAY( G727+1)=1, G727+2, IF(WEEKDAY(G727+1)=7, G727+ 3, G727+1)), "")</f>
        <v/>
      </c>
      <c r="H728" s="15" t="str">
        <f t="shared" si="184"/>
        <v/>
      </c>
      <c r="I728" s="2" t="str">
        <f t="shared" si="185"/>
        <v/>
      </c>
      <c r="J728" s="2" t="str">
        <f>IF(AND(G728&lt;&gt;"",G728&lt;=MAX(A:A)),COUNTIF(B:B,TRUNC(G728)),"")</f>
        <v/>
      </c>
      <c r="K728" s="2" t="str">
        <f t="shared" si="196"/>
        <v/>
      </c>
      <c r="L728" s="2" t="str">
        <f t="shared" si="186"/>
        <v/>
      </c>
      <c r="M728" s="2" t="str">
        <f t="shared" si="193"/>
        <v/>
      </c>
      <c r="N728" s="2" t="str">
        <f t="shared" si="194"/>
        <v/>
      </c>
      <c r="O728" s="2" t="str">
        <f t="shared" si="187"/>
        <v/>
      </c>
      <c r="P728" s="2" t="str">
        <f t="shared" si="188"/>
        <v/>
      </c>
      <c r="Q728" s="2" t="str">
        <f t="shared" si="195"/>
        <v/>
      </c>
      <c r="R728" s="2" t="str">
        <f t="shared" si="189"/>
        <v/>
      </c>
    </row>
    <row r="729" spans="1:18" x14ac:dyDescent="0.25">
      <c r="A729" s="15">
        <f>IF(INDEX('Predict Your Date Data (auto)'!A:A,ROW(A729),1)&gt;0,INDEX('Predict Your Date Data (auto)'!A:A,ROW(A729),1),"")</f>
        <v>42879.50409722222</v>
      </c>
      <c r="B729" s="15">
        <f t="shared" si="190"/>
        <v>42879</v>
      </c>
      <c r="C729" s="23">
        <f t="shared" si="191"/>
        <v>2017</v>
      </c>
      <c r="D729" s="23">
        <f t="shared" si="192"/>
        <v>5</v>
      </c>
      <c r="E729" s="2" t="str">
        <f>IF(A729&lt;&gt;"","Week " &amp; ROUNDUP(DAY(B729)/7,0),"")</f>
        <v>Week 4</v>
      </c>
      <c r="G729" s="15" t="str">
        <f>IF(G728&lt;MAX(A:A)+NumberOfFutureWeeks*7,  IF(WEEKDAY( G728+1)=1, G728+2, IF(WEEKDAY(G728+1)=7, G728+ 3, G728+1)), "")</f>
        <v/>
      </c>
      <c r="H729" s="15" t="str">
        <f t="shared" si="184"/>
        <v/>
      </c>
      <c r="I729" s="2" t="str">
        <f t="shared" si="185"/>
        <v/>
      </c>
      <c r="J729" s="2" t="str">
        <f>IF(AND(G729&lt;&gt;"",G729&lt;=MAX(A:A)),COUNTIF(B:B,TRUNC(G729)),"")</f>
        <v/>
      </c>
      <c r="K729" s="2" t="str">
        <f t="shared" si="196"/>
        <v/>
      </c>
      <c r="L729" s="2" t="str">
        <f t="shared" si="186"/>
        <v/>
      </c>
      <c r="M729" s="2" t="str">
        <f t="shared" si="193"/>
        <v/>
      </c>
      <c r="N729" s="2" t="str">
        <f t="shared" si="194"/>
        <v/>
      </c>
      <c r="O729" s="2" t="str">
        <f t="shared" si="187"/>
        <v/>
      </c>
      <c r="P729" s="2" t="str">
        <f t="shared" si="188"/>
        <v/>
      </c>
      <c r="Q729" s="2" t="str">
        <f t="shared" si="195"/>
        <v/>
      </c>
      <c r="R729" s="2" t="str">
        <f t="shared" si="189"/>
        <v/>
      </c>
    </row>
    <row r="730" spans="1:18" x14ac:dyDescent="0.25">
      <c r="A730" s="15">
        <f>IF(INDEX('Predict Your Date Data (auto)'!A:A,ROW(A730),1)&gt;0,INDEX('Predict Your Date Data (auto)'!A:A,ROW(A730),1),"")</f>
        <v>42879.507430555554</v>
      </c>
      <c r="B730" s="15">
        <f t="shared" si="190"/>
        <v>42879</v>
      </c>
      <c r="C730" s="23">
        <f t="shared" si="191"/>
        <v>2017</v>
      </c>
      <c r="D730" s="23">
        <f t="shared" si="192"/>
        <v>5</v>
      </c>
      <c r="E730" s="2" t="str">
        <f>IF(A730&lt;&gt;"","Week " &amp; ROUNDUP(DAY(B730)/7,0),"")</f>
        <v>Week 4</v>
      </c>
      <c r="G730" s="15" t="str">
        <f>IF(G729&lt;MAX(A:A)+NumberOfFutureWeeks*7,  IF(WEEKDAY( G729+1)=1, G729+2, IF(WEEKDAY(G729+1)=7, G729+ 3, G729+1)), "")</f>
        <v/>
      </c>
      <c r="H730" s="15" t="str">
        <f t="shared" si="184"/>
        <v/>
      </c>
      <c r="I730" s="2" t="str">
        <f t="shared" si="185"/>
        <v/>
      </c>
      <c r="J730" s="2" t="str">
        <f>IF(AND(G730&lt;&gt;"",G730&lt;=MAX(A:A)),COUNTIF(B:B,TRUNC(G730)),"")</f>
        <v/>
      </c>
      <c r="K730" s="2" t="str">
        <f t="shared" si="196"/>
        <v/>
      </c>
      <c r="L730" s="2" t="str">
        <f t="shared" si="186"/>
        <v/>
      </c>
      <c r="M730" s="2" t="str">
        <f t="shared" si="193"/>
        <v/>
      </c>
      <c r="N730" s="2" t="str">
        <f t="shared" si="194"/>
        <v/>
      </c>
      <c r="O730" s="2" t="str">
        <f t="shared" si="187"/>
        <v/>
      </c>
      <c r="P730" s="2" t="str">
        <f t="shared" si="188"/>
        <v/>
      </c>
      <c r="Q730" s="2" t="str">
        <f t="shared" si="195"/>
        <v/>
      </c>
      <c r="R730" s="2" t="str">
        <f t="shared" si="189"/>
        <v/>
      </c>
    </row>
    <row r="731" spans="1:18" x14ac:dyDescent="0.25">
      <c r="A731" s="15">
        <f>IF(INDEX('Predict Your Date Data (auto)'!A:A,ROW(A731),1)&gt;0,INDEX('Predict Your Date Data (auto)'!A:A,ROW(A731),1),"")</f>
        <v>42879.513958333337</v>
      </c>
      <c r="B731" s="15">
        <f t="shared" si="190"/>
        <v>42879</v>
      </c>
      <c r="C731" s="23">
        <f t="shared" si="191"/>
        <v>2017</v>
      </c>
      <c r="D731" s="23">
        <f t="shared" si="192"/>
        <v>5</v>
      </c>
      <c r="E731" s="2" t="str">
        <f>IF(A731&lt;&gt;"","Week " &amp; ROUNDUP(DAY(B731)/7,0),"")</f>
        <v>Week 4</v>
      </c>
      <c r="G731" s="15" t="str">
        <f>IF(G730&lt;MAX(A:A)+NumberOfFutureWeeks*7,  IF(WEEKDAY( G730+1)=1, G730+2, IF(WEEKDAY(G730+1)=7, G730+ 3, G730+1)), "")</f>
        <v/>
      </c>
      <c r="H731" s="15" t="str">
        <f t="shared" si="184"/>
        <v/>
      </c>
      <c r="I731" s="2" t="str">
        <f t="shared" si="185"/>
        <v/>
      </c>
      <c r="J731" s="2" t="str">
        <f>IF(AND(G731&lt;&gt;"",G731&lt;=MAX(A:A)),COUNTIF(B:B,TRUNC(G731)),"")</f>
        <v/>
      </c>
      <c r="K731" s="2" t="str">
        <f t="shared" si="196"/>
        <v/>
      </c>
      <c r="L731" s="2" t="str">
        <f t="shared" si="186"/>
        <v/>
      </c>
      <c r="M731" s="2" t="str">
        <f t="shared" si="193"/>
        <v/>
      </c>
      <c r="N731" s="2" t="str">
        <f t="shared" si="194"/>
        <v/>
      </c>
      <c r="O731" s="2" t="str">
        <f t="shared" si="187"/>
        <v/>
      </c>
      <c r="P731" s="2" t="str">
        <f t="shared" si="188"/>
        <v/>
      </c>
      <c r="Q731" s="2" t="str">
        <f t="shared" si="195"/>
        <v/>
      </c>
      <c r="R731" s="2" t="str">
        <f t="shared" si="189"/>
        <v/>
      </c>
    </row>
    <row r="732" spans="1:18" x14ac:dyDescent="0.25">
      <c r="A732" s="15">
        <f>IF(INDEX('Predict Your Date Data (auto)'!A:A,ROW(A732),1)&gt;0,INDEX('Predict Your Date Data (auto)'!A:A,ROW(A732),1),"")</f>
        <v>42879.515625</v>
      </c>
      <c r="B732" s="15">
        <f t="shared" si="190"/>
        <v>42879</v>
      </c>
      <c r="C732" s="23">
        <f t="shared" si="191"/>
        <v>2017</v>
      </c>
      <c r="D732" s="23">
        <f t="shared" si="192"/>
        <v>5</v>
      </c>
      <c r="E732" s="2" t="str">
        <f>IF(A732&lt;&gt;"","Week " &amp; ROUNDUP(DAY(B732)/7,0),"")</f>
        <v>Week 4</v>
      </c>
      <c r="G732" s="15" t="str">
        <f>IF(G731&lt;MAX(A:A)+NumberOfFutureWeeks*7,  IF(WEEKDAY( G731+1)=1, G731+2, IF(WEEKDAY(G731+1)=7, G731+ 3, G731+1)), "")</f>
        <v/>
      </c>
      <c r="H732" s="15" t="str">
        <f t="shared" si="184"/>
        <v/>
      </c>
      <c r="I732" s="2" t="str">
        <f t="shared" si="185"/>
        <v/>
      </c>
      <c r="J732" s="2" t="str">
        <f>IF(AND(G732&lt;&gt;"",G732&lt;=MAX(A:A)),COUNTIF(B:B,TRUNC(G732)),"")</f>
        <v/>
      </c>
      <c r="K732" s="2" t="str">
        <f t="shared" si="196"/>
        <v/>
      </c>
      <c r="L732" s="2" t="str">
        <f t="shared" si="186"/>
        <v/>
      </c>
      <c r="M732" s="2" t="str">
        <f t="shared" si="193"/>
        <v/>
      </c>
      <c r="N732" s="2" t="str">
        <f t="shared" si="194"/>
        <v/>
      </c>
      <c r="O732" s="2" t="str">
        <f t="shared" si="187"/>
        <v/>
      </c>
      <c r="P732" s="2" t="str">
        <f t="shared" si="188"/>
        <v/>
      </c>
      <c r="Q732" s="2" t="str">
        <f t="shared" si="195"/>
        <v/>
      </c>
      <c r="R732" s="2" t="str">
        <f t="shared" si="189"/>
        <v/>
      </c>
    </row>
    <row r="733" spans="1:18" x14ac:dyDescent="0.25">
      <c r="A733" s="15">
        <f>IF(INDEX('Predict Your Date Data (auto)'!A:A,ROW(A733),1)&gt;0,INDEX('Predict Your Date Data (auto)'!A:A,ROW(A733),1),"")</f>
        <v>42879.52002314815</v>
      </c>
      <c r="B733" s="15">
        <f t="shared" si="190"/>
        <v>42879</v>
      </c>
      <c r="C733" s="23">
        <f t="shared" si="191"/>
        <v>2017</v>
      </c>
      <c r="D733" s="23">
        <f t="shared" si="192"/>
        <v>5</v>
      </c>
      <c r="E733" s="2" t="str">
        <f>IF(A733&lt;&gt;"","Week " &amp; ROUNDUP(DAY(B733)/7,0),"")</f>
        <v>Week 4</v>
      </c>
      <c r="G733" s="15" t="str">
        <f>IF(G732&lt;MAX(A:A)+NumberOfFutureWeeks*7,  IF(WEEKDAY( G732+1)=1, G732+2, IF(WEEKDAY(G732+1)=7, G732+ 3, G732+1)), "")</f>
        <v/>
      </c>
      <c r="H733" s="15" t="str">
        <f t="shared" si="184"/>
        <v/>
      </c>
      <c r="I733" s="2" t="str">
        <f t="shared" si="185"/>
        <v/>
      </c>
      <c r="J733" s="2" t="str">
        <f>IF(AND(G733&lt;&gt;"",G733&lt;=MAX(A:A)),COUNTIF(B:B,TRUNC(G733)),"")</f>
        <v/>
      </c>
      <c r="K733" s="2" t="str">
        <f t="shared" si="196"/>
        <v/>
      </c>
      <c r="L733" s="2" t="str">
        <f t="shared" si="186"/>
        <v/>
      </c>
      <c r="M733" s="2" t="str">
        <f t="shared" si="193"/>
        <v/>
      </c>
      <c r="N733" s="2" t="str">
        <f t="shared" si="194"/>
        <v/>
      </c>
      <c r="O733" s="2" t="str">
        <f t="shared" si="187"/>
        <v/>
      </c>
      <c r="P733" s="2" t="str">
        <f t="shared" si="188"/>
        <v/>
      </c>
      <c r="Q733" s="2" t="str">
        <f t="shared" si="195"/>
        <v/>
      </c>
      <c r="R733" s="2" t="str">
        <f t="shared" si="189"/>
        <v/>
      </c>
    </row>
    <row r="734" spans="1:18" x14ac:dyDescent="0.25">
      <c r="A734" s="15">
        <f>IF(INDEX('Predict Your Date Data (auto)'!A:A,ROW(A734),1)&gt;0,INDEX('Predict Your Date Data (auto)'!A:A,ROW(A734),1),"")</f>
        <v>42879.522650462961</v>
      </c>
      <c r="B734" s="15">
        <f t="shared" si="190"/>
        <v>42879</v>
      </c>
      <c r="C734" s="23">
        <f t="shared" si="191"/>
        <v>2017</v>
      </c>
      <c r="D734" s="23">
        <f t="shared" si="192"/>
        <v>5</v>
      </c>
      <c r="E734" s="2" t="str">
        <f>IF(A734&lt;&gt;"","Week " &amp; ROUNDUP(DAY(B734)/7,0),"")</f>
        <v>Week 4</v>
      </c>
      <c r="G734" s="15" t="str">
        <f>IF(G733&lt;MAX(A:A)+NumberOfFutureWeeks*7,  IF(WEEKDAY( G733+1)=1, G733+2, IF(WEEKDAY(G733+1)=7, G733+ 3, G733+1)), "")</f>
        <v/>
      </c>
      <c r="H734" s="15" t="str">
        <f t="shared" si="184"/>
        <v/>
      </c>
      <c r="I734" s="2" t="str">
        <f t="shared" si="185"/>
        <v/>
      </c>
      <c r="J734" s="2" t="str">
        <f>IF(AND(G734&lt;&gt;"",G734&lt;=MAX(A:A)),COUNTIF(B:B,TRUNC(G734)),"")</f>
        <v/>
      </c>
      <c r="K734" s="2" t="str">
        <f t="shared" si="196"/>
        <v/>
      </c>
      <c r="L734" s="2" t="str">
        <f t="shared" si="186"/>
        <v/>
      </c>
      <c r="M734" s="2" t="str">
        <f t="shared" si="193"/>
        <v/>
      </c>
      <c r="N734" s="2" t="str">
        <f t="shared" si="194"/>
        <v/>
      </c>
      <c r="O734" s="2" t="str">
        <f t="shared" si="187"/>
        <v/>
      </c>
      <c r="P734" s="2" t="str">
        <f t="shared" si="188"/>
        <v/>
      </c>
      <c r="Q734" s="2" t="str">
        <f t="shared" si="195"/>
        <v/>
      </c>
      <c r="R734" s="2" t="str">
        <f t="shared" si="189"/>
        <v/>
      </c>
    </row>
    <row r="735" spans="1:18" x14ac:dyDescent="0.25">
      <c r="A735" s="15">
        <f>IF(INDEX('Predict Your Date Data (auto)'!A:A,ROW(A735),1)&gt;0,INDEX('Predict Your Date Data (auto)'!A:A,ROW(A735),1),"")</f>
        <v>42879.523472222223</v>
      </c>
      <c r="B735" s="15">
        <f t="shared" si="190"/>
        <v>42879</v>
      </c>
      <c r="C735" s="23">
        <f t="shared" si="191"/>
        <v>2017</v>
      </c>
      <c r="D735" s="23">
        <f t="shared" si="192"/>
        <v>5</v>
      </c>
      <c r="E735" s="2" t="str">
        <f>IF(A735&lt;&gt;"","Week " &amp; ROUNDUP(DAY(B735)/7,0),"")</f>
        <v>Week 4</v>
      </c>
      <c r="G735" s="15" t="str">
        <f>IF(G734&lt;MAX(A:A)+NumberOfFutureWeeks*7,  IF(WEEKDAY( G734+1)=1, G734+2, IF(WEEKDAY(G734+1)=7, G734+ 3, G734+1)), "")</f>
        <v/>
      </c>
      <c r="H735" s="15" t="str">
        <f t="shared" si="184"/>
        <v/>
      </c>
      <c r="I735" s="2" t="str">
        <f t="shared" si="185"/>
        <v/>
      </c>
      <c r="J735" s="2" t="str">
        <f>IF(AND(G735&lt;&gt;"",G735&lt;=MAX(A:A)),COUNTIF(B:B,TRUNC(G735)),"")</f>
        <v/>
      </c>
      <c r="K735" s="2" t="str">
        <f t="shared" si="196"/>
        <v/>
      </c>
      <c r="L735" s="2" t="str">
        <f t="shared" si="186"/>
        <v/>
      </c>
      <c r="M735" s="2" t="str">
        <f t="shared" si="193"/>
        <v/>
      </c>
      <c r="N735" s="2" t="str">
        <f t="shared" si="194"/>
        <v/>
      </c>
      <c r="O735" s="2" t="str">
        <f t="shared" si="187"/>
        <v/>
      </c>
      <c r="P735" s="2" t="str">
        <f t="shared" si="188"/>
        <v/>
      </c>
      <c r="Q735" s="2" t="str">
        <f t="shared" si="195"/>
        <v/>
      </c>
      <c r="R735" s="2" t="str">
        <f t="shared" si="189"/>
        <v/>
      </c>
    </row>
    <row r="736" spans="1:18" x14ac:dyDescent="0.25">
      <c r="A736" s="15">
        <f>IF(INDEX('Predict Your Date Data (auto)'!A:A,ROW(A736),1)&gt;0,INDEX('Predict Your Date Data (auto)'!A:A,ROW(A736),1),"")</f>
        <v>42879.580046296294</v>
      </c>
      <c r="B736" s="15">
        <f t="shared" si="190"/>
        <v>42879</v>
      </c>
      <c r="C736" s="23">
        <f t="shared" si="191"/>
        <v>2017</v>
      </c>
      <c r="D736" s="23">
        <f t="shared" si="192"/>
        <v>5</v>
      </c>
      <c r="E736" s="2" t="str">
        <f>IF(A736&lt;&gt;"","Week " &amp; ROUNDUP(DAY(B736)/7,0),"")</f>
        <v>Week 4</v>
      </c>
      <c r="G736" s="15" t="str">
        <f>IF(G735&lt;MAX(A:A)+NumberOfFutureWeeks*7,  IF(WEEKDAY( G735+1)=1, G735+2, IF(WEEKDAY(G735+1)=7, G735+ 3, G735+1)), "")</f>
        <v/>
      </c>
      <c r="H736" s="15" t="str">
        <f t="shared" si="184"/>
        <v/>
      </c>
      <c r="I736" s="2" t="str">
        <f t="shared" si="185"/>
        <v/>
      </c>
      <c r="J736" s="2" t="str">
        <f>IF(AND(G736&lt;&gt;"",G736&lt;=MAX(A:A)),COUNTIF(B:B,TRUNC(G736)),"")</f>
        <v/>
      </c>
      <c r="K736" s="2" t="str">
        <f t="shared" si="196"/>
        <v/>
      </c>
      <c r="L736" s="2" t="str">
        <f t="shared" si="186"/>
        <v/>
      </c>
      <c r="M736" s="2" t="str">
        <f t="shared" si="193"/>
        <v/>
      </c>
      <c r="N736" s="2" t="str">
        <f t="shared" si="194"/>
        <v/>
      </c>
      <c r="O736" s="2" t="str">
        <f t="shared" si="187"/>
        <v/>
      </c>
      <c r="P736" s="2" t="str">
        <f t="shared" si="188"/>
        <v/>
      </c>
      <c r="Q736" s="2" t="str">
        <f t="shared" si="195"/>
        <v/>
      </c>
      <c r="R736" s="2" t="str">
        <f t="shared" si="189"/>
        <v/>
      </c>
    </row>
    <row r="737" spans="1:18" x14ac:dyDescent="0.25">
      <c r="A737" s="15">
        <f>IF(INDEX('Predict Your Date Data (auto)'!A:A,ROW(A737),1)&gt;0,INDEX('Predict Your Date Data (auto)'!A:A,ROW(A737),1),"")</f>
        <v>42879.641365740739</v>
      </c>
      <c r="B737" s="15">
        <f t="shared" si="190"/>
        <v>42879</v>
      </c>
      <c r="C737" s="23">
        <f t="shared" si="191"/>
        <v>2017</v>
      </c>
      <c r="D737" s="23">
        <f t="shared" si="192"/>
        <v>5</v>
      </c>
      <c r="E737" s="2" t="str">
        <f>IF(A737&lt;&gt;"","Week " &amp; ROUNDUP(DAY(B737)/7,0),"")</f>
        <v>Week 4</v>
      </c>
      <c r="G737" s="15" t="str">
        <f>IF(G736&lt;MAX(A:A)+NumberOfFutureWeeks*7,  IF(WEEKDAY( G736+1)=1, G736+2, IF(WEEKDAY(G736+1)=7, G736+ 3, G736+1)), "")</f>
        <v/>
      </c>
      <c r="H737" s="15" t="str">
        <f t="shared" si="184"/>
        <v/>
      </c>
      <c r="I737" s="2" t="str">
        <f t="shared" si="185"/>
        <v/>
      </c>
      <c r="J737" s="2" t="str">
        <f>IF(AND(G737&lt;&gt;"",G737&lt;=MAX(A:A)),COUNTIF(B:B,TRUNC(G737)),"")</f>
        <v/>
      </c>
      <c r="K737" s="2" t="str">
        <f t="shared" si="196"/>
        <v/>
      </c>
      <c r="L737" s="2" t="str">
        <f t="shared" si="186"/>
        <v/>
      </c>
      <c r="M737" s="2" t="str">
        <f t="shared" si="193"/>
        <v/>
      </c>
      <c r="N737" s="2" t="str">
        <f t="shared" si="194"/>
        <v/>
      </c>
      <c r="O737" s="2" t="str">
        <f t="shared" si="187"/>
        <v/>
      </c>
      <c r="P737" s="2" t="str">
        <f t="shared" si="188"/>
        <v/>
      </c>
      <c r="Q737" s="2" t="str">
        <f t="shared" si="195"/>
        <v/>
      </c>
      <c r="R737" s="2" t="str">
        <f t="shared" si="189"/>
        <v/>
      </c>
    </row>
    <row r="738" spans="1:18" x14ac:dyDescent="0.25">
      <c r="A738" s="15">
        <f>IF(INDEX('Predict Your Date Data (auto)'!A:A,ROW(A738),1)&gt;0,INDEX('Predict Your Date Data (auto)'!A:A,ROW(A738),1),"")</f>
        <v>42879.79</v>
      </c>
      <c r="B738" s="15">
        <f t="shared" si="190"/>
        <v>42879</v>
      </c>
      <c r="C738" s="23">
        <f t="shared" si="191"/>
        <v>2017</v>
      </c>
      <c r="D738" s="23">
        <f t="shared" si="192"/>
        <v>5</v>
      </c>
      <c r="E738" s="2" t="str">
        <f>IF(A738&lt;&gt;"","Week " &amp; ROUNDUP(DAY(B738)/7,0),"")</f>
        <v>Week 4</v>
      </c>
      <c r="G738" s="15" t="str">
        <f>IF(G737&lt;MAX(A:A)+NumberOfFutureWeeks*7,  IF(WEEKDAY( G737+1)=1, G737+2, IF(WEEKDAY(G737+1)=7, G737+ 3, G737+1)), "")</f>
        <v/>
      </c>
      <c r="H738" s="15" t="str">
        <f t="shared" si="184"/>
        <v/>
      </c>
      <c r="I738" s="2" t="str">
        <f t="shared" si="185"/>
        <v/>
      </c>
      <c r="J738" s="2" t="str">
        <f>IF(AND(G738&lt;&gt;"",G738&lt;=MAX(A:A)),COUNTIF(B:B,TRUNC(G738)),"")</f>
        <v/>
      </c>
      <c r="K738" s="2" t="str">
        <f t="shared" si="196"/>
        <v/>
      </c>
      <c r="L738" s="2" t="str">
        <f t="shared" si="186"/>
        <v/>
      </c>
      <c r="M738" s="2" t="str">
        <f t="shared" si="193"/>
        <v/>
      </c>
      <c r="N738" s="2" t="str">
        <f t="shared" si="194"/>
        <v/>
      </c>
      <c r="O738" s="2" t="str">
        <f t="shared" si="187"/>
        <v/>
      </c>
      <c r="P738" s="2" t="str">
        <f t="shared" si="188"/>
        <v/>
      </c>
      <c r="Q738" s="2" t="str">
        <f t="shared" si="195"/>
        <v/>
      </c>
      <c r="R738" s="2" t="str">
        <f t="shared" si="189"/>
        <v/>
      </c>
    </row>
    <row r="739" spans="1:18" x14ac:dyDescent="0.25">
      <c r="A739" s="15">
        <f>IF(INDEX('Predict Your Date Data (auto)'!A:A,ROW(A739),1)&gt;0,INDEX('Predict Your Date Data (auto)'!A:A,ROW(A739),1),"")</f>
        <v>42879.805451388886</v>
      </c>
      <c r="B739" s="15">
        <f t="shared" si="190"/>
        <v>42879</v>
      </c>
      <c r="C739" s="23">
        <f t="shared" si="191"/>
        <v>2017</v>
      </c>
      <c r="D739" s="23">
        <f t="shared" si="192"/>
        <v>5</v>
      </c>
      <c r="E739" s="2" t="str">
        <f>IF(A739&lt;&gt;"","Week " &amp; ROUNDUP(DAY(B739)/7,0),"")</f>
        <v>Week 4</v>
      </c>
      <c r="G739" s="15" t="str">
        <f>IF(G738&lt;MAX(A:A)+NumberOfFutureWeeks*7,  IF(WEEKDAY( G738+1)=1, G738+2, IF(WEEKDAY(G738+1)=7, G738+ 3, G738+1)), "")</f>
        <v/>
      </c>
      <c r="H739" s="15" t="str">
        <f t="shared" si="184"/>
        <v/>
      </c>
      <c r="I739" s="2" t="str">
        <f t="shared" si="185"/>
        <v/>
      </c>
      <c r="J739" s="2" t="str">
        <f>IF(AND(G739&lt;&gt;"",G739&lt;=MAX(A:A)),COUNTIF(B:B,TRUNC(G739)),"")</f>
        <v/>
      </c>
      <c r="K739" s="2" t="str">
        <f t="shared" si="196"/>
        <v/>
      </c>
      <c r="L739" s="2" t="str">
        <f t="shared" si="186"/>
        <v/>
      </c>
      <c r="M739" s="2" t="str">
        <f t="shared" si="193"/>
        <v/>
      </c>
      <c r="N739" s="2" t="str">
        <f t="shared" si="194"/>
        <v/>
      </c>
      <c r="O739" s="2" t="str">
        <f t="shared" si="187"/>
        <v/>
      </c>
      <c r="P739" s="2" t="str">
        <f t="shared" si="188"/>
        <v/>
      </c>
      <c r="Q739" s="2" t="str">
        <f t="shared" si="195"/>
        <v/>
      </c>
      <c r="R739" s="2" t="str">
        <f t="shared" si="189"/>
        <v/>
      </c>
    </row>
    <row r="740" spans="1:18" x14ac:dyDescent="0.25">
      <c r="A740" s="15">
        <f>IF(INDEX('Predict Your Date Data (auto)'!A:A,ROW(A740),1)&gt;0,INDEX('Predict Your Date Data (auto)'!A:A,ROW(A740),1),"")</f>
        <v>42879.810289351852</v>
      </c>
      <c r="B740" s="15">
        <f t="shared" si="190"/>
        <v>42879</v>
      </c>
      <c r="C740" s="23">
        <f t="shared" si="191"/>
        <v>2017</v>
      </c>
      <c r="D740" s="23">
        <f t="shared" si="192"/>
        <v>5</v>
      </c>
      <c r="E740" s="2" t="str">
        <f>IF(A740&lt;&gt;"","Week " &amp; ROUNDUP(DAY(B740)/7,0),"")</f>
        <v>Week 4</v>
      </c>
      <c r="G740" s="15" t="str">
        <f>IF(G739&lt;MAX(A:A)+NumberOfFutureWeeks*7,  IF(WEEKDAY( G739+1)=1, G739+2, IF(WEEKDAY(G739+1)=7, G739+ 3, G739+1)), "")</f>
        <v/>
      </c>
      <c r="H740" s="15" t="str">
        <f t="shared" si="184"/>
        <v/>
      </c>
      <c r="I740" s="2" t="str">
        <f t="shared" si="185"/>
        <v/>
      </c>
      <c r="J740" s="2" t="str">
        <f>IF(AND(G740&lt;&gt;"",G740&lt;=MAX(A:A)),COUNTIF(B:B,TRUNC(G740)),"")</f>
        <v/>
      </c>
      <c r="K740" s="2" t="str">
        <f t="shared" si="196"/>
        <v/>
      </c>
      <c r="L740" s="2" t="str">
        <f t="shared" si="186"/>
        <v/>
      </c>
      <c r="M740" s="2" t="str">
        <f t="shared" si="193"/>
        <v/>
      </c>
      <c r="N740" s="2" t="str">
        <f t="shared" si="194"/>
        <v/>
      </c>
      <c r="O740" s="2" t="str">
        <f t="shared" si="187"/>
        <v/>
      </c>
      <c r="P740" s="2" t="str">
        <f t="shared" si="188"/>
        <v/>
      </c>
      <c r="Q740" s="2" t="str">
        <f t="shared" si="195"/>
        <v/>
      </c>
      <c r="R740" s="2" t="str">
        <f t="shared" si="189"/>
        <v/>
      </c>
    </row>
    <row r="741" spans="1:18" x14ac:dyDescent="0.25">
      <c r="A741" s="15">
        <f>IF(INDEX('Predict Your Date Data (auto)'!A:A,ROW(A741),1)&gt;0,INDEX('Predict Your Date Data (auto)'!A:A,ROW(A741),1),"")</f>
        <v>42879.813958333332</v>
      </c>
      <c r="B741" s="15">
        <f t="shared" si="190"/>
        <v>42879</v>
      </c>
      <c r="C741" s="23">
        <f t="shared" si="191"/>
        <v>2017</v>
      </c>
      <c r="D741" s="23">
        <f t="shared" si="192"/>
        <v>5</v>
      </c>
      <c r="E741" s="2" t="str">
        <f>IF(A741&lt;&gt;"","Week " &amp; ROUNDUP(DAY(B741)/7,0),"")</f>
        <v>Week 4</v>
      </c>
      <c r="G741" s="15" t="str">
        <f>IF(G740&lt;MAX(A:A)+NumberOfFutureWeeks*7,  IF(WEEKDAY( G740+1)=1, G740+2, IF(WEEKDAY(G740+1)=7, G740+ 3, G740+1)), "")</f>
        <v/>
      </c>
      <c r="H741" s="15" t="str">
        <f t="shared" si="184"/>
        <v/>
      </c>
      <c r="I741" s="2" t="str">
        <f t="shared" si="185"/>
        <v/>
      </c>
      <c r="J741" s="2" t="str">
        <f>IF(AND(G741&lt;&gt;"",G741&lt;=MAX(A:A)),COUNTIF(B:B,TRUNC(G741)),"")</f>
        <v/>
      </c>
      <c r="K741" s="2" t="str">
        <f t="shared" si="196"/>
        <v/>
      </c>
      <c r="L741" s="2" t="str">
        <f t="shared" si="186"/>
        <v/>
      </c>
      <c r="M741" s="2" t="str">
        <f t="shared" si="193"/>
        <v/>
      </c>
      <c r="N741" s="2" t="str">
        <f t="shared" si="194"/>
        <v/>
      </c>
      <c r="O741" s="2" t="str">
        <f t="shared" si="187"/>
        <v/>
      </c>
      <c r="P741" s="2" t="str">
        <f t="shared" si="188"/>
        <v/>
      </c>
      <c r="Q741" s="2" t="str">
        <f t="shared" si="195"/>
        <v/>
      </c>
      <c r="R741" s="2" t="str">
        <f t="shared" si="189"/>
        <v/>
      </c>
    </row>
    <row r="742" spans="1:18" x14ac:dyDescent="0.25">
      <c r="A742" s="15">
        <f>IF(INDEX('Predict Your Date Data (auto)'!A:A,ROW(A742),1)&gt;0,INDEX('Predict Your Date Data (auto)'!A:A,ROW(A742),1),"")</f>
        <v>42879.81554398148</v>
      </c>
      <c r="B742" s="15">
        <f t="shared" si="190"/>
        <v>42879</v>
      </c>
      <c r="C742" s="23">
        <f t="shared" si="191"/>
        <v>2017</v>
      </c>
      <c r="D742" s="23">
        <f t="shared" si="192"/>
        <v>5</v>
      </c>
      <c r="E742" s="2" t="str">
        <f>IF(A742&lt;&gt;"","Week " &amp; ROUNDUP(DAY(B742)/7,0),"")</f>
        <v>Week 4</v>
      </c>
      <c r="G742" s="15" t="str">
        <f>IF(G741&lt;MAX(A:A)+NumberOfFutureWeeks*7,  IF(WEEKDAY( G741+1)=1, G741+2, IF(WEEKDAY(G741+1)=7, G741+ 3, G741+1)), "")</f>
        <v/>
      </c>
      <c r="H742" s="15" t="str">
        <f t="shared" si="184"/>
        <v/>
      </c>
      <c r="I742" s="2" t="str">
        <f t="shared" si="185"/>
        <v/>
      </c>
      <c r="J742" s="2" t="str">
        <f>IF(AND(G742&lt;&gt;"",G742&lt;=MAX(A:A)),COUNTIF(B:B,TRUNC(G742)),"")</f>
        <v/>
      </c>
      <c r="K742" s="2" t="str">
        <f t="shared" si="196"/>
        <v/>
      </c>
      <c r="L742" s="2" t="str">
        <f t="shared" si="186"/>
        <v/>
      </c>
      <c r="M742" s="2" t="str">
        <f t="shared" si="193"/>
        <v/>
      </c>
      <c r="N742" s="2" t="str">
        <f t="shared" si="194"/>
        <v/>
      </c>
      <c r="O742" s="2" t="str">
        <f t="shared" si="187"/>
        <v/>
      </c>
      <c r="P742" s="2" t="str">
        <f t="shared" si="188"/>
        <v/>
      </c>
      <c r="Q742" s="2" t="str">
        <f t="shared" si="195"/>
        <v/>
      </c>
      <c r="R742" s="2" t="str">
        <f t="shared" si="189"/>
        <v/>
      </c>
    </row>
    <row r="743" spans="1:18" x14ac:dyDescent="0.25">
      <c r="A743" s="15">
        <f>IF(INDEX('Predict Your Date Data (auto)'!A:A,ROW(A743),1)&gt;0,INDEX('Predict Your Date Data (auto)'!A:A,ROW(A743),1),"")</f>
        <v>42880.393842592595</v>
      </c>
      <c r="B743" s="15">
        <f t="shared" si="190"/>
        <v>42880</v>
      </c>
      <c r="C743" s="23">
        <f t="shared" si="191"/>
        <v>2017</v>
      </c>
      <c r="D743" s="23">
        <f t="shared" si="192"/>
        <v>5</v>
      </c>
      <c r="E743" s="2" t="str">
        <f>IF(A743&lt;&gt;"","Week " &amp; ROUNDUP(DAY(B743)/7,0),"")</f>
        <v>Week 4</v>
      </c>
      <c r="G743" s="15" t="str">
        <f>IF(G742&lt;MAX(A:A)+NumberOfFutureWeeks*7,  IF(WEEKDAY( G742+1)=1, G742+2, IF(WEEKDAY(G742+1)=7, G742+ 3, G742+1)), "")</f>
        <v/>
      </c>
      <c r="H743" s="15" t="str">
        <f t="shared" si="184"/>
        <v/>
      </c>
      <c r="I743" s="2" t="str">
        <f t="shared" si="185"/>
        <v/>
      </c>
      <c r="J743" s="2" t="str">
        <f>IF(AND(G743&lt;&gt;"",G743&lt;=MAX(A:A)),COUNTIF(B:B,TRUNC(G743)),"")</f>
        <v/>
      </c>
      <c r="K743" s="2" t="str">
        <f t="shared" si="196"/>
        <v/>
      </c>
      <c r="L743" s="2" t="str">
        <f t="shared" si="186"/>
        <v/>
      </c>
      <c r="M743" s="2" t="str">
        <f t="shared" si="193"/>
        <v/>
      </c>
      <c r="N743" s="2" t="str">
        <f t="shared" si="194"/>
        <v/>
      </c>
      <c r="O743" s="2" t="str">
        <f t="shared" si="187"/>
        <v/>
      </c>
      <c r="P743" s="2" t="str">
        <f t="shared" si="188"/>
        <v/>
      </c>
      <c r="Q743" s="2" t="str">
        <f t="shared" si="195"/>
        <v/>
      </c>
      <c r="R743" s="2" t="str">
        <f t="shared" si="189"/>
        <v/>
      </c>
    </row>
    <row r="744" spans="1:18" x14ac:dyDescent="0.25">
      <c r="A744" s="15">
        <f>IF(INDEX('Predict Your Date Data (auto)'!A:A,ROW(A744),1)&gt;0,INDEX('Predict Your Date Data (auto)'!A:A,ROW(A744),1),"")</f>
        <v>42881.449594907404</v>
      </c>
      <c r="B744" s="15">
        <f t="shared" si="190"/>
        <v>42881</v>
      </c>
      <c r="C744" s="23">
        <f t="shared" si="191"/>
        <v>2017</v>
      </c>
      <c r="D744" s="23">
        <f t="shared" si="192"/>
        <v>5</v>
      </c>
      <c r="E744" s="2" t="str">
        <f>IF(A744&lt;&gt;"","Week " &amp; ROUNDUP(DAY(B744)/7,0),"")</f>
        <v>Week 4</v>
      </c>
      <c r="G744" s="15" t="str">
        <f>IF(G743&lt;MAX(A:A)+NumberOfFutureWeeks*7,  IF(WEEKDAY( G743+1)=1, G743+2, IF(WEEKDAY(G743+1)=7, G743+ 3, G743+1)), "")</f>
        <v/>
      </c>
      <c r="H744" s="15" t="str">
        <f t="shared" si="184"/>
        <v/>
      </c>
      <c r="I744" s="2" t="str">
        <f t="shared" si="185"/>
        <v/>
      </c>
      <c r="J744" s="2" t="str">
        <f>IF(AND(G744&lt;&gt;"",G744&lt;=MAX(A:A)),COUNTIF(B:B,TRUNC(G744)),"")</f>
        <v/>
      </c>
      <c r="K744" s="2" t="str">
        <f t="shared" si="196"/>
        <v/>
      </c>
      <c r="L744" s="2" t="str">
        <f t="shared" si="186"/>
        <v/>
      </c>
      <c r="M744" s="2" t="str">
        <f t="shared" si="193"/>
        <v/>
      </c>
      <c r="N744" s="2" t="str">
        <f t="shared" si="194"/>
        <v/>
      </c>
      <c r="O744" s="2" t="str">
        <f t="shared" si="187"/>
        <v/>
      </c>
      <c r="P744" s="2" t="str">
        <f t="shared" si="188"/>
        <v/>
      </c>
      <c r="Q744" s="2" t="str">
        <f t="shared" si="195"/>
        <v/>
      </c>
      <c r="R744" s="2" t="str">
        <f t="shared" si="189"/>
        <v/>
      </c>
    </row>
    <row r="745" spans="1:18" x14ac:dyDescent="0.25">
      <c r="A745" s="15">
        <f>IF(INDEX('Predict Your Date Data (auto)'!A:A,ROW(A745),1)&gt;0,INDEX('Predict Your Date Data (auto)'!A:A,ROW(A745),1),"")</f>
        <v>42881.544328703705</v>
      </c>
      <c r="B745" s="15">
        <f t="shared" si="190"/>
        <v>42881</v>
      </c>
      <c r="C745" s="23">
        <f t="shared" si="191"/>
        <v>2017</v>
      </c>
      <c r="D745" s="23">
        <f t="shared" si="192"/>
        <v>5</v>
      </c>
      <c r="E745" s="2" t="str">
        <f>IF(A745&lt;&gt;"","Week " &amp; ROUNDUP(DAY(B745)/7,0),"")</f>
        <v>Week 4</v>
      </c>
      <c r="G745" s="15" t="str">
        <f>IF(G744&lt;MAX(A:A)+NumberOfFutureWeeks*7,  IF(WEEKDAY( G744+1)=1, G744+2, IF(WEEKDAY(G744+1)=7, G744+ 3, G744+1)), "")</f>
        <v/>
      </c>
      <c r="H745" s="15" t="str">
        <f t="shared" si="184"/>
        <v/>
      </c>
      <c r="I745" s="2" t="str">
        <f t="shared" si="185"/>
        <v/>
      </c>
      <c r="J745" s="2" t="str">
        <f>IF(AND(G745&lt;&gt;"",G745&lt;=MAX(A:A)),COUNTIF(B:B,TRUNC(G745)),"")</f>
        <v/>
      </c>
      <c r="K745" s="2" t="str">
        <f t="shared" si="196"/>
        <v/>
      </c>
      <c r="L745" s="2" t="str">
        <f t="shared" si="186"/>
        <v/>
      </c>
      <c r="M745" s="2" t="str">
        <f t="shared" si="193"/>
        <v/>
      </c>
      <c r="N745" s="2" t="str">
        <f t="shared" si="194"/>
        <v/>
      </c>
      <c r="O745" s="2" t="str">
        <f t="shared" si="187"/>
        <v/>
      </c>
      <c r="P745" s="2" t="str">
        <f t="shared" si="188"/>
        <v/>
      </c>
      <c r="Q745" s="2" t="str">
        <f t="shared" si="195"/>
        <v/>
      </c>
      <c r="R745" s="2" t="str">
        <f t="shared" si="189"/>
        <v/>
      </c>
    </row>
    <row r="746" spans="1:18" x14ac:dyDescent="0.25">
      <c r="A746" s="15">
        <f>IF(INDEX('Predict Your Date Data (auto)'!A:A,ROW(A746),1)&gt;0,INDEX('Predict Your Date Data (auto)'!A:A,ROW(A746),1),"")</f>
        <v>42881.54791666667</v>
      </c>
      <c r="B746" s="15">
        <f t="shared" si="190"/>
        <v>42881</v>
      </c>
      <c r="C746" s="23">
        <f t="shared" si="191"/>
        <v>2017</v>
      </c>
      <c r="D746" s="23">
        <f t="shared" si="192"/>
        <v>5</v>
      </c>
      <c r="E746" s="2" t="str">
        <f>IF(A746&lt;&gt;"","Week " &amp; ROUNDUP(DAY(B746)/7,0),"")</f>
        <v>Week 4</v>
      </c>
      <c r="G746" s="15" t="str">
        <f>IF(G745&lt;MAX(A:A)+NumberOfFutureWeeks*7,  IF(WEEKDAY( G745+1)=1, G745+2, IF(WEEKDAY(G745+1)=7, G745+ 3, G745+1)), "")</f>
        <v/>
      </c>
      <c r="H746" s="15" t="str">
        <f t="shared" si="184"/>
        <v/>
      </c>
      <c r="I746" s="2" t="str">
        <f t="shared" si="185"/>
        <v/>
      </c>
      <c r="J746" s="2" t="str">
        <f>IF(AND(G746&lt;&gt;"",G746&lt;=MAX(A:A)),COUNTIF(B:B,TRUNC(G746)),"")</f>
        <v/>
      </c>
      <c r="K746" s="2" t="str">
        <f t="shared" si="196"/>
        <v/>
      </c>
      <c r="L746" s="2" t="str">
        <f t="shared" si="186"/>
        <v/>
      </c>
      <c r="M746" s="2" t="str">
        <f t="shared" si="193"/>
        <v/>
      </c>
      <c r="N746" s="2" t="str">
        <f t="shared" si="194"/>
        <v/>
      </c>
      <c r="O746" s="2" t="str">
        <f t="shared" si="187"/>
        <v/>
      </c>
      <c r="P746" s="2" t="str">
        <f t="shared" si="188"/>
        <v/>
      </c>
      <c r="Q746" s="2" t="str">
        <f t="shared" si="195"/>
        <v/>
      </c>
      <c r="R746" s="2" t="str">
        <f t="shared" si="189"/>
        <v/>
      </c>
    </row>
    <row r="747" spans="1:18" x14ac:dyDescent="0.25">
      <c r="A747" s="15">
        <f>IF(INDEX('Predict Your Date Data (auto)'!A:A,ROW(A747),1)&gt;0,INDEX('Predict Your Date Data (auto)'!A:A,ROW(A747),1),"")</f>
        <v>42881.554664351854</v>
      </c>
      <c r="B747" s="15">
        <f t="shared" si="190"/>
        <v>42881</v>
      </c>
      <c r="C747" s="23">
        <f t="shared" si="191"/>
        <v>2017</v>
      </c>
      <c r="D747" s="23">
        <f t="shared" si="192"/>
        <v>5</v>
      </c>
      <c r="E747" s="2" t="str">
        <f>IF(A747&lt;&gt;"","Week " &amp; ROUNDUP(DAY(B747)/7,0),"")</f>
        <v>Week 4</v>
      </c>
      <c r="G747" s="15" t="str">
        <f>IF(G746&lt;MAX(A:A)+NumberOfFutureWeeks*7,  IF(WEEKDAY( G746+1)=1, G746+2, IF(WEEKDAY(G746+1)=7, G746+ 3, G746+1)), "")</f>
        <v/>
      </c>
      <c r="H747" s="15" t="str">
        <f t="shared" si="184"/>
        <v/>
      </c>
      <c r="I747" s="2" t="str">
        <f t="shared" si="185"/>
        <v/>
      </c>
      <c r="J747" s="2" t="str">
        <f>IF(AND(G747&lt;&gt;"",G747&lt;=MAX(A:A)),COUNTIF(B:B,TRUNC(G747)),"")</f>
        <v/>
      </c>
      <c r="K747" s="2" t="str">
        <f t="shared" si="196"/>
        <v/>
      </c>
      <c r="L747" s="2" t="str">
        <f t="shared" si="186"/>
        <v/>
      </c>
      <c r="M747" s="2" t="str">
        <f t="shared" si="193"/>
        <v/>
      </c>
      <c r="N747" s="2" t="str">
        <f t="shared" si="194"/>
        <v/>
      </c>
      <c r="O747" s="2" t="str">
        <f t="shared" si="187"/>
        <v/>
      </c>
      <c r="P747" s="2" t="str">
        <f t="shared" si="188"/>
        <v/>
      </c>
      <c r="Q747" s="2" t="str">
        <f t="shared" si="195"/>
        <v/>
      </c>
      <c r="R747" s="2" t="str">
        <f t="shared" si="189"/>
        <v/>
      </c>
    </row>
    <row r="748" spans="1:18" x14ac:dyDescent="0.25">
      <c r="A748" s="15">
        <f>IF(INDEX('Predict Your Date Data (auto)'!A:A,ROW(A748),1)&gt;0,INDEX('Predict Your Date Data (auto)'!A:A,ROW(A748),1),"")</f>
        <v>42881.6950462963</v>
      </c>
      <c r="B748" s="15">
        <f t="shared" si="190"/>
        <v>42881</v>
      </c>
      <c r="C748" s="23">
        <f t="shared" si="191"/>
        <v>2017</v>
      </c>
      <c r="D748" s="23">
        <f t="shared" si="192"/>
        <v>5</v>
      </c>
      <c r="E748" s="2" t="str">
        <f>IF(A748&lt;&gt;"","Week " &amp; ROUNDUP(DAY(B748)/7,0),"")</f>
        <v>Week 4</v>
      </c>
      <c r="G748" s="15" t="str">
        <f>IF(G747&lt;MAX(A:A)+NumberOfFutureWeeks*7,  IF(WEEKDAY( G747+1)=1, G747+2, IF(WEEKDAY(G747+1)=7, G747+ 3, G747+1)), "")</f>
        <v/>
      </c>
      <c r="H748" s="15" t="str">
        <f t="shared" si="184"/>
        <v/>
      </c>
      <c r="I748" s="2" t="str">
        <f t="shared" si="185"/>
        <v/>
      </c>
      <c r="J748" s="2" t="str">
        <f>IF(AND(G748&lt;&gt;"",G748&lt;=MAX(A:A)),COUNTIF(B:B,TRUNC(G748)),"")</f>
        <v/>
      </c>
      <c r="K748" s="2" t="str">
        <f t="shared" si="196"/>
        <v/>
      </c>
      <c r="L748" s="2" t="str">
        <f t="shared" si="186"/>
        <v/>
      </c>
      <c r="M748" s="2" t="str">
        <f t="shared" si="193"/>
        <v/>
      </c>
      <c r="N748" s="2" t="str">
        <f t="shared" si="194"/>
        <v/>
      </c>
      <c r="O748" s="2" t="str">
        <f t="shared" si="187"/>
        <v/>
      </c>
      <c r="P748" s="2" t="str">
        <f t="shared" si="188"/>
        <v/>
      </c>
      <c r="Q748" s="2" t="str">
        <f t="shared" si="195"/>
        <v/>
      </c>
      <c r="R748" s="2" t="str">
        <f t="shared" si="189"/>
        <v/>
      </c>
    </row>
    <row r="749" spans="1:18" x14ac:dyDescent="0.25">
      <c r="A749" s="15">
        <f>IF(INDEX('Predict Your Date Data (auto)'!A:A,ROW(A749),1)&gt;0,INDEX('Predict Your Date Data (auto)'!A:A,ROW(A749),1),"")</f>
        <v>42883.767789351848</v>
      </c>
      <c r="B749" s="15">
        <f t="shared" si="190"/>
        <v>42883</v>
      </c>
      <c r="C749" s="23">
        <f t="shared" si="191"/>
        <v>2017</v>
      </c>
      <c r="D749" s="23">
        <f t="shared" si="192"/>
        <v>5</v>
      </c>
      <c r="E749" s="2" t="str">
        <f>IF(A749&lt;&gt;"","Week " &amp; ROUNDUP(DAY(B749)/7,0),"")</f>
        <v>Week 4</v>
      </c>
      <c r="G749" s="15" t="str">
        <f>IF(G748&lt;MAX(A:A)+NumberOfFutureWeeks*7,  IF(WEEKDAY( G748+1)=1, G748+2, IF(WEEKDAY(G748+1)=7, G748+ 3, G748+1)), "")</f>
        <v/>
      </c>
      <c r="H749" s="15" t="str">
        <f t="shared" si="184"/>
        <v/>
      </c>
      <c r="I749" s="2" t="str">
        <f t="shared" si="185"/>
        <v/>
      </c>
      <c r="J749" s="2" t="str">
        <f>IF(AND(G749&lt;&gt;"",G749&lt;=MAX(A:A)),COUNTIF(B:B,TRUNC(G749)),"")</f>
        <v/>
      </c>
      <c r="K749" s="2" t="str">
        <f t="shared" si="196"/>
        <v/>
      </c>
      <c r="L749" s="2" t="str">
        <f t="shared" si="186"/>
        <v/>
      </c>
      <c r="M749" s="2" t="str">
        <f t="shared" si="193"/>
        <v/>
      </c>
      <c r="N749" s="2" t="str">
        <f t="shared" si="194"/>
        <v/>
      </c>
      <c r="O749" s="2" t="str">
        <f t="shared" si="187"/>
        <v/>
      </c>
      <c r="P749" s="2" t="str">
        <f t="shared" si="188"/>
        <v/>
      </c>
      <c r="Q749" s="2" t="str">
        <f t="shared" si="195"/>
        <v/>
      </c>
      <c r="R749" s="2" t="str">
        <f t="shared" si="189"/>
        <v/>
      </c>
    </row>
    <row r="750" spans="1:18" x14ac:dyDescent="0.25">
      <c r="A750" s="15">
        <f>IF(INDEX('Predict Your Date Data (auto)'!A:A,ROW(A750),1)&gt;0,INDEX('Predict Your Date Data (auto)'!A:A,ROW(A750),1),"")</f>
        <v>42884.378159722219</v>
      </c>
      <c r="B750" s="15">
        <f t="shared" si="190"/>
        <v>42884</v>
      </c>
      <c r="C750" s="23">
        <f t="shared" si="191"/>
        <v>2017</v>
      </c>
      <c r="D750" s="23">
        <f t="shared" si="192"/>
        <v>5</v>
      </c>
      <c r="E750" s="2" t="str">
        <f>IF(A750&lt;&gt;"","Week " &amp; ROUNDUP(DAY(B750)/7,0),"")</f>
        <v>Week 5</v>
      </c>
      <c r="G750" s="15" t="str">
        <f>IF(G749&lt;MAX(A:A)+NumberOfFutureWeeks*7,  IF(WEEKDAY( G749+1)=1, G749+2, IF(WEEKDAY(G749+1)=7, G749+ 3, G749+1)), "")</f>
        <v/>
      </c>
      <c r="H750" s="15" t="str">
        <f t="shared" si="184"/>
        <v/>
      </c>
      <c r="I750" s="2" t="str">
        <f t="shared" si="185"/>
        <v/>
      </c>
      <c r="J750" s="2" t="str">
        <f>IF(AND(G750&lt;&gt;"",G750&lt;=MAX(A:A)),COUNTIF(B:B,TRUNC(G750)),"")</f>
        <v/>
      </c>
      <c r="K750" s="2" t="str">
        <f t="shared" si="196"/>
        <v/>
      </c>
      <c r="L750" s="2" t="str">
        <f t="shared" si="186"/>
        <v/>
      </c>
      <c r="M750" s="2" t="str">
        <f t="shared" si="193"/>
        <v/>
      </c>
      <c r="N750" s="2" t="str">
        <f t="shared" si="194"/>
        <v/>
      </c>
      <c r="O750" s="2" t="str">
        <f t="shared" si="187"/>
        <v/>
      </c>
      <c r="P750" s="2" t="str">
        <f t="shared" si="188"/>
        <v/>
      </c>
      <c r="Q750" s="2" t="str">
        <f t="shared" si="195"/>
        <v/>
      </c>
      <c r="R750" s="2" t="str">
        <f t="shared" si="189"/>
        <v/>
      </c>
    </row>
    <row r="751" spans="1:18" x14ac:dyDescent="0.25">
      <c r="A751" s="15">
        <f>IF(INDEX('Predict Your Date Data (auto)'!A:A,ROW(A751),1)&gt;0,INDEX('Predict Your Date Data (auto)'!A:A,ROW(A751),1),"")</f>
        <v>42884.378807870373</v>
      </c>
      <c r="B751" s="15">
        <f t="shared" si="190"/>
        <v>42884</v>
      </c>
      <c r="C751" s="23">
        <f t="shared" si="191"/>
        <v>2017</v>
      </c>
      <c r="D751" s="23">
        <f t="shared" si="192"/>
        <v>5</v>
      </c>
      <c r="E751" s="2" t="str">
        <f>IF(A751&lt;&gt;"","Week " &amp; ROUNDUP(DAY(B751)/7,0),"")</f>
        <v>Week 5</v>
      </c>
      <c r="G751" s="15" t="str">
        <f>IF(G750&lt;MAX(A:A)+NumberOfFutureWeeks*7,  IF(WEEKDAY( G750+1)=1, G750+2, IF(WEEKDAY(G750+1)=7, G750+ 3, G750+1)), "")</f>
        <v/>
      </c>
      <c r="H751" s="15" t="str">
        <f t="shared" si="184"/>
        <v/>
      </c>
      <c r="I751" s="2" t="str">
        <f t="shared" si="185"/>
        <v/>
      </c>
      <c r="J751" s="2" t="str">
        <f>IF(AND(G751&lt;&gt;"",G751&lt;=MAX(A:A)),COUNTIF(B:B,TRUNC(G751)),"")</f>
        <v/>
      </c>
      <c r="K751" s="2" t="str">
        <f t="shared" si="196"/>
        <v/>
      </c>
      <c r="L751" s="2" t="str">
        <f t="shared" si="186"/>
        <v/>
      </c>
      <c r="M751" s="2" t="str">
        <f t="shared" si="193"/>
        <v/>
      </c>
      <c r="N751" s="2" t="str">
        <f t="shared" si="194"/>
        <v/>
      </c>
      <c r="O751" s="2" t="str">
        <f t="shared" si="187"/>
        <v/>
      </c>
      <c r="P751" s="2" t="str">
        <f t="shared" si="188"/>
        <v/>
      </c>
      <c r="Q751" s="2" t="str">
        <f t="shared" si="195"/>
        <v/>
      </c>
      <c r="R751" s="2" t="str">
        <f t="shared" si="189"/>
        <v/>
      </c>
    </row>
    <row r="752" spans="1:18" x14ac:dyDescent="0.25">
      <c r="A752" s="15">
        <f>IF(INDEX('Predict Your Date Data (auto)'!A:A,ROW(A752),1)&gt;0,INDEX('Predict Your Date Data (auto)'!A:A,ROW(A752),1),"")</f>
        <v>42884.412615740737</v>
      </c>
      <c r="B752" s="15">
        <f t="shared" si="190"/>
        <v>42884</v>
      </c>
      <c r="C752" s="23">
        <f t="shared" si="191"/>
        <v>2017</v>
      </c>
      <c r="D752" s="23">
        <f t="shared" si="192"/>
        <v>5</v>
      </c>
      <c r="E752" s="2" t="str">
        <f>IF(A752&lt;&gt;"","Week " &amp; ROUNDUP(DAY(B752)/7,0),"")</f>
        <v>Week 5</v>
      </c>
      <c r="G752" s="15" t="str">
        <f>IF(G751&lt;MAX(A:A)+NumberOfFutureWeeks*7,  IF(WEEKDAY( G751+1)=1, G751+2, IF(WEEKDAY(G751+1)=7, G751+ 3, G751+1)), "")</f>
        <v/>
      </c>
      <c r="H752" s="15" t="str">
        <f t="shared" si="184"/>
        <v/>
      </c>
      <c r="I752" s="2" t="str">
        <f t="shared" si="185"/>
        <v/>
      </c>
      <c r="J752" s="2" t="str">
        <f>IF(AND(G752&lt;&gt;"",G752&lt;=MAX(A:A)),COUNTIF(B:B,TRUNC(G752)),"")</f>
        <v/>
      </c>
      <c r="K752" s="2" t="str">
        <f t="shared" si="196"/>
        <v/>
      </c>
      <c r="L752" s="2" t="str">
        <f t="shared" si="186"/>
        <v/>
      </c>
      <c r="M752" s="2" t="str">
        <f t="shared" si="193"/>
        <v/>
      </c>
      <c r="N752" s="2" t="str">
        <f t="shared" si="194"/>
        <v/>
      </c>
      <c r="O752" s="2" t="str">
        <f t="shared" si="187"/>
        <v/>
      </c>
      <c r="P752" s="2" t="str">
        <f t="shared" si="188"/>
        <v/>
      </c>
      <c r="Q752" s="2" t="str">
        <f t="shared" si="195"/>
        <v/>
      </c>
      <c r="R752" s="2" t="str">
        <f t="shared" si="189"/>
        <v/>
      </c>
    </row>
    <row r="753" spans="1:18" x14ac:dyDescent="0.25">
      <c r="A753" s="15">
        <f>IF(INDEX('Predict Your Date Data (auto)'!A:A,ROW(A753),1)&gt;0,INDEX('Predict Your Date Data (auto)'!A:A,ROW(A753),1),"")</f>
        <v>42884.446527777778</v>
      </c>
      <c r="B753" s="15">
        <f t="shared" si="190"/>
        <v>42884</v>
      </c>
      <c r="C753" s="23">
        <f t="shared" si="191"/>
        <v>2017</v>
      </c>
      <c r="D753" s="23">
        <f t="shared" si="192"/>
        <v>5</v>
      </c>
      <c r="E753" s="2" t="str">
        <f>IF(A753&lt;&gt;"","Week " &amp; ROUNDUP(DAY(B753)/7,0),"")</f>
        <v>Week 5</v>
      </c>
      <c r="G753" s="15" t="str">
        <f>IF(G752&lt;MAX(A:A)+NumberOfFutureWeeks*7,  IF(WEEKDAY( G752+1)=1, G752+2, IF(WEEKDAY(G752+1)=7, G752+ 3, G752+1)), "")</f>
        <v/>
      </c>
      <c r="H753" s="15" t="str">
        <f t="shared" si="184"/>
        <v/>
      </c>
      <c r="I753" s="2" t="str">
        <f t="shared" si="185"/>
        <v/>
      </c>
      <c r="J753" s="2" t="str">
        <f>IF(AND(G753&lt;&gt;"",G753&lt;=MAX(A:A)),COUNTIF(B:B,TRUNC(G753)),"")</f>
        <v/>
      </c>
      <c r="K753" s="2" t="str">
        <f t="shared" si="196"/>
        <v/>
      </c>
      <c r="L753" s="2" t="str">
        <f t="shared" si="186"/>
        <v/>
      </c>
      <c r="M753" s="2" t="str">
        <f t="shared" si="193"/>
        <v/>
      </c>
      <c r="N753" s="2" t="str">
        <f t="shared" si="194"/>
        <v/>
      </c>
      <c r="O753" s="2" t="str">
        <f t="shared" si="187"/>
        <v/>
      </c>
      <c r="P753" s="2" t="str">
        <f t="shared" si="188"/>
        <v/>
      </c>
      <c r="Q753" s="2" t="str">
        <f t="shared" si="195"/>
        <v/>
      </c>
      <c r="R753" s="2" t="str">
        <f t="shared" si="189"/>
        <v/>
      </c>
    </row>
    <row r="754" spans="1:18" x14ac:dyDescent="0.25">
      <c r="A754" s="15">
        <f>IF(INDEX('Predict Your Date Data (auto)'!A:A,ROW(A754),1)&gt;0,INDEX('Predict Your Date Data (auto)'!A:A,ROW(A754),1),"")</f>
        <v>42884.44908564815</v>
      </c>
      <c r="B754" s="15">
        <f t="shared" si="190"/>
        <v>42884</v>
      </c>
      <c r="C754" s="23">
        <f t="shared" si="191"/>
        <v>2017</v>
      </c>
      <c r="D754" s="23">
        <f t="shared" si="192"/>
        <v>5</v>
      </c>
      <c r="E754" s="2" t="str">
        <f>IF(A754&lt;&gt;"","Week " &amp; ROUNDUP(DAY(B754)/7,0),"")</f>
        <v>Week 5</v>
      </c>
      <c r="G754" s="15" t="str">
        <f>IF(G753&lt;MAX(A:A)+NumberOfFutureWeeks*7,  IF(WEEKDAY( G753+1)=1, G753+2, IF(WEEKDAY(G753+1)=7, G753+ 3, G753+1)), "")</f>
        <v/>
      </c>
      <c r="H754" s="15" t="str">
        <f t="shared" si="184"/>
        <v/>
      </c>
      <c r="I754" s="2" t="str">
        <f t="shared" si="185"/>
        <v/>
      </c>
      <c r="J754" s="2" t="str">
        <f>IF(AND(G754&lt;&gt;"",G754&lt;=MAX(A:A)),COUNTIF(B:B,TRUNC(G754)),"")</f>
        <v/>
      </c>
      <c r="K754" s="2" t="str">
        <f t="shared" si="196"/>
        <v/>
      </c>
      <c r="L754" s="2" t="str">
        <f t="shared" si="186"/>
        <v/>
      </c>
      <c r="M754" s="2" t="str">
        <f t="shared" si="193"/>
        <v/>
      </c>
      <c r="N754" s="2" t="str">
        <f t="shared" si="194"/>
        <v/>
      </c>
      <c r="O754" s="2" t="str">
        <f t="shared" si="187"/>
        <v/>
      </c>
      <c r="P754" s="2" t="str">
        <f t="shared" si="188"/>
        <v/>
      </c>
      <c r="Q754" s="2" t="str">
        <f t="shared" si="195"/>
        <v/>
      </c>
      <c r="R754" s="2" t="str">
        <f t="shared" si="189"/>
        <v/>
      </c>
    </row>
    <row r="755" spans="1:18" x14ac:dyDescent="0.25">
      <c r="A755" s="15">
        <f>IF(INDEX('Predict Your Date Data (auto)'!A:A,ROW(A755),1)&gt;0,INDEX('Predict Your Date Data (auto)'!A:A,ROW(A755),1),"")</f>
        <v>42884.452905092592</v>
      </c>
      <c r="B755" s="15">
        <f t="shared" si="190"/>
        <v>42884</v>
      </c>
      <c r="C755" s="23">
        <f t="shared" si="191"/>
        <v>2017</v>
      </c>
      <c r="D755" s="23">
        <f t="shared" si="192"/>
        <v>5</v>
      </c>
      <c r="E755" s="2" t="str">
        <f>IF(A755&lt;&gt;"","Week " &amp; ROUNDUP(DAY(B755)/7,0),"")</f>
        <v>Week 5</v>
      </c>
      <c r="G755" s="15" t="str">
        <f>IF(G754&lt;MAX(A:A)+NumberOfFutureWeeks*7,  IF(WEEKDAY( G754+1)=1, G754+2, IF(WEEKDAY(G754+1)=7, G754+ 3, G754+1)), "")</f>
        <v/>
      </c>
      <c r="H755" s="15" t="str">
        <f t="shared" si="184"/>
        <v/>
      </c>
      <c r="I755" s="2" t="str">
        <f t="shared" si="185"/>
        <v/>
      </c>
      <c r="J755" s="2" t="str">
        <f>IF(AND(G755&lt;&gt;"",G755&lt;=MAX(A:A)),COUNTIF(B:B,TRUNC(G755)),"")</f>
        <v/>
      </c>
      <c r="K755" s="2" t="str">
        <f t="shared" si="196"/>
        <v/>
      </c>
      <c r="L755" s="2" t="str">
        <f t="shared" si="186"/>
        <v/>
      </c>
      <c r="M755" s="2" t="str">
        <f t="shared" si="193"/>
        <v/>
      </c>
      <c r="N755" s="2" t="str">
        <f t="shared" si="194"/>
        <v/>
      </c>
      <c r="O755" s="2" t="str">
        <f t="shared" si="187"/>
        <v/>
      </c>
      <c r="P755" s="2" t="str">
        <f t="shared" si="188"/>
        <v/>
      </c>
      <c r="Q755" s="2" t="str">
        <f t="shared" si="195"/>
        <v/>
      </c>
      <c r="R755" s="2" t="str">
        <f t="shared" si="189"/>
        <v/>
      </c>
    </row>
    <row r="756" spans="1:18" x14ac:dyDescent="0.25">
      <c r="A756" s="15">
        <f>IF(INDEX('Predict Your Date Data (auto)'!A:A,ROW(A756),1)&gt;0,INDEX('Predict Your Date Data (auto)'!A:A,ROW(A756),1),"")</f>
        <v>42884.5315625</v>
      </c>
      <c r="B756" s="15">
        <f t="shared" si="190"/>
        <v>42884</v>
      </c>
      <c r="C756" s="23">
        <f t="shared" si="191"/>
        <v>2017</v>
      </c>
      <c r="D756" s="23">
        <f t="shared" si="192"/>
        <v>5</v>
      </c>
      <c r="E756" s="2" t="str">
        <f>IF(A756&lt;&gt;"","Week " &amp; ROUNDUP(DAY(B756)/7,0),"")</f>
        <v>Week 5</v>
      </c>
      <c r="G756" s="15" t="str">
        <f>IF(G755&lt;MAX(A:A)+NumberOfFutureWeeks*7,  IF(WEEKDAY( G755+1)=1, G755+2, IF(WEEKDAY(G755+1)=7, G755+ 3, G755+1)), "")</f>
        <v/>
      </c>
      <c r="H756" s="15" t="str">
        <f t="shared" si="184"/>
        <v/>
      </c>
      <c r="I756" s="2" t="str">
        <f t="shared" si="185"/>
        <v/>
      </c>
      <c r="J756" s="2" t="str">
        <f>IF(AND(G756&lt;&gt;"",G756&lt;=MAX(A:A)),COUNTIF(B:B,TRUNC(G756)),"")</f>
        <v/>
      </c>
      <c r="K756" s="2" t="str">
        <f t="shared" si="196"/>
        <v/>
      </c>
      <c r="L756" s="2" t="str">
        <f t="shared" si="186"/>
        <v/>
      </c>
      <c r="M756" s="2" t="str">
        <f t="shared" si="193"/>
        <v/>
      </c>
      <c r="N756" s="2" t="str">
        <f t="shared" si="194"/>
        <v/>
      </c>
      <c r="O756" s="2" t="str">
        <f t="shared" si="187"/>
        <v/>
      </c>
      <c r="P756" s="2" t="str">
        <f t="shared" si="188"/>
        <v/>
      </c>
      <c r="Q756" s="2" t="str">
        <f t="shared" si="195"/>
        <v/>
      </c>
      <c r="R756" s="2" t="str">
        <f t="shared" si="189"/>
        <v/>
      </c>
    </row>
    <row r="757" spans="1:18" x14ac:dyDescent="0.25">
      <c r="A757" s="15">
        <f>IF(INDEX('Predict Your Date Data (auto)'!A:A,ROW(A757),1)&gt;0,INDEX('Predict Your Date Data (auto)'!A:A,ROW(A757),1),"")</f>
        <v>42884.630324074074</v>
      </c>
      <c r="B757" s="15">
        <f t="shared" si="190"/>
        <v>42884</v>
      </c>
      <c r="C757" s="23">
        <f t="shared" si="191"/>
        <v>2017</v>
      </c>
      <c r="D757" s="23">
        <f t="shared" si="192"/>
        <v>5</v>
      </c>
      <c r="E757" s="2" t="str">
        <f>IF(A757&lt;&gt;"","Week " &amp; ROUNDUP(DAY(B757)/7,0),"")</f>
        <v>Week 5</v>
      </c>
      <c r="G757" s="15" t="str">
        <f>IF(G756&lt;MAX(A:A)+NumberOfFutureWeeks*7,  IF(WEEKDAY( G756+1)=1, G756+2, IF(WEEKDAY(G756+1)=7, G756+ 3, G756+1)), "")</f>
        <v/>
      </c>
      <c r="H757" s="15" t="str">
        <f t="shared" si="184"/>
        <v/>
      </c>
      <c r="I757" s="2" t="str">
        <f t="shared" si="185"/>
        <v/>
      </c>
      <c r="J757" s="2" t="str">
        <f>IF(AND(G757&lt;&gt;"",G757&lt;=MAX(A:A)),COUNTIF(B:B,TRUNC(G757)),"")</f>
        <v/>
      </c>
      <c r="K757" s="2" t="str">
        <f t="shared" si="196"/>
        <v/>
      </c>
      <c r="L757" s="2" t="str">
        <f t="shared" si="186"/>
        <v/>
      </c>
      <c r="M757" s="2" t="str">
        <f t="shared" si="193"/>
        <v/>
      </c>
      <c r="N757" s="2" t="str">
        <f t="shared" si="194"/>
        <v/>
      </c>
      <c r="O757" s="2" t="str">
        <f t="shared" si="187"/>
        <v/>
      </c>
      <c r="P757" s="2" t="str">
        <f t="shared" si="188"/>
        <v/>
      </c>
      <c r="Q757" s="2" t="str">
        <f t="shared" si="195"/>
        <v/>
      </c>
      <c r="R757" s="2" t="str">
        <f t="shared" si="189"/>
        <v/>
      </c>
    </row>
    <row r="758" spans="1:18" x14ac:dyDescent="0.25">
      <c r="A758" s="15">
        <f>IF(INDEX('Predict Your Date Data (auto)'!A:A,ROW(A758),1)&gt;0,INDEX('Predict Your Date Data (auto)'!A:A,ROW(A758),1),"")</f>
        <v>42884.64471064815</v>
      </c>
      <c r="B758" s="15">
        <f t="shared" si="190"/>
        <v>42884</v>
      </c>
      <c r="C758" s="23">
        <f t="shared" si="191"/>
        <v>2017</v>
      </c>
      <c r="D758" s="23">
        <f t="shared" si="192"/>
        <v>5</v>
      </c>
      <c r="E758" s="2" t="str">
        <f>IF(A758&lt;&gt;"","Week " &amp; ROUNDUP(DAY(B758)/7,0),"")</f>
        <v>Week 5</v>
      </c>
      <c r="G758" s="15" t="str">
        <f>IF(G757&lt;MAX(A:A)+NumberOfFutureWeeks*7,  IF(WEEKDAY( G757+1)=1, G757+2, IF(WEEKDAY(G757+1)=7, G757+ 3, G757+1)), "")</f>
        <v/>
      </c>
      <c r="H758" s="15" t="str">
        <f t="shared" si="184"/>
        <v/>
      </c>
      <c r="I758" s="2" t="str">
        <f t="shared" si="185"/>
        <v/>
      </c>
      <c r="J758" s="2" t="str">
        <f>IF(AND(G758&lt;&gt;"",G758&lt;=MAX(A:A)),COUNTIF(B:B,TRUNC(G758)),"")</f>
        <v/>
      </c>
      <c r="K758" s="2" t="str">
        <f t="shared" si="196"/>
        <v/>
      </c>
      <c r="L758" s="2" t="str">
        <f t="shared" si="186"/>
        <v/>
      </c>
      <c r="M758" s="2" t="str">
        <f t="shared" si="193"/>
        <v/>
      </c>
      <c r="N758" s="2" t="str">
        <f t="shared" si="194"/>
        <v/>
      </c>
      <c r="O758" s="2" t="str">
        <f t="shared" si="187"/>
        <v/>
      </c>
      <c r="P758" s="2" t="str">
        <f t="shared" si="188"/>
        <v/>
      </c>
      <c r="Q758" s="2" t="str">
        <f t="shared" si="195"/>
        <v/>
      </c>
      <c r="R758" s="2" t="str">
        <f t="shared" si="189"/>
        <v/>
      </c>
    </row>
    <row r="759" spans="1:18" x14ac:dyDescent="0.25">
      <c r="A759" s="15">
        <f>IF(INDEX('Predict Your Date Data (auto)'!A:A,ROW(A759),1)&gt;0,INDEX('Predict Your Date Data (auto)'!A:A,ROW(A759),1),"")</f>
        <v>42884.651608796295</v>
      </c>
      <c r="B759" s="15">
        <f t="shared" si="190"/>
        <v>42884</v>
      </c>
      <c r="C759" s="23">
        <f t="shared" si="191"/>
        <v>2017</v>
      </c>
      <c r="D759" s="23">
        <f t="shared" si="192"/>
        <v>5</v>
      </c>
      <c r="E759" s="2" t="str">
        <f>IF(A759&lt;&gt;"","Week " &amp; ROUNDUP(DAY(B759)/7,0),"")</f>
        <v>Week 5</v>
      </c>
      <c r="G759" s="15" t="str">
        <f>IF(G758&lt;MAX(A:A)+NumberOfFutureWeeks*7,  IF(WEEKDAY( G758+1)=1, G758+2, IF(WEEKDAY(G758+1)=7, G758+ 3, G758+1)), "")</f>
        <v/>
      </c>
      <c r="H759" s="15" t="str">
        <f t="shared" si="184"/>
        <v/>
      </c>
      <c r="I759" s="2" t="str">
        <f t="shared" si="185"/>
        <v/>
      </c>
      <c r="J759" s="2" t="str">
        <f>IF(AND(G759&lt;&gt;"",G759&lt;=MAX(A:A)),COUNTIF(B:B,TRUNC(G759)),"")</f>
        <v/>
      </c>
      <c r="K759" s="2" t="str">
        <f t="shared" si="196"/>
        <v/>
      </c>
      <c r="L759" s="2" t="str">
        <f t="shared" si="186"/>
        <v/>
      </c>
      <c r="M759" s="2" t="str">
        <f t="shared" si="193"/>
        <v/>
      </c>
      <c r="N759" s="2" t="str">
        <f t="shared" si="194"/>
        <v/>
      </c>
      <c r="O759" s="2" t="str">
        <f t="shared" si="187"/>
        <v/>
      </c>
      <c r="P759" s="2" t="str">
        <f t="shared" si="188"/>
        <v/>
      </c>
      <c r="Q759" s="2" t="str">
        <f t="shared" si="195"/>
        <v/>
      </c>
      <c r="R759" s="2" t="str">
        <f t="shared" si="189"/>
        <v/>
      </c>
    </row>
    <row r="760" spans="1:18" x14ac:dyDescent="0.25">
      <c r="A760" s="15">
        <f>IF(INDEX('Predict Your Date Data (auto)'!A:A,ROW(A760),1)&gt;0,INDEX('Predict Your Date Data (auto)'!A:A,ROW(A760),1),"")</f>
        <v>42884.670138888891</v>
      </c>
      <c r="B760" s="15">
        <f t="shared" si="190"/>
        <v>42884</v>
      </c>
      <c r="C760" s="23">
        <f t="shared" si="191"/>
        <v>2017</v>
      </c>
      <c r="D760" s="23">
        <f t="shared" si="192"/>
        <v>5</v>
      </c>
      <c r="E760" s="2" t="str">
        <f>IF(A760&lt;&gt;"","Week " &amp; ROUNDUP(DAY(B760)/7,0),"")</f>
        <v>Week 5</v>
      </c>
      <c r="G760" s="15" t="str">
        <f>IF(G759&lt;MAX(A:A)+NumberOfFutureWeeks*7,  IF(WEEKDAY( G759+1)=1, G759+2, IF(WEEKDAY(G759+1)=7, G759+ 3, G759+1)), "")</f>
        <v/>
      </c>
      <c r="H760" s="15" t="str">
        <f t="shared" si="184"/>
        <v/>
      </c>
      <c r="I760" s="2" t="str">
        <f t="shared" si="185"/>
        <v/>
      </c>
      <c r="J760" s="2" t="str">
        <f>IF(AND(G760&lt;&gt;"",G760&lt;=MAX(A:A)),COUNTIF(B:B,TRUNC(G760)),"")</f>
        <v/>
      </c>
      <c r="K760" s="2" t="str">
        <f t="shared" si="196"/>
        <v/>
      </c>
      <c r="L760" s="2" t="str">
        <f t="shared" si="186"/>
        <v/>
      </c>
      <c r="M760" s="2" t="str">
        <f t="shared" si="193"/>
        <v/>
      </c>
      <c r="N760" s="2" t="str">
        <f t="shared" si="194"/>
        <v/>
      </c>
      <c r="O760" s="2" t="str">
        <f t="shared" si="187"/>
        <v/>
      </c>
      <c r="P760" s="2" t="str">
        <f t="shared" si="188"/>
        <v/>
      </c>
      <c r="Q760" s="2" t="str">
        <f t="shared" si="195"/>
        <v/>
      </c>
      <c r="R760" s="2" t="str">
        <f t="shared" si="189"/>
        <v/>
      </c>
    </row>
    <row r="761" spans="1:18" x14ac:dyDescent="0.25">
      <c r="A761" s="15">
        <f>IF(INDEX('Predict Your Date Data (auto)'!A:A,ROW(A761),1)&gt;0,INDEX('Predict Your Date Data (auto)'!A:A,ROW(A761),1),"")</f>
        <v>42884.672372685185</v>
      </c>
      <c r="B761" s="15">
        <f t="shared" si="190"/>
        <v>42884</v>
      </c>
      <c r="C761" s="23">
        <f t="shared" si="191"/>
        <v>2017</v>
      </c>
      <c r="D761" s="23">
        <f t="shared" si="192"/>
        <v>5</v>
      </c>
      <c r="E761" s="2" t="str">
        <f>IF(A761&lt;&gt;"","Week " &amp; ROUNDUP(DAY(B761)/7,0),"")</f>
        <v>Week 5</v>
      </c>
      <c r="G761" s="15" t="str">
        <f>IF(G760&lt;MAX(A:A)+NumberOfFutureWeeks*7,  IF(WEEKDAY( G760+1)=1, G760+2, IF(WEEKDAY(G760+1)=7, G760+ 3, G760+1)), "")</f>
        <v/>
      </c>
      <c r="H761" s="15" t="str">
        <f t="shared" si="184"/>
        <v/>
      </c>
      <c r="I761" s="2" t="str">
        <f t="shared" si="185"/>
        <v/>
      </c>
      <c r="J761" s="2" t="str">
        <f>IF(AND(G761&lt;&gt;"",G761&lt;=MAX(A:A)),COUNTIF(B:B,TRUNC(G761)),"")</f>
        <v/>
      </c>
      <c r="K761" s="2" t="str">
        <f t="shared" si="196"/>
        <v/>
      </c>
      <c r="L761" s="2" t="str">
        <f t="shared" si="186"/>
        <v/>
      </c>
      <c r="M761" s="2" t="str">
        <f t="shared" si="193"/>
        <v/>
      </c>
      <c r="N761" s="2" t="str">
        <f t="shared" si="194"/>
        <v/>
      </c>
      <c r="O761" s="2" t="str">
        <f t="shared" si="187"/>
        <v/>
      </c>
      <c r="P761" s="2" t="str">
        <f t="shared" si="188"/>
        <v/>
      </c>
      <c r="Q761" s="2" t="str">
        <f t="shared" si="195"/>
        <v/>
      </c>
      <c r="R761" s="2" t="str">
        <f t="shared" si="189"/>
        <v/>
      </c>
    </row>
    <row r="762" spans="1:18" x14ac:dyDescent="0.25">
      <c r="A762" s="15">
        <f>IF(INDEX('Predict Your Date Data (auto)'!A:A,ROW(A762),1)&gt;0,INDEX('Predict Your Date Data (auto)'!A:A,ROW(A762),1),"")</f>
        <v>42885.254999999997</v>
      </c>
      <c r="B762" s="15">
        <f t="shared" si="190"/>
        <v>42885</v>
      </c>
      <c r="C762" s="23">
        <f t="shared" si="191"/>
        <v>2017</v>
      </c>
      <c r="D762" s="23">
        <f t="shared" si="192"/>
        <v>5</v>
      </c>
      <c r="E762" s="2" t="str">
        <f>IF(A762&lt;&gt;"","Week " &amp; ROUNDUP(DAY(B762)/7,0),"")</f>
        <v>Week 5</v>
      </c>
      <c r="G762" s="15" t="str">
        <f>IF(G761&lt;MAX(A:A)+NumberOfFutureWeeks*7,  IF(WEEKDAY( G761+1)=1, G761+2, IF(WEEKDAY(G761+1)=7, G761+ 3, G761+1)), "")</f>
        <v/>
      </c>
      <c r="H762" s="15" t="str">
        <f t="shared" si="184"/>
        <v/>
      </c>
      <c r="I762" s="2" t="str">
        <f t="shared" si="185"/>
        <v/>
      </c>
      <c r="J762" s="2" t="str">
        <f>IF(AND(G762&lt;&gt;"",G762&lt;=MAX(A:A)),COUNTIF(B:B,TRUNC(G762)),"")</f>
        <v/>
      </c>
      <c r="K762" s="2" t="str">
        <f t="shared" si="196"/>
        <v/>
      </c>
      <c r="L762" s="2" t="str">
        <f t="shared" si="186"/>
        <v/>
      </c>
      <c r="M762" s="2" t="str">
        <f t="shared" si="193"/>
        <v/>
      </c>
      <c r="N762" s="2" t="str">
        <f t="shared" si="194"/>
        <v/>
      </c>
      <c r="O762" s="2" t="str">
        <f t="shared" si="187"/>
        <v/>
      </c>
      <c r="P762" s="2" t="str">
        <f t="shared" si="188"/>
        <v/>
      </c>
      <c r="Q762" s="2" t="str">
        <f t="shared" si="195"/>
        <v/>
      </c>
      <c r="R762" s="2" t="str">
        <f t="shared" si="189"/>
        <v/>
      </c>
    </row>
    <row r="763" spans="1:18" x14ac:dyDescent="0.25">
      <c r="A763" s="15">
        <f>IF(INDEX('Predict Your Date Data (auto)'!A:A,ROW(A763),1)&gt;0,INDEX('Predict Your Date Data (auto)'!A:A,ROW(A763),1),"")</f>
        <v>42885.39403935185</v>
      </c>
      <c r="B763" s="15">
        <f t="shared" si="190"/>
        <v>42885</v>
      </c>
      <c r="C763" s="23">
        <f t="shared" si="191"/>
        <v>2017</v>
      </c>
      <c r="D763" s="23">
        <f t="shared" si="192"/>
        <v>5</v>
      </c>
      <c r="E763" s="2" t="str">
        <f>IF(A763&lt;&gt;"","Week " &amp; ROUNDUP(DAY(B763)/7,0),"")</f>
        <v>Week 5</v>
      </c>
      <c r="G763" s="15" t="str">
        <f>IF(G762&lt;MAX(A:A)+NumberOfFutureWeeks*7,  IF(WEEKDAY( G762+1)=1, G762+2, IF(WEEKDAY(G762+1)=7, G762+ 3, G762+1)), "")</f>
        <v/>
      </c>
      <c r="H763" s="15" t="str">
        <f t="shared" si="184"/>
        <v/>
      </c>
      <c r="I763" s="2" t="str">
        <f t="shared" si="185"/>
        <v/>
      </c>
      <c r="J763" s="2" t="str">
        <f>IF(AND(G763&lt;&gt;"",G763&lt;=MAX(A:A)),COUNTIF(B:B,TRUNC(G763)),"")</f>
        <v/>
      </c>
      <c r="K763" s="2" t="str">
        <f t="shared" si="196"/>
        <v/>
      </c>
      <c r="L763" s="2" t="str">
        <f t="shared" si="186"/>
        <v/>
      </c>
      <c r="M763" s="2" t="str">
        <f t="shared" si="193"/>
        <v/>
      </c>
      <c r="N763" s="2" t="str">
        <f t="shared" si="194"/>
        <v/>
      </c>
      <c r="O763" s="2" t="str">
        <f t="shared" si="187"/>
        <v/>
      </c>
      <c r="P763" s="2" t="str">
        <f t="shared" si="188"/>
        <v/>
      </c>
      <c r="Q763" s="2" t="str">
        <f t="shared" si="195"/>
        <v/>
      </c>
      <c r="R763" s="2" t="str">
        <f t="shared" si="189"/>
        <v/>
      </c>
    </row>
    <row r="764" spans="1:18" x14ac:dyDescent="0.25">
      <c r="A764" s="15">
        <f>IF(INDEX('Predict Your Date Data (auto)'!A:A,ROW(A764),1)&gt;0,INDEX('Predict Your Date Data (auto)'!A:A,ROW(A764),1),"")</f>
        <v>42885.3981712963</v>
      </c>
      <c r="B764" s="15">
        <f t="shared" si="190"/>
        <v>42885</v>
      </c>
      <c r="C764" s="23">
        <f t="shared" si="191"/>
        <v>2017</v>
      </c>
      <c r="D764" s="23">
        <f t="shared" si="192"/>
        <v>5</v>
      </c>
      <c r="E764" s="2" t="str">
        <f>IF(A764&lt;&gt;"","Week " &amp; ROUNDUP(DAY(B764)/7,0),"")</f>
        <v>Week 5</v>
      </c>
      <c r="G764" s="15" t="str">
        <f>IF(G763&lt;MAX(A:A)+NumberOfFutureWeeks*7,  IF(WEEKDAY( G763+1)=1, G763+2, IF(WEEKDAY(G763+1)=7, G763+ 3, G763+1)), "")</f>
        <v/>
      </c>
      <c r="H764" s="15" t="str">
        <f t="shared" si="184"/>
        <v/>
      </c>
      <c r="I764" s="2" t="str">
        <f t="shared" si="185"/>
        <v/>
      </c>
      <c r="J764" s="2" t="str">
        <f>IF(AND(G764&lt;&gt;"",G764&lt;=MAX(A:A)),COUNTIF(B:B,TRUNC(G764)),"")</f>
        <v/>
      </c>
      <c r="K764" s="2" t="str">
        <f t="shared" si="196"/>
        <v/>
      </c>
      <c r="L764" s="2" t="str">
        <f t="shared" si="186"/>
        <v/>
      </c>
      <c r="M764" s="2" t="str">
        <f t="shared" si="193"/>
        <v/>
      </c>
      <c r="N764" s="2" t="str">
        <f t="shared" si="194"/>
        <v/>
      </c>
      <c r="O764" s="2" t="str">
        <f t="shared" si="187"/>
        <v/>
      </c>
      <c r="P764" s="2" t="str">
        <f t="shared" si="188"/>
        <v/>
      </c>
      <c r="Q764" s="2" t="str">
        <f t="shared" si="195"/>
        <v/>
      </c>
      <c r="R764" s="2" t="str">
        <f t="shared" si="189"/>
        <v/>
      </c>
    </row>
    <row r="765" spans="1:18" x14ac:dyDescent="0.25">
      <c r="A765" s="15">
        <f>IF(INDEX('Predict Your Date Data (auto)'!A:A,ROW(A765),1)&gt;0,INDEX('Predict Your Date Data (auto)'!A:A,ROW(A765),1),"")</f>
        <v>42885.415138888886</v>
      </c>
      <c r="B765" s="15">
        <f t="shared" si="190"/>
        <v>42885</v>
      </c>
      <c r="C765" s="23">
        <f t="shared" si="191"/>
        <v>2017</v>
      </c>
      <c r="D765" s="23">
        <f t="shared" si="192"/>
        <v>5</v>
      </c>
      <c r="E765" s="2" t="str">
        <f>IF(A765&lt;&gt;"","Week " &amp; ROUNDUP(DAY(B765)/7,0),"")</f>
        <v>Week 5</v>
      </c>
      <c r="G765" s="15" t="str">
        <f>IF(G764&lt;MAX(A:A)+NumberOfFutureWeeks*7,  IF(WEEKDAY( G764+1)=1, G764+2, IF(WEEKDAY(G764+1)=7, G764+ 3, G764+1)), "")</f>
        <v/>
      </c>
      <c r="H765" s="15" t="str">
        <f t="shared" si="184"/>
        <v/>
      </c>
      <c r="I765" s="2" t="str">
        <f t="shared" si="185"/>
        <v/>
      </c>
      <c r="J765" s="2" t="str">
        <f>IF(AND(G765&lt;&gt;"",G765&lt;=MAX(A:A)),COUNTIF(B:B,TRUNC(G765)),"")</f>
        <v/>
      </c>
      <c r="K765" s="2" t="str">
        <f t="shared" si="196"/>
        <v/>
      </c>
      <c r="L765" s="2" t="str">
        <f t="shared" si="186"/>
        <v/>
      </c>
      <c r="M765" s="2" t="str">
        <f t="shared" si="193"/>
        <v/>
      </c>
      <c r="N765" s="2" t="str">
        <f t="shared" si="194"/>
        <v/>
      </c>
      <c r="O765" s="2" t="str">
        <f t="shared" si="187"/>
        <v/>
      </c>
      <c r="P765" s="2" t="str">
        <f t="shared" si="188"/>
        <v/>
      </c>
      <c r="Q765" s="2" t="str">
        <f t="shared" si="195"/>
        <v/>
      </c>
      <c r="R765" s="2" t="str">
        <f t="shared" si="189"/>
        <v/>
      </c>
    </row>
    <row r="766" spans="1:18" x14ac:dyDescent="0.25">
      <c r="A766" s="15">
        <f>IF(INDEX('Predict Your Date Data (auto)'!A:A,ROW(A766),1)&gt;0,INDEX('Predict Your Date Data (auto)'!A:A,ROW(A766),1),"")</f>
        <v>42885.426365740743</v>
      </c>
      <c r="B766" s="15">
        <f t="shared" si="190"/>
        <v>42885</v>
      </c>
      <c r="C766" s="23">
        <f t="shared" si="191"/>
        <v>2017</v>
      </c>
      <c r="D766" s="23">
        <f t="shared" si="192"/>
        <v>5</v>
      </c>
      <c r="E766" s="2" t="str">
        <f>IF(A766&lt;&gt;"","Week " &amp; ROUNDUP(DAY(B766)/7,0),"")</f>
        <v>Week 5</v>
      </c>
      <c r="G766" s="15" t="str">
        <f>IF(G765&lt;MAX(A:A)+NumberOfFutureWeeks*7,  IF(WEEKDAY( G765+1)=1, G765+2, IF(WEEKDAY(G765+1)=7, G765+ 3, G765+1)), "")</f>
        <v/>
      </c>
      <c r="H766" s="15" t="str">
        <f t="shared" si="184"/>
        <v/>
      </c>
      <c r="I766" s="2" t="str">
        <f t="shared" si="185"/>
        <v/>
      </c>
      <c r="J766" s="2" t="str">
        <f>IF(AND(G766&lt;&gt;"",G766&lt;=MAX(A:A)),COUNTIF(B:B,TRUNC(G766)),"")</f>
        <v/>
      </c>
      <c r="K766" s="2" t="str">
        <f t="shared" si="196"/>
        <v/>
      </c>
      <c r="L766" s="2" t="str">
        <f t="shared" si="186"/>
        <v/>
      </c>
      <c r="M766" s="2" t="str">
        <f t="shared" si="193"/>
        <v/>
      </c>
      <c r="N766" s="2" t="str">
        <f t="shared" si="194"/>
        <v/>
      </c>
      <c r="O766" s="2" t="str">
        <f t="shared" si="187"/>
        <v/>
      </c>
      <c r="P766" s="2" t="str">
        <f t="shared" si="188"/>
        <v/>
      </c>
      <c r="Q766" s="2" t="str">
        <f t="shared" si="195"/>
        <v/>
      </c>
      <c r="R766" s="2" t="str">
        <f t="shared" si="189"/>
        <v/>
      </c>
    </row>
    <row r="767" spans="1:18" x14ac:dyDescent="0.25">
      <c r="A767" s="15">
        <f>IF(INDEX('Predict Your Date Data (auto)'!A:A,ROW(A767),1)&gt;0,INDEX('Predict Your Date Data (auto)'!A:A,ROW(A767),1),"")</f>
        <v>42885.44190972222</v>
      </c>
      <c r="B767" s="15">
        <f t="shared" si="190"/>
        <v>42885</v>
      </c>
      <c r="C767" s="23">
        <f t="shared" si="191"/>
        <v>2017</v>
      </c>
      <c r="D767" s="23">
        <f t="shared" si="192"/>
        <v>5</v>
      </c>
      <c r="E767" s="2" t="str">
        <f>IF(A767&lt;&gt;"","Week " &amp; ROUNDUP(DAY(B767)/7,0),"")</f>
        <v>Week 5</v>
      </c>
      <c r="G767" s="15" t="str">
        <f>IF(G766&lt;MAX(A:A)+NumberOfFutureWeeks*7,  IF(WEEKDAY( G766+1)=1, G766+2, IF(WEEKDAY(G766+1)=7, G766+ 3, G766+1)), "")</f>
        <v/>
      </c>
      <c r="H767" s="15" t="str">
        <f t="shared" si="184"/>
        <v/>
      </c>
      <c r="I767" s="2" t="str">
        <f t="shared" si="185"/>
        <v/>
      </c>
      <c r="J767" s="2" t="str">
        <f>IF(AND(G767&lt;&gt;"",G767&lt;=MAX(A:A)),COUNTIF(B:B,TRUNC(G767)),"")</f>
        <v/>
      </c>
      <c r="K767" s="2" t="str">
        <f t="shared" si="196"/>
        <v/>
      </c>
      <c r="L767" s="2" t="str">
        <f t="shared" si="186"/>
        <v/>
      </c>
      <c r="M767" s="2" t="str">
        <f t="shared" si="193"/>
        <v/>
      </c>
      <c r="N767" s="2" t="str">
        <f t="shared" si="194"/>
        <v/>
      </c>
      <c r="O767" s="2" t="str">
        <f t="shared" si="187"/>
        <v/>
      </c>
      <c r="P767" s="2" t="str">
        <f t="shared" si="188"/>
        <v/>
      </c>
      <c r="Q767" s="2" t="str">
        <f t="shared" si="195"/>
        <v/>
      </c>
      <c r="R767" s="2" t="str">
        <f t="shared" si="189"/>
        <v/>
      </c>
    </row>
    <row r="768" spans="1:18" x14ac:dyDescent="0.25">
      <c r="A768" s="15">
        <f>IF(INDEX('Predict Your Date Data (auto)'!A:A,ROW(A768),1)&gt;0,INDEX('Predict Your Date Data (auto)'!A:A,ROW(A768),1),"")</f>
        <v>42885.443124999998</v>
      </c>
      <c r="B768" s="15">
        <f t="shared" si="190"/>
        <v>42885</v>
      </c>
      <c r="C768" s="23">
        <f t="shared" si="191"/>
        <v>2017</v>
      </c>
      <c r="D768" s="23">
        <f t="shared" si="192"/>
        <v>5</v>
      </c>
      <c r="E768" s="2" t="str">
        <f>IF(A768&lt;&gt;"","Week " &amp; ROUNDUP(DAY(B768)/7,0),"")</f>
        <v>Week 5</v>
      </c>
      <c r="G768" s="15" t="str">
        <f>IF(G767&lt;MAX(A:A)+NumberOfFutureWeeks*7,  IF(WEEKDAY( G767+1)=1, G767+2, IF(WEEKDAY(G767+1)=7, G767+ 3, G767+1)), "")</f>
        <v/>
      </c>
      <c r="H768" s="15" t="str">
        <f t="shared" si="184"/>
        <v/>
      </c>
      <c r="I768" s="2" t="str">
        <f t="shared" si="185"/>
        <v/>
      </c>
      <c r="J768" s="2" t="str">
        <f>IF(AND(G768&lt;&gt;"",G768&lt;=MAX(A:A)),COUNTIF(B:B,TRUNC(G768)),"")</f>
        <v/>
      </c>
      <c r="K768" s="2" t="str">
        <f t="shared" si="196"/>
        <v/>
      </c>
      <c r="L768" s="2" t="str">
        <f t="shared" si="186"/>
        <v/>
      </c>
      <c r="M768" s="2" t="str">
        <f t="shared" si="193"/>
        <v/>
      </c>
      <c r="N768" s="2" t="str">
        <f t="shared" si="194"/>
        <v/>
      </c>
      <c r="O768" s="2" t="str">
        <f t="shared" si="187"/>
        <v/>
      </c>
      <c r="P768" s="2" t="str">
        <f t="shared" si="188"/>
        <v/>
      </c>
      <c r="Q768" s="2" t="str">
        <f t="shared" si="195"/>
        <v/>
      </c>
      <c r="R768" s="2" t="str">
        <f t="shared" si="189"/>
        <v/>
      </c>
    </row>
    <row r="769" spans="1:18" x14ac:dyDescent="0.25">
      <c r="A769" s="15">
        <f>IF(INDEX('Predict Your Date Data (auto)'!A:A,ROW(A769),1)&gt;0,INDEX('Predict Your Date Data (auto)'!A:A,ROW(A769),1),"")</f>
        <v>42885.453148148146</v>
      </c>
      <c r="B769" s="15">
        <f t="shared" si="190"/>
        <v>42885</v>
      </c>
      <c r="C769" s="23">
        <f t="shared" si="191"/>
        <v>2017</v>
      </c>
      <c r="D769" s="23">
        <f t="shared" si="192"/>
        <v>5</v>
      </c>
      <c r="E769" s="2" t="str">
        <f>IF(A769&lt;&gt;"","Week " &amp; ROUNDUP(DAY(B769)/7,0),"")</f>
        <v>Week 5</v>
      </c>
      <c r="G769" s="15" t="str">
        <f>IF(G768&lt;MAX(A:A)+NumberOfFutureWeeks*7,  IF(WEEKDAY( G768+1)=1, G768+2, IF(WEEKDAY(G768+1)=7, G768+ 3, G768+1)), "")</f>
        <v/>
      </c>
      <c r="H769" s="15" t="str">
        <f t="shared" si="184"/>
        <v/>
      </c>
      <c r="I769" s="2" t="str">
        <f t="shared" si="185"/>
        <v/>
      </c>
      <c r="J769" s="2" t="str">
        <f>IF(AND(G769&lt;&gt;"",G769&lt;=MAX(A:A)),COUNTIF(B:B,TRUNC(G769)),"")</f>
        <v/>
      </c>
      <c r="K769" s="2" t="str">
        <f t="shared" si="196"/>
        <v/>
      </c>
      <c r="L769" s="2" t="str">
        <f t="shared" si="186"/>
        <v/>
      </c>
      <c r="M769" s="2" t="str">
        <f t="shared" si="193"/>
        <v/>
      </c>
      <c r="N769" s="2" t="str">
        <f t="shared" si="194"/>
        <v/>
      </c>
      <c r="O769" s="2" t="str">
        <f t="shared" si="187"/>
        <v/>
      </c>
      <c r="P769" s="2" t="str">
        <f t="shared" si="188"/>
        <v/>
      </c>
      <c r="Q769" s="2" t="str">
        <f t="shared" si="195"/>
        <v/>
      </c>
      <c r="R769" s="2" t="str">
        <f t="shared" si="189"/>
        <v/>
      </c>
    </row>
    <row r="770" spans="1:18" x14ac:dyDescent="0.25">
      <c r="A770" s="15">
        <f>IF(INDEX('Predict Your Date Data (auto)'!A:A,ROW(A770),1)&gt;0,INDEX('Predict Your Date Data (auto)'!A:A,ROW(A770),1),"")</f>
        <v>42885.489131944443</v>
      </c>
      <c r="B770" s="15">
        <f t="shared" si="190"/>
        <v>42885</v>
      </c>
      <c r="C770" s="23">
        <f t="shared" si="191"/>
        <v>2017</v>
      </c>
      <c r="D770" s="23">
        <f t="shared" si="192"/>
        <v>5</v>
      </c>
      <c r="E770" s="2" t="str">
        <f>IF(A770&lt;&gt;"","Week " &amp; ROUNDUP(DAY(B770)/7,0),"")</f>
        <v>Week 5</v>
      </c>
      <c r="G770" s="15" t="str">
        <f>IF(G769&lt;MAX(A:A)+NumberOfFutureWeeks*7,  IF(WEEKDAY( G769+1)=1, G769+2, IF(WEEKDAY(G769+1)=7, G769+ 3, G769+1)), "")</f>
        <v/>
      </c>
      <c r="H770" s="15" t="str">
        <f t="shared" ref="H770:H833" si="197">IF(G770&lt;&gt;"",IF(WEEKDAY(G770)=2,"Week " &amp; TEXT(G770,AxisDateFormat),""),"")</f>
        <v/>
      </c>
      <c r="I770" s="2" t="str">
        <f t="shared" ref="I770:I833" si="198">IF(G770&lt;&gt;"", TEXT(WEEKDAY(G770), DayFormat),"")</f>
        <v/>
      </c>
      <c r="J770" s="2" t="str">
        <f>IF(AND(G770&lt;&gt;"",G770&lt;=MAX(A:A)),COUNTIF(B:B,TRUNC(G770)),"")</f>
        <v/>
      </c>
      <c r="K770" s="2" t="str">
        <f t="shared" si="196"/>
        <v/>
      </c>
      <c r="L770" s="2" t="str">
        <f t="shared" ref="L770:L833" si="199">IF(G770&lt;&gt;"",K770*$U$10+$U$9,"")</f>
        <v/>
      </c>
      <c r="M770" s="2" t="str">
        <f t="shared" si="193"/>
        <v/>
      </c>
      <c r="N770" s="2" t="str">
        <f t="shared" si="194"/>
        <v/>
      </c>
      <c r="O770" s="2" t="str">
        <f t="shared" ref="O770:O833" si="200">IF(J770&lt;&gt;"",ABS(J770-N770),"")</f>
        <v/>
      </c>
      <c r="P770" s="2" t="str">
        <f t="shared" ref="P770:P833" si="201">IF(G770&lt;&gt;"",IF(M770&gt;1,ROUNDUP(N770,RoundDecimalPlaces),ROUNDDOWN(N770,RoundDecimalPlaces)),"")</f>
        <v/>
      </c>
      <c r="Q770" s="2" t="str">
        <f t="shared" si="195"/>
        <v/>
      </c>
      <c r="R770" s="2" t="str">
        <f t="shared" ref="R770:R833" si="202">IF(Q770&lt;&gt;"",IF(Q770&gt;AVERAGE(Q:Q)*SignificantErrorMultiplier,J770,NA()),"")</f>
        <v/>
      </c>
    </row>
    <row r="771" spans="1:18" x14ac:dyDescent="0.25">
      <c r="A771" s="15">
        <f>IF(INDEX('Predict Your Date Data (auto)'!A:A,ROW(A771),1)&gt;0,INDEX('Predict Your Date Data (auto)'!A:A,ROW(A771),1),"")</f>
        <v>42885.490231481483</v>
      </c>
      <c r="B771" s="15">
        <f t="shared" ref="B771:B834" si="203">IF(A771&lt;&gt;"",TRUNC(A771),"")</f>
        <v>42885</v>
      </c>
      <c r="C771" s="23">
        <f t="shared" ref="C771:C834" si="204">IF(A771&lt;&gt;"",YEAR(A771),"")</f>
        <v>2017</v>
      </c>
      <c r="D771" s="23">
        <f t="shared" ref="D771:D834" si="205">IF(A771&lt;&gt;"",MONTH(B771),"")</f>
        <v>5</v>
      </c>
      <c r="E771" s="2" t="str">
        <f>IF(A771&lt;&gt;"","Week " &amp; ROUNDUP(DAY(B771)/7,0),"")</f>
        <v>Week 5</v>
      </c>
      <c r="G771" s="15" t="str">
        <f>IF(G770&lt;MAX(A:A)+NumberOfFutureWeeks*7,  IF(WEEKDAY( G770+1)=1, G770+2, IF(WEEKDAY(G770+1)=7, G770+ 3, G770+1)), "")</f>
        <v/>
      </c>
      <c r="H771" s="15" t="str">
        <f t="shared" si="197"/>
        <v/>
      </c>
      <c r="I771" s="2" t="str">
        <f t="shared" si="198"/>
        <v/>
      </c>
      <c r="J771" s="2" t="str">
        <f>IF(AND(G771&lt;&gt;"",G771&lt;=MAX(A:A)),COUNTIF(B:B,TRUNC(G771)),"")</f>
        <v/>
      </c>
      <c r="K771" s="2" t="str">
        <f t="shared" si="196"/>
        <v/>
      </c>
      <c r="L771" s="2" t="str">
        <f t="shared" si="199"/>
        <v/>
      </c>
      <c r="M771" s="2" t="str">
        <f t="shared" ref="M771:M834" si="206">IF(G771&lt;&gt;"",VLOOKUP(I771,$T$2:$V$6,3,FALSE),"")</f>
        <v/>
      </c>
      <c r="N771" s="2" t="str">
        <f t="shared" ref="N771:N834" si="207">IF(G771&lt;&gt;"",L771*M771,"")</f>
        <v/>
      </c>
      <c r="O771" s="2" t="str">
        <f t="shared" si="200"/>
        <v/>
      </c>
      <c r="P771" s="2" t="str">
        <f t="shared" si="201"/>
        <v/>
      </c>
      <c r="Q771" s="2" t="str">
        <f t="shared" ref="Q771:Q834" si="208">IF(J771&lt;&gt;"",ABS(J771-P771),"")</f>
        <v/>
      </c>
      <c r="R771" s="2" t="str">
        <f t="shared" si="202"/>
        <v/>
      </c>
    </row>
    <row r="772" spans="1:18" x14ac:dyDescent="0.25">
      <c r="A772" s="15">
        <f>IF(INDEX('Predict Your Date Data (auto)'!A:A,ROW(A772),1)&gt;0,INDEX('Predict Your Date Data (auto)'!A:A,ROW(A772),1),"")</f>
        <v>42885.491516203707</v>
      </c>
      <c r="B772" s="15">
        <f t="shared" si="203"/>
        <v>42885</v>
      </c>
      <c r="C772" s="23">
        <f t="shared" si="204"/>
        <v>2017</v>
      </c>
      <c r="D772" s="23">
        <f t="shared" si="205"/>
        <v>5</v>
      </c>
      <c r="E772" s="2" t="str">
        <f>IF(A772&lt;&gt;"","Week " &amp; ROUNDUP(DAY(B772)/7,0),"")</f>
        <v>Week 5</v>
      </c>
      <c r="G772" s="15" t="str">
        <f>IF(G771&lt;MAX(A:A)+NumberOfFutureWeeks*7,  IF(WEEKDAY( G771+1)=1, G771+2, IF(WEEKDAY(G771+1)=7, G771+ 3, G771+1)), "")</f>
        <v/>
      </c>
      <c r="H772" s="15" t="str">
        <f t="shared" si="197"/>
        <v/>
      </c>
      <c r="I772" s="2" t="str">
        <f t="shared" si="198"/>
        <v/>
      </c>
      <c r="J772" s="2" t="str">
        <f>IF(AND(G772&lt;&gt;"",G772&lt;=MAX(A:A)),COUNTIF(B:B,TRUNC(G772)),"")</f>
        <v/>
      </c>
      <c r="K772" s="2" t="str">
        <f t="shared" ref="K772:K835" si="209">IF(G772&lt;&gt;"",K771+1,"")</f>
        <v/>
      </c>
      <c r="L772" s="2" t="str">
        <f t="shared" si="199"/>
        <v/>
      </c>
      <c r="M772" s="2" t="str">
        <f t="shared" si="206"/>
        <v/>
      </c>
      <c r="N772" s="2" t="str">
        <f t="shared" si="207"/>
        <v/>
      </c>
      <c r="O772" s="2" t="str">
        <f t="shared" si="200"/>
        <v/>
      </c>
      <c r="P772" s="2" t="str">
        <f t="shared" si="201"/>
        <v/>
      </c>
      <c r="Q772" s="2" t="str">
        <f t="shared" si="208"/>
        <v/>
      </c>
      <c r="R772" s="2" t="str">
        <f t="shared" si="202"/>
        <v/>
      </c>
    </row>
    <row r="773" spans="1:18" x14ac:dyDescent="0.25">
      <c r="A773" s="15">
        <f>IF(INDEX('Predict Your Date Data (auto)'!A:A,ROW(A773),1)&gt;0,INDEX('Predict Your Date Data (auto)'!A:A,ROW(A773),1),"")</f>
        <v>42885.500833333332</v>
      </c>
      <c r="B773" s="15">
        <f t="shared" si="203"/>
        <v>42885</v>
      </c>
      <c r="C773" s="23">
        <f t="shared" si="204"/>
        <v>2017</v>
      </c>
      <c r="D773" s="23">
        <f t="shared" si="205"/>
        <v>5</v>
      </c>
      <c r="E773" s="2" t="str">
        <f>IF(A773&lt;&gt;"","Week " &amp; ROUNDUP(DAY(B773)/7,0),"")</f>
        <v>Week 5</v>
      </c>
      <c r="G773" s="15" t="str">
        <f>IF(G772&lt;MAX(A:A)+NumberOfFutureWeeks*7,  IF(WEEKDAY( G772+1)=1, G772+2, IF(WEEKDAY(G772+1)=7, G772+ 3, G772+1)), "")</f>
        <v/>
      </c>
      <c r="H773" s="15" t="str">
        <f t="shared" si="197"/>
        <v/>
      </c>
      <c r="I773" s="2" t="str">
        <f t="shared" si="198"/>
        <v/>
      </c>
      <c r="J773" s="2" t="str">
        <f>IF(AND(G773&lt;&gt;"",G773&lt;=MAX(A:A)),COUNTIF(B:B,TRUNC(G773)),"")</f>
        <v/>
      </c>
      <c r="K773" s="2" t="str">
        <f t="shared" si="209"/>
        <v/>
      </c>
      <c r="L773" s="2" t="str">
        <f t="shared" si="199"/>
        <v/>
      </c>
      <c r="M773" s="2" t="str">
        <f t="shared" si="206"/>
        <v/>
      </c>
      <c r="N773" s="2" t="str">
        <f t="shared" si="207"/>
        <v/>
      </c>
      <c r="O773" s="2" t="str">
        <f t="shared" si="200"/>
        <v/>
      </c>
      <c r="P773" s="2" t="str">
        <f t="shared" si="201"/>
        <v/>
      </c>
      <c r="Q773" s="2" t="str">
        <f t="shared" si="208"/>
        <v/>
      </c>
      <c r="R773" s="2" t="str">
        <f t="shared" si="202"/>
        <v/>
      </c>
    </row>
    <row r="774" spans="1:18" x14ac:dyDescent="0.25">
      <c r="A774" s="15">
        <f>IF(INDEX('Predict Your Date Data (auto)'!A:A,ROW(A774),1)&gt;0,INDEX('Predict Your Date Data (auto)'!A:A,ROW(A774),1),"")</f>
        <v>42885.510416666664</v>
      </c>
      <c r="B774" s="15">
        <f t="shared" si="203"/>
        <v>42885</v>
      </c>
      <c r="C774" s="23">
        <f t="shared" si="204"/>
        <v>2017</v>
      </c>
      <c r="D774" s="23">
        <f t="shared" si="205"/>
        <v>5</v>
      </c>
      <c r="E774" s="2" t="str">
        <f>IF(A774&lt;&gt;"","Week " &amp; ROUNDUP(DAY(B774)/7,0),"")</f>
        <v>Week 5</v>
      </c>
      <c r="G774" s="15" t="str">
        <f>IF(G773&lt;MAX(A:A)+NumberOfFutureWeeks*7,  IF(WEEKDAY( G773+1)=1, G773+2, IF(WEEKDAY(G773+1)=7, G773+ 3, G773+1)), "")</f>
        <v/>
      </c>
      <c r="H774" s="15" t="str">
        <f t="shared" si="197"/>
        <v/>
      </c>
      <c r="I774" s="2" t="str">
        <f t="shared" si="198"/>
        <v/>
      </c>
      <c r="J774" s="2" t="str">
        <f>IF(AND(G774&lt;&gt;"",G774&lt;=MAX(A:A)),COUNTIF(B:B,TRUNC(G774)),"")</f>
        <v/>
      </c>
      <c r="K774" s="2" t="str">
        <f t="shared" si="209"/>
        <v/>
      </c>
      <c r="L774" s="2" t="str">
        <f t="shared" si="199"/>
        <v/>
      </c>
      <c r="M774" s="2" t="str">
        <f t="shared" si="206"/>
        <v/>
      </c>
      <c r="N774" s="2" t="str">
        <f t="shared" si="207"/>
        <v/>
      </c>
      <c r="O774" s="2" t="str">
        <f t="shared" si="200"/>
        <v/>
      </c>
      <c r="P774" s="2" t="str">
        <f t="shared" si="201"/>
        <v/>
      </c>
      <c r="Q774" s="2" t="str">
        <f t="shared" si="208"/>
        <v/>
      </c>
      <c r="R774" s="2" t="str">
        <f t="shared" si="202"/>
        <v/>
      </c>
    </row>
    <row r="775" spans="1:18" x14ac:dyDescent="0.25">
      <c r="A775" s="15">
        <f>IF(INDEX('Predict Your Date Data (auto)'!A:A,ROW(A775),1)&gt;0,INDEX('Predict Your Date Data (auto)'!A:A,ROW(A775),1),"")</f>
        <v>42885.511874999997</v>
      </c>
      <c r="B775" s="15">
        <f t="shared" si="203"/>
        <v>42885</v>
      </c>
      <c r="C775" s="23">
        <f t="shared" si="204"/>
        <v>2017</v>
      </c>
      <c r="D775" s="23">
        <f t="shared" si="205"/>
        <v>5</v>
      </c>
      <c r="E775" s="2" t="str">
        <f>IF(A775&lt;&gt;"","Week " &amp; ROUNDUP(DAY(B775)/7,0),"")</f>
        <v>Week 5</v>
      </c>
      <c r="G775" s="15" t="str">
        <f>IF(G774&lt;MAX(A:A)+NumberOfFutureWeeks*7,  IF(WEEKDAY( G774+1)=1, G774+2, IF(WEEKDAY(G774+1)=7, G774+ 3, G774+1)), "")</f>
        <v/>
      </c>
      <c r="H775" s="15" t="str">
        <f t="shared" si="197"/>
        <v/>
      </c>
      <c r="I775" s="2" t="str">
        <f t="shared" si="198"/>
        <v/>
      </c>
      <c r="J775" s="2" t="str">
        <f>IF(AND(G775&lt;&gt;"",G775&lt;=MAX(A:A)),COUNTIF(B:B,TRUNC(G775)),"")</f>
        <v/>
      </c>
      <c r="K775" s="2" t="str">
        <f t="shared" si="209"/>
        <v/>
      </c>
      <c r="L775" s="2" t="str">
        <f t="shared" si="199"/>
        <v/>
      </c>
      <c r="M775" s="2" t="str">
        <f t="shared" si="206"/>
        <v/>
      </c>
      <c r="N775" s="2" t="str">
        <f t="shared" si="207"/>
        <v/>
      </c>
      <c r="O775" s="2" t="str">
        <f t="shared" si="200"/>
        <v/>
      </c>
      <c r="P775" s="2" t="str">
        <f t="shared" si="201"/>
        <v/>
      </c>
      <c r="Q775" s="2" t="str">
        <f t="shared" si="208"/>
        <v/>
      </c>
      <c r="R775" s="2" t="str">
        <f t="shared" si="202"/>
        <v/>
      </c>
    </row>
    <row r="776" spans="1:18" x14ac:dyDescent="0.25">
      <c r="A776" s="15">
        <f>IF(INDEX('Predict Your Date Data (auto)'!A:A,ROW(A776),1)&gt;0,INDEX('Predict Your Date Data (auto)'!A:A,ROW(A776),1),"")</f>
        <v>42885.521423611113</v>
      </c>
      <c r="B776" s="15">
        <f t="shared" si="203"/>
        <v>42885</v>
      </c>
      <c r="C776" s="23">
        <f t="shared" si="204"/>
        <v>2017</v>
      </c>
      <c r="D776" s="23">
        <f t="shared" si="205"/>
        <v>5</v>
      </c>
      <c r="E776" s="2" t="str">
        <f>IF(A776&lt;&gt;"","Week " &amp; ROUNDUP(DAY(B776)/7,0),"")</f>
        <v>Week 5</v>
      </c>
      <c r="G776" s="15" t="str">
        <f>IF(G775&lt;MAX(A:A)+NumberOfFutureWeeks*7,  IF(WEEKDAY( G775+1)=1, G775+2, IF(WEEKDAY(G775+1)=7, G775+ 3, G775+1)), "")</f>
        <v/>
      </c>
      <c r="H776" s="15" t="str">
        <f t="shared" si="197"/>
        <v/>
      </c>
      <c r="I776" s="2" t="str">
        <f t="shared" si="198"/>
        <v/>
      </c>
      <c r="J776" s="2" t="str">
        <f>IF(AND(G776&lt;&gt;"",G776&lt;=MAX(A:A)),COUNTIF(B:B,TRUNC(G776)),"")</f>
        <v/>
      </c>
      <c r="K776" s="2" t="str">
        <f t="shared" si="209"/>
        <v/>
      </c>
      <c r="L776" s="2" t="str">
        <f t="shared" si="199"/>
        <v/>
      </c>
      <c r="M776" s="2" t="str">
        <f t="shared" si="206"/>
        <v/>
      </c>
      <c r="N776" s="2" t="str">
        <f t="shared" si="207"/>
        <v/>
      </c>
      <c r="O776" s="2" t="str">
        <f t="shared" si="200"/>
        <v/>
      </c>
      <c r="P776" s="2" t="str">
        <f t="shared" si="201"/>
        <v/>
      </c>
      <c r="Q776" s="2" t="str">
        <f t="shared" si="208"/>
        <v/>
      </c>
      <c r="R776" s="2" t="str">
        <f t="shared" si="202"/>
        <v/>
      </c>
    </row>
    <row r="777" spans="1:18" x14ac:dyDescent="0.25">
      <c r="A777" s="15">
        <f>IF(INDEX('Predict Your Date Data (auto)'!A:A,ROW(A777),1)&gt;0,INDEX('Predict Your Date Data (auto)'!A:A,ROW(A777),1),"")</f>
        <v>42885.532430555555</v>
      </c>
      <c r="B777" s="15">
        <f t="shared" si="203"/>
        <v>42885</v>
      </c>
      <c r="C777" s="23">
        <f t="shared" si="204"/>
        <v>2017</v>
      </c>
      <c r="D777" s="23">
        <f t="shared" si="205"/>
        <v>5</v>
      </c>
      <c r="E777" s="2" t="str">
        <f>IF(A777&lt;&gt;"","Week " &amp; ROUNDUP(DAY(B777)/7,0),"")</f>
        <v>Week 5</v>
      </c>
      <c r="G777" s="15" t="str">
        <f>IF(G776&lt;MAX(A:A)+NumberOfFutureWeeks*7,  IF(WEEKDAY( G776+1)=1, G776+2, IF(WEEKDAY(G776+1)=7, G776+ 3, G776+1)), "")</f>
        <v/>
      </c>
      <c r="H777" s="15" t="str">
        <f t="shared" si="197"/>
        <v/>
      </c>
      <c r="I777" s="2" t="str">
        <f t="shared" si="198"/>
        <v/>
      </c>
      <c r="J777" s="2" t="str">
        <f>IF(AND(G777&lt;&gt;"",G777&lt;=MAX(A:A)),COUNTIF(B:B,TRUNC(G777)),"")</f>
        <v/>
      </c>
      <c r="K777" s="2" t="str">
        <f t="shared" si="209"/>
        <v/>
      </c>
      <c r="L777" s="2" t="str">
        <f t="shared" si="199"/>
        <v/>
      </c>
      <c r="M777" s="2" t="str">
        <f t="shared" si="206"/>
        <v/>
      </c>
      <c r="N777" s="2" t="str">
        <f t="shared" si="207"/>
        <v/>
      </c>
      <c r="O777" s="2" t="str">
        <f t="shared" si="200"/>
        <v/>
      </c>
      <c r="P777" s="2" t="str">
        <f t="shared" si="201"/>
        <v/>
      </c>
      <c r="Q777" s="2" t="str">
        <f t="shared" si="208"/>
        <v/>
      </c>
      <c r="R777" s="2" t="str">
        <f t="shared" si="202"/>
        <v/>
      </c>
    </row>
    <row r="778" spans="1:18" x14ac:dyDescent="0.25">
      <c r="A778" s="15">
        <f>IF(INDEX('Predict Your Date Data (auto)'!A:A,ROW(A778),1)&gt;0,INDEX('Predict Your Date Data (auto)'!A:A,ROW(A778),1),"")</f>
        <v>42885.533391203702</v>
      </c>
      <c r="B778" s="15">
        <f t="shared" si="203"/>
        <v>42885</v>
      </c>
      <c r="C778" s="23">
        <f t="shared" si="204"/>
        <v>2017</v>
      </c>
      <c r="D778" s="23">
        <f t="shared" si="205"/>
        <v>5</v>
      </c>
      <c r="E778" s="2" t="str">
        <f>IF(A778&lt;&gt;"","Week " &amp; ROUNDUP(DAY(B778)/7,0),"")</f>
        <v>Week 5</v>
      </c>
      <c r="G778" s="15" t="str">
        <f>IF(G777&lt;MAX(A:A)+NumberOfFutureWeeks*7,  IF(WEEKDAY( G777+1)=1, G777+2, IF(WEEKDAY(G777+1)=7, G777+ 3, G777+1)), "")</f>
        <v/>
      </c>
      <c r="H778" s="15" t="str">
        <f t="shared" si="197"/>
        <v/>
      </c>
      <c r="I778" s="2" t="str">
        <f t="shared" si="198"/>
        <v/>
      </c>
      <c r="J778" s="2" t="str">
        <f>IF(AND(G778&lt;&gt;"",G778&lt;=MAX(A:A)),COUNTIF(B:B,TRUNC(G778)),"")</f>
        <v/>
      </c>
      <c r="K778" s="2" t="str">
        <f t="shared" si="209"/>
        <v/>
      </c>
      <c r="L778" s="2" t="str">
        <f t="shared" si="199"/>
        <v/>
      </c>
      <c r="M778" s="2" t="str">
        <f t="shared" si="206"/>
        <v/>
      </c>
      <c r="N778" s="2" t="str">
        <f t="shared" si="207"/>
        <v/>
      </c>
      <c r="O778" s="2" t="str">
        <f t="shared" si="200"/>
        <v/>
      </c>
      <c r="P778" s="2" t="str">
        <f t="shared" si="201"/>
        <v/>
      </c>
      <c r="Q778" s="2" t="str">
        <f t="shared" si="208"/>
        <v/>
      </c>
      <c r="R778" s="2" t="str">
        <f t="shared" si="202"/>
        <v/>
      </c>
    </row>
    <row r="779" spans="1:18" x14ac:dyDescent="0.25">
      <c r="A779" s="15">
        <f>IF(INDEX('Predict Your Date Data (auto)'!A:A,ROW(A779),1)&gt;0,INDEX('Predict Your Date Data (auto)'!A:A,ROW(A779),1),"")</f>
        <v>42885.534849537034</v>
      </c>
      <c r="B779" s="15">
        <f t="shared" si="203"/>
        <v>42885</v>
      </c>
      <c r="C779" s="23">
        <f t="shared" si="204"/>
        <v>2017</v>
      </c>
      <c r="D779" s="23">
        <f t="shared" si="205"/>
        <v>5</v>
      </c>
      <c r="E779" s="2" t="str">
        <f>IF(A779&lt;&gt;"","Week " &amp; ROUNDUP(DAY(B779)/7,0),"")</f>
        <v>Week 5</v>
      </c>
      <c r="G779" s="15" t="str">
        <f>IF(G778&lt;MAX(A:A)+NumberOfFutureWeeks*7,  IF(WEEKDAY( G778+1)=1, G778+2, IF(WEEKDAY(G778+1)=7, G778+ 3, G778+1)), "")</f>
        <v/>
      </c>
      <c r="H779" s="15" t="str">
        <f t="shared" si="197"/>
        <v/>
      </c>
      <c r="I779" s="2" t="str">
        <f t="shared" si="198"/>
        <v/>
      </c>
      <c r="J779" s="2" t="str">
        <f>IF(AND(G779&lt;&gt;"",G779&lt;=MAX(A:A)),COUNTIF(B:B,TRUNC(G779)),"")</f>
        <v/>
      </c>
      <c r="K779" s="2" t="str">
        <f t="shared" si="209"/>
        <v/>
      </c>
      <c r="L779" s="2" t="str">
        <f t="shared" si="199"/>
        <v/>
      </c>
      <c r="M779" s="2" t="str">
        <f t="shared" si="206"/>
        <v/>
      </c>
      <c r="N779" s="2" t="str">
        <f t="shared" si="207"/>
        <v/>
      </c>
      <c r="O779" s="2" t="str">
        <f t="shared" si="200"/>
        <v/>
      </c>
      <c r="P779" s="2" t="str">
        <f t="shared" si="201"/>
        <v/>
      </c>
      <c r="Q779" s="2" t="str">
        <f t="shared" si="208"/>
        <v/>
      </c>
      <c r="R779" s="2" t="str">
        <f t="shared" si="202"/>
        <v/>
      </c>
    </row>
    <row r="780" spans="1:18" x14ac:dyDescent="0.25">
      <c r="A780" s="15">
        <f>IF(INDEX('Predict Your Date Data (auto)'!A:A,ROW(A780),1)&gt;0,INDEX('Predict Your Date Data (auto)'!A:A,ROW(A780),1),"")</f>
        <v>42885.556192129632</v>
      </c>
      <c r="B780" s="15">
        <f t="shared" si="203"/>
        <v>42885</v>
      </c>
      <c r="C780" s="23">
        <f t="shared" si="204"/>
        <v>2017</v>
      </c>
      <c r="D780" s="23">
        <f t="shared" si="205"/>
        <v>5</v>
      </c>
      <c r="E780" s="2" t="str">
        <f>IF(A780&lt;&gt;"","Week " &amp; ROUNDUP(DAY(B780)/7,0),"")</f>
        <v>Week 5</v>
      </c>
      <c r="G780" s="15" t="str">
        <f>IF(G779&lt;MAX(A:A)+NumberOfFutureWeeks*7,  IF(WEEKDAY( G779+1)=1, G779+2, IF(WEEKDAY(G779+1)=7, G779+ 3, G779+1)), "")</f>
        <v/>
      </c>
      <c r="H780" s="15" t="str">
        <f t="shared" si="197"/>
        <v/>
      </c>
      <c r="I780" s="2" t="str">
        <f t="shared" si="198"/>
        <v/>
      </c>
      <c r="J780" s="2" t="str">
        <f>IF(AND(G780&lt;&gt;"",G780&lt;=MAX(A:A)),COUNTIF(B:B,TRUNC(G780)),"")</f>
        <v/>
      </c>
      <c r="K780" s="2" t="str">
        <f t="shared" si="209"/>
        <v/>
      </c>
      <c r="L780" s="2" t="str">
        <f t="shared" si="199"/>
        <v/>
      </c>
      <c r="M780" s="2" t="str">
        <f t="shared" si="206"/>
        <v/>
      </c>
      <c r="N780" s="2" t="str">
        <f t="shared" si="207"/>
        <v/>
      </c>
      <c r="O780" s="2" t="str">
        <f t="shared" si="200"/>
        <v/>
      </c>
      <c r="P780" s="2" t="str">
        <f t="shared" si="201"/>
        <v/>
      </c>
      <c r="Q780" s="2" t="str">
        <f t="shared" si="208"/>
        <v/>
      </c>
      <c r="R780" s="2" t="str">
        <f t="shared" si="202"/>
        <v/>
      </c>
    </row>
    <row r="781" spans="1:18" x14ac:dyDescent="0.25">
      <c r="A781" s="15">
        <f>IF(INDEX('Predict Your Date Data (auto)'!A:A,ROW(A781),1)&gt;0,INDEX('Predict Your Date Data (auto)'!A:A,ROW(A781),1),"")</f>
        <v>42885.570196759261</v>
      </c>
      <c r="B781" s="15">
        <f t="shared" si="203"/>
        <v>42885</v>
      </c>
      <c r="C781" s="23">
        <f t="shared" si="204"/>
        <v>2017</v>
      </c>
      <c r="D781" s="23">
        <f t="shared" si="205"/>
        <v>5</v>
      </c>
      <c r="E781" s="2" t="str">
        <f>IF(A781&lt;&gt;"","Week " &amp; ROUNDUP(DAY(B781)/7,0),"")</f>
        <v>Week 5</v>
      </c>
      <c r="G781" s="15" t="str">
        <f>IF(G780&lt;MAX(A:A)+NumberOfFutureWeeks*7,  IF(WEEKDAY( G780+1)=1, G780+2, IF(WEEKDAY(G780+1)=7, G780+ 3, G780+1)), "")</f>
        <v/>
      </c>
      <c r="H781" s="15" t="str">
        <f t="shared" si="197"/>
        <v/>
      </c>
      <c r="I781" s="2" t="str">
        <f t="shared" si="198"/>
        <v/>
      </c>
      <c r="J781" s="2" t="str">
        <f>IF(AND(G781&lt;&gt;"",G781&lt;=MAX(A:A)),COUNTIF(B:B,TRUNC(G781)),"")</f>
        <v/>
      </c>
      <c r="K781" s="2" t="str">
        <f t="shared" si="209"/>
        <v/>
      </c>
      <c r="L781" s="2" t="str">
        <f t="shared" si="199"/>
        <v/>
      </c>
      <c r="M781" s="2" t="str">
        <f t="shared" si="206"/>
        <v/>
      </c>
      <c r="N781" s="2" t="str">
        <f t="shared" si="207"/>
        <v/>
      </c>
      <c r="O781" s="2" t="str">
        <f t="shared" si="200"/>
        <v/>
      </c>
      <c r="P781" s="2" t="str">
        <f t="shared" si="201"/>
        <v/>
      </c>
      <c r="Q781" s="2" t="str">
        <f t="shared" si="208"/>
        <v/>
      </c>
      <c r="R781" s="2" t="str">
        <f t="shared" si="202"/>
        <v/>
      </c>
    </row>
    <row r="782" spans="1:18" x14ac:dyDescent="0.25">
      <c r="A782" s="15">
        <f>IF(INDEX('Predict Your Date Data (auto)'!A:A,ROW(A782),1)&gt;0,INDEX('Predict Your Date Data (auto)'!A:A,ROW(A782),1),"")</f>
        <v>42885.649942129632</v>
      </c>
      <c r="B782" s="15">
        <f t="shared" si="203"/>
        <v>42885</v>
      </c>
      <c r="C782" s="23">
        <f t="shared" si="204"/>
        <v>2017</v>
      </c>
      <c r="D782" s="23">
        <f t="shared" si="205"/>
        <v>5</v>
      </c>
      <c r="E782" s="2" t="str">
        <f>IF(A782&lt;&gt;"","Week " &amp; ROUNDUP(DAY(B782)/7,0),"")</f>
        <v>Week 5</v>
      </c>
      <c r="G782" s="15" t="str">
        <f>IF(G781&lt;MAX(A:A)+NumberOfFutureWeeks*7,  IF(WEEKDAY( G781+1)=1, G781+2, IF(WEEKDAY(G781+1)=7, G781+ 3, G781+1)), "")</f>
        <v/>
      </c>
      <c r="H782" s="15" t="str">
        <f t="shared" si="197"/>
        <v/>
      </c>
      <c r="I782" s="2" t="str">
        <f t="shared" si="198"/>
        <v/>
      </c>
      <c r="J782" s="2" t="str">
        <f>IF(AND(G782&lt;&gt;"",G782&lt;=MAX(A:A)),COUNTIF(B:B,TRUNC(G782)),"")</f>
        <v/>
      </c>
      <c r="K782" s="2" t="str">
        <f t="shared" si="209"/>
        <v/>
      </c>
      <c r="L782" s="2" t="str">
        <f t="shared" si="199"/>
        <v/>
      </c>
      <c r="M782" s="2" t="str">
        <f t="shared" si="206"/>
        <v/>
      </c>
      <c r="N782" s="2" t="str">
        <f t="shared" si="207"/>
        <v/>
      </c>
      <c r="O782" s="2" t="str">
        <f t="shared" si="200"/>
        <v/>
      </c>
      <c r="P782" s="2" t="str">
        <f t="shared" si="201"/>
        <v/>
      </c>
      <c r="Q782" s="2" t="str">
        <f t="shared" si="208"/>
        <v/>
      </c>
      <c r="R782" s="2" t="str">
        <f t="shared" si="202"/>
        <v/>
      </c>
    </row>
    <row r="783" spans="1:18" x14ac:dyDescent="0.25">
      <c r="A783" s="15">
        <f>IF(INDEX('Predict Your Date Data (auto)'!A:A,ROW(A783),1)&gt;0,INDEX('Predict Your Date Data (auto)'!A:A,ROW(A783),1),"")</f>
        <v>42885.684502314813</v>
      </c>
      <c r="B783" s="15">
        <f t="shared" si="203"/>
        <v>42885</v>
      </c>
      <c r="C783" s="23">
        <f t="shared" si="204"/>
        <v>2017</v>
      </c>
      <c r="D783" s="23">
        <f t="shared" si="205"/>
        <v>5</v>
      </c>
      <c r="E783" s="2" t="str">
        <f>IF(A783&lt;&gt;"","Week " &amp; ROUNDUP(DAY(B783)/7,0),"")</f>
        <v>Week 5</v>
      </c>
      <c r="G783" s="15" t="str">
        <f>IF(G782&lt;MAX(A:A)+NumberOfFutureWeeks*7,  IF(WEEKDAY( G782+1)=1, G782+2, IF(WEEKDAY(G782+1)=7, G782+ 3, G782+1)), "")</f>
        <v/>
      </c>
      <c r="H783" s="15" t="str">
        <f t="shared" si="197"/>
        <v/>
      </c>
      <c r="I783" s="2" t="str">
        <f t="shared" si="198"/>
        <v/>
      </c>
      <c r="J783" s="2" t="str">
        <f>IF(AND(G783&lt;&gt;"",G783&lt;=MAX(A:A)),COUNTIF(B:B,TRUNC(G783)),"")</f>
        <v/>
      </c>
      <c r="K783" s="2" t="str">
        <f t="shared" si="209"/>
        <v/>
      </c>
      <c r="L783" s="2" t="str">
        <f t="shared" si="199"/>
        <v/>
      </c>
      <c r="M783" s="2" t="str">
        <f t="shared" si="206"/>
        <v/>
      </c>
      <c r="N783" s="2" t="str">
        <f t="shared" si="207"/>
        <v/>
      </c>
      <c r="O783" s="2" t="str">
        <f t="shared" si="200"/>
        <v/>
      </c>
      <c r="P783" s="2" t="str">
        <f t="shared" si="201"/>
        <v/>
      </c>
      <c r="Q783" s="2" t="str">
        <f t="shared" si="208"/>
        <v/>
      </c>
      <c r="R783" s="2" t="str">
        <f t="shared" si="202"/>
        <v/>
      </c>
    </row>
    <row r="784" spans="1:18" x14ac:dyDescent="0.25">
      <c r="A784" s="15">
        <f>IF(INDEX('Predict Your Date Data (auto)'!A:A,ROW(A784),1)&gt;0,INDEX('Predict Your Date Data (auto)'!A:A,ROW(A784),1),"")</f>
        <v>42885.731666666667</v>
      </c>
      <c r="B784" s="15">
        <f t="shared" si="203"/>
        <v>42885</v>
      </c>
      <c r="C784" s="23">
        <f t="shared" si="204"/>
        <v>2017</v>
      </c>
      <c r="D784" s="23">
        <f t="shared" si="205"/>
        <v>5</v>
      </c>
      <c r="E784" s="2" t="str">
        <f>IF(A784&lt;&gt;"","Week " &amp; ROUNDUP(DAY(B784)/7,0),"")</f>
        <v>Week 5</v>
      </c>
      <c r="G784" s="15" t="str">
        <f>IF(G783&lt;MAX(A:A)+NumberOfFutureWeeks*7,  IF(WEEKDAY( G783+1)=1, G783+2, IF(WEEKDAY(G783+1)=7, G783+ 3, G783+1)), "")</f>
        <v/>
      </c>
      <c r="H784" s="15" t="str">
        <f t="shared" si="197"/>
        <v/>
      </c>
      <c r="I784" s="2" t="str">
        <f t="shared" si="198"/>
        <v/>
      </c>
      <c r="J784" s="2" t="str">
        <f>IF(AND(G784&lt;&gt;"",G784&lt;=MAX(A:A)),COUNTIF(B:B,TRUNC(G784)),"")</f>
        <v/>
      </c>
      <c r="K784" s="2" t="str">
        <f t="shared" si="209"/>
        <v/>
      </c>
      <c r="L784" s="2" t="str">
        <f t="shared" si="199"/>
        <v/>
      </c>
      <c r="M784" s="2" t="str">
        <f t="shared" si="206"/>
        <v/>
      </c>
      <c r="N784" s="2" t="str">
        <f t="shared" si="207"/>
        <v/>
      </c>
      <c r="O784" s="2" t="str">
        <f t="shared" si="200"/>
        <v/>
      </c>
      <c r="P784" s="2" t="str">
        <f t="shared" si="201"/>
        <v/>
      </c>
      <c r="Q784" s="2" t="str">
        <f t="shared" si="208"/>
        <v/>
      </c>
      <c r="R784" s="2" t="str">
        <f t="shared" si="202"/>
        <v/>
      </c>
    </row>
    <row r="785" spans="1:18" x14ac:dyDescent="0.25">
      <c r="A785" s="15">
        <f>IF(INDEX('Predict Your Date Data (auto)'!A:A,ROW(A785),1)&gt;0,INDEX('Predict Your Date Data (auto)'!A:A,ROW(A785),1),"")</f>
        <v>42885.736666666664</v>
      </c>
      <c r="B785" s="15">
        <f t="shared" si="203"/>
        <v>42885</v>
      </c>
      <c r="C785" s="23">
        <f t="shared" si="204"/>
        <v>2017</v>
      </c>
      <c r="D785" s="23">
        <f t="shared" si="205"/>
        <v>5</v>
      </c>
      <c r="E785" s="2" t="str">
        <f>IF(A785&lt;&gt;"","Week " &amp; ROUNDUP(DAY(B785)/7,0),"")</f>
        <v>Week 5</v>
      </c>
      <c r="G785" s="15" t="str">
        <f>IF(G784&lt;MAX(A:A)+NumberOfFutureWeeks*7,  IF(WEEKDAY( G784+1)=1, G784+2, IF(WEEKDAY(G784+1)=7, G784+ 3, G784+1)), "")</f>
        <v/>
      </c>
      <c r="H785" s="15" t="str">
        <f t="shared" si="197"/>
        <v/>
      </c>
      <c r="I785" s="2" t="str">
        <f t="shared" si="198"/>
        <v/>
      </c>
      <c r="J785" s="2" t="str">
        <f>IF(AND(G785&lt;&gt;"",G785&lt;=MAX(A:A)),COUNTIF(B:B,TRUNC(G785)),"")</f>
        <v/>
      </c>
      <c r="K785" s="2" t="str">
        <f t="shared" si="209"/>
        <v/>
      </c>
      <c r="L785" s="2" t="str">
        <f t="shared" si="199"/>
        <v/>
      </c>
      <c r="M785" s="2" t="str">
        <f t="shared" si="206"/>
        <v/>
      </c>
      <c r="N785" s="2" t="str">
        <f t="shared" si="207"/>
        <v/>
      </c>
      <c r="O785" s="2" t="str">
        <f t="shared" si="200"/>
        <v/>
      </c>
      <c r="P785" s="2" t="str">
        <f t="shared" si="201"/>
        <v/>
      </c>
      <c r="Q785" s="2" t="str">
        <f t="shared" si="208"/>
        <v/>
      </c>
      <c r="R785" s="2" t="str">
        <f t="shared" si="202"/>
        <v/>
      </c>
    </row>
    <row r="786" spans="1:18" x14ac:dyDescent="0.25">
      <c r="A786" s="15">
        <f>IF(INDEX('Predict Your Date Data (auto)'!A:A,ROW(A786),1)&gt;0,INDEX('Predict Your Date Data (auto)'!A:A,ROW(A786),1),"")</f>
        <v>42885.737824074073</v>
      </c>
      <c r="B786" s="15">
        <f t="shared" si="203"/>
        <v>42885</v>
      </c>
      <c r="C786" s="23">
        <f t="shared" si="204"/>
        <v>2017</v>
      </c>
      <c r="D786" s="23">
        <f t="shared" si="205"/>
        <v>5</v>
      </c>
      <c r="E786" s="2" t="str">
        <f>IF(A786&lt;&gt;"","Week " &amp; ROUNDUP(DAY(B786)/7,0),"")</f>
        <v>Week 5</v>
      </c>
      <c r="G786" s="15" t="str">
        <f>IF(G785&lt;MAX(A:A)+NumberOfFutureWeeks*7,  IF(WEEKDAY( G785+1)=1, G785+2, IF(WEEKDAY(G785+1)=7, G785+ 3, G785+1)), "")</f>
        <v/>
      </c>
      <c r="H786" s="15" t="str">
        <f t="shared" si="197"/>
        <v/>
      </c>
      <c r="I786" s="2" t="str">
        <f t="shared" si="198"/>
        <v/>
      </c>
      <c r="J786" s="2" t="str">
        <f>IF(AND(G786&lt;&gt;"",G786&lt;=MAX(A:A)),COUNTIF(B:B,TRUNC(G786)),"")</f>
        <v/>
      </c>
      <c r="K786" s="2" t="str">
        <f t="shared" si="209"/>
        <v/>
      </c>
      <c r="L786" s="2" t="str">
        <f t="shared" si="199"/>
        <v/>
      </c>
      <c r="M786" s="2" t="str">
        <f t="shared" si="206"/>
        <v/>
      </c>
      <c r="N786" s="2" t="str">
        <f t="shared" si="207"/>
        <v/>
      </c>
      <c r="O786" s="2" t="str">
        <f t="shared" si="200"/>
        <v/>
      </c>
      <c r="P786" s="2" t="str">
        <f t="shared" si="201"/>
        <v/>
      </c>
      <c r="Q786" s="2" t="str">
        <f t="shared" si="208"/>
        <v/>
      </c>
      <c r="R786" s="2" t="str">
        <f t="shared" si="202"/>
        <v/>
      </c>
    </row>
    <row r="787" spans="1:18" x14ac:dyDescent="0.25">
      <c r="A787" s="15">
        <f>IF(INDEX('Predict Your Date Data (auto)'!A:A,ROW(A787),1)&gt;0,INDEX('Predict Your Date Data (auto)'!A:A,ROW(A787),1),"")</f>
        <v>42885.745034722226</v>
      </c>
      <c r="B787" s="15">
        <f t="shared" si="203"/>
        <v>42885</v>
      </c>
      <c r="C787" s="23">
        <f t="shared" si="204"/>
        <v>2017</v>
      </c>
      <c r="D787" s="23">
        <f t="shared" si="205"/>
        <v>5</v>
      </c>
      <c r="E787" s="2" t="str">
        <f>IF(A787&lt;&gt;"","Week " &amp; ROUNDUP(DAY(B787)/7,0),"")</f>
        <v>Week 5</v>
      </c>
      <c r="G787" s="15" t="str">
        <f>IF(G786&lt;MAX(A:A)+NumberOfFutureWeeks*7,  IF(WEEKDAY( G786+1)=1, G786+2, IF(WEEKDAY(G786+1)=7, G786+ 3, G786+1)), "")</f>
        <v/>
      </c>
      <c r="H787" s="15" t="str">
        <f t="shared" si="197"/>
        <v/>
      </c>
      <c r="I787" s="2" t="str">
        <f t="shared" si="198"/>
        <v/>
      </c>
      <c r="J787" s="2" t="str">
        <f>IF(AND(G787&lt;&gt;"",G787&lt;=MAX(A:A)),COUNTIF(B:B,TRUNC(G787)),"")</f>
        <v/>
      </c>
      <c r="K787" s="2" t="str">
        <f t="shared" si="209"/>
        <v/>
      </c>
      <c r="L787" s="2" t="str">
        <f t="shared" si="199"/>
        <v/>
      </c>
      <c r="M787" s="2" t="str">
        <f t="shared" si="206"/>
        <v/>
      </c>
      <c r="N787" s="2" t="str">
        <f t="shared" si="207"/>
        <v/>
      </c>
      <c r="O787" s="2" t="str">
        <f t="shared" si="200"/>
        <v/>
      </c>
      <c r="P787" s="2" t="str">
        <f t="shared" si="201"/>
        <v/>
      </c>
      <c r="Q787" s="2" t="str">
        <f t="shared" si="208"/>
        <v/>
      </c>
      <c r="R787" s="2" t="str">
        <f t="shared" si="202"/>
        <v/>
      </c>
    </row>
    <row r="788" spans="1:18" x14ac:dyDescent="0.25">
      <c r="A788" s="15">
        <f>IF(INDEX('Predict Your Date Data (auto)'!A:A,ROW(A788),1)&gt;0,INDEX('Predict Your Date Data (auto)'!A:A,ROW(A788),1),"")</f>
        <v>42885.749641203707</v>
      </c>
      <c r="B788" s="15">
        <f t="shared" si="203"/>
        <v>42885</v>
      </c>
      <c r="C788" s="23">
        <f t="shared" si="204"/>
        <v>2017</v>
      </c>
      <c r="D788" s="23">
        <f t="shared" si="205"/>
        <v>5</v>
      </c>
      <c r="E788" s="2" t="str">
        <f>IF(A788&lt;&gt;"","Week " &amp; ROUNDUP(DAY(B788)/7,0),"")</f>
        <v>Week 5</v>
      </c>
      <c r="G788" s="15" t="str">
        <f>IF(G787&lt;MAX(A:A)+NumberOfFutureWeeks*7,  IF(WEEKDAY( G787+1)=1, G787+2, IF(WEEKDAY(G787+1)=7, G787+ 3, G787+1)), "")</f>
        <v/>
      </c>
      <c r="H788" s="15" t="str">
        <f t="shared" si="197"/>
        <v/>
      </c>
      <c r="I788" s="2" t="str">
        <f t="shared" si="198"/>
        <v/>
      </c>
      <c r="J788" s="2" t="str">
        <f>IF(AND(G788&lt;&gt;"",G788&lt;=MAX(A:A)),COUNTIF(B:B,TRUNC(G788)),"")</f>
        <v/>
      </c>
      <c r="K788" s="2" t="str">
        <f t="shared" si="209"/>
        <v/>
      </c>
      <c r="L788" s="2" t="str">
        <f t="shared" si="199"/>
        <v/>
      </c>
      <c r="M788" s="2" t="str">
        <f t="shared" si="206"/>
        <v/>
      </c>
      <c r="N788" s="2" t="str">
        <f t="shared" si="207"/>
        <v/>
      </c>
      <c r="O788" s="2" t="str">
        <f t="shared" si="200"/>
        <v/>
      </c>
      <c r="P788" s="2" t="str">
        <f t="shared" si="201"/>
        <v/>
      </c>
      <c r="Q788" s="2" t="str">
        <f t="shared" si="208"/>
        <v/>
      </c>
      <c r="R788" s="2" t="str">
        <f t="shared" si="202"/>
        <v/>
      </c>
    </row>
    <row r="789" spans="1:18" x14ac:dyDescent="0.25">
      <c r="A789" s="15">
        <f>IF(INDEX('Predict Your Date Data (auto)'!A:A,ROW(A789),1)&gt;0,INDEX('Predict Your Date Data (auto)'!A:A,ROW(A789),1),"")</f>
        <v>42885.75340277778</v>
      </c>
      <c r="B789" s="15">
        <f t="shared" si="203"/>
        <v>42885</v>
      </c>
      <c r="C789" s="23">
        <f t="shared" si="204"/>
        <v>2017</v>
      </c>
      <c r="D789" s="23">
        <f t="shared" si="205"/>
        <v>5</v>
      </c>
      <c r="E789" s="2" t="str">
        <f>IF(A789&lt;&gt;"","Week " &amp; ROUNDUP(DAY(B789)/7,0),"")</f>
        <v>Week 5</v>
      </c>
      <c r="G789" s="15" t="str">
        <f>IF(G788&lt;MAX(A:A)+NumberOfFutureWeeks*7,  IF(WEEKDAY( G788+1)=1, G788+2, IF(WEEKDAY(G788+1)=7, G788+ 3, G788+1)), "")</f>
        <v/>
      </c>
      <c r="H789" s="15" t="str">
        <f t="shared" si="197"/>
        <v/>
      </c>
      <c r="I789" s="2" t="str">
        <f t="shared" si="198"/>
        <v/>
      </c>
      <c r="J789" s="2" t="str">
        <f>IF(AND(G789&lt;&gt;"",G789&lt;=MAX(A:A)),COUNTIF(B:B,TRUNC(G789)),"")</f>
        <v/>
      </c>
      <c r="K789" s="2" t="str">
        <f t="shared" si="209"/>
        <v/>
      </c>
      <c r="L789" s="2" t="str">
        <f t="shared" si="199"/>
        <v/>
      </c>
      <c r="M789" s="2" t="str">
        <f t="shared" si="206"/>
        <v/>
      </c>
      <c r="N789" s="2" t="str">
        <f t="shared" si="207"/>
        <v/>
      </c>
      <c r="O789" s="2" t="str">
        <f t="shared" si="200"/>
        <v/>
      </c>
      <c r="P789" s="2" t="str">
        <f t="shared" si="201"/>
        <v/>
      </c>
      <c r="Q789" s="2" t="str">
        <f t="shared" si="208"/>
        <v/>
      </c>
      <c r="R789" s="2" t="str">
        <f t="shared" si="202"/>
        <v/>
      </c>
    </row>
    <row r="790" spans="1:18" x14ac:dyDescent="0.25">
      <c r="A790" s="15">
        <f>IF(INDEX('Predict Your Date Data (auto)'!A:A,ROW(A790),1)&gt;0,INDEX('Predict Your Date Data (auto)'!A:A,ROW(A790),1),"")</f>
        <v>42885.756747685184</v>
      </c>
      <c r="B790" s="15">
        <f t="shared" si="203"/>
        <v>42885</v>
      </c>
      <c r="C790" s="23">
        <f t="shared" si="204"/>
        <v>2017</v>
      </c>
      <c r="D790" s="23">
        <f t="shared" si="205"/>
        <v>5</v>
      </c>
      <c r="E790" s="2" t="str">
        <f>IF(A790&lt;&gt;"","Week " &amp; ROUNDUP(DAY(B790)/7,0),"")</f>
        <v>Week 5</v>
      </c>
      <c r="G790" s="15" t="str">
        <f>IF(G789&lt;MAX(A:A)+NumberOfFutureWeeks*7,  IF(WEEKDAY( G789+1)=1, G789+2, IF(WEEKDAY(G789+1)=7, G789+ 3, G789+1)), "")</f>
        <v/>
      </c>
      <c r="H790" s="15" t="str">
        <f t="shared" si="197"/>
        <v/>
      </c>
      <c r="I790" s="2" t="str">
        <f t="shared" si="198"/>
        <v/>
      </c>
      <c r="J790" s="2" t="str">
        <f>IF(AND(G790&lt;&gt;"",G790&lt;=MAX(A:A)),COUNTIF(B:B,TRUNC(G790)),"")</f>
        <v/>
      </c>
      <c r="K790" s="2" t="str">
        <f t="shared" si="209"/>
        <v/>
      </c>
      <c r="L790" s="2" t="str">
        <f t="shared" si="199"/>
        <v/>
      </c>
      <c r="M790" s="2" t="str">
        <f t="shared" si="206"/>
        <v/>
      </c>
      <c r="N790" s="2" t="str">
        <f t="shared" si="207"/>
        <v/>
      </c>
      <c r="O790" s="2" t="str">
        <f t="shared" si="200"/>
        <v/>
      </c>
      <c r="P790" s="2" t="str">
        <f t="shared" si="201"/>
        <v/>
      </c>
      <c r="Q790" s="2" t="str">
        <f t="shared" si="208"/>
        <v/>
      </c>
      <c r="R790" s="2" t="str">
        <f t="shared" si="202"/>
        <v/>
      </c>
    </row>
    <row r="791" spans="1:18" x14ac:dyDescent="0.25">
      <c r="A791" s="15">
        <f>IF(INDEX('Predict Your Date Data (auto)'!A:A,ROW(A791),1)&gt;0,INDEX('Predict Your Date Data (auto)'!A:A,ROW(A791),1),"")</f>
        <v>42885.759432870371</v>
      </c>
      <c r="B791" s="15">
        <f t="shared" si="203"/>
        <v>42885</v>
      </c>
      <c r="C791" s="23">
        <f t="shared" si="204"/>
        <v>2017</v>
      </c>
      <c r="D791" s="23">
        <f t="shared" si="205"/>
        <v>5</v>
      </c>
      <c r="E791" s="2" t="str">
        <f>IF(A791&lt;&gt;"","Week " &amp; ROUNDUP(DAY(B791)/7,0),"")</f>
        <v>Week 5</v>
      </c>
      <c r="G791" s="15" t="str">
        <f>IF(G790&lt;MAX(A:A)+NumberOfFutureWeeks*7,  IF(WEEKDAY( G790+1)=1, G790+2, IF(WEEKDAY(G790+1)=7, G790+ 3, G790+1)), "")</f>
        <v/>
      </c>
      <c r="H791" s="15" t="str">
        <f t="shared" si="197"/>
        <v/>
      </c>
      <c r="I791" s="2" t="str">
        <f t="shared" si="198"/>
        <v/>
      </c>
      <c r="J791" s="2" t="str">
        <f>IF(AND(G791&lt;&gt;"",G791&lt;=MAX(A:A)),COUNTIF(B:B,TRUNC(G791)),"")</f>
        <v/>
      </c>
      <c r="K791" s="2" t="str">
        <f t="shared" si="209"/>
        <v/>
      </c>
      <c r="L791" s="2" t="str">
        <f t="shared" si="199"/>
        <v/>
      </c>
      <c r="M791" s="2" t="str">
        <f t="shared" si="206"/>
        <v/>
      </c>
      <c r="N791" s="2" t="str">
        <f t="shared" si="207"/>
        <v/>
      </c>
      <c r="O791" s="2" t="str">
        <f t="shared" si="200"/>
        <v/>
      </c>
      <c r="P791" s="2" t="str">
        <f t="shared" si="201"/>
        <v/>
      </c>
      <c r="Q791" s="2" t="str">
        <f t="shared" si="208"/>
        <v/>
      </c>
      <c r="R791" s="2" t="str">
        <f t="shared" si="202"/>
        <v/>
      </c>
    </row>
    <row r="792" spans="1:18" x14ac:dyDescent="0.25">
      <c r="A792" s="15">
        <f>IF(INDEX('Predict Your Date Data (auto)'!A:A,ROW(A792),1)&gt;0,INDEX('Predict Your Date Data (auto)'!A:A,ROW(A792),1),"")</f>
        <v>42885.770381944443</v>
      </c>
      <c r="B792" s="15">
        <f t="shared" si="203"/>
        <v>42885</v>
      </c>
      <c r="C792" s="23">
        <f t="shared" si="204"/>
        <v>2017</v>
      </c>
      <c r="D792" s="23">
        <f t="shared" si="205"/>
        <v>5</v>
      </c>
      <c r="E792" s="2" t="str">
        <f>IF(A792&lt;&gt;"","Week " &amp; ROUNDUP(DAY(B792)/7,0),"")</f>
        <v>Week 5</v>
      </c>
      <c r="G792" s="15" t="str">
        <f>IF(G791&lt;MAX(A:A)+NumberOfFutureWeeks*7,  IF(WEEKDAY( G791+1)=1, G791+2, IF(WEEKDAY(G791+1)=7, G791+ 3, G791+1)), "")</f>
        <v/>
      </c>
      <c r="H792" s="15" t="str">
        <f t="shared" si="197"/>
        <v/>
      </c>
      <c r="I792" s="2" t="str">
        <f t="shared" si="198"/>
        <v/>
      </c>
      <c r="J792" s="2" t="str">
        <f>IF(AND(G792&lt;&gt;"",G792&lt;=MAX(A:A)),COUNTIF(B:B,TRUNC(G792)),"")</f>
        <v/>
      </c>
      <c r="K792" s="2" t="str">
        <f t="shared" si="209"/>
        <v/>
      </c>
      <c r="L792" s="2" t="str">
        <f t="shared" si="199"/>
        <v/>
      </c>
      <c r="M792" s="2" t="str">
        <f t="shared" si="206"/>
        <v/>
      </c>
      <c r="N792" s="2" t="str">
        <f t="shared" si="207"/>
        <v/>
      </c>
      <c r="O792" s="2" t="str">
        <f t="shared" si="200"/>
        <v/>
      </c>
      <c r="P792" s="2" t="str">
        <f t="shared" si="201"/>
        <v/>
      </c>
      <c r="Q792" s="2" t="str">
        <f t="shared" si="208"/>
        <v/>
      </c>
      <c r="R792" s="2" t="str">
        <f t="shared" si="202"/>
        <v/>
      </c>
    </row>
    <row r="793" spans="1:18" x14ac:dyDescent="0.25">
      <c r="A793" s="15">
        <f>IF(INDEX('Predict Your Date Data (auto)'!A:A,ROW(A793),1)&gt;0,INDEX('Predict Your Date Data (auto)'!A:A,ROW(A793),1),"")</f>
        <v>42885.837222222224</v>
      </c>
      <c r="B793" s="15">
        <f t="shared" si="203"/>
        <v>42885</v>
      </c>
      <c r="C793" s="23">
        <f t="shared" si="204"/>
        <v>2017</v>
      </c>
      <c r="D793" s="23">
        <f t="shared" si="205"/>
        <v>5</v>
      </c>
      <c r="E793" s="2" t="str">
        <f>IF(A793&lt;&gt;"","Week " &amp; ROUNDUP(DAY(B793)/7,0),"")</f>
        <v>Week 5</v>
      </c>
      <c r="G793" s="15" t="str">
        <f>IF(G792&lt;MAX(A:A)+NumberOfFutureWeeks*7,  IF(WEEKDAY( G792+1)=1, G792+2, IF(WEEKDAY(G792+1)=7, G792+ 3, G792+1)), "")</f>
        <v/>
      </c>
      <c r="H793" s="15" t="str">
        <f t="shared" si="197"/>
        <v/>
      </c>
      <c r="I793" s="2" t="str">
        <f t="shared" si="198"/>
        <v/>
      </c>
      <c r="J793" s="2" t="str">
        <f>IF(AND(G793&lt;&gt;"",G793&lt;=MAX(A:A)),COUNTIF(B:B,TRUNC(G793)),"")</f>
        <v/>
      </c>
      <c r="K793" s="2" t="str">
        <f t="shared" si="209"/>
        <v/>
      </c>
      <c r="L793" s="2" t="str">
        <f t="shared" si="199"/>
        <v/>
      </c>
      <c r="M793" s="2" t="str">
        <f t="shared" si="206"/>
        <v/>
      </c>
      <c r="N793" s="2" t="str">
        <f t="shared" si="207"/>
        <v/>
      </c>
      <c r="O793" s="2" t="str">
        <f t="shared" si="200"/>
        <v/>
      </c>
      <c r="P793" s="2" t="str">
        <f t="shared" si="201"/>
        <v/>
      </c>
      <c r="Q793" s="2" t="str">
        <f t="shared" si="208"/>
        <v/>
      </c>
      <c r="R793" s="2" t="str">
        <f t="shared" si="202"/>
        <v/>
      </c>
    </row>
    <row r="794" spans="1:18" x14ac:dyDescent="0.25">
      <c r="A794" s="15">
        <f>IF(INDEX('Predict Your Date Data (auto)'!A:A,ROW(A794),1)&gt;0,INDEX('Predict Your Date Data (auto)'!A:A,ROW(A794),1),"")</f>
        <v>42886.355868055558</v>
      </c>
      <c r="B794" s="15">
        <f t="shared" si="203"/>
        <v>42886</v>
      </c>
      <c r="C794" s="23">
        <f t="shared" si="204"/>
        <v>2017</v>
      </c>
      <c r="D794" s="23">
        <f t="shared" si="205"/>
        <v>5</v>
      </c>
      <c r="E794" s="2" t="str">
        <f>IF(A794&lt;&gt;"","Week " &amp; ROUNDUP(DAY(B794)/7,0),"")</f>
        <v>Week 5</v>
      </c>
      <c r="G794" s="15" t="str">
        <f>IF(G793&lt;MAX(A:A)+NumberOfFutureWeeks*7,  IF(WEEKDAY( G793+1)=1, G793+2, IF(WEEKDAY(G793+1)=7, G793+ 3, G793+1)), "")</f>
        <v/>
      </c>
      <c r="H794" s="15" t="str">
        <f t="shared" si="197"/>
        <v/>
      </c>
      <c r="I794" s="2" t="str">
        <f t="shared" si="198"/>
        <v/>
      </c>
      <c r="J794" s="2" t="str">
        <f>IF(AND(G794&lt;&gt;"",G794&lt;=MAX(A:A)),COUNTIF(B:B,TRUNC(G794)),"")</f>
        <v/>
      </c>
      <c r="K794" s="2" t="str">
        <f t="shared" si="209"/>
        <v/>
      </c>
      <c r="L794" s="2" t="str">
        <f t="shared" si="199"/>
        <v/>
      </c>
      <c r="M794" s="2" t="str">
        <f t="shared" si="206"/>
        <v/>
      </c>
      <c r="N794" s="2" t="str">
        <f t="shared" si="207"/>
        <v/>
      </c>
      <c r="O794" s="2" t="str">
        <f t="shared" si="200"/>
        <v/>
      </c>
      <c r="P794" s="2" t="str">
        <f t="shared" si="201"/>
        <v/>
      </c>
      <c r="Q794" s="2" t="str">
        <f t="shared" si="208"/>
        <v/>
      </c>
      <c r="R794" s="2" t="str">
        <f t="shared" si="202"/>
        <v/>
      </c>
    </row>
    <row r="795" spans="1:18" x14ac:dyDescent="0.25">
      <c r="A795" s="15">
        <f>IF(INDEX('Predict Your Date Data (auto)'!A:A,ROW(A795),1)&gt;0,INDEX('Predict Your Date Data (auto)'!A:A,ROW(A795),1),"")</f>
        <v>42886.5078587963</v>
      </c>
      <c r="B795" s="15">
        <f t="shared" si="203"/>
        <v>42886</v>
      </c>
      <c r="C795" s="23">
        <f t="shared" si="204"/>
        <v>2017</v>
      </c>
      <c r="D795" s="23">
        <f t="shared" si="205"/>
        <v>5</v>
      </c>
      <c r="E795" s="2" t="str">
        <f>IF(A795&lt;&gt;"","Week " &amp; ROUNDUP(DAY(B795)/7,0),"")</f>
        <v>Week 5</v>
      </c>
      <c r="G795" s="15" t="str">
        <f>IF(G794&lt;MAX(A:A)+NumberOfFutureWeeks*7,  IF(WEEKDAY( G794+1)=1, G794+2, IF(WEEKDAY(G794+1)=7, G794+ 3, G794+1)), "")</f>
        <v/>
      </c>
      <c r="H795" s="15" t="str">
        <f t="shared" si="197"/>
        <v/>
      </c>
      <c r="I795" s="2" t="str">
        <f t="shared" si="198"/>
        <v/>
      </c>
      <c r="J795" s="2" t="str">
        <f>IF(AND(G795&lt;&gt;"",G795&lt;=MAX(A:A)),COUNTIF(B:B,TRUNC(G795)),"")</f>
        <v/>
      </c>
      <c r="K795" s="2" t="str">
        <f t="shared" si="209"/>
        <v/>
      </c>
      <c r="L795" s="2" t="str">
        <f t="shared" si="199"/>
        <v/>
      </c>
      <c r="M795" s="2" t="str">
        <f t="shared" si="206"/>
        <v/>
      </c>
      <c r="N795" s="2" t="str">
        <f t="shared" si="207"/>
        <v/>
      </c>
      <c r="O795" s="2" t="str">
        <f t="shared" si="200"/>
        <v/>
      </c>
      <c r="P795" s="2" t="str">
        <f t="shared" si="201"/>
        <v/>
      </c>
      <c r="Q795" s="2" t="str">
        <f t="shared" si="208"/>
        <v/>
      </c>
      <c r="R795" s="2" t="str">
        <f t="shared" si="202"/>
        <v/>
      </c>
    </row>
    <row r="796" spans="1:18" x14ac:dyDescent="0.25">
      <c r="A796" s="15">
        <f>IF(INDEX('Predict Your Date Data (auto)'!A:A,ROW(A796),1)&gt;0,INDEX('Predict Your Date Data (auto)'!A:A,ROW(A796),1),"")</f>
        <v>42886.590879629628</v>
      </c>
      <c r="B796" s="15">
        <f t="shared" si="203"/>
        <v>42886</v>
      </c>
      <c r="C796" s="23">
        <f t="shared" si="204"/>
        <v>2017</v>
      </c>
      <c r="D796" s="23">
        <f t="shared" si="205"/>
        <v>5</v>
      </c>
      <c r="E796" s="2" t="str">
        <f>IF(A796&lt;&gt;"","Week " &amp; ROUNDUP(DAY(B796)/7,0),"")</f>
        <v>Week 5</v>
      </c>
      <c r="G796" s="15" t="str">
        <f>IF(G795&lt;MAX(A:A)+NumberOfFutureWeeks*7,  IF(WEEKDAY( G795+1)=1, G795+2, IF(WEEKDAY(G795+1)=7, G795+ 3, G795+1)), "")</f>
        <v/>
      </c>
      <c r="H796" s="15" t="str">
        <f t="shared" si="197"/>
        <v/>
      </c>
      <c r="I796" s="2" t="str">
        <f t="shared" si="198"/>
        <v/>
      </c>
      <c r="J796" s="2" t="str">
        <f>IF(AND(G796&lt;&gt;"",G796&lt;=MAX(A:A)),COUNTIF(B:B,TRUNC(G796)),"")</f>
        <v/>
      </c>
      <c r="K796" s="2" t="str">
        <f t="shared" si="209"/>
        <v/>
      </c>
      <c r="L796" s="2" t="str">
        <f t="shared" si="199"/>
        <v/>
      </c>
      <c r="M796" s="2" t="str">
        <f t="shared" si="206"/>
        <v/>
      </c>
      <c r="N796" s="2" t="str">
        <f t="shared" si="207"/>
        <v/>
      </c>
      <c r="O796" s="2" t="str">
        <f t="shared" si="200"/>
        <v/>
      </c>
      <c r="P796" s="2" t="str">
        <f t="shared" si="201"/>
        <v/>
      </c>
      <c r="Q796" s="2" t="str">
        <f t="shared" si="208"/>
        <v/>
      </c>
      <c r="R796" s="2" t="str">
        <f t="shared" si="202"/>
        <v/>
      </c>
    </row>
    <row r="797" spans="1:18" x14ac:dyDescent="0.25">
      <c r="A797" s="15">
        <f>IF(INDEX('Predict Your Date Data (auto)'!A:A,ROW(A797),1)&gt;0,INDEX('Predict Your Date Data (auto)'!A:A,ROW(A797),1),"")</f>
        <v>42886.592395833337</v>
      </c>
      <c r="B797" s="15">
        <f t="shared" si="203"/>
        <v>42886</v>
      </c>
      <c r="C797" s="23">
        <f t="shared" si="204"/>
        <v>2017</v>
      </c>
      <c r="D797" s="23">
        <f t="shared" si="205"/>
        <v>5</v>
      </c>
      <c r="E797" s="2" t="str">
        <f>IF(A797&lt;&gt;"","Week " &amp; ROUNDUP(DAY(B797)/7,0),"")</f>
        <v>Week 5</v>
      </c>
      <c r="G797" s="15" t="str">
        <f>IF(G796&lt;MAX(A:A)+NumberOfFutureWeeks*7,  IF(WEEKDAY( G796+1)=1, G796+2, IF(WEEKDAY(G796+1)=7, G796+ 3, G796+1)), "")</f>
        <v/>
      </c>
      <c r="H797" s="15" t="str">
        <f t="shared" si="197"/>
        <v/>
      </c>
      <c r="I797" s="2" t="str">
        <f t="shared" si="198"/>
        <v/>
      </c>
      <c r="J797" s="2" t="str">
        <f>IF(AND(G797&lt;&gt;"",G797&lt;=MAX(A:A)),COUNTIF(B:B,TRUNC(G797)),"")</f>
        <v/>
      </c>
      <c r="K797" s="2" t="str">
        <f t="shared" si="209"/>
        <v/>
      </c>
      <c r="L797" s="2" t="str">
        <f t="shared" si="199"/>
        <v/>
      </c>
      <c r="M797" s="2" t="str">
        <f t="shared" si="206"/>
        <v/>
      </c>
      <c r="N797" s="2" t="str">
        <f t="shared" si="207"/>
        <v/>
      </c>
      <c r="O797" s="2" t="str">
        <f t="shared" si="200"/>
        <v/>
      </c>
      <c r="P797" s="2" t="str">
        <f t="shared" si="201"/>
        <v/>
      </c>
      <c r="Q797" s="2" t="str">
        <f t="shared" si="208"/>
        <v/>
      </c>
      <c r="R797" s="2" t="str">
        <f t="shared" si="202"/>
        <v/>
      </c>
    </row>
    <row r="798" spans="1:18" x14ac:dyDescent="0.25">
      <c r="A798" s="15">
        <f>IF(INDEX('Predict Your Date Data (auto)'!A:A,ROW(A798),1)&gt;0,INDEX('Predict Your Date Data (auto)'!A:A,ROW(A798),1),"")</f>
        <v>42886.592407407406</v>
      </c>
      <c r="B798" s="15">
        <f t="shared" si="203"/>
        <v>42886</v>
      </c>
      <c r="C798" s="23">
        <f t="shared" si="204"/>
        <v>2017</v>
      </c>
      <c r="D798" s="23">
        <f t="shared" si="205"/>
        <v>5</v>
      </c>
      <c r="E798" s="2" t="str">
        <f>IF(A798&lt;&gt;"","Week " &amp; ROUNDUP(DAY(B798)/7,0),"")</f>
        <v>Week 5</v>
      </c>
      <c r="G798" s="15" t="str">
        <f>IF(G797&lt;MAX(A:A)+NumberOfFutureWeeks*7,  IF(WEEKDAY( G797+1)=1, G797+2, IF(WEEKDAY(G797+1)=7, G797+ 3, G797+1)), "")</f>
        <v/>
      </c>
      <c r="H798" s="15" t="str">
        <f t="shared" si="197"/>
        <v/>
      </c>
      <c r="I798" s="2" t="str">
        <f t="shared" si="198"/>
        <v/>
      </c>
      <c r="J798" s="2" t="str">
        <f>IF(AND(G798&lt;&gt;"",G798&lt;=MAX(A:A)),COUNTIF(B:B,TRUNC(G798)),"")</f>
        <v/>
      </c>
      <c r="K798" s="2" t="str">
        <f t="shared" si="209"/>
        <v/>
      </c>
      <c r="L798" s="2" t="str">
        <f t="shared" si="199"/>
        <v/>
      </c>
      <c r="M798" s="2" t="str">
        <f t="shared" si="206"/>
        <v/>
      </c>
      <c r="N798" s="2" t="str">
        <f t="shared" si="207"/>
        <v/>
      </c>
      <c r="O798" s="2" t="str">
        <f t="shared" si="200"/>
        <v/>
      </c>
      <c r="P798" s="2" t="str">
        <f t="shared" si="201"/>
        <v/>
      </c>
      <c r="Q798" s="2" t="str">
        <f t="shared" si="208"/>
        <v/>
      </c>
      <c r="R798" s="2" t="str">
        <f t="shared" si="202"/>
        <v/>
      </c>
    </row>
    <row r="799" spans="1:18" x14ac:dyDescent="0.25">
      <c r="A799" s="15">
        <f>IF(INDEX('Predict Your Date Data (auto)'!A:A,ROW(A799),1)&gt;0,INDEX('Predict Your Date Data (auto)'!A:A,ROW(A799),1),"")</f>
        <v>42886.620648148149</v>
      </c>
      <c r="B799" s="15">
        <f t="shared" si="203"/>
        <v>42886</v>
      </c>
      <c r="C799" s="23">
        <f t="shared" si="204"/>
        <v>2017</v>
      </c>
      <c r="D799" s="23">
        <f t="shared" si="205"/>
        <v>5</v>
      </c>
      <c r="E799" s="2" t="str">
        <f>IF(A799&lt;&gt;"","Week " &amp; ROUNDUP(DAY(B799)/7,0),"")</f>
        <v>Week 5</v>
      </c>
      <c r="G799" s="15" t="str">
        <f>IF(G798&lt;MAX(A:A)+NumberOfFutureWeeks*7,  IF(WEEKDAY( G798+1)=1, G798+2, IF(WEEKDAY(G798+1)=7, G798+ 3, G798+1)), "")</f>
        <v/>
      </c>
      <c r="H799" s="15" t="str">
        <f t="shared" si="197"/>
        <v/>
      </c>
      <c r="I799" s="2" t="str">
        <f t="shared" si="198"/>
        <v/>
      </c>
      <c r="J799" s="2" t="str">
        <f>IF(AND(G799&lt;&gt;"",G799&lt;=MAX(A:A)),COUNTIF(B:B,TRUNC(G799)),"")</f>
        <v/>
      </c>
      <c r="K799" s="2" t="str">
        <f t="shared" si="209"/>
        <v/>
      </c>
      <c r="L799" s="2" t="str">
        <f t="shared" si="199"/>
        <v/>
      </c>
      <c r="M799" s="2" t="str">
        <f t="shared" si="206"/>
        <v/>
      </c>
      <c r="N799" s="2" t="str">
        <f t="shared" si="207"/>
        <v/>
      </c>
      <c r="O799" s="2" t="str">
        <f t="shared" si="200"/>
        <v/>
      </c>
      <c r="P799" s="2" t="str">
        <f t="shared" si="201"/>
        <v/>
      </c>
      <c r="Q799" s="2" t="str">
        <f t="shared" si="208"/>
        <v/>
      </c>
      <c r="R799" s="2" t="str">
        <f t="shared" si="202"/>
        <v/>
      </c>
    </row>
    <row r="800" spans="1:18" x14ac:dyDescent="0.25">
      <c r="A800" s="15">
        <f>IF(INDEX('Predict Your Date Data (auto)'!A:A,ROW(A800),1)&gt;0,INDEX('Predict Your Date Data (auto)'!A:A,ROW(A800),1),"")</f>
        <v>42886.634930555556</v>
      </c>
      <c r="B800" s="15">
        <f t="shared" si="203"/>
        <v>42886</v>
      </c>
      <c r="C800" s="23">
        <f t="shared" si="204"/>
        <v>2017</v>
      </c>
      <c r="D800" s="23">
        <f t="shared" si="205"/>
        <v>5</v>
      </c>
      <c r="E800" s="2" t="str">
        <f>IF(A800&lt;&gt;"","Week " &amp; ROUNDUP(DAY(B800)/7,0),"")</f>
        <v>Week 5</v>
      </c>
      <c r="G800" s="15" t="str">
        <f>IF(G799&lt;MAX(A:A)+NumberOfFutureWeeks*7,  IF(WEEKDAY( G799+1)=1, G799+2, IF(WEEKDAY(G799+1)=7, G799+ 3, G799+1)), "")</f>
        <v/>
      </c>
      <c r="H800" s="15" t="str">
        <f t="shared" si="197"/>
        <v/>
      </c>
      <c r="I800" s="2" t="str">
        <f t="shared" si="198"/>
        <v/>
      </c>
      <c r="J800" s="2" t="str">
        <f>IF(AND(G800&lt;&gt;"",G800&lt;=MAX(A:A)),COUNTIF(B:B,TRUNC(G800)),"")</f>
        <v/>
      </c>
      <c r="K800" s="2" t="str">
        <f t="shared" si="209"/>
        <v/>
      </c>
      <c r="L800" s="2" t="str">
        <f t="shared" si="199"/>
        <v/>
      </c>
      <c r="M800" s="2" t="str">
        <f t="shared" si="206"/>
        <v/>
      </c>
      <c r="N800" s="2" t="str">
        <f t="shared" si="207"/>
        <v/>
      </c>
      <c r="O800" s="2" t="str">
        <f t="shared" si="200"/>
        <v/>
      </c>
      <c r="P800" s="2" t="str">
        <f t="shared" si="201"/>
        <v/>
      </c>
      <c r="Q800" s="2" t="str">
        <f t="shared" si="208"/>
        <v/>
      </c>
      <c r="R800" s="2" t="str">
        <f t="shared" si="202"/>
        <v/>
      </c>
    </row>
    <row r="801" spans="1:18" x14ac:dyDescent="0.25">
      <c r="A801" s="15">
        <f>IF(INDEX('Predict Your Date Data (auto)'!A:A,ROW(A801),1)&gt;0,INDEX('Predict Your Date Data (auto)'!A:A,ROW(A801),1),"")</f>
        <v>42886.666990740741</v>
      </c>
      <c r="B801" s="15">
        <f t="shared" si="203"/>
        <v>42886</v>
      </c>
      <c r="C801" s="23">
        <f t="shared" si="204"/>
        <v>2017</v>
      </c>
      <c r="D801" s="23">
        <f t="shared" si="205"/>
        <v>5</v>
      </c>
      <c r="E801" s="2" t="str">
        <f>IF(A801&lt;&gt;"","Week " &amp; ROUNDUP(DAY(B801)/7,0),"")</f>
        <v>Week 5</v>
      </c>
      <c r="G801" s="15" t="str">
        <f>IF(G800&lt;MAX(A:A)+NumberOfFutureWeeks*7,  IF(WEEKDAY( G800+1)=1, G800+2, IF(WEEKDAY(G800+1)=7, G800+ 3, G800+1)), "")</f>
        <v/>
      </c>
      <c r="H801" s="15" t="str">
        <f t="shared" si="197"/>
        <v/>
      </c>
      <c r="I801" s="2" t="str">
        <f t="shared" si="198"/>
        <v/>
      </c>
      <c r="J801" s="2" t="str">
        <f>IF(AND(G801&lt;&gt;"",G801&lt;=MAX(A:A)),COUNTIF(B:B,TRUNC(G801)),"")</f>
        <v/>
      </c>
      <c r="K801" s="2" t="str">
        <f t="shared" si="209"/>
        <v/>
      </c>
      <c r="L801" s="2" t="str">
        <f t="shared" si="199"/>
        <v/>
      </c>
      <c r="M801" s="2" t="str">
        <f t="shared" si="206"/>
        <v/>
      </c>
      <c r="N801" s="2" t="str">
        <f t="shared" si="207"/>
        <v/>
      </c>
      <c r="O801" s="2" t="str">
        <f t="shared" si="200"/>
        <v/>
      </c>
      <c r="P801" s="2" t="str">
        <f t="shared" si="201"/>
        <v/>
      </c>
      <c r="Q801" s="2" t="str">
        <f t="shared" si="208"/>
        <v/>
      </c>
      <c r="R801" s="2" t="str">
        <f t="shared" si="202"/>
        <v/>
      </c>
    </row>
    <row r="802" spans="1:18" x14ac:dyDescent="0.25">
      <c r="A802" s="15">
        <f>IF(INDEX('Predict Your Date Data (auto)'!A:A,ROW(A802),1)&gt;0,INDEX('Predict Your Date Data (auto)'!A:A,ROW(A802),1),"")</f>
        <v>42886.702569444446</v>
      </c>
      <c r="B802" s="15">
        <f t="shared" si="203"/>
        <v>42886</v>
      </c>
      <c r="C802" s="23">
        <f t="shared" si="204"/>
        <v>2017</v>
      </c>
      <c r="D802" s="23">
        <f t="shared" si="205"/>
        <v>5</v>
      </c>
      <c r="E802" s="2" t="str">
        <f>IF(A802&lt;&gt;"","Week " &amp; ROUNDUP(DAY(B802)/7,0),"")</f>
        <v>Week 5</v>
      </c>
      <c r="G802" s="15" t="str">
        <f>IF(G801&lt;MAX(A:A)+NumberOfFutureWeeks*7,  IF(WEEKDAY( G801+1)=1, G801+2, IF(WEEKDAY(G801+1)=7, G801+ 3, G801+1)), "")</f>
        <v/>
      </c>
      <c r="H802" s="15" t="str">
        <f t="shared" si="197"/>
        <v/>
      </c>
      <c r="I802" s="2" t="str">
        <f t="shared" si="198"/>
        <v/>
      </c>
      <c r="J802" s="2" t="str">
        <f>IF(AND(G802&lt;&gt;"",G802&lt;=MAX(A:A)),COUNTIF(B:B,TRUNC(G802)),"")</f>
        <v/>
      </c>
      <c r="K802" s="2" t="str">
        <f t="shared" si="209"/>
        <v/>
      </c>
      <c r="L802" s="2" t="str">
        <f t="shared" si="199"/>
        <v/>
      </c>
      <c r="M802" s="2" t="str">
        <f t="shared" si="206"/>
        <v/>
      </c>
      <c r="N802" s="2" t="str">
        <f t="shared" si="207"/>
        <v/>
      </c>
      <c r="O802" s="2" t="str">
        <f t="shared" si="200"/>
        <v/>
      </c>
      <c r="P802" s="2" t="str">
        <f t="shared" si="201"/>
        <v/>
      </c>
      <c r="Q802" s="2" t="str">
        <f t="shared" si="208"/>
        <v/>
      </c>
      <c r="R802" s="2" t="str">
        <f t="shared" si="202"/>
        <v/>
      </c>
    </row>
    <row r="803" spans="1:18" x14ac:dyDescent="0.25">
      <c r="A803" s="15">
        <f>IF(INDEX('Predict Your Date Data (auto)'!A:A,ROW(A803),1)&gt;0,INDEX('Predict Your Date Data (auto)'!A:A,ROW(A803),1),"")</f>
        <v>42887.488564814812</v>
      </c>
      <c r="B803" s="15">
        <f t="shared" si="203"/>
        <v>42887</v>
      </c>
      <c r="C803" s="23">
        <f t="shared" si="204"/>
        <v>2017</v>
      </c>
      <c r="D803" s="23">
        <f t="shared" si="205"/>
        <v>6</v>
      </c>
      <c r="E803" s="2" t="str">
        <f>IF(A803&lt;&gt;"","Week " &amp; ROUNDUP(DAY(B803)/7,0),"")</f>
        <v>Week 1</v>
      </c>
      <c r="G803" s="15" t="str">
        <f>IF(G802&lt;MAX(A:A)+NumberOfFutureWeeks*7,  IF(WEEKDAY( G802+1)=1, G802+2, IF(WEEKDAY(G802+1)=7, G802+ 3, G802+1)), "")</f>
        <v/>
      </c>
      <c r="H803" s="15" t="str">
        <f t="shared" si="197"/>
        <v/>
      </c>
      <c r="I803" s="2" t="str">
        <f t="shared" si="198"/>
        <v/>
      </c>
      <c r="J803" s="2" t="str">
        <f>IF(AND(G803&lt;&gt;"",G803&lt;=MAX(A:A)),COUNTIF(B:B,TRUNC(G803)),"")</f>
        <v/>
      </c>
      <c r="K803" s="2" t="str">
        <f t="shared" si="209"/>
        <v/>
      </c>
      <c r="L803" s="2" t="str">
        <f t="shared" si="199"/>
        <v/>
      </c>
      <c r="M803" s="2" t="str">
        <f t="shared" si="206"/>
        <v/>
      </c>
      <c r="N803" s="2" t="str">
        <f t="shared" si="207"/>
        <v/>
      </c>
      <c r="O803" s="2" t="str">
        <f t="shared" si="200"/>
        <v/>
      </c>
      <c r="P803" s="2" t="str">
        <f t="shared" si="201"/>
        <v/>
      </c>
      <c r="Q803" s="2" t="str">
        <f t="shared" si="208"/>
        <v/>
      </c>
      <c r="R803" s="2" t="str">
        <f t="shared" si="202"/>
        <v/>
      </c>
    </row>
    <row r="804" spans="1:18" x14ac:dyDescent="0.25">
      <c r="A804" s="15">
        <f>IF(INDEX('Predict Your Date Data (auto)'!A:A,ROW(A804),1)&gt;0,INDEX('Predict Your Date Data (auto)'!A:A,ROW(A804),1),"")</f>
        <v>42887.564756944441</v>
      </c>
      <c r="B804" s="15">
        <f t="shared" si="203"/>
        <v>42887</v>
      </c>
      <c r="C804" s="23">
        <f t="shared" si="204"/>
        <v>2017</v>
      </c>
      <c r="D804" s="23">
        <f t="shared" si="205"/>
        <v>6</v>
      </c>
      <c r="E804" s="2" t="str">
        <f>IF(A804&lt;&gt;"","Week " &amp; ROUNDUP(DAY(B804)/7,0),"")</f>
        <v>Week 1</v>
      </c>
      <c r="G804" s="15" t="str">
        <f>IF(G803&lt;MAX(A:A)+NumberOfFutureWeeks*7,  IF(WEEKDAY( G803+1)=1, G803+2, IF(WEEKDAY(G803+1)=7, G803+ 3, G803+1)), "")</f>
        <v/>
      </c>
      <c r="H804" s="15" t="str">
        <f t="shared" si="197"/>
        <v/>
      </c>
      <c r="I804" s="2" t="str">
        <f t="shared" si="198"/>
        <v/>
      </c>
      <c r="J804" s="2" t="str">
        <f>IF(AND(G804&lt;&gt;"",G804&lt;=MAX(A:A)),COUNTIF(B:B,TRUNC(G804)),"")</f>
        <v/>
      </c>
      <c r="K804" s="2" t="str">
        <f t="shared" si="209"/>
        <v/>
      </c>
      <c r="L804" s="2" t="str">
        <f t="shared" si="199"/>
        <v/>
      </c>
      <c r="M804" s="2" t="str">
        <f t="shared" si="206"/>
        <v/>
      </c>
      <c r="N804" s="2" t="str">
        <f t="shared" si="207"/>
        <v/>
      </c>
      <c r="O804" s="2" t="str">
        <f t="shared" si="200"/>
        <v/>
      </c>
      <c r="P804" s="2" t="str">
        <f t="shared" si="201"/>
        <v/>
      </c>
      <c r="Q804" s="2" t="str">
        <f t="shared" si="208"/>
        <v/>
      </c>
      <c r="R804" s="2" t="str">
        <f t="shared" si="202"/>
        <v/>
      </c>
    </row>
    <row r="805" spans="1:18" x14ac:dyDescent="0.25">
      <c r="A805" s="15">
        <f>IF(INDEX('Predict Your Date Data (auto)'!A:A,ROW(A805),1)&gt;0,INDEX('Predict Your Date Data (auto)'!A:A,ROW(A805),1),"")</f>
        <v>42887.649363425924</v>
      </c>
      <c r="B805" s="15">
        <f t="shared" si="203"/>
        <v>42887</v>
      </c>
      <c r="C805" s="23">
        <f t="shared" si="204"/>
        <v>2017</v>
      </c>
      <c r="D805" s="23">
        <f t="shared" si="205"/>
        <v>6</v>
      </c>
      <c r="E805" s="2" t="str">
        <f>IF(A805&lt;&gt;"","Week " &amp; ROUNDUP(DAY(B805)/7,0),"")</f>
        <v>Week 1</v>
      </c>
      <c r="G805" s="15" t="str">
        <f>IF(G804&lt;MAX(A:A)+NumberOfFutureWeeks*7,  IF(WEEKDAY( G804+1)=1, G804+2, IF(WEEKDAY(G804+1)=7, G804+ 3, G804+1)), "")</f>
        <v/>
      </c>
      <c r="H805" s="15" t="str">
        <f t="shared" si="197"/>
        <v/>
      </c>
      <c r="I805" s="2" t="str">
        <f t="shared" si="198"/>
        <v/>
      </c>
      <c r="J805" s="2" t="str">
        <f>IF(AND(G805&lt;&gt;"",G805&lt;=MAX(A:A)),COUNTIF(B:B,TRUNC(G805)),"")</f>
        <v/>
      </c>
      <c r="K805" s="2" t="str">
        <f t="shared" si="209"/>
        <v/>
      </c>
      <c r="L805" s="2" t="str">
        <f t="shared" si="199"/>
        <v/>
      </c>
      <c r="M805" s="2" t="str">
        <f t="shared" si="206"/>
        <v/>
      </c>
      <c r="N805" s="2" t="str">
        <f t="shared" si="207"/>
        <v/>
      </c>
      <c r="O805" s="2" t="str">
        <f t="shared" si="200"/>
        <v/>
      </c>
      <c r="P805" s="2" t="str">
        <f t="shared" si="201"/>
        <v/>
      </c>
      <c r="Q805" s="2" t="str">
        <f t="shared" si="208"/>
        <v/>
      </c>
      <c r="R805" s="2" t="str">
        <f t="shared" si="202"/>
        <v/>
      </c>
    </row>
    <row r="806" spans="1:18" x14ac:dyDescent="0.25">
      <c r="A806" s="15">
        <f>IF(INDEX('Predict Your Date Data (auto)'!A:A,ROW(A806),1)&gt;0,INDEX('Predict Your Date Data (auto)'!A:A,ROW(A806),1),"")</f>
        <v>42887.680810185186</v>
      </c>
      <c r="B806" s="15">
        <f t="shared" si="203"/>
        <v>42887</v>
      </c>
      <c r="C806" s="23">
        <f t="shared" si="204"/>
        <v>2017</v>
      </c>
      <c r="D806" s="23">
        <f t="shared" si="205"/>
        <v>6</v>
      </c>
      <c r="E806" s="2" t="str">
        <f>IF(A806&lt;&gt;"","Week " &amp; ROUNDUP(DAY(B806)/7,0),"")</f>
        <v>Week 1</v>
      </c>
      <c r="G806" s="15" t="str">
        <f>IF(G805&lt;MAX(A:A)+NumberOfFutureWeeks*7,  IF(WEEKDAY( G805+1)=1, G805+2, IF(WEEKDAY(G805+1)=7, G805+ 3, G805+1)), "")</f>
        <v/>
      </c>
      <c r="H806" s="15" t="str">
        <f t="shared" si="197"/>
        <v/>
      </c>
      <c r="I806" s="2" t="str">
        <f t="shared" si="198"/>
        <v/>
      </c>
      <c r="J806" s="2" t="str">
        <f>IF(AND(G806&lt;&gt;"",G806&lt;=MAX(A:A)),COUNTIF(B:B,TRUNC(G806)),"")</f>
        <v/>
      </c>
      <c r="K806" s="2" t="str">
        <f t="shared" si="209"/>
        <v/>
      </c>
      <c r="L806" s="2" t="str">
        <f t="shared" si="199"/>
        <v/>
      </c>
      <c r="M806" s="2" t="str">
        <f t="shared" si="206"/>
        <v/>
      </c>
      <c r="N806" s="2" t="str">
        <f t="shared" si="207"/>
        <v/>
      </c>
      <c r="O806" s="2" t="str">
        <f t="shared" si="200"/>
        <v/>
      </c>
      <c r="P806" s="2" t="str">
        <f t="shared" si="201"/>
        <v/>
      </c>
      <c r="Q806" s="2" t="str">
        <f t="shared" si="208"/>
        <v/>
      </c>
      <c r="R806" s="2" t="str">
        <f t="shared" si="202"/>
        <v/>
      </c>
    </row>
    <row r="807" spans="1:18" x14ac:dyDescent="0.25">
      <c r="A807" s="15">
        <f>IF(INDEX('Predict Your Date Data (auto)'!A:A,ROW(A807),1)&gt;0,INDEX('Predict Your Date Data (auto)'!A:A,ROW(A807),1),"")</f>
        <v>42888.399421296293</v>
      </c>
      <c r="B807" s="15">
        <f t="shared" si="203"/>
        <v>42888</v>
      </c>
      <c r="C807" s="23">
        <f t="shared" si="204"/>
        <v>2017</v>
      </c>
      <c r="D807" s="23">
        <f t="shared" si="205"/>
        <v>6</v>
      </c>
      <c r="E807" s="2" t="str">
        <f>IF(A807&lt;&gt;"","Week " &amp; ROUNDUP(DAY(B807)/7,0),"")</f>
        <v>Week 1</v>
      </c>
      <c r="G807" s="15" t="str">
        <f>IF(G806&lt;MAX(A:A)+NumberOfFutureWeeks*7,  IF(WEEKDAY( G806+1)=1, G806+2, IF(WEEKDAY(G806+1)=7, G806+ 3, G806+1)), "")</f>
        <v/>
      </c>
      <c r="H807" s="15" t="str">
        <f t="shared" si="197"/>
        <v/>
      </c>
      <c r="I807" s="2" t="str">
        <f t="shared" si="198"/>
        <v/>
      </c>
      <c r="J807" s="2" t="str">
        <f>IF(AND(G807&lt;&gt;"",G807&lt;=MAX(A:A)),COUNTIF(B:B,TRUNC(G807)),"")</f>
        <v/>
      </c>
      <c r="K807" s="2" t="str">
        <f t="shared" si="209"/>
        <v/>
      </c>
      <c r="L807" s="2" t="str">
        <f t="shared" si="199"/>
        <v/>
      </c>
      <c r="M807" s="2" t="str">
        <f t="shared" si="206"/>
        <v/>
      </c>
      <c r="N807" s="2" t="str">
        <f t="shared" si="207"/>
        <v/>
      </c>
      <c r="O807" s="2" t="str">
        <f t="shared" si="200"/>
        <v/>
      </c>
      <c r="P807" s="2" t="str">
        <f t="shared" si="201"/>
        <v/>
      </c>
      <c r="Q807" s="2" t="str">
        <f t="shared" si="208"/>
        <v/>
      </c>
      <c r="R807" s="2" t="str">
        <f t="shared" si="202"/>
        <v/>
      </c>
    </row>
    <row r="808" spans="1:18" x14ac:dyDescent="0.25">
      <c r="A808" s="15">
        <f>IF(INDEX('Predict Your Date Data (auto)'!A:A,ROW(A808),1)&gt;0,INDEX('Predict Your Date Data (auto)'!A:A,ROW(A808),1),"")</f>
        <v>42888.428842592592</v>
      </c>
      <c r="B808" s="15">
        <f t="shared" si="203"/>
        <v>42888</v>
      </c>
      <c r="C808" s="23">
        <f t="shared" si="204"/>
        <v>2017</v>
      </c>
      <c r="D808" s="23">
        <f t="shared" si="205"/>
        <v>6</v>
      </c>
      <c r="E808" s="2" t="str">
        <f>IF(A808&lt;&gt;"","Week " &amp; ROUNDUP(DAY(B808)/7,0),"")</f>
        <v>Week 1</v>
      </c>
      <c r="G808" s="15" t="str">
        <f>IF(G807&lt;MAX(A:A)+NumberOfFutureWeeks*7,  IF(WEEKDAY( G807+1)=1, G807+2, IF(WEEKDAY(G807+1)=7, G807+ 3, G807+1)), "")</f>
        <v/>
      </c>
      <c r="H808" s="15" t="str">
        <f t="shared" si="197"/>
        <v/>
      </c>
      <c r="I808" s="2" t="str">
        <f t="shared" si="198"/>
        <v/>
      </c>
      <c r="J808" s="2" t="str">
        <f>IF(AND(G808&lt;&gt;"",G808&lt;=MAX(A:A)),COUNTIF(B:B,TRUNC(G808)),"")</f>
        <v/>
      </c>
      <c r="K808" s="2" t="str">
        <f t="shared" si="209"/>
        <v/>
      </c>
      <c r="L808" s="2" t="str">
        <f t="shared" si="199"/>
        <v/>
      </c>
      <c r="M808" s="2" t="str">
        <f t="shared" si="206"/>
        <v/>
      </c>
      <c r="N808" s="2" t="str">
        <f t="shared" si="207"/>
        <v/>
      </c>
      <c r="O808" s="2" t="str">
        <f t="shared" si="200"/>
        <v/>
      </c>
      <c r="P808" s="2" t="str">
        <f t="shared" si="201"/>
        <v/>
      </c>
      <c r="Q808" s="2" t="str">
        <f t="shared" si="208"/>
        <v/>
      </c>
      <c r="R808" s="2" t="str">
        <f t="shared" si="202"/>
        <v/>
      </c>
    </row>
    <row r="809" spans="1:18" x14ac:dyDescent="0.25">
      <c r="A809" s="15">
        <f>IF(INDEX('Predict Your Date Data (auto)'!A:A,ROW(A809),1)&gt;0,INDEX('Predict Your Date Data (auto)'!A:A,ROW(A809),1),"")</f>
        <v>42888.432673611111</v>
      </c>
      <c r="B809" s="15">
        <f t="shared" si="203"/>
        <v>42888</v>
      </c>
      <c r="C809" s="23">
        <f t="shared" si="204"/>
        <v>2017</v>
      </c>
      <c r="D809" s="23">
        <f t="shared" si="205"/>
        <v>6</v>
      </c>
      <c r="E809" s="2" t="str">
        <f>IF(A809&lt;&gt;"","Week " &amp; ROUNDUP(DAY(B809)/7,0),"")</f>
        <v>Week 1</v>
      </c>
      <c r="G809" s="15" t="str">
        <f>IF(G808&lt;MAX(A:A)+NumberOfFutureWeeks*7,  IF(WEEKDAY( G808+1)=1, G808+2, IF(WEEKDAY(G808+1)=7, G808+ 3, G808+1)), "")</f>
        <v/>
      </c>
      <c r="H809" s="15" t="str">
        <f t="shared" si="197"/>
        <v/>
      </c>
      <c r="I809" s="2" t="str">
        <f t="shared" si="198"/>
        <v/>
      </c>
      <c r="J809" s="2" t="str">
        <f>IF(AND(G809&lt;&gt;"",G809&lt;=MAX(A:A)),COUNTIF(B:B,TRUNC(G809)),"")</f>
        <v/>
      </c>
      <c r="K809" s="2" t="str">
        <f t="shared" si="209"/>
        <v/>
      </c>
      <c r="L809" s="2" t="str">
        <f t="shared" si="199"/>
        <v/>
      </c>
      <c r="M809" s="2" t="str">
        <f t="shared" si="206"/>
        <v/>
      </c>
      <c r="N809" s="2" t="str">
        <f t="shared" si="207"/>
        <v/>
      </c>
      <c r="O809" s="2" t="str">
        <f t="shared" si="200"/>
        <v/>
      </c>
      <c r="P809" s="2" t="str">
        <f t="shared" si="201"/>
        <v/>
      </c>
      <c r="Q809" s="2" t="str">
        <f t="shared" si="208"/>
        <v/>
      </c>
      <c r="R809" s="2" t="str">
        <f t="shared" si="202"/>
        <v/>
      </c>
    </row>
    <row r="810" spans="1:18" x14ac:dyDescent="0.25">
      <c r="A810" s="15">
        <f>IF(INDEX('Predict Your Date Data (auto)'!A:A,ROW(A810),1)&gt;0,INDEX('Predict Your Date Data (auto)'!A:A,ROW(A810),1),"")</f>
        <v>42888.502199074072</v>
      </c>
      <c r="B810" s="15">
        <f t="shared" si="203"/>
        <v>42888</v>
      </c>
      <c r="C810" s="23">
        <f t="shared" si="204"/>
        <v>2017</v>
      </c>
      <c r="D810" s="23">
        <f t="shared" si="205"/>
        <v>6</v>
      </c>
      <c r="E810" s="2" t="str">
        <f>IF(A810&lt;&gt;"","Week " &amp; ROUNDUP(DAY(B810)/7,0),"")</f>
        <v>Week 1</v>
      </c>
      <c r="G810" s="15" t="str">
        <f>IF(G809&lt;MAX(A:A)+NumberOfFutureWeeks*7,  IF(WEEKDAY( G809+1)=1, G809+2, IF(WEEKDAY(G809+1)=7, G809+ 3, G809+1)), "")</f>
        <v/>
      </c>
      <c r="H810" s="15" t="str">
        <f t="shared" si="197"/>
        <v/>
      </c>
      <c r="I810" s="2" t="str">
        <f t="shared" si="198"/>
        <v/>
      </c>
      <c r="J810" s="2" t="str">
        <f>IF(AND(G810&lt;&gt;"",G810&lt;=MAX(A:A)),COUNTIF(B:B,TRUNC(G810)),"")</f>
        <v/>
      </c>
      <c r="K810" s="2" t="str">
        <f t="shared" si="209"/>
        <v/>
      </c>
      <c r="L810" s="2" t="str">
        <f t="shared" si="199"/>
        <v/>
      </c>
      <c r="M810" s="2" t="str">
        <f t="shared" si="206"/>
        <v/>
      </c>
      <c r="N810" s="2" t="str">
        <f t="shared" si="207"/>
        <v/>
      </c>
      <c r="O810" s="2" t="str">
        <f t="shared" si="200"/>
        <v/>
      </c>
      <c r="P810" s="2" t="str">
        <f t="shared" si="201"/>
        <v/>
      </c>
      <c r="Q810" s="2" t="str">
        <f t="shared" si="208"/>
        <v/>
      </c>
      <c r="R810" s="2" t="str">
        <f t="shared" si="202"/>
        <v/>
      </c>
    </row>
    <row r="811" spans="1:18" x14ac:dyDescent="0.25">
      <c r="A811" s="15">
        <f>IF(INDEX('Predict Your Date Data (auto)'!A:A,ROW(A811),1)&gt;0,INDEX('Predict Your Date Data (auto)'!A:A,ROW(A811),1),"")</f>
        <v>42888.559710648151</v>
      </c>
      <c r="B811" s="15">
        <f t="shared" si="203"/>
        <v>42888</v>
      </c>
      <c r="C811" s="23">
        <f t="shared" si="204"/>
        <v>2017</v>
      </c>
      <c r="D811" s="23">
        <f t="shared" si="205"/>
        <v>6</v>
      </c>
      <c r="E811" s="2" t="str">
        <f>IF(A811&lt;&gt;"","Week " &amp; ROUNDUP(DAY(B811)/7,0),"")</f>
        <v>Week 1</v>
      </c>
      <c r="G811" s="15" t="str">
        <f>IF(G810&lt;MAX(A:A)+NumberOfFutureWeeks*7,  IF(WEEKDAY( G810+1)=1, G810+2, IF(WEEKDAY(G810+1)=7, G810+ 3, G810+1)), "")</f>
        <v/>
      </c>
      <c r="H811" s="15" t="str">
        <f t="shared" si="197"/>
        <v/>
      </c>
      <c r="I811" s="2" t="str">
        <f t="shared" si="198"/>
        <v/>
      </c>
      <c r="J811" s="2" t="str">
        <f>IF(AND(G811&lt;&gt;"",G811&lt;=MAX(A:A)),COUNTIF(B:B,TRUNC(G811)),"")</f>
        <v/>
      </c>
      <c r="K811" s="2" t="str">
        <f t="shared" si="209"/>
        <v/>
      </c>
      <c r="L811" s="2" t="str">
        <f t="shared" si="199"/>
        <v/>
      </c>
      <c r="M811" s="2" t="str">
        <f t="shared" si="206"/>
        <v/>
      </c>
      <c r="N811" s="2" t="str">
        <f t="shared" si="207"/>
        <v/>
      </c>
      <c r="O811" s="2" t="str">
        <f t="shared" si="200"/>
        <v/>
      </c>
      <c r="P811" s="2" t="str">
        <f t="shared" si="201"/>
        <v/>
      </c>
      <c r="Q811" s="2" t="str">
        <f t="shared" si="208"/>
        <v/>
      </c>
      <c r="R811" s="2" t="str">
        <f t="shared" si="202"/>
        <v/>
      </c>
    </row>
    <row r="812" spans="1:18" x14ac:dyDescent="0.25">
      <c r="A812" s="15">
        <f>IF(INDEX('Predict Your Date Data (auto)'!A:A,ROW(A812),1)&gt;0,INDEX('Predict Your Date Data (auto)'!A:A,ROW(A812),1),"")</f>
        <v>42888.574293981481</v>
      </c>
      <c r="B812" s="15">
        <f t="shared" si="203"/>
        <v>42888</v>
      </c>
      <c r="C812" s="23">
        <f t="shared" si="204"/>
        <v>2017</v>
      </c>
      <c r="D812" s="23">
        <f t="shared" si="205"/>
        <v>6</v>
      </c>
      <c r="E812" s="2" t="str">
        <f>IF(A812&lt;&gt;"","Week " &amp; ROUNDUP(DAY(B812)/7,0),"")</f>
        <v>Week 1</v>
      </c>
      <c r="G812" s="15" t="str">
        <f>IF(G811&lt;MAX(A:A)+NumberOfFutureWeeks*7,  IF(WEEKDAY( G811+1)=1, G811+2, IF(WEEKDAY(G811+1)=7, G811+ 3, G811+1)), "")</f>
        <v/>
      </c>
      <c r="H812" s="15" t="str">
        <f t="shared" si="197"/>
        <v/>
      </c>
      <c r="I812" s="2" t="str">
        <f t="shared" si="198"/>
        <v/>
      </c>
      <c r="J812" s="2" t="str">
        <f>IF(AND(G812&lt;&gt;"",G812&lt;=MAX(A:A)),COUNTIF(B:B,TRUNC(G812)),"")</f>
        <v/>
      </c>
      <c r="K812" s="2" t="str">
        <f t="shared" si="209"/>
        <v/>
      </c>
      <c r="L812" s="2" t="str">
        <f t="shared" si="199"/>
        <v/>
      </c>
      <c r="M812" s="2" t="str">
        <f t="shared" si="206"/>
        <v/>
      </c>
      <c r="N812" s="2" t="str">
        <f t="shared" si="207"/>
        <v/>
      </c>
      <c r="O812" s="2" t="str">
        <f t="shared" si="200"/>
        <v/>
      </c>
      <c r="P812" s="2" t="str">
        <f t="shared" si="201"/>
        <v/>
      </c>
      <c r="Q812" s="2" t="str">
        <f t="shared" si="208"/>
        <v/>
      </c>
      <c r="R812" s="2" t="str">
        <f t="shared" si="202"/>
        <v/>
      </c>
    </row>
    <row r="813" spans="1:18" x14ac:dyDescent="0.25">
      <c r="A813" s="15">
        <f>IF(INDEX('Predict Your Date Data (auto)'!A:A,ROW(A813),1)&gt;0,INDEX('Predict Your Date Data (auto)'!A:A,ROW(A813),1),"")</f>
        <v>42888.616898148146</v>
      </c>
      <c r="B813" s="15">
        <f t="shared" si="203"/>
        <v>42888</v>
      </c>
      <c r="C813" s="23">
        <f t="shared" si="204"/>
        <v>2017</v>
      </c>
      <c r="D813" s="23">
        <f t="shared" si="205"/>
        <v>6</v>
      </c>
      <c r="E813" s="2" t="str">
        <f>IF(A813&lt;&gt;"","Week " &amp; ROUNDUP(DAY(B813)/7,0),"")</f>
        <v>Week 1</v>
      </c>
      <c r="G813" s="15" t="str">
        <f>IF(G812&lt;MAX(A:A)+NumberOfFutureWeeks*7,  IF(WEEKDAY( G812+1)=1, G812+2, IF(WEEKDAY(G812+1)=7, G812+ 3, G812+1)), "")</f>
        <v/>
      </c>
      <c r="H813" s="15" t="str">
        <f t="shared" si="197"/>
        <v/>
      </c>
      <c r="I813" s="2" t="str">
        <f t="shared" si="198"/>
        <v/>
      </c>
      <c r="J813" s="2" t="str">
        <f>IF(AND(G813&lt;&gt;"",G813&lt;=MAX(A:A)),COUNTIF(B:B,TRUNC(G813)),"")</f>
        <v/>
      </c>
      <c r="K813" s="2" t="str">
        <f t="shared" si="209"/>
        <v/>
      </c>
      <c r="L813" s="2" t="str">
        <f t="shared" si="199"/>
        <v/>
      </c>
      <c r="M813" s="2" t="str">
        <f t="shared" si="206"/>
        <v/>
      </c>
      <c r="N813" s="2" t="str">
        <f t="shared" si="207"/>
        <v/>
      </c>
      <c r="O813" s="2" t="str">
        <f t="shared" si="200"/>
        <v/>
      </c>
      <c r="P813" s="2" t="str">
        <f t="shared" si="201"/>
        <v/>
      </c>
      <c r="Q813" s="2" t="str">
        <f t="shared" si="208"/>
        <v/>
      </c>
      <c r="R813" s="2" t="str">
        <f t="shared" si="202"/>
        <v/>
      </c>
    </row>
    <row r="814" spans="1:18" x14ac:dyDescent="0.25">
      <c r="A814" s="15">
        <f>IF(INDEX('Predict Your Date Data (auto)'!A:A,ROW(A814),1)&gt;0,INDEX('Predict Your Date Data (auto)'!A:A,ROW(A814),1),"")</f>
        <v>42888.646574074075</v>
      </c>
      <c r="B814" s="15">
        <f t="shared" si="203"/>
        <v>42888</v>
      </c>
      <c r="C814" s="23">
        <f t="shared" si="204"/>
        <v>2017</v>
      </c>
      <c r="D814" s="23">
        <f t="shared" si="205"/>
        <v>6</v>
      </c>
      <c r="E814" s="2" t="str">
        <f>IF(A814&lt;&gt;"","Week " &amp; ROUNDUP(DAY(B814)/7,0),"")</f>
        <v>Week 1</v>
      </c>
      <c r="G814" s="15" t="str">
        <f>IF(G813&lt;MAX(A:A)+NumberOfFutureWeeks*7,  IF(WEEKDAY( G813+1)=1, G813+2, IF(WEEKDAY(G813+1)=7, G813+ 3, G813+1)), "")</f>
        <v/>
      </c>
      <c r="H814" s="15" t="str">
        <f t="shared" si="197"/>
        <v/>
      </c>
      <c r="I814" s="2" t="str">
        <f t="shared" si="198"/>
        <v/>
      </c>
      <c r="J814" s="2" t="str">
        <f>IF(AND(G814&lt;&gt;"",G814&lt;=MAX(A:A)),COUNTIF(B:B,TRUNC(G814)),"")</f>
        <v/>
      </c>
      <c r="K814" s="2" t="str">
        <f t="shared" si="209"/>
        <v/>
      </c>
      <c r="L814" s="2" t="str">
        <f t="shared" si="199"/>
        <v/>
      </c>
      <c r="M814" s="2" t="str">
        <f t="shared" si="206"/>
        <v/>
      </c>
      <c r="N814" s="2" t="str">
        <f t="shared" si="207"/>
        <v/>
      </c>
      <c r="O814" s="2" t="str">
        <f t="shared" si="200"/>
        <v/>
      </c>
      <c r="P814" s="2" t="str">
        <f t="shared" si="201"/>
        <v/>
      </c>
      <c r="Q814" s="2" t="str">
        <f t="shared" si="208"/>
        <v/>
      </c>
      <c r="R814" s="2" t="str">
        <f t="shared" si="202"/>
        <v/>
      </c>
    </row>
    <row r="815" spans="1:18" x14ac:dyDescent="0.25">
      <c r="A815" s="15">
        <f>IF(INDEX('Predict Your Date Data (auto)'!A:A,ROW(A815),1)&gt;0,INDEX('Predict Your Date Data (auto)'!A:A,ROW(A815),1),"")</f>
        <v>42888.754872685182</v>
      </c>
      <c r="B815" s="15">
        <f t="shared" si="203"/>
        <v>42888</v>
      </c>
      <c r="C815" s="23">
        <f t="shared" si="204"/>
        <v>2017</v>
      </c>
      <c r="D815" s="23">
        <f t="shared" si="205"/>
        <v>6</v>
      </c>
      <c r="E815" s="2" t="str">
        <f>IF(A815&lt;&gt;"","Week " &amp; ROUNDUP(DAY(B815)/7,0),"")</f>
        <v>Week 1</v>
      </c>
      <c r="G815" s="15" t="str">
        <f>IF(G814&lt;MAX(A:A)+NumberOfFutureWeeks*7,  IF(WEEKDAY( G814+1)=1, G814+2, IF(WEEKDAY(G814+1)=7, G814+ 3, G814+1)), "")</f>
        <v/>
      </c>
      <c r="H815" s="15" t="str">
        <f t="shared" si="197"/>
        <v/>
      </c>
      <c r="I815" s="2" t="str">
        <f t="shared" si="198"/>
        <v/>
      </c>
      <c r="J815" s="2" t="str">
        <f>IF(AND(G815&lt;&gt;"",G815&lt;=MAX(A:A)),COUNTIF(B:B,TRUNC(G815)),"")</f>
        <v/>
      </c>
      <c r="K815" s="2" t="str">
        <f t="shared" si="209"/>
        <v/>
      </c>
      <c r="L815" s="2" t="str">
        <f t="shared" si="199"/>
        <v/>
      </c>
      <c r="M815" s="2" t="str">
        <f t="shared" si="206"/>
        <v/>
      </c>
      <c r="N815" s="2" t="str">
        <f t="shared" si="207"/>
        <v/>
      </c>
      <c r="O815" s="2" t="str">
        <f t="shared" si="200"/>
        <v/>
      </c>
      <c r="P815" s="2" t="str">
        <f t="shared" si="201"/>
        <v/>
      </c>
      <c r="Q815" s="2" t="str">
        <f t="shared" si="208"/>
        <v/>
      </c>
      <c r="R815" s="2" t="str">
        <f t="shared" si="202"/>
        <v/>
      </c>
    </row>
    <row r="816" spans="1:18" x14ac:dyDescent="0.25">
      <c r="A816" s="15">
        <f>IF(INDEX('Predict Your Date Data (auto)'!A:A,ROW(A816),1)&gt;0,INDEX('Predict Your Date Data (auto)'!A:A,ROW(A816),1),"")</f>
        <v>42892.337777777779</v>
      </c>
      <c r="B816" s="15">
        <f t="shared" si="203"/>
        <v>42892</v>
      </c>
      <c r="C816" s="23">
        <f t="shared" si="204"/>
        <v>2017</v>
      </c>
      <c r="D816" s="23">
        <f t="shared" si="205"/>
        <v>6</v>
      </c>
      <c r="E816" s="2" t="str">
        <f>IF(A816&lt;&gt;"","Week " &amp; ROUNDUP(DAY(B816)/7,0),"")</f>
        <v>Week 1</v>
      </c>
      <c r="G816" s="15" t="str">
        <f>IF(G815&lt;MAX(A:A)+NumberOfFutureWeeks*7,  IF(WEEKDAY( G815+1)=1, G815+2, IF(WEEKDAY(G815+1)=7, G815+ 3, G815+1)), "")</f>
        <v/>
      </c>
      <c r="H816" s="15" t="str">
        <f t="shared" si="197"/>
        <v/>
      </c>
      <c r="I816" s="2" t="str">
        <f t="shared" si="198"/>
        <v/>
      </c>
      <c r="J816" s="2" t="str">
        <f>IF(AND(G816&lt;&gt;"",G816&lt;=MAX(A:A)),COUNTIF(B:B,TRUNC(G816)),"")</f>
        <v/>
      </c>
      <c r="K816" s="2" t="str">
        <f t="shared" si="209"/>
        <v/>
      </c>
      <c r="L816" s="2" t="str">
        <f t="shared" si="199"/>
        <v/>
      </c>
      <c r="M816" s="2" t="str">
        <f t="shared" si="206"/>
        <v/>
      </c>
      <c r="N816" s="2" t="str">
        <f t="shared" si="207"/>
        <v/>
      </c>
      <c r="O816" s="2" t="str">
        <f t="shared" si="200"/>
        <v/>
      </c>
      <c r="P816" s="2" t="str">
        <f t="shared" si="201"/>
        <v/>
      </c>
      <c r="Q816" s="2" t="str">
        <f t="shared" si="208"/>
        <v/>
      </c>
      <c r="R816" s="2" t="str">
        <f t="shared" si="202"/>
        <v/>
      </c>
    </row>
    <row r="817" spans="1:18" x14ac:dyDescent="0.25">
      <c r="A817" s="15">
        <f>IF(INDEX('Predict Your Date Data (auto)'!A:A,ROW(A817),1)&gt;0,INDEX('Predict Your Date Data (auto)'!A:A,ROW(A817),1),"")</f>
        <v>42892.344618055555</v>
      </c>
      <c r="B817" s="15">
        <f t="shared" si="203"/>
        <v>42892</v>
      </c>
      <c r="C817" s="23">
        <f t="shared" si="204"/>
        <v>2017</v>
      </c>
      <c r="D817" s="23">
        <f t="shared" si="205"/>
        <v>6</v>
      </c>
      <c r="E817" s="2" t="str">
        <f>IF(A817&lt;&gt;"","Week " &amp; ROUNDUP(DAY(B817)/7,0),"")</f>
        <v>Week 1</v>
      </c>
      <c r="G817" s="15" t="str">
        <f>IF(G816&lt;MAX(A:A)+NumberOfFutureWeeks*7,  IF(WEEKDAY( G816+1)=1, G816+2, IF(WEEKDAY(G816+1)=7, G816+ 3, G816+1)), "")</f>
        <v/>
      </c>
      <c r="H817" s="15" t="str">
        <f t="shared" si="197"/>
        <v/>
      </c>
      <c r="I817" s="2" t="str">
        <f t="shared" si="198"/>
        <v/>
      </c>
      <c r="J817" s="2" t="str">
        <f>IF(AND(G817&lt;&gt;"",G817&lt;=MAX(A:A)),COUNTIF(B:B,TRUNC(G817)),"")</f>
        <v/>
      </c>
      <c r="K817" s="2" t="str">
        <f t="shared" si="209"/>
        <v/>
      </c>
      <c r="L817" s="2" t="str">
        <f t="shared" si="199"/>
        <v/>
      </c>
      <c r="M817" s="2" t="str">
        <f t="shared" si="206"/>
        <v/>
      </c>
      <c r="N817" s="2" t="str">
        <f t="shared" si="207"/>
        <v/>
      </c>
      <c r="O817" s="2" t="str">
        <f t="shared" si="200"/>
        <v/>
      </c>
      <c r="P817" s="2" t="str">
        <f t="shared" si="201"/>
        <v/>
      </c>
      <c r="Q817" s="2" t="str">
        <f t="shared" si="208"/>
        <v/>
      </c>
      <c r="R817" s="2" t="str">
        <f t="shared" si="202"/>
        <v/>
      </c>
    </row>
    <row r="818" spans="1:18" x14ac:dyDescent="0.25">
      <c r="A818" s="15">
        <f>IF(INDEX('Predict Your Date Data (auto)'!A:A,ROW(A818),1)&gt;0,INDEX('Predict Your Date Data (auto)'!A:A,ROW(A818),1),"")</f>
        <v>42892.346400462964</v>
      </c>
      <c r="B818" s="15">
        <f t="shared" si="203"/>
        <v>42892</v>
      </c>
      <c r="C818" s="23">
        <f t="shared" si="204"/>
        <v>2017</v>
      </c>
      <c r="D818" s="23">
        <f t="shared" si="205"/>
        <v>6</v>
      </c>
      <c r="E818" s="2" t="str">
        <f>IF(A818&lt;&gt;"","Week " &amp; ROUNDUP(DAY(B818)/7,0),"")</f>
        <v>Week 1</v>
      </c>
      <c r="G818" s="15" t="str">
        <f>IF(G817&lt;MAX(A:A)+NumberOfFutureWeeks*7,  IF(WEEKDAY( G817+1)=1, G817+2, IF(WEEKDAY(G817+1)=7, G817+ 3, G817+1)), "")</f>
        <v/>
      </c>
      <c r="H818" s="15" t="str">
        <f t="shared" si="197"/>
        <v/>
      </c>
      <c r="I818" s="2" t="str">
        <f t="shared" si="198"/>
        <v/>
      </c>
      <c r="J818" s="2" t="str">
        <f>IF(AND(G818&lt;&gt;"",G818&lt;=MAX(A:A)),COUNTIF(B:B,TRUNC(G818)),"")</f>
        <v/>
      </c>
      <c r="K818" s="2" t="str">
        <f t="shared" si="209"/>
        <v/>
      </c>
      <c r="L818" s="2" t="str">
        <f t="shared" si="199"/>
        <v/>
      </c>
      <c r="M818" s="2" t="str">
        <f t="shared" si="206"/>
        <v/>
      </c>
      <c r="N818" s="2" t="str">
        <f t="shared" si="207"/>
        <v/>
      </c>
      <c r="O818" s="2" t="str">
        <f t="shared" si="200"/>
        <v/>
      </c>
      <c r="P818" s="2" t="str">
        <f t="shared" si="201"/>
        <v/>
      </c>
      <c r="Q818" s="2" t="str">
        <f t="shared" si="208"/>
        <v/>
      </c>
      <c r="R818" s="2" t="str">
        <f t="shared" si="202"/>
        <v/>
      </c>
    </row>
    <row r="819" spans="1:18" x14ac:dyDescent="0.25">
      <c r="A819" s="15">
        <f>IF(INDEX('Predict Your Date Data (auto)'!A:A,ROW(A819),1)&gt;0,INDEX('Predict Your Date Data (auto)'!A:A,ROW(A819),1),"")</f>
        <v>42892.365497685183</v>
      </c>
      <c r="B819" s="15">
        <f t="shared" si="203"/>
        <v>42892</v>
      </c>
      <c r="C819" s="23">
        <f t="shared" si="204"/>
        <v>2017</v>
      </c>
      <c r="D819" s="23">
        <f t="shared" si="205"/>
        <v>6</v>
      </c>
      <c r="E819" s="2" t="str">
        <f>IF(A819&lt;&gt;"","Week " &amp; ROUNDUP(DAY(B819)/7,0),"")</f>
        <v>Week 1</v>
      </c>
      <c r="G819" s="15" t="str">
        <f>IF(G818&lt;MAX(A:A)+NumberOfFutureWeeks*7,  IF(WEEKDAY( G818+1)=1, G818+2, IF(WEEKDAY(G818+1)=7, G818+ 3, G818+1)), "")</f>
        <v/>
      </c>
      <c r="H819" s="15" t="str">
        <f t="shared" si="197"/>
        <v/>
      </c>
      <c r="I819" s="2" t="str">
        <f t="shared" si="198"/>
        <v/>
      </c>
      <c r="J819" s="2" t="str">
        <f>IF(AND(G819&lt;&gt;"",G819&lt;=MAX(A:A)),COUNTIF(B:B,TRUNC(G819)),"")</f>
        <v/>
      </c>
      <c r="K819" s="2" t="str">
        <f t="shared" si="209"/>
        <v/>
      </c>
      <c r="L819" s="2" t="str">
        <f t="shared" si="199"/>
        <v/>
      </c>
      <c r="M819" s="2" t="str">
        <f t="shared" si="206"/>
        <v/>
      </c>
      <c r="N819" s="2" t="str">
        <f t="shared" si="207"/>
        <v/>
      </c>
      <c r="O819" s="2" t="str">
        <f t="shared" si="200"/>
        <v/>
      </c>
      <c r="P819" s="2" t="str">
        <f t="shared" si="201"/>
        <v/>
      </c>
      <c r="Q819" s="2" t="str">
        <f t="shared" si="208"/>
        <v/>
      </c>
      <c r="R819" s="2" t="str">
        <f t="shared" si="202"/>
        <v/>
      </c>
    </row>
    <row r="820" spans="1:18" x14ac:dyDescent="0.25">
      <c r="A820" s="15">
        <f>IF(INDEX('Predict Your Date Data (auto)'!A:A,ROW(A820),1)&gt;0,INDEX('Predict Your Date Data (auto)'!A:A,ROW(A820),1),"")</f>
        <v>42892.37159722222</v>
      </c>
      <c r="B820" s="15">
        <f t="shared" si="203"/>
        <v>42892</v>
      </c>
      <c r="C820" s="23">
        <f t="shared" si="204"/>
        <v>2017</v>
      </c>
      <c r="D820" s="23">
        <f t="shared" si="205"/>
        <v>6</v>
      </c>
      <c r="E820" s="2" t="str">
        <f>IF(A820&lt;&gt;"","Week " &amp; ROUNDUP(DAY(B820)/7,0),"")</f>
        <v>Week 1</v>
      </c>
      <c r="G820" s="15" t="str">
        <f>IF(G819&lt;MAX(A:A)+NumberOfFutureWeeks*7,  IF(WEEKDAY( G819+1)=1, G819+2, IF(WEEKDAY(G819+1)=7, G819+ 3, G819+1)), "")</f>
        <v/>
      </c>
      <c r="H820" s="15" t="str">
        <f t="shared" si="197"/>
        <v/>
      </c>
      <c r="I820" s="2" t="str">
        <f t="shared" si="198"/>
        <v/>
      </c>
      <c r="J820" s="2" t="str">
        <f>IF(AND(G820&lt;&gt;"",G820&lt;=MAX(A:A)),COUNTIF(B:B,TRUNC(G820)),"")</f>
        <v/>
      </c>
      <c r="K820" s="2" t="str">
        <f t="shared" si="209"/>
        <v/>
      </c>
      <c r="L820" s="2" t="str">
        <f t="shared" si="199"/>
        <v/>
      </c>
      <c r="M820" s="2" t="str">
        <f t="shared" si="206"/>
        <v/>
      </c>
      <c r="N820" s="2" t="str">
        <f t="shared" si="207"/>
        <v/>
      </c>
      <c r="O820" s="2" t="str">
        <f t="shared" si="200"/>
        <v/>
      </c>
      <c r="P820" s="2" t="str">
        <f t="shared" si="201"/>
        <v/>
      </c>
      <c r="Q820" s="2" t="str">
        <f t="shared" si="208"/>
        <v/>
      </c>
      <c r="R820" s="2" t="str">
        <f t="shared" si="202"/>
        <v/>
      </c>
    </row>
    <row r="821" spans="1:18" x14ac:dyDescent="0.25">
      <c r="A821" s="15">
        <f>IF(INDEX('Predict Your Date Data (auto)'!A:A,ROW(A821),1)&gt;0,INDEX('Predict Your Date Data (auto)'!A:A,ROW(A821),1),"")</f>
        <v>42892.381006944444</v>
      </c>
      <c r="B821" s="15">
        <f t="shared" si="203"/>
        <v>42892</v>
      </c>
      <c r="C821" s="23">
        <f t="shared" si="204"/>
        <v>2017</v>
      </c>
      <c r="D821" s="23">
        <f t="shared" si="205"/>
        <v>6</v>
      </c>
      <c r="E821" s="2" t="str">
        <f>IF(A821&lt;&gt;"","Week " &amp; ROUNDUP(DAY(B821)/7,0),"")</f>
        <v>Week 1</v>
      </c>
      <c r="G821" s="15" t="str">
        <f>IF(G820&lt;MAX(A:A)+NumberOfFutureWeeks*7,  IF(WEEKDAY( G820+1)=1, G820+2, IF(WEEKDAY(G820+1)=7, G820+ 3, G820+1)), "")</f>
        <v/>
      </c>
      <c r="H821" s="15" t="str">
        <f t="shared" si="197"/>
        <v/>
      </c>
      <c r="I821" s="2" t="str">
        <f t="shared" si="198"/>
        <v/>
      </c>
      <c r="J821" s="2" t="str">
        <f>IF(AND(G821&lt;&gt;"",G821&lt;=MAX(A:A)),COUNTIF(B:B,TRUNC(G821)),"")</f>
        <v/>
      </c>
      <c r="K821" s="2" t="str">
        <f t="shared" si="209"/>
        <v/>
      </c>
      <c r="L821" s="2" t="str">
        <f t="shared" si="199"/>
        <v/>
      </c>
      <c r="M821" s="2" t="str">
        <f t="shared" si="206"/>
        <v/>
      </c>
      <c r="N821" s="2" t="str">
        <f t="shared" si="207"/>
        <v/>
      </c>
      <c r="O821" s="2" t="str">
        <f t="shared" si="200"/>
        <v/>
      </c>
      <c r="P821" s="2" t="str">
        <f t="shared" si="201"/>
        <v/>
      </c>
      <c r="Q821" s="2" t="str">
        <f t="shared" si="208"/>
        <v/>
      </c>
      <c r="R821" s="2" t="str">
        <f t="shared" si="202"/>
        <v/>
      </c>
    </row>
    <row r="822" spans="1:18" x14ac:dyDescent="0.25">
      <c r="A822" s="15">
        <f>IF(INDEX('Predict Your Date Data (auto)'!A:A,ROW(A822),1)&gt;0,INDEX('Predict Your Date Data (auto)'!A:A,ROW(A822),1),"")</f>
        <v>42892.606145833335</v>
      </c>
      <c r="B822" s="15">
        <f t="shared" si="203"/>
        <v>42892</v>
      </c>
      <c r="C822" s="23">
        <f t="shared" si="204"/>
        <v>2017</v>
      </c>
      <c r="D822" s="23">
        <f t="shared" si="205"/>
        <v>6</v>
      </c>
      <c r="E822" s="2" t="str">
        <f>IF(A822&lt;&gt;"","Week " &amp; ROUNDUP(DAY(B822)/7,0),"")</f>
        <v>Week 1</v>
      </c>
      <c r="G822" s="15" t="str">
        <f>IF(G821&lt;MAX(A:A)+NumberOfFutureWeeks*7,  IF(WEEKDAY( G821+1)=1, G821+2, IF(WEEKDAY(G821+1)=7, G821+ 3, G821+1)), "")</f>
        <v/>
      </c>
      <c r="H822" s="15" t="str">
        <f t="shared" si="197"/>
        <v/>
      </c>
      <c r="I822" s="2" t="str">
        <f t="shared" si="198"/>
        <v/>
      </c>
      <c r="J822" s="2" t="str">
        <f>IF(AND(G822&lt;&gt;"",G822&lt;=MAX(A:A)),COUNTIF(B:B,TRUNC(G822)),"")</f>
        <v/>
      </c>
      <c r="K822" s="2" t="str">
        <f t="shared" si="209"/>
        <v/>
      </c>
      <c r="L822" s="2" t="str">
        <f t="shared" si="199"/>
        <v/>
      </c>
      <c r="M822" s="2" t="str">
        <f t="shared" si="206"/>
        <v/>
      </c>
      <c r="N822" s="2" t="str">
        <f t="shared" si="207"/>
        <v/>
      </c>
      <c r="O822" s="2" t="str">
        <f t="shared" si="200"/>
        <v/>
      </c>
      <c r="P822" s="2" t="str">
        <f t="shared" si="201"/>
        <v/>
      </c>
      <c r="Q822" s="2" t="str">
        <f t="shared" si="208"/>
        <v/>
      </c>
      <c r="R822" s="2" t="str">
        <f t="shared" si="202"/>
        <v/>
      </c>
    </row>
    <row r="823" spans="1:18" x14ac:dyDescent="0.25">
      <c r="A823" s="15">
        <f>IF(INDEX('Predict Your Date Data (auto)'!A:A,ROW(A823),1)&gt;0,INDEX('Predict Your Date Data (auto)'!A:A,ROW(A823),1),"")</f>
        <v>42892.681481481479</v>
      </c>
      <c r="B823" s="15">
        <f t="shared" si="203"/>
        <v>42892</v>
      </c>
      <c r="C823" s="23">
        <f t="shared" si="204"/>
        <v>2017</v>
      </c>
      <c r="D823" s="23">
        <f t="shared" si="205"/>
        <v>6</v>
      </c>
      <c r="E823" s="2" t="str">
        <f>IF(A823&lt;&gt;"","Week " &amp; ROUNDUP(DAY(B823)/7,0),"")</f>
        <v>Week 1</v>
      </c>
      <c r="G823" s="15" t="str">
        <f>IF(G822&lt;MAX(A:A)+NumberOfFutureWeeks*7,  IF(WEEKDAY( G822+1)=1, G822+2, IF(WEEKDAY(G822+1)=7, G822+ 3, G822+1)), "")</f>
        <v/>
      </c>
      <c r="H823" s="15" t="str">
        <f t="shared" si="197"/>
        <v/>
      </c>
      <c r="I823" s="2" t="str">
        <f t="shared" si="198"/>
        <v/>
      </c>
      <c r="J823" s="2" t="str">
        <f>IF(AND(G823&lt;&gt;"",G823&lt;=MAX(A:A)),COUNTIF(B:B,TRUNC(G823)),"")</f>
        <v/>
      </c>
      <c r="K823" s="2" t="str">
        <f t="shared" si="209"/>
        <v/>
      </c>
      <c r="L823" s="2" t="str">
        <f t="shared" si="199"/>
        <v/>
      </c>
      <c r="M823" s="2" t="str">
        <f t="shared" si="206"/>
        <v/>
      </c>
      <c r="N823" s="2" t="str">
        <f t="shared" si="207"/>
        <v/>
      </c>
      <c r="O823" s="2" t="str">
        <f t="shared" si="200"/>
        <v/>
      </c>
      <c r="P823" s="2" t="str">
        <f t="shared" si="201"/>
        <v/>
      </c>
      <c r="Q823" s="2" t="str">
        <f t="shared" si="208"/>
        <v/>
      </c>
      <c r="R823" s="2" t="str">
        <f t="shared" si="202"/>
        <v/>
      </c>
    </row>
    <row r="824" spans="1:18" x14ac:dyDescent="0.25">
      <c r="A824" s="15">
        <f>IF(INDEX('Predict Your Date Data (auto)'!A:A,ROW(A824),1)&gt;0,INDEX('Predict Your Date Data (auto)'!A:A,ROW(A824),1),"")</f>
        <v>42892.68440972222</v>
      </c>
      <c r="B824" s="15">
        <f t="shared" si="203"/>
        <v>42892</v>
      </c>
      <c r="C824" s="23">
        <f t="shared" si="204"/>
        <v>2017</v>
      </c>
      <c r="D824" s="23">
        <f t="shared" si="205"/>
        <v>6</v>
      </c>
      <c r="E824" s="2" t="str">
        <f>IF(A824&lt;&gt;"","Week " &amp; ROUNDUP(DAY(B824)/7,0),"")</f>
        <v>Week 1</v>
      </c>
      <c r="G824" s="15" t="str">
        <f>IF(G823&lt;MAX(A:A)+NumberOfFutureWeeks*7,  IF(WEEKDAY( G823+1)=1, G823+2, IF(WEEKDAY(G823+1)=7, G823+ 3, G823+1)), "")</f>
        <v/>
      </c>
      <c r="H824" s="15" t="str">
        <f t="shared" si="197"/>
        <v/>
      </c>
      <c r="I824" s="2" t="str">
        <f t="shared" si="198"/>
        <v/>
      </c>
      <c r="J824" s="2" t="str">
        <f>IF(AND(G824&lt;&gt;"",G824&lt;=MAX(A:A)),COUNTIF(B:B,TRUNC(G824)),"")</f>
        <v/>
      </c>
      <c r="K824" s="2" t="str">
        <f t="shared" si="209"/>
        <v/>
      </c>
      <c r="L824" s="2" t="str">
        <f t="shared" si="199"/>
        <v/>
      </c>
      <c r="M824" s="2" t="str">
        <f t="shared" si="206"/>
        <v/>
      </c>
      <c r="N824" s="2" t="str">
        <f t="shared" si="207"/>
        <v/>
      </c>
      <c r="O824" s="2" t="str">
        <f t="shared" si="200"/>
        <v/>
      </c>
      <c r="P824" s="2" t="str">
        <f t="shared" si="201"/>
        <v/>
      </c>
      <c r="Q824" s="2" t="str">
        <f t="shared" si="208"/>
        <v/>
      </c>
      <c r="R824" s="2" t="str">
        <f t="shared" si="202"/>
        <v/>
      </c>
    </row>
    <row r="825" spans="1:18" x14ac:dyDescent="0.25">
      <c r="A825" s="15">
        <f>IF(INDEX('Predict Your Date Data (auto)'!A:A,ROW(A825),1)&gt;0,INDEX('Predict Your Date Data (auto)'!A:A,ROW(A825),1),"")</f>
        <v>42892.686053240737</v>
      </c>
      <c r="B825" s="15">
        <f t="shared" si="203"/>
        <v>42892</v>
      </c>
      <c r="C825" s="23">
        <f t="shared" si="204"/>
        <v>2017</v>
      </c>
      <c r="D825" s="23">
        <f t="shared" si="205"/>
        <v>6</v>
      </c>
      <c r="E825" s="2" t="str">
        <f>IF(A825&lt;&gt;"","Week " &amp; ROUNDUP(DAY(B825)/7,0),"")</f>
        <v>Week 1</v>
      </c>
      <c r="G825" s="15" t="str">
        <f>IF(G824&lt;MAX(A:A)+NumberOfFutureWeeks*7,  IF(WEEKDAY( G824+1)=1, G824+2, IF(WEEKDAY(G824+1)=7, G824+ 3, G824+1)), "")</f>
        <v/>
      </c>
      <c r="H825" s="15" t="str">
        <f t="shared" si="197"/>
        <v/>
      </c>
      <c r="I825" s="2" t="str">
        <f t="shared" si="198"/>
        <v/>
      </c>
      <c r="J825" s="2" t="str">
        <f>IF(AND(G825&lt;&gt;"",G825&lt;=MAX(A:A)),COUNTIF(B:B,TRUNC(G825)),"")</f>
        <v/>
      </c>
      <c r="K825" s="2" t="str">
        <f t="shared" si="209"/>
        <v/>
      </c>
      <c r="L825" s="2" t="str">
        <f t="shared" si="199"/>
        <v/>
      </c>
      <c r="M825" s="2" t="str">
        <f t="shared" si="206"/>
        <v/>
      </c>
      <c r="N825" s="2" t="str">
        <f t="shared" si="207"/>
        <v/>
      </c>
      <c r="O825" s="2" t="str">
        <f t="shared" si="200"/>
        <v/>
      </c>
      <c r="P825" s="2" t="str">
        <f t="shared" si="201"/>
        <v/>
      </c>
      <c r="Q825" s="2" t="str">
        <f t="shared" si="208"/>
        <v/>
      </c>
      <c r="R825" s="2" t="str">
        <f t="shared" si="202"/>
        <v/>
      </c>
    </row>
    <row r="826" spans="1:18" x14ac:dyDescent="0.25">
      <c r="A826" s="15">
        <f>IF(INDEX('Predict Your Date Data (auto)'!A:A,ROW(A826),1)&gt;0,INDEX('Predict Your Date Data (auto)'!A:A,ROW(A826),1),"")</f>
        <v>42892.687013888892</v>
      </c>
      <c r="B826" s="15">
        <f t="shared" si="203"/>
        <v>42892</v>
      </c>
      <c r="C826" s="23">
        <f t="shared" si="204"/>
        <v>2017</v>
      </c>
      <c r="D826" s="23">
        <f t="shared" si="205"/>
        <v>6</v>
      </c>
      <c r="E826" s="2" t="str">
        <f>IF(A826&lt;&gt;"","Week " &amp; ROUNDUP(DAY(B826)/7,0),"")</f>
        <v>Week 1</v>
      </c>
      <c r="G826" s="15" t="str">
        <f>IF(G825&lt;MAX(A:A)+NumberOfFutureWeeks*7,  IF(WEEKDAY( G825+1)=1, G825+2, IF(WEEKDAY(G825+1)=7, G825+ 3, G825+1)), "")</f>
        <v/>
      </c>
      <c r="H826" s="15" t="str">
        <f t="shared" si="197"/>
        <v/>
      </c>
      <c r="I826" s="2" t="str">
        <f t="shared" si="198"/>
        <v/>
      </c>
      <c r="J826" s="2" t="str">
        <f>IF(AND(G826&lt;&gt;"",G826&lt;=MAX(A:A)),COUNTIF(B:B,TRUNC(G826)),"")</f>
        <v/>
      </c>
      <c r="K826" s="2" t="str">
        <f t="shared" si="209"/>
        <v/>
      </c>
      <c r="L826" s="2" t="str">
        <f t="shared" si="199"/>
        <v/>
      </c>
      <c r="M826" s="2" t="str">
        <f t="shared" si="206"/>
        <v/>
      </c>
      <c r="N826" s="2" t="str">
        <f t="shared" si="207"/>
        <v/>
      </c>
      <c r="O826" s="2" t="str">
        <f t="shared" si="200"/>
        <v/>
      </c>
      <c r="P826" s="2" t="str">
        <f t="shared" si="201"/>
        <v/>
      </c>
      <c r="Q826" s="2" t="str">
        <f t="shared" si="208"/>
        <v/>
      </c>
      <c r="R826" s="2" t="str">
        <f t="shared" si="202"/>
        <v/>
      </c>
    </row>
    <row r="827" spans="1:18" x14ac:dyDescent="0.25">
      <c r="A827" s="15">
        <f>IF(INDEX('Predict Your Date Data (auto)'!A:A,ROW(A827),1)&gt;0,INDEX('Predict Your Date Data (auto)'!A:A,ROW(A827),1),"")</f>
        <v>42892.687997685185</v>
      </c>
      <c r="B827" s="15">
        <f t="shared" si="203"/>
        <v>42892</v>
      </c>
      <c r="C827" s="23">
        <f t="shared" si="204"/>
        <v>2017</v>
      </c>
      <c r="D827" s="23">
        <f t="shared" si="205"/>
        <v>6</v>
      </c>
      <c r="E827" s="2" t="str">
        <f>IF(A827&lt;&gt;"","Week " &amp; ROUNDUP(DAY(B827)/7,0),"")</f>
        <v>Week 1</v>
      </c>
      <c r="G827" s="15" t="str">
        <f>IF(G826&lt;MAX(A:A)+NumberOfFutureWeeks*7,  IF(WEEKDAY( G826+1)=1, G826+2, IF(WEEKDAY(G826+1)=7, G826+ 3, G826+1)), "")</f>
        <v/>
      </c>
      <c r="H827" s="15" t="str">
        <f t="shared" si="197"/>
        <v/>
      </c>
      <c r="I827" s="2" t="str">
        <f t="shared" si="198"/>
        <v/>
      </c>
      <c r="J827" s="2" t="str">
        <f>IF(AND(G827&lt;&gt;"",G827&lt;=MAX(A:A)),COUNTIF(B:B,TRUNC(G827)),"")</f>
        <v/>
      </c>
      <c r="K827" s="2" t="str">
        <f t="shared" si="209"/>
        <v/>
      </c>
      <c r="L827" s="2" t="str">
        <f t="shared" si="199"/>
        <v/>
      </c>
      <c r="M827" s="2" t="str">
        <f t="shared" si="206"/>
        <v/>
      </c>
      <c r="N827" s="2" t="str">
        <f t="shared" si="207"/>
        <v/>
      </c>
      <c r="O827" s="2" t="str">
        <f t="shared" si="200"/>
        <v/>
      </c>
      <c r="P827" s="2" t="str">
        <f t="shared" si="201"/>
        <v/>
      </c>
      <c r="Q827" s="2" t="str">
        <f t="shared" si="208"/>
        <v/>
      </c>
      <c r="R827" s="2" t="str">
        <f t="shared" si="202"/>
        <v/>
      </c>
    </row>
    <row r="828" spans="1:18" x14ac:dyDescent="0.25">
      <c r="A828" s="15">
        <f>IF(INDEX('Predict Your Date Data (auto)'!A:A,ROW(A828),1)&gt;0,INDEX('Predict Your Date Data (auto)'!A:A,ROW(A828),1),"")</f>
        <v>42893.363819444443</v>
      </c>
      <c r="B828" s="15">
        <f t="shared" si="203"/>
        <v>42893</v>
      </c>
      <c r="C828" s="23">
        <f t="shared" si="204"/>
        <v>2017</v>
      </c>
      <c r="D828" s="23">
        <f t="shared" si="205"/>
        <v>6</v>
      </c>
      <c r="E828" s="2" t="str">
        <f>IF(A828&lt;&gt;"","Week " &amp; ROUNDUP(DAY(B828)/7,0),"")</f>
        <v>Week 1</v>
      </c>
      <c r="G828" s="15" t="str">
        <f>IF(G827&lt;MAX(A:A)+NumberOfFutureWeeks*7,  IF(WEEKDAY( G827+1)=1, G827+2, IF(WEEKDAY(G827+1)=7, G827+ 3, G827+1)), "")</f>
        <v/>
      </c>
      <c r="H828" s="15" t="str">
        <f t="shared" si="197"/>
        <v/>
      </c>
      <c r="I828" s="2" t="str">
        <f t="shared" si="198"/>
        <v/>
      </c>
      <c r="J828" s="2" t="str">
        <f>IF(AND(G828&lt;&gt;"",G828&lt;=MAX(A:A)),COUNTIF(B:B,TRUNC(G828)),"")</f>
        <v/>
      </c>
      <c r="K828" s="2" t="str">
        <f t="shared" si="209"/>
        <v/>
      </c>
      <c r="L828" s="2" t="str">
        <f t="shared" si="199"/>
        <v/>
      </c>
      <c r="M828" s="2" t="str">
        <f t="shared" si="206"/>
        <v/>
      </c>
      <c r="N828" s="2" t="str">
        <f t="shared" si="207"/>
        <v/>
      </c>
      <c r="O828" s="2" t="str">
        <f t="shared" si="200"/>
        <v/>
      </c>
      <c r="P828" s="2" t="str">
        <f t="shared" si="201"/>
        <v/>
      </c>
      <c r="Q828" s="2" t="str">
        <f t="shared" si="208"/>
        <v/>
      </c>
      <c r="R828" s="2" t="str">
        <f t="shared" si="202"/>
        <v/>
      </c>
    </row>
    <row r="829" spans="1:18" x14ac:dyDescent="0.25">
      <c r="A829" s="15">
        <f>IF(INDEX('Predict Your Date Data (auto)'!A:A,ROW(A829),1)&gt;0,INDEX('Predict Your Date Data (auto)'!A:A,ROW(A829),1),"")</f>
        <v>42893.390520833331</v>
      </c>
      <c r="B829" s="15">
        <f t="shared" si="203"/>
        <v>42893</v>
      </c>
      <c r="C829" s="23">
        <f t="shared" si="204"/>
        <v>2017</v>
      </c>
      <c r="D829" s="23">
        <f t="shared" si="205"/>
        <v>6</v>
      </c>
      <c r="E829" s="2" t="str">
        <f>IF(A829&lt;&gt;"","Week " &amp; ROUNDUP(DAY(B829)/7,0),"")</f>
        <v>Week 1</v>
      </c>
      <c r="G829" s="15" t="str">
        <f>IF(G828&lt;MAX(A:A)+NumberOfFutureWeeks*7,  IF(WEEKDAY( G828+1)=1, G828+2, IF(WEEKDAY(G828+1)=7, G828+ 3, G828+1)), "")</f>
        <v/>
      </c>
      <c r="H829" s="15" t="str">
        <f t="shared" si="197"/>
        <v/>
      </c>
      <c r="I829" s="2" t="str">
        <f t="shared" si="198"/>
        <v/>
      </c>
      <c r="J829" s="2" t="str">
        <f>IF(AND(G829&lt;&gt;"",G829&lt;=MAX(A:A)),COUNTIF(B:B,TRUNC(G829)),"")</f>
        <v/>
      </c>
      <c r="K829" s="2" t="str">
        <f t="shared" si="209"/>
        <v/>
      </c>
      <c r="L829" s="2" t="str">
        <f t="shared" si="199"/>
        <v/>
      </c>
      <c r="M829" s="2" t="str">
        <f t="shared" si="206"/>
        <v/>
      </c>
      <c r="N829" s="2" t="str">
        <f t="shared" si="207"/>
        <v/>
      </c>
      <c r="O829" s="2" t="str">
        <f t="shared" si="200"/>
        <v/>
      </c>
      <c r="P829" s="2" t="str">
        <f t="shared" si="201"/>
        <v/>
      </c>
      <c r="Q829" s="2" t="str">
        <f t="shared" si="208"/>
        <v/>
      </c>
      <c r="R829" s="2" t="str">
        <f t="shared" si="202"/>
        <v/>
      </c>
    </row>
    <row r="830" spans="1:18" x14ac:dyDescent="0.25">
      <c r="A830" s="15">
        <f>IF(INDEX('Predict Your Date Data (auto)'!A:A,ROW(A830),1)&gt;0,INDEX('Predict Your Date Data (auto)'!A:A,ROW(A830),1),"")</f>
        <v>42893.643784722219</v>
      </c>
      <c r="B830" s="15">
        <f t="shared" si="203"/>
        <v>42893</v>
      </c>
      <c r="C830" s="23">
        <f t="shared" si="204"/>
        <v>2017</v>
      </c>
      <c r="D830" s="23">
        <f t="shared" si="205"/>
        <v>6</v>
      </c>
      <c r="E830" s="2" t="str">
        <f>IF(A830&lt;&gt;"","Week " &amp; ROUNDUP(DAY(B830)/7,0),"")</f>
        <v>Week 1</v>
      </c>
      <c r="G830" s="15" t="str">
        <f>IF(G829&lt;MAX(A:A)+NumberOfFutureWeeks*7,  IF(WEEKDAY( G829+1)=1, G829+2, IF(WEEKDAY(G829+1)=7, G829+ 3, G829+1)), "")</f>
        <v/>
      </c>
      <c r="H830" s="15" t="str">
        <f t="shared" si="197"/>
        <v/>
      </c>
      <c r="I830" s="2" t="str">
        <f t="shared" si="198"/>
        <v/>
      </c>
      <c r="J830" s="2" t="str">
        <f>IF(AND(G830&lt;&gt;"",G830&lt;=MAX(A:A)),COUNTIF(B:B,TRUNC(G830)),"")</f>
        <v/>
      </c>
      <c r="K830" s="2" t="str">
        <f t="shared" si="209"/>
        <v/>
      </c>
      <c r="L830" s="2" t="str">
        <f t="shared" si="199"/>
        <v/>
      </c>
      <c r="M830" s="2" t="str">
        <f t="shared" si="206"/>
        <v/>
      </c>
      <c r="N830" s="2" t="str">
        <f t="shared" si="207"/>
        <v/>
      </c>
      <c r="O830" s="2" t="str">
        <f t="shared" si="200"/>
        <v/>
      </c>
      <c r="P830" s="2" t="str">
        <f t="shared" si="201"/>
        <v/>
      </c>
      <c r="Q830" s="2" t="str">
        <f t="shared" si="208"/>
        <v/>
      </c>
      <c r="R830" s="2" t="str">
        <f t="shared" si="202"/>
        <v/>
      </c>
    </row>
    <row r="831" spans="1:18" x14ac:dyDescent="0.25">
      <c r="A831" s="15">
        <f>IF(INDEX('Predict Your Date Data (auto)'!A:A,ROW(A831),1)&gt;0,INDEX('Predict Your Date Data (auto)'!A:A,ROW(A831),1),"")</f>
        <v>42893.647291666668</v>
      </c>
      <c r="B831" s="15">
        <f t="shared" si="203"/>
        <v>42893</v>
      </c>
      <c r="C831" s="23">
        <f t="shared" si="204"/>
        <v>2017</v>
      </c>
      <c r="D831" s="23">
        <f t="shared" si="205"/>
        <v>6</v>
      </c>
      <c r="E831" s="2" t="str">
        <f>IF(A831&lt;&gt;"","Week " &amp; ROUNDUP(DAY(B831)/7,0),"")</f>
        <v>Week 1</v>
      </c>
      <c r="G831" s="15" t="str">
        <f>IF(G830&lt;MAX(A:A)+NumberOfFutureWeeks*7,  IF(WEEKDAY( G830+1)=1, G830+2, IF(WEEKDAY(G830+1)=7, G830+ 3, G830+1)), "")</f>
        <v/>
      </c>
      <c r="H831" s="15" t="str">
        <f t="shared" si="197"/>
        <v/>
      </c>
      <c r="I831" s="2" t="str">
        <f t="shared" si="198"/>
        <v/>
      </c>
      <c r="J831" s="2" t="str">
        <f>IF(AND(G831&lt;&gt;"",G831&lt;=MAX(A:A)),COUNTIF(B:B,TRUNC(G831)),"")</f>
        <v/>
      </c>
      <c r="K831" s="2" t="str">
        <f t="shared" si="209"/>
        <v/>
      </c>
      <c r="L831" s="2" t="str">
        <f t="shared" si="199"/>
        <v/>
      </c>
      <c r="M831" s="2" t="str">
        <f t="shared" si="206"/>
        <v/>
      </c>
      <c r="N831" s="2" t="str">
        <f t="shared" si="207"/>
        <v/>
      </c>
      <c r="O831" s="2" t="str">
        <f t="shared" si="200"/>
        <v/>
      </c>
      <c r="P831" s="2" t="str">
        <f t="shared" si="201"/>
        <v/>
      </c>
      <c r="Q831" s="2" t="str">
        <f t="shared" si="208"/>
        <v/>
      </c>
      <c r="R831" s="2" t="str">
        <f t="shared" si="202"/>
        <v/>
      </c>
    </row>
    <row r="832" spans="1:18" x14ac:dyDescent="0.25">
      <c r="A832" s="15">
        <f>IF(INDEX('Predict Your Date Data (auto)'!A:A,ROW(A832),1)&gt;0,INDEX('Predict Your Date Data (auto)'!A:A,ROW(A832),1),"")</f>
        <v>42894.657210648147</v>
      </c>
      <c r="B832" s="15">
        <f t="shared" si="203"/>
        <v>42894</v>
      </c>
      <c r="C832" s="23">
        <f t="shared" si="204"/>
        <v>2017</v>
      </c>
      <c r="D832" s="23">
        <f t="shared" si="205"/>
        <v>6</v>
      </c>
      <c r="E832" s="2" t="str">
        <f>IF(A832&lt;&gt;"","Week " &amp; ROUNDUP(DAY(B832)/7,0),"")</f>
        <v>Week 2</v>
      </c>
      <c r="G832" s="15" t="str">
        <f>IF(G831&lt;MAX(A:A)+NumberOfFutureWeeks*7,  IF(WEEKDAY( G831+1)=1, G831+2, IF(WEEKDAY(G831+1)=7, G831+ 3, G831+1)), "")</f>
        <v/>
      </c>
      <c r="H832" s="15" t="str">
        <f t="shared" si="197"/>
        <v/>
      </c>
      <c r="I832" s="2" t="str">
        <f t="shared" si="198"/>
        <v/>
      </c>
      <c r="J832" s="2" t="str">
        <f>IF(AND(G832&lt;&gt;"",G832&lt;=MAX(A:A)),COUNTIF(B:B,TRUNC(G832)),"")</f>
        <v/>
      </c>
      <c r="K832" s="2" t="str">
        <f t="shared" si="209"/>
        <v/>
      </c>
      <c r="L832" s="2" t="str">
        <f t="shared" si="199"/>
        <v/>
      </c>
      <c r="M832" s="2" t="str">
        <f t="shared" si="206"/>
        <v/>
      </c>
      <c r="N832" s="2" t="str">
        <f t="shared" si="207"/>
        <v/>
      </c>
      <c r="O832" s="2" t="str">
        <f t="shared" si="200"/>
        <v/>
      </c>
      <c r="P832" s="2" t="str">
        <f t="shared" si="201"/>
        <v/>
      </c>
      <c r="Q832" s="2" t="str">
        <f t="shared" si="208"/>
        <v/>
      </c>
      <c r="R832" s="2" t="str">
        <f t="shared" si="202"/>
        <v/>
      </c>
    </row>
    <row r="833" spans="1:18" x14ac:dyDescent="0.25">
      <c r="A833" s="15">
        <f>IF(INDEX('Predict Your Date Data (auto)'!A:A,ROW(A833),1)&gt;0,INDEX('Predict Your Date Data (auto)'!A:A,ROW(A833),1),"")</f>
        <v>42895.463217592594</v>
      </c>
      <c r="B833" s="15">
        <f t="shared" si="203"/>
        <v>42895</v>
      </c>
      <c r="C833" s="23">
        <f t="shared" si="204"/>
        <v>2017</v>
      </c>
      <c r="D833" s="23">
        <f t="shared" si="205"/>
        <v>6</v>
      </c>
      <c r="E833" s="2" t="str">
        <f>IF(A833&lt;&gt;"","Week " &amp; ROUNDUP(DAY(B833)/7,0),"")</f>
        <v>Week 2</v>
      </c>
      <c r="G833" s="15" t="str">
        <f>IF(G832&lt;MAX(A:A)+NumberOfFutureWeeks*7,  IF(WEEKDAY( G832+1)=1, G832+2, IF(WEEKDAY(G832+1)=7, G832+ 3, G832+1)), "")</f>
        <v/>
      </c>
      <c r="H833" s="15" t="str">
        <f t="shared" si="197"/>
        <v/>
      </c>
      <c r="I833" s="2" t="str">
        <f t="shared" si="198"/>
        <v/>
      </c>
      <c r="J833" s="2" t="str">
        <f>IF(AND(G833&lt;&gt;"",G833&lt;=MAX(A:A)),COUNTIF(B:B,TRUNC(G833)),"")</f>
        <v/>
      </c>
      <c r="K833" s="2" t="str">
        <f t="shared" si="209"/>
        <v/>
      </c>
      <c r="L833" s="2" t="str">
        <f t="shared" si="199"/>
        <v/>
      </c>
      <c r="M833" s="2" t="str">
        <f t="shared" si="206"/>
        <v/>
      </c>
      <c r="N833" s="2" t="str">
        <f t="shared" si="207"/>
        <v/>
      </c>
      <c r="O833" s="2" t="str">
        <f t="shared" si="200"/>
        <v/>
      </c>
      <c r="P833" s="2" t="str">
        <f t="shared" si="201"/>
        <v/>
      </c>
      <c r="Q833" s="2" t="str">
        <f t="shared" si="208"/>
        <v/>
      </c>
      <c r="R833" s="2" t="str">
        <f t="shared" si="202"/>
        <v/>
      </c>
    </row>
    <row r="834" spans="1:18" x14ac:dyDescent="0.25">
      <c r="A834" s="15">
        <f>IF(INDEX('Predict Your Date Data (auto)'!A:A,ROW(A834),1)&gt;0,INDEX('Predict Your Date Data (auto)'!A:A,ROW(A834),1),"")</f>
        <v>42895.59584490741</v>
      </c>
      <c r="B834" s="15">
        <f t="shared" si="203"/>
        <v>42895</v>
      </c>
      <c r="C834" s="23">
        <f t="shared" si="204"/>
        <v>2017</v>
      </c>
      <c r="D834" s="23">
        <f t="shared" si="205"/>
        <v>6</v>
      </c>
      <c r="E834" s="2" t="str">
        <f>IF(A834&lt;&gt;"","Week " &amp; ROUNDUP(DAY(B834)/7,0),"")</f>
        <v>Week 2</v>
      </c>
      <c r="G834" s="15" t="str">
        <f>IF(G833&lt;MAX(A:A)+NumberOfFutureWeeks*7,  IF(WEEKDAY( G833+1)=1, G833+2, IF(WEEKDAY(G833+1)=7, G833+ 3, G833+1)), "")</f>
        <v/>
      </c>
      <c r="H834" s="15" t="str">
        <f t="shared" ref="H834:H897" si="210">IF(G834&lt;&gt;"",IF(WEEKDAY(G834)=2,"Week " &amp; TEXT(G834,AxisDateFormat),""),"")</f>
        <v/>
      </c>
      <c r="I834" s="2" t="str">
        <f t="shared" ref="I834:I897" si="211">IF(G834&lt;&gt;"", TEXT(WEEKDAY(G834), DayFormat),"")</f>
        <v/>
      </c>
      <c r="J834" s="2" t="str">
        <f>IF(AND(G834&lt;&gt;"",G834&lt;=MAX(A:A)),COUNTIF(B:B,TRUNC(G834)),"")</f>
        <v/>
      </c>
      <c r="K834" s="2" t="str">
        <f t="shared" si="209"/>
        <v/>
      </c>
      <c r="L834" s="2" t="str">
        <f t="shared" ref="L834:L897" si="212">IF(G834&lt;&gt;"",K834*$U$10+$U$9,"")</f>
        <v/>
      </c>
      <c r="M834" s="2" t="str">
        <f t="shared" si="206"/>
        <v/>
      </c>
      <c r="N834" s="2" t="str">
        <f t="shared" si="207"/>
        <v/>
      </c>
      <c r="O834" s="2" t="str">
        <f t="shared" ref="O834:O897" si="213">IF(J834&lt;&gt;"",ABS(J834-N834),"")</f>
        <v/>
      </c>
      <c r="P834" s="2" t="str">
        <f t="shared" ref="P834:P897" si="214">IF(G834&lt;&gt;"",IF(M834&gt;1,ROUNDUP(N834,RoundDecimalPlaces),ROUNDDOWN(N834,RoundDecimalPlaces)),"")</f>
        <v/>
      </c>
      <c r="Q834" s="2" t="str">
        <f t="shared" si="208"/>
        <v/>
      </c>
      <c r="R834" s="2" t="str">
        <f t="shared" ref="R834:R897" si="215">IF(Q834&lt;&gt;"",IF(Q834&gt;AVERAGE(Q:Q)*SignificantErrorMultiplier,J834,NA()),"")</f>
        <v/>
      </c>
    </row>
    <row r="835" spans="1:18" x14ac:dyDescent="0.25">
      <c r="A835" s="15">
        <f>IF(INDEX('Predict Your Date Data (auto)'!A:A,ROW(A835),1)&gt;0,INDEX('Predict Your Date Data (auto)'!A:A,ROW(A835),1),"")</f>
        <v>42895.651886574073</v>
      </c>
      <c r="B835" s="15">
        <f t="shared" ref="B835:B898" si="216">IF(A835&lt;&gt;"",TRUNC(A835),"")</f>
        <v>42895</v>
      </c>
      <c r="C835" s="23">
        <f t="shared" ref="C835:C898" si="217">IF(A835&lt;&gt;"",YEAR(A835),"")</f>
        <v>2017</v>
      </c>
      <c r="D835" s="23">
        <f t="shared" ref="D835:D898" si="218">IF(A835&lt;&gt;"",MONTH(B835),"")</f>
        <v>6</v>
      </c>
      <c r="E835" s="2" t="str">
        <f>IF(A835&lt;&gt;"","Week " &amp; ROUNDUP(DAY(B835)/7,0),"")</f>
        <v>Week 2</v>
      </c>
      <c r="G835" s="15" t="str">
        <f>IF(G834&lt;MAX(A:A)+NumberOfFutureWeeks*7,  IF(WEEKDAY( G834+1)=1, G834+2, IF(WEEKDAY(G834+1)=7, G834+ 3, G834+1)), "")</f>
        <v/>
      </c>
      <c r="H835" s="15" t="str">
        <f t="shared" si="210"/>
        <v/>
      </c>
      <c r="I835" s="2" t="str">
        <f t="shared" si="211"/>
        <v/>
      </c>
      <c r="J835" s="2" t="str">
        <f>IF(AND(G835&lt;&gt;"",G835&lt;=MAX(A:A)),COUNTIF(B:B,TRUNC(G835)),"")</f>
        <v/>
      </c>
      <c r="K835" s="2" t="str">
        <f t="shared" si="209"/>
        <v/>
      </c>
      <c r="L835" s="2" t="str">
        <f t="shared" si="212"/>
        <v/>
      </c>
      <c r="M835" s="2" t="str">
        <f t="shared" ref="M835:M898" si="219">IF(G835&lt;&gt;"",VLOOKUP(I835,$T$2:$V$6,3,FALSE),"")</f>
        <v/>
      </c>
      <c r="N835" s="2" t="str">
        <f t="shared" ref="N835:N898" si="220">IF(G835&lt;&gt;"",L835*M835,"")</f>
        <v/>
      </c>
      <c r="O835" s="2" t="str">
        <f t="shared" si="213"/>
        <v/>
      </c>
      <c r="P835" s="2" t="str">
        <f t="shared" si="214"/>
        <v/>
      </c>
      <c r="Q835" s="2" t="str">
        <f t="shared" ref="Q835:Q898" si="221">IF(J835&lt;&gt;"",ABS(J835-P835),"")</f>
        <v/>
      </c>
      <c r="R835" s="2" t="str">
        <f t="shared" si="215"/>
        <v/>
      </c>
    </row>
    <row r="836" spans="1:18" x14ac:dyDescent="0.25">
      <c r="A836" s="15">
        <f>IF(INDEX('Predict Your Date Data (auto)'!A:A,ROW(A836),1)&gt;0,INDEX('Predict Your Date Data (auto)'!A:A,ROW(A836),1),"")</f>
        <v>42895.711076388892</v>
      </c>
      <c r="B836" s="15">
        <f t="shared" si="216"/>
        <v>42895</v>
      </c>
      <c r="C836" s="23">
        <f t="shared" si="217"/>
        <v>2017</v>
      </c>
      <c r="D836" s="23">
        <f t="shared" si="218"/>
        <v>6</v>
      </c>
      <c r="E836" s="2" t="str">
        <f>IF(A836&lt;&gt;"","Week " &amp; ROUNDUP(DAY(B836)/7,0),"")</f>
        <v>Week 2</v>
      </c>
      <c r="G836" s="15" t="str">
        <f>IF(G835&lt;MAX(A:A)+NumberOfFutureWeeks*7,  IF(WEEKDAY( G835+1)=1, G835+2, IF(WEEKDAY(G835+1)=7, G835+ 3, G835+1)), "")</f>
        <v/>
      </c>
      <c r="H836" s="15" t="str">
        <f t="shared" si="210"/>
        <v/>
      </c>
      <c r="I836" s="2" t="str">
        <f t="shared" si="211"/>
        <v/>
      </c>
      <c r="J836" s="2" t="str">
        <f>IF(AND(G836&lt;&gt;"",G836&lt;=MAX(A:A)),COUNTIF(B:B,TRUNC(G836)),"")</f>
        <v/>
      </c>
      <c r="K836" s="2" t="str">
        <f t="shared" ref="K836:K899" si="222">IF(G836&lt;&gt;"",K835+1,"")</f>
        <v/>
      </c>
      <c r="L836" s="2" t="str">
        <f t="shared" si="212"/>
        <v/>
      </c>
      <c r="M836" s="2" t="str">
        <f t="shared" si="219"/>
        <v/>
      </c>
      <c r="N836" s="2" t="str">
        <f t="shared" si="220"/>
        <v/>
      </c>
      <c r="O836" s="2" t="str">
        <f t="shared" si="213"/>
        <v/>
      </c>
      <c r="P836" s="2" t="str">
        <f t="shared" si="214"/>
        <v/>
      </c>
      <c r="Q836" s="2" t="str">
        <f t="shared" si="221"/>
        <v/>
      </c>
      <c r="R836" s="2" t="str">
        <f t="shared" si="215"/>
        <v/>
      </c>
    </row>
    <row r="837" spans="1:18" x14ac:dyDescent="0.25">
      <c r="A837" s="15">
        <f>IF(INDEX('Predict Your Date Data (auto)'!A:A,ROW(A837),1)&gt;0,INDEX('Predict Your Date Data (auto)'!A:A,ROW(A837),1),"")</f>
        <v>42898.392106481479</v>
      </c>
      <c r="B837" s="15">
        <f t="shared" si="216"/>
        <v>42898</v>
      </c>
      <c r="C837" s="23">
        <f t="shared" si="217"/>
        <v>2017</v>
      </c>
      <c r="D837" s="23">
        <f t="shared" si="218"/>
        <v>6</v>
      </c>
      <c r="E837" s="2" t="str">
        <f>IF(A837&lt;&gt;"","Week " &amp; ROUNDUP(DAY(B837)/7,0),"")</f>
        <v>Week 2</v>
      </c>
      <c r="G837" s="15" t="str">
        <f>IF(G836&lt;MAX(A:A)+NumberOfFutureWeeks*7,  IF(WEEKDAY( G836+1)=1, G836+2, IF(WEEKDAY(G836+1)=7, G836+ 3, G836+1)), "")</f>
        <v/>
      </c>
      <c r="H837" s="15" t="str">
        <f t="shared" si="210"/>
        <v/>
      </c>
      <c r="I837" s="2" t="str">
        <f t="shared" si="211"/>
        <v/>
      </c>
      <c r="J837" s="2" t="str">
        <f>IF(AND(G837&lt;&gt;"",G837&lt;=MAX(A:A)),COUNTIF(B:B,TRUNC(G837)),"")</f>
        <v/>
      </c>
      <c r="K837" s="2" t="str">
        <f t="shared" si="222"/>
        <v/>
      </c>
      <c r="L837" s="2" t="str">
        <f t="shared" si="212"/>
        <v/>
      </c>
      <c r="M837" s="2" t="str">
        <f t="shared" si="219"/>
        <v/>
      </c>
      <c r="N837" s="2" t="str">
        <f t="shared" si="220"/>
        <v/>
      </c>
      <c r="O837" s="2" t="str">
        <f t="shared" si="213"/>
        <v/>
      </c>
      <c r="P837" s="2" t="str">
        <f t="shared" si="214"/>
        <v/>
      </c>
      <c r="Q837" s="2" t="str">
        <f t="shared" si="221"/>
        <v/>
      </c>
      <c r="R837" s="2" t="str">
        <f t="shared" si="215"/>
        <v/>
      </c>
    </row>
    <row r="838" spans="1:18" x14ac:dyDescent="0.25">
      <c r="A838" s="15">
        <f>IF(INDEX('Predict Your Date Data (auto)'!A:A,ROW(A838),1)&gt;0,INDEX('Predict Your Date Data (auto)'!A:A,ROW(A838),1),"")</f>
        <v>42898.392974537041</v>
      </c>
      <c r="B838" s="15">
        <f t="shared" si="216"/>
        <v>42898</v>
      </c>
      <c r="C838" s="23">
        <f t="shared" si="217"/>
        <v>2017</v>
      </c>
      <c r="D838" s="23">
        <f t="shared" si="218"/>
        <v>6</v>
      </c>
      <c r="E838" s="2" t="str">
        <f>IF(A838&lt;&gt;"","Week " &amp; ROUNDUP(DAY(B838)/7,0),"")</f>
        <v>Week 2</v>
      </c>
      <c r="G838" s="15" t="str">
        <f>IF(G837&lt;MAX(A:A)+NumberOfFutureWeeks*7,  IF(WEEKDAY( G837+1)=1, G837+2, IF(WEEKDAY(G837+1)=7, G837+ 3, G837+1)), "")</f>
        <v/>
      </c>
      <c r="H838" s="15" t="str">
        <f t="shared" si="210"/>
        <v/>
      </c>
      <c r="I838" s="2" t="str">
        <f t="shared" si="211"/>
        <v/>
      </c>
      <c r="J838" s="2" t="str">
        <f>IF(AND(G838&lt;&gt;"",G838&lt;=MAX(A:A)),COUNTIF(B:B,TRUNC(G838)),"")</f>
        <v/>
      </c>
      <c r="K838" s="2" t="str">
        <f t="shared" si="222"/>
        <v/>
      </c>
      <c r="L838" s="2" t="str">
        <f t="shared" si="212"/>
        <v/>
      </c>
      <c r="M838" s="2" t="str">
        <f t="shared" si="219"/>
        <v/>
      </c>
      <c r="N838" s="2" t="str">
        <f t="shared" si="220"/>
        <v/>
      </c>
      <c r="O838" s="2" t="str">
        <f t="shared" si="213"/>
        <v/>
      </c>
      <c r="P838" s="2" t="str">
        <f t="shared" si="214"/>
        <v/>
      </c>
      <c r="Q838" s="2" t="str">
        <f t="shared" si="221"/>
        <v/>
      </c>
      <c r="R838" s="2" t="str">
        <f t="shared" si="215"/>
        <v/>
      </c>
    </row>
    <row r="839" spans="1:18" x14ac:dyDescent="0.25">
      <c r="A839" s="15">
        <f>IF(INDEX('Predict Your Date Data (auto)'!A:A,ROW(A839),1)&gt;0,INDEX('Predict Your Date Data (auto)'!A:A,ROW(A839),1),"")</f>
        <v>42898.394016203703</v>
      </c>
      <c r="B839" s="15">
        <f t="shared" si="216"/>
        <v>42898</v>
      </c>
      <c r="C839" s="23">
        <f t="shared" si="217"/>
        <v>2017</v>
      </c>
      <c r="D839" s="23">
        <f t="shared" si="218"/>
        <v>6</v>
      </c>
      <c r="E839" s="2" t="str">
        <f>IF(A839&lt;&gt;"","Week " &amp; ROUNDUP(DAY(B839)/7,0),"")</f>
        <v>Week 2</v>
      </c>
      <c r="G839" s="15" t="str">
        <f>IF(G838&lt;MAX(A:A)+NumberOfFutureWeeks*7,  IF(WEEKDAY( G838+1)=1, G838+2, IF(WEEKDAY(G838+1)=7, G838+ 3, G838+1)), "")</f>
        <v/>
      </c>
      <c r="H839" s="15" t="str">
        <f t="shared" si="210"/>
        <v/>
      </c>
      <c r="I839" s="2" t="str">
        <f t="shared" si="211"/>
        <v/>
      </c>
      <c r="J839" s="2" t="str">
        <f>IF(AND(G839&lt;&gt;"",G839&lt;=MAX(A:A)),COUNTIF(B:B,TRUNC(G839)),"")</f>
        <v/>
      </c>
      <c r="K839" s="2" t="str">
        <f t="shared" si="222"/>
        <v/>
      </c>
      <c r="L839" s="2" t="str">
        <f t="shared" si="212"/>
        <v/>
      </c>
      <c r="M839" s="2" t="str">
        <f t="shared" si="219"/>
        <v/>
      </c>
      <c r="N839" s="2" t="str">
        <f t="shared" si="220"/>
        <v/>
      </c>
      <c r="O839" s="2" t="str">
        <f t="shared" si="213"/>
        <v/>
      </c>
      <c r="P839" s="2" t="str">
        <f t="shared" si="214"/>
        <v/>
      </c>
      <c r="Q839" s="2" t="str">
        <f t="shared" si="221"/>
        <v/>
      </c>
      <c r="R839" s="2" t="str">
        <f t="shared" si="215"/>
        <v/>
      </c>
    </row>
    <row r="840" spans="1:18" x14ac:dyDescent="0.25">
      <c r="A840" s="15">
        <f>IF(INDEX('Predict Your Date Data (auto)'!A:A,ROW(A840),1)&gt;0,INDEX('Predict Your Date Data (auto)'!A:A,ROW(A840),1),"")</f>
        <v>42898.675162037034</v>
      </c>
      <c r="B840" s="15">
        <f t="shared" si="216"/>
        <v>42898</v>
      </c>
      <c r="C840" s="23">
        <f t="shared" si="217"/>
        <v>2017</v>
      </c>
      <c r="D840" s="23">
        <f t="shared" si="218"/>
        <v>6</v>
      </c>
      <c r="E840" s="2" t="str">
        <f>IF(A840&lt;&gt;"","Week " &amp; ROUNDUP(DAY(B840)/7,0),"")</f>
        <v>Week 2</v>
      </c>
      <c r="G840" s="15" t="str">
        <f>IF(G839&lt;MAX(A:A)+NumberOfFutureWeeks*7,  IF(WEEKDAY( G839+1)=1, G839+2, IF(WEEKDAY(G839+1)=7, G839+ 3, G839+1)), "")</f>
        <v/>
      </c>
      <c r="H840" s="15" t="str">
        <f t="shared" si="210"/>
        <v/>
      </c>
      <c r="I840" s="2" t="str">
        <f t="shared" si="211"/>
        <v/>
      </c>
      <c r="J840" s="2" t="str">
        <f>IF(AND(G840&lt;&gt;"",G840&lt;=MAX(A:A)),COUNTIF(B:B,TRUNC(G840)),"")</f>
        <v/>
      </c>
      <c r="K840" s="2" t="str">
        <f t="shared" si="222"/>
        <v/>
      </c>
      <c r="L840" s="2" t="str">
        <f t="shared" si="212"/>
        <v/>
      </c>
      <c r="M840" s="2" t="str">
        <f t="shared" si="219"/>
        <v/>
      </c>
      <c r="N840" s="2" t="str">
        <f t="shared" si="220"/>
        <v/>
      </c>
      <c r="O840" s="2" t="str">
        <f t="shared" si="213"/>
        <v/>
      </c>
      <c r="P840" s="2" t="str">
        <f t="shared" si="214"/>
        <v/>
      </c>
      <c r="Q840" s="2" t="str">
        <f t="shared" si="221"/>
        <v/>
      </c>
      <c r="R840" s="2" t="str">
        <f t="shared" si="215"/>
        <v/>
      </c>
    </row>
    <row r="841" spans="1:18" x14ac:dyDescent="0.25">
      <c r="A841" s="15">
        <f>IF(INDEX('Predict Your Date Data (auto)'!A:A,ROW(A841),1)&gt;0,INDEX('Predict Your Date Data (auto)'!A:A,ROW(A841),1),"")</f>
        <v>42898.719606481478</v>
      </c>
      <c r="B841" s="15">
        <f t="shared" si="216"/>
        <v>42898</v>
      </c>
      <c r="C841" s="23">
        <f t="shared" si="217"/>
        <v>2017</v>
      </c>
      <c r="D841" s="23">
        <f t="shared" si="218"/>
        <v>6</v>
      </c>
      <c r="E841" s="2" t="str">
        <f>IF(A841&lt;&gt;"","Week " &amp; ROUNDUP(DAY(B841)/7,0),"")</f>
        <v>Week 2</v>
      </c>
      <c r="G841" s="15" t="str">
        <f>IF(G840&lt;MAX(A:A)+NumberOfFutureWeeks*7,  IF(WEEKDAY( G840+1)=1, G840+2, IF(WEEKDAY(G840+1)=7, G840+ 3, G840+1)), "")</f>
        <v/>
      </c>
      <c r="H841" s="15" t="str">
        <f t="shared" si="210"/>
        <v/>
      </c>
      <c r="I841" s="2" t="str">
        <f t="shared" si="211"/>
        <v/>
      </c>
      <c r="J841" s="2" t="str">
        <f>IF(AND(G841&lt;&gt;"",G841&lt;=MAX(A:A)),COUNTIF(B:B,TRUNC(G841)),"")</f>
        <v/>
      </c>
      <c r="K841" s="2" t="str">
        <f t="shared" si="222"/>
        <v/>
      </c>
      <c r="L841" s="2" t="str">
        <f t="shared" si="212"/>
        <v/>
      </c>
      <c r="M841" s="2" t="str">
        <f t="shared" si="219"/>
        <v/>
      </c>
      <c r="N841" s="2" t="str">
        <f t="shared" si="220"/>
        <v/>
      </c>
      <c r="O841" s="2" t="str">
        <f t="shared" si="213"/>
        <v/>
      </c>
      <c r="P841" s="2" t="str">
        <f t="shared" si="214"/>
        <v/>
      </c>
      <c r="Q841" s="2" t="str">
        <f t="shared" si="221"/>
        <v/>
      </c>
      <c r="R841" s="2" t="str">
        <f t="shared" si="215"/>
        <v/>
      </c>
    </row>
    <row r="842" spans="1:18" x14ac:dyDescent="0.25">
      <c r="A842" s="15">
        <f>IF(INDEX('Predict Your Date Data (auto)'!A:A,ROW(A842),1)&gt;0,INDEX('Predict Your Date Data (auto)'!A:A,ROW(A842),1),"")</f>
        <v>42899.382997685185</v>
      </c>
      <c r="B842" s="15">
        <f t="shared" si="216"/>
        <v>42899</v>
      </c>
      <c r="C842" s="23">
        <f t="shared" si="217"/>
        <v>2017</v>
      </c>
      <c r="D842" s="23">
        <f t="shared" si="218"/>
        <v>6</v>
      </c>
      <c r="E842" s="2" t="str">
        <f>IF(A842&lt;&gt;"","Week " &amp; ROUNDUP(DAY(B842)/7,0),"")</f>
        <v>Week 2</v>
      </c>
      <c r="G842" s="15" t="str">
        <f>IF(G841&lt;MAX(A:A)+NumberOfFutureWeeks*7,  IF(WEEKDAY( G841+1)=1, G841+2, IF(WEEKDAY(G841+1)=7, G841+ 3, G841+1)), "")</f>
        <v/>
      </c>
      <c r="H842" s="15" t="str">
        <f t="shared" si="210"/>
        <v/>
      </c>
      <c r="I842" s="2" t="str">
        <f t="shared" si="211"/>
        <v/>
      </c>
      <c r="J842" s="2" t="str">
        <f>IF(AND(G842&lt;&gt;"",G842&lt;=MAX(A:A)),COUNTIF(B:B,TRUNC(G842)),"")</f>
        <v/>
      </c>
      <c r="K842" s="2" t="str">
        <f t="shared" si="222"/>
        <v/>
      </c>
      <c r="L842" s="2" t="str">
        <f t="shared" si="212"/>
        <v/>
      </c>
      <c r="M842" s="2" t="str">
        <f t="shared" si="219"/>
        <v/>
      </c>
      <c r="N842" s="2" t="str">
        <f t="shared" si="220"/>
        <v/>
      </c>
      <c r="O842" s="2" t="str">
        <f t="shared" si="213"/>
        <v/>
      </c>
      <c r="P842" s="2" t="str">
        <f t="shared" si="214"/>
        <v/>
      </c>
      <c r="Q842" s="2" t="str">
        <f t="shared" si="221"/>
        <v/>
      </c>
      <c r="R842" s="2" t="str">
        <f t="shared" si="215"/>
        <v/>
      </c>
    </row>
    <row r="843" spans="1:18" x14ac:dyDescent="0.25">
      <c r="A843" s="15">
        <f>IF(INDEX('Predict Your Date Data (auto)'!A:A,ROW(A843),1)&gt;0,INDEX('Predict Your Date Data (auto)'!A:A,ROW(A843),1),"")</f>
        <v>42899.56925925926</v>
      </c>
      <c r="B843" s="15">
        <f t="shared" si="216"/>
        <v>42899</v>
      </c>
      <c r="C843" s="23">
        <f t="shared" si="217"/>
        <v>2017</v>
      </c>
      <c r="D843" s="23">
        <f t="shared" si="218"/>
        <v>6</v>
      </c>
      <c r="E843" s="2" t="str">
        <f>IF(A843&lt;&gt;"","Week " &amp; ROUNDUP(DAY(B843)/7,0),"")</f>
        <v>Week 2</v>
      </c>
      <c r="G843" s="15" t="str">
        <f>IF(G842&lt;MAX(A:A)+NumberOfFutureWeeks*7,  IF(WEEKDAY( G842+1)=1, G842+2, IF(WEEKDAY(G842+1)=7, G842+ 3, G842+1)), "")</f>
        <v/>
      </c>
      <c r="H843" s="15" t="str">
        <f t="shared" si="210"/>
        <v/>
      </c>
      <c r="I843" s="2" t="str">
        <f t="shared" si="211"/>
        <v/>
      </c>
      <c r="J843" s="2" t="str">
        <f>IF(AND(G843&lt;&gt;"",G843&lt;=MAX(A:A)),COUNTIF(B:B,TRUNC(G843)),"")</f>
        <v/>
      </c>
      <c r="K843" s="2" t="str">
        <f t="shared" si="222"/>
        <v/>
      </c>
      <c r="L843" s="2" t="str">
        <f t="shared" si="212"/>
        <v/>
      </c>
      <c r="M843" s="2" t="str">
        <f t="shared" si="219"/>
        <v/>
      </c>
      <c r="N843" s="2" t="str">
        <f t="shared" si="220"/>
        <v/>
      </c>
      <c r="O843" s="2" t="str">
        <f t="shared" si="213"/>
        <v/>
      </c>
      <c r="P843" s="2" t="str">
        <f t="shared" si="214"/>
        <v/>
      </c>
      <c r="Q843" s="2" t="str">
        <f t="shared" si="221"/>
        <v/>
      </c>
      <c r="R843" s="2" t="str">
        <f t="shared" si="215"/>
        <v/>
      </c>
    </row>
    <row r="844" spans="1:18" x14ac:dyDescent="0.25">
      <c r="A844" s="15">
        <f>IF(INDEX('Predict Your Date Data (auto)'!A:A,ROW(A844),1)&gt;0,INDEX('Predict Your Date Data (auto)'!A:A,ROW(A844),1),"")</f>
        <v>42899.693819444445</v>
      </c>
      <c r="B844" s="15">
        <f t="shared" si="216"/>
        <v>42899</v>
      </c>
      <c r="C844" s="23">
        <f t="shared" si="217"/>
        <v>2017</v>
      </c>
      <c r="D844" s="23">
        <f t="shared" si="218"/>
        <v>6</v>
      </c>
      <c r="E844" s="2" t="str">
        <f>IF(A844&lt;&gt;"","Week " &amp; ROUNDUP(DAY(B844)/7,0),"")</f>
        <v>Week 2</v>
      </c>
      <c r="G844" s="15" t="str">
        <f>IF(G843&lt;MAX(A:A)+NumberOfFutureWeeks*7,  IF(WEEKDAY( G843+1)=1, G843+2, IF(WEEKDAY(G843+1)=7, G843+ 3, G843+1)), "")</f>
        <v/>
      </c>
      <c r="H844" s="15" t="str">
        <f t="shared" si="210"/>
        <v/>
      </c>
      <c r="I844" s="2" t="str">
        <f t="shared" si="211"/>
        <v/>
      </c>
      <c r="J844" s="2" t="str">
        <f>IF(AND(G844&lt;&gt;"",G844&lt;=MAX(A:A)),COUNTIF(B:B,TRUNC(G844)),"")</f>
        <v/>
      </c>
      <c r="K844" s="2" t="str">
        <f t="shared" si="222"/>
        <v/>
      </c>
      <c r="L844" s="2" t="str">
        <f t="shared" si="212"/>
        <v/>
      </c>
      <c r="M844" s="2" t="str">
        <f t="shared" si="219"/>
        <v/>
      </c>
      <c r="N844" s="2" t="str">
        <f t="shared" si="220"/>
        <v/>
      </c>
      <c r="O844" s="2" t="str">
        <f t="shared" si="213"/>
        <v/>
      </c>
      <c r="P844" s="2" t="str">
        <f t="shared" si="214"/>
        <v/>
      </c>
      <c r="Q844" s="2" t="str">
        <f t="shared" si="221"/>
        <v/>
      </c>
      <c r="R844" s="2" t="str">
        <f t="shared" si="215"/>
        <v/>
      </c>
    </row>
    <row r="845" spans="1:18" x14ac:dyDescent="0.25">
      <c r="A845" s="15">
        <f>IF(INDEX('Predict Your Date Data (auto)'!A:A,ROW(A845),1)&gt;0,INDEX('Predict Your Date Data (auto)'!A:A,ROW(A845),1),"")</f>
        <v>42899.71607638889</v>
      </c>
      <c r="B845" s="15">
        <f t="shared" si="216"/>
        <v>42899</v>
      </c>
      <c r="C845" s="23">
        <f t="shared" si="217"/>
        <v>2017</v>
      </c>
      <c r="D845" s="23">
        <f t="shared" si="218"/>
        <v>6</v>
      </c>
      <c r="E845" s="2" t="str">
        <f>IF(A845&lt;&gt;"","Week " &amp; ROUNDUP(DAY(B845)/7,0),"")</f>
        <v>Week 2</v>
      </c>
      <c r="G845" s="15" t="str">
        <f>IF(G844&lt;MAX(A:A)+NumberOfFutureWeeks*7,  IF(WEEKDAY( G844+1)=1, G844+2, IF(WEEKDAY(G844+1)=7, G844+ 3, G844+1)), "")</f>
        <v/>
      </c>
      <c r="H845" s="15" t="str">
        <f t="shared" si="210"/>
        <v/>
      </c>
      <c r="I845" s="2" t="str">
        <f t="shared" si="211"/>
        <v/>
      </c>
      <c r="J845" s="2" t="str">
        <f>IF(AND(G845&lt;&gt;"",G845&lt;=MAX(A:A)),COUNTIF(B:B,TRUNC(G845)),"")</f>
        <v/>
      </c>
      <c r="K845" s="2" t="str">
        <f t="shared" si="222"/>
        <v/>
      </c>
      <c r="L845" s="2" t="str">
        <f t="shared" si="212"/>
        <v/>
      </c>
      <c r="M845" s="2" t="str">
        <f t="shared" si="219"/>
        <v/>
      </c>
      <c r="N845" s="2" t="str">
        <f t="shared" si="220"/>
        <v/>
      </c>
      <c r="O845" s="2" t="str">
        <f t="shared" si="213"/>
        <v/>
      </c>
      <c r="P845" s="2" t="str">
        <f t="shared" si="214"/>
        <v/>
      </c>
      <c r="Q845" s="2" t="str">
        <f t="shared" si="221"/>
        <v/>
      </c>
      <c r="R845" s="2" t="str">
        <f t="shared" si="215"/>
        <v/>
      </c>
    </row>
    <row r="846" spans="1:18" x14ac:dyDescent="0.25">
      <c r="A846" s="15">
        <f>IF(INDEX('Predict Your Date Data (auto)'!A:A,ROW(A846),1)&gt;0,INDEX('Predict Your Date Data (auto)'!A:A,ROW(A846),1),"")</f>
        <v>42899.815763888888</v>
      </c>
      <c r="B846" s="15">
        <f t="shared" si="216"/>
        <v>42899</v>
      </c>
      <c r="C846" s="23">
        <f t="shared" si="217"/>
        <v>2017</v>
      </c>
      <c r="D846" s="23">
        <f t="shared" si="218"/>
        <v>6</v>
      </c>
      <c r="E846" s="2" t="str">
        <f>IF(A846&lt;&gt;"","Week " &amp; ROUNDUP(DAY(B846)/7,0),"")</f>
        <v>Week 2</v>
      </c>
      <c r="G846" s="15" t="str">
        <f>IF(G845&lt;MAX(A:A)+NumberOfFutureWeeks*7,  IF(WEEKDAY( G845+1)=1, G845+2, IF(WEEKDAY(G845+1)=7, G845+ 3, G845+1)), "")</f>
        <v/>
      </c>
      <c r="H846" s="15" t="str">
        <f t="shared" si="210"/>
        <v/>
      </c>
      <c r="I846" s="2" t="str">
        <f t="shared" si="211"/>
        <v/>
      </c>
      <c r="J846" s="2" t="str">
        <f>IF(AND(G846&lt;&gt;"",G846&lt;=MAX(A:A)),COUNTIF(B:B,TRUNC(G846)),"")</f>
        <v/>
      </c>
      <c r="K846" s="2" t="str">
        <f t="shared" si="222"/>
        <v/>
      </c>
      <c r="L846" s="2" t="str">
        <f t="shared" si="212"/>
        <v/>
      </c>
      <c r="M846" s="2" t="str">
        <f t="shared" si="219"/>
        <v/>
      </c>
      <c r="N846" s="2" t="str">
        <f t="shared" si="220"/>
        <v/>
      </c>
      <c r="O846" s="2" t="str">
        <f t="shared" si="213"/>
        <v/>
      </c>
      <c r="P846" s="2" t="str">
        <f t="shared" si="214"/>
        <v/>
      </c>
      <c r="Q846" s="2" t="str">
        <f t="shared" si="221"/>
        <v/>
      </c>
      <c r="R846" s="2" t="str">
        <f t="shared" si="215"/>
        <v/>
      </c>
    </row>
    <row r="847" spans="1:18" x14ac:dyDescent="0.25">
      <c r="A847" s="15">
        <f>IF(INDEX('Predict Your Date Data (auto)'!A:A,ROW(A847),1)&gt;0,INDEX('Predict Your Date Data (auto)'!A:A,ROW(A847),1),"")</f>
        <v>42899.836516203701</v>
      </c>
      <c r="B847" s="15">
        <f t="shared" si="216"/>
        <v>42899</v>
      </c>
      <c r="C847" s="23">
        <f t="shared" si="217"/>
        <v>2017</v>
      </c>
      <c r="D847" s="23">
        <f t="shared" si="218"/>
        <v>6</v>
      </c>
      <c r="E847" s="2" t="str">
        <f>IF(A847&lt;&gt;"","Week " &amp; ROUNDUP(DAY(B847)/7,0),"")</f>
        <v>Week 2</v>
      </c>
      <c r="G847" s="15" t="str">
        <f>IF(G846&lt;MAX(A:A)+NumberOfFutureWeeks*7,  IF(WEEKDAY( G846+1)=1, G846+2, IF(WEEKDAY(G846+1)=7, G846+ 3, G846+1)), "")</f>
        <v/>
      </c>
      <c r="H847" s="15" t="str">
        <f t="shared" si="210"/>
        <v/>
      </c>
      <c r="I847" s="2" t="str">
        <f t="shared" si="211"/>
        <v/>
      </c>
      <c r="J847" s="2" t="str">
        <f>IF(AND(G847&lt;&gt;"",G847&lt;=MAX(A:A)),COUNTIF(B:B,TRUNC(G847)),"")</f>
        <v/>
      </c>
      <c r="K847" s="2" t="str">
        <f t="shared" si="222"/>
        <v/>
      </c>
      <c r="L847" s="2" t="str">
        <f t="shared" si="212"/>
        <v/>
      </c>
      <c r="M847" s="2" t="str">
        <f t="shared" si="219"/>
        <v/>
      </c>
      <c r="N847" s="2" t="str">
        <f t="shared" si="220"/>
        <v/>
      </c>
      <c r="O847" s="2" t="str">
        <f t="shared" si="213"/>
        <v/>
      </c>
      <c r="P847" s="2" t="str">
        <f t="shared" si="214"/>
        <v/>
      </c>
      <c r="Q847" s="2" t="str">
        <f t="shared" si="221"/>
        <v/>
      </c>
      <c r="R847" s="2" t="str">
        <f t="shared" si="215"/>
        <v/>
      </c>
    </row>
    <row r="848" spans="1:18" x14ac:dyDescent="0.25">
      <c r="A848" s="15">
        <f>IF(INDEX('Predict Your Date Data (auto)'!A:A,ROW(A848),1)&gt;0,INDEX('Predict Your Date Data (auto)'!A:A,ROW(A848),1),"")</f>
        <v>42899.838101851848</v>
      </c>
      <c r="B848" s="15">
        <f t="shared" si="216"/>
        <v>42899</v>
      </c>
      <c r="C848" s="23">
        <f t="shared" si="217"/>
        <v>2017</v>
      </c>
      <c r="D848" s="23">
        <f t="shared" si="218"/>
        <v>6</v>
      </c>
      <c r="E848" s="2" t="str">
        <f>IF(A848&lt;&gt;"","Week " &amp; ROUNDUP(DAY(B848)/7,0),"")</f>
        <v>Week 2</v>
      </c>
      <c r="G848" s="15" t="str">
        <f>IF(G847&lt;MAX(A:A)+NumberOfFutureWeeks*7,  IF(WEEKDAY( G847+1)=1, G847+2, IF(WEEKDAY(G847+1)=7, G847+ 3, G847+1)), "")</f>
        <v/>
      </c>
      <c r="H848" s="15" t="str">
        <f t="shared" si="210"/>
        <v/>
      </c>
      <c r="I848" s="2" t="str">
        <f t="shared" si="211"/>
        <v/>
      </c>
      <c r="J848" s="2" t="str">
        <f>IF(AND(G848&lt;&gt;"",G848&lt;=MAX(A:A)),COUNTIF(B:B,TRUNC(G848)),"")</f>
        <v/>
      </c>
      <c r="K848" s="2" t="str">
        <f t="shared" si="222"/>
        <v/>
      </c>
      <c r="L848" s="2" t="str">
        <f t="shared" si="212"/>
        <v/>
      </c>
      <c r="M848" s="2" t="str">
        <f t="shared" si="219"/>
        <v/>
      </c>
      <c r="N848" s="2" t="str">
        <f t="shared" si="220"/>
        <v/>
      </c>
      <c r="O848" s="2" t="str">
        <f t="shared" si="213"/>
        <v/>
      </c>
      <c r="P848" s="2" t="str">
        <f t="shared" si="214"/>
        <v/>
      </c>
      <c r="Q848" s="2" t="str">
        <f t="shared" si="221"/>
        <v/>
      </c>
      <c r="R848" s="2" t="str">
        <f t="shared" si="215"/>
        <v/>
      </c>
    </row>
    <row r="849" spans="1:18" x14ac:dyDescent="0.25">
      <c r="A849" s="15">
        <f>IF(INDEX('Predict Your Date Data (auto)'!A:A,ROW(A849),1)&gt;0,INDEX('Predict Your Date Data (auto)'!A:A,ROW(A849),1),"")</f>
        <v>42899.840624999997</v>
      </c>
      <c r="B849" s="15">
        <f t="shared" si="216"/>
        <v>42899</v>
      </c>
      <c r="C849" s="23">
        <f t="shared" si="217"/>
        <v>2017</v>
      </c>
      <c r="D849" s="23">
        <f t="shared" si="218"/>
        <v>6</v>
      </c>
      <c r="E849" s="2" t="str">
        <f>IF(A849&lt;&gt;"","Week " &amp; ROUNDUP(DAY(B849)/7,0),"")</f>
        <v>Week 2</v>
      </c>
      <c r="G849" s="15" t="str">
        <f>IF(G848&lt;MAX(A:A)+NumberOfFutureWeeks*7,  IF(WEEKDAY( G848+1)=1, G848+2, IF(WEEKDAY(G848+1)=7, G848+ 3, G848+1)), "")</f>
        <v/>
      </c>
      <c r="H849" s="15" t="str">
        <f t="shared" si="210"/>
        <v/>
      </c>
      <c r="I849" s="2" t="str">
        <f t="shared" si="211"/>
        <v/>
      </c>
      <c r="J849" s="2" t="str">
        <f>IF(AND(G849&lt;&gt;"",G849&lt;=MAX(A:A)),COUNTIF(B:B,TRUNC(G849)),"")</f>
        <v/>
      </c>
      <c r="K849" s="2" t="str">
        <f t="shared" si="222"/>
        <v/>
      </c>
      <c r="L849" s="2" t="str">
        <f t="shared" si="212"/>
        <v/>
      </c>
      <c r="M849" s="2" t="str">
        <f t="shared" si="219"/>
        <v/>
      </c>
      <c r="N849" s="2" t="str">
        <f t="shared" si="220"/>
        <v/>
      </c>
      <c r="O849" s="2" t="str">
        <f t="shared" si="213"/>
        <v/>
      </c>
      <c r="P849" s="2" t="str">
        <f t="shared" si="214"/>
        <v/>
      </c>
      <c r="Q849" s="2" t="str">
        <f t="shared" si="221"/>
        <v/>
      </c>
      <c r="R849" s="2" t="str">
        <f t="shared" si="215"/>
        <v/>
      </c>
    </row>
    <row r="850" spans="1:18" x14ac:dyDescent="0.25">
      <c r="A850" s="15">
        <f>IF(INDEX('Predict Your Date Data (auto)'!A:A,ROW(A850),1)&gt;0,INDEX('Predict Your Date Data (auto)'!A:A,ROW(A850),1),"")</f>
        <v>42900.466539351852</v>
      </c>
      <c r="B850" s="15">
        <f t="shared" si="216"/>
        <v>42900</v>
      </c>
      <c r="C850" s="23">
        <f t="shared" si="217"/>
        <v>2017</v>
      </c>
      <c r="D850" s="23">
        <f t="shared" si="218"/>
        <v>6</v>
      </c>
      <c r="E850" s="2" t="str">
        <f>IF(A850&lt;&gt;"","Week " &amp; ROUNDUP(DAY(B850)/7,0),"")</f>
        <v>Week 2</v>
      </c>
      <c r="G850" s="15" t="str">
        <f>IF(G849&lt;MAX(A:A)+NumberOfFutureWeeks*7,  IF(WEEKDAY( G849+1)=1, G849+2, IF(WEEKDAY(G849+1)=7, G849+ 3, G849+1)), "")</f>
        <v/>
      </c>
      <c r="H850" s="15" t="str">
        <f t="shared" si="210"/>
        <v/>
      </c>
      <c r="I850" s="2" t="str">
        <f t="shared" si="211"/>
        <v/>
      </c>
      <c r="J850" s="2" t="str">
        <f>IF(AND(G850&lt;&gt;"",G850&lt;=MAX(A:A)),COUNTIF(B:B,TRUNC(G850)),"")</f>
        <v/>
      </c>
      <c r="K850" s="2" t="str">
        <f t="shared" si="222"/>
        <v/>
      </c>
      <c r="L850" s="2" t="str">
        <f t="shared" si="212"/>
        <v/>
      </c>
      <c r="M850" s="2" t="str">
        <f t="shared" si="219"/>
        <v/>
      </c>
      <c r="N850" s="2" t="str">
        <f t="shared" si="220"/>
        <v/>
      </c>
      <c r="O850" s="2" t="str">
        <f t="shared" si="213"/>
        <v/>
      </c>
      <c r="P850" s="2" t="str">
        <f t="shared" si="214"/>
        <v/>
      </c>
      <c r="Q850" s="2" t="str">
        <f t="shared" si="221"/>
        <v/>
      </c>
      <c r="R850" s="2" t="str">
        <f t="shared" si="215"/>
        <v/>
      </c>
    </row>
    <row r="851" spans="1:18" x14ac:dyDescent="0.25">
      <c r="A851" s="15">
        <f>IF(INDEX('Predict Your Date Data (auto)'!A:A,ROW(A851),1)&gt;0,INDEX('Predict Your Date Data (auto)'!A:A,ROW(A851),1),"")</f>
        <v>42901.399363425924</v>
      </c>
      <c r="B851" s="15">
        <f t="shared" si="216"/>
        <v>42901</v>
      </c>
      <c r="C851" s="23">
        <f t="shared" si="217"/>
        <v>2017</v>
      </c>
      <c r="D851" s="23">
        <f t="shared" si="218"/>
        <v>6</v>
      </c>
      <c r="E851" s="2" t="str">
        <f>IF(A851&lt;&gt;"","Week " &amp; ROUNDUP(DAY(B851)/7,0),"")</f>
        <v>Week 3</v>
      </c>
      <c r="G851" s="15" t="str">
        <f>IF(G850&lt;MAX(A:A)+NumberOfFutureWeeks*7,  IF(WEEKDAY( G850+1)=1, G850+2, IF(WEEKDAY(G850+1)=7, G850+ 3, G850+1)), "")</f>
        <v/>
      </c>
      <c r="H851" s="15" t="str">
        <f t="shared" si="210"/>
        <v/>
      </c>
      <c r="I851" s="2" t="str">
        <f t="shared" si="211"/>
        <v/>
      </c>
      <c r="J851" s="2" t="str">
        <f>IF(AND(G851&lt;&gt;"",G851&lt;=MAX(A:A)),COUNTIF(B:B,TRUNC(G851)),"")</f>
        <v/>
      </c>
      <c r="K851" s="2" t="str">
        <f t="shared" si="222"/>
        <v/>
      </c>
      <c r="L851" s="2" t="str">
        <f t="shared" si="212"/>
        <v/>
      </c>
      <c r="M851" s="2" t="str">
        <f t="shared" si="219"/>
        <v/>
      </c>
      <c r="N851" s="2" t="str">
        <f t="shared" si="220"/>
        <v/>
      </c>
      <c r="O851" s="2" t="str">
        <f t="shared" si="213"/>
        <v/>
      </c>
      <c r="P851" s="2" t="str">
        <f t="shared" si="214"/>
        <v/>
      </c>
      <c r="Q851" s="2" t="str">
        <f t="shared" si="221"/>
        <v/>
      </c>
      <c r="R851" s="2" t="str">
        <f t="shared" si="215"/>
        <v/>
      </c>
    </row>
    <row r="852" spans="1:18" x14ac:dyDescent="0.25">
      <c r="A852" s="15">
        <f>IF(INDEX('Predict Your Date Data (auto)'!A:A,ROW(A852),1)&gt;0,INDEX('Predict Your Date Data (auto)'!A:A,ROW(A852),1),"")</f>
        <v>42901.408564814818</v>
      </c>
      <c r="B852" s="15">
        <f t="shared" si="216"/>
        <v>42901</v>
      </c>
      <c r="C852" s="23">
        <f t="shared" si="217"/>
        <v>2017</v>
      </c>
      <c r="D852" s="23">
        <f t="shared" si="218"/>
        <v>6</v>
      </c>
      <c r="E852" s="2" t="str">
        <f>IF(A852&lt;&gt;"","Week " &amp; ROUNDUP(DAY(B852)/7,0),"")</f>
        <v>Week 3</v>
      </c>
      <c r="G852" s="15" t="str">
        <f>IF(G851&lt;MAX(A:A)+NumberOfFutureWeeks*7,  IF(WEEKDAY( G851+1)=1, G851+2, IF(WEEKDAY(G851+1)=7, G851+ 3, G851+1)), "")</f>
        <v/>
      </c>
      <c r="H852" s="15" t="str">
        <f t="shared" si="210"/>
        <v/>
      </c>
      <c r="I852" s="2" t="str">
        <f t="shared" si="211"/>
        <v/>
      </c>
      <c r="J852" s="2" t="str">
        <f>IF(AND(G852&lt;&gt;"",G852&lt;=MAX(A:A)),COUNTIF(B:B,TRUNC(G852)),"")</f>
        <v/>
      </c>
      <c r="K852" s="2" t="str">
        <f t="shared" si="222"/>
        <v/>
      </c>
      <c r="L852" s="2" t="str">
        <f t="shared" si="212"/>
        <v/>
      </c>
      <c r="M852" s="2" t="str">
        <f t="shared" si="219"/>
        <v/>
      </c>
      <c r="N852" s="2" t="str">
        <f t="shared" si="220"/>
        <v/>
      </c>
      <c r="O852" s="2" t="str">
        <f t="shared" si="213"/>
        <v/>
      </c>
      <c r="P852" s="2" t="str">
        <f t="shared" si="214"/>
        <v/>
      </c>
      <c r="Q852" s="2" t="str">
        <f t="shared" si="221"/>
        <v/>
      </c>
      <c r="R852" s="2" t="str">
        <f t="shared" si="215"/>
        <v/>
      </c>
    </row>
    <row r="853" spans="1:18" x14ac:dyDescent="0.25">
      <c r="A853" s="15">
        <f>IF(INDEX('Predict Your Date Data (auto)'!A:A,ROW(A853),1)&gt;0,INDEX('Predict Your Date Data (auto)'!A:A,ROW(A853),1),"")</f>
        <v>42901.419212962966</v>
      </c>
      <c r="B853" s="15">
        <f t="shared" si="216"/>
        <v>42901</v>
      </c>
      <c r="C853" s="23">
        <f t="shared" si="217"/>
        <v>2017</v>
      </c>
      <c r="D853" s="23">
        <f t="shared" si="218"/>
        <v>6</v>
      </c>
      <c r="E853" s="2" t="str">
        <f>IF(A853&lt;&gt;"","Week " &amp; ROUNDUP(DAY(B853)/7,0),"")</f>
        <v>Week 3</v>
      </c>
      <c r="G853" s="15" t="str">
        <f>IF(G852&lt;MAX(A:A)+NumberOfFutureWeeks*7,  IF(WEEKDAY( G852+1)=1, G852+2, IF(WEEKDAY(G852+1)=7, G852+ 3, G852+1)), "")</f>
        <v/>
      </c>
      <c r="H853" s="15" t="str">
        <f t="shared" si="210"/>
        <v/>
      </c>
      <c r="I853" s="2" t="str">
        <f t="shared" si="211"/>
        <v/>
      </c>
      <c r="J853" s="2" t="str">
        <f>IF(AND(G853&lt;&gt;"",G853&lt;=MAX(A:A)),COUNTIF(B:B,TRUNC(G853)),"")</f>
        <v/>
      </c>
      <c r="K853" s="2" t="str">
        <f t="shared" si="222"/>
        <v/>
      </c>
      <c r="L853" s="2" t="str">
        <f t="shared" si="212"/>
        <v/>
      </c>
      <c r="M853" s="2" t="str">
        <f t="shared" si="219"/>
        <v/>
      </c>
      <c r="N853" s="2" t="str">
        <f t="shared" si="220"/>
        <v/>
      </c>
      <c r="O853" s="2" t="str">
        <f t="shared" si="213"/>
        <v/>
      </c>
      <c r="P853" s="2" t="str">
        <f t="shared" si="214"/>
        <v/>
      </c>
      <c r="Q853" s="2" t="str">
        <f t="shared" si="221"/>
        <v/>
      </c>
      <c r="R853" s="2" t="str">
        <f t="shared" si="215"/>
        <v/>
      </c>
    </row>
    <row r="854" spans="1:18" x14ac:dyDescent="0.25">
      <c r="A854" s="15">
        <f>IF(INDEX('Predict Your Date Data (auto)'!A:A,ROW(A854),1)&gt;0,INDEX('Predict Your Date Data (auto)'!A:A,ROW(A854),1),"")</f>
        <v>42901.427557870367</v>
      </c>
      <c r="B854" s="15">
        <f t="shared" si="216"/>
        <v>42901</v>
      </c>
      <c r="C854" s="23">
        <f t="shared" si="217"/>
        <v>2017</v>
      </c>
      <c r="D854" s="23">
        <f t="shared" si="218"/>
        <v>6</v>
      </c>
      <c r="E854" s="2" t="str">
        <f>IF(A854&lt;&gt;"","Week " &amp; ROUNDUP(DAY(B854)/7,0),"")</f>
        <v>Week 3</v>
      </c>
      <c r="G854" s="15" t="str">
        <f>IF(G853&lt;MAX(A:A)+NumberOfFutureWeeks*7,  IF(WEEKDAY( G853+1)=1, G853+2, IF(WEEKDAY(G853+1)=7, G853+ 3, G853+1)), "")</f>
        <v/>
      </c>
      <c r="H854" s="15" t="str">
        <f t="shared" si="210"/>
        <v/>
      </c>
      <c r="I854" s="2" t="str">
        <f t="shared" si="211"/>
        <v/>
      </c>
      <c r="J854" s="2" t="str">
        <f>IF(AND(G854&lt;&gt;"",G854&lt;=MAX(A:A)),COUNTIF(B:B,TRUNC(G854)),"")</f>
        <v/>
      </c>
      <c r="K854" s="2" t="str">
        <f t="shared" si="222"/>
        <v/>
      </c>
      <c r="L854" s="2" t="str">
        <f t="shared" si="212"/>
        <v/>
      </c>
      <c r="M854" s="2" t="str">
        <f t="shared" si="219"/>
        <v/>
      </c>
      <c r="N854" s="2" t="str">
        <f t="shared" si="220"/>
        <v/>
      </c>
      <c r="O854" s="2" t="str">
        <f t="shared" si="213"/>
        <v/>
      </c>
      <c r="P854" s="2" t="str">
        <f t="shared" si="214"/>
        <v/>
      </c>
      <c r="Q854" s="2" t="str">
        <f t="shared" si="221"/>
        <v/>
      </c>
      <c r="R854" s="2" t="str">
        <f t="shared" si="215"/>
        <v/>
      </c>
    </row>
    <row r="855" spans="1:18" x14ac:dyDescent="0.25">
      <c r="A855" s="15">
        <f>IF(INDEX('Predict Your Date Data (auto)'!A:A,ROW(A855),1)&gt;0,INDEX('Predict Your Date Data (auto)'!A:A,ROW(A855),1),"")</f>
        <v>42901.643321759257</v>
      </c>
      <c r="B855" s="15">
        <f t="shared" si="216"/>
        <v>42901</v>
      </c>
      <c r="C855" s="23">
        <f t="shared" si="217"/>
        <v>2017</v>
      </c>
      <c r="D855" s="23">
        <f t="shared" si="218"/>
        <v>6</v>
      </c>
      <c r="E855" s="2" t="str">
        <f>IF(A855&lt;&gt;"","Week " &amp; ROUNDUP(DAY(B855)/7,0),"")</f>
        <v>Week 3</v>
      </c>
      <c r="G855" s="15" t="str">
        <f>IF(G854&lt;MAX(A:A)+NumberOfFutureWeeks*7,  IF(WEEKDAY( G854+1)=1, G854+2, IF(WEEKDAY(G854+1)=7, G854+ 3, G854+1)), "")</f>
        <v/>
      </c>
      <c r="H855" s="15" t="str">
        <f t="shared" si="210"/>
        <v/>
      </c>
      <c r="I855" s="2" t="str">
        <f t="shared" si="211"/>
        <v/>
      </c>
      <c r="J855" s="2" t="str">
        <f>IF(AND(G855&lt;&gt;"",G855&lt;=MAX(A:A)),COUNTIF(B:B,TRUNC(G855)),"")</f>
        <v/>
      </c>
      <c r="K855" s="2" t="str">
        <f t="shared" si="222"/>
        <v/>
      </c>
      <c r="L855" s="2" t="str">
        <f t="shared" si="212"/>
        <v/>
      </c>
      <c r="M855" s="2" t="str">
        <f t="shared" si="219"/>
        <v/>
      </c>
      <c r="N855" s="2" t="str">
        <f t="shared" si="220"/>
        <v/>
      </c>
      <c r="O855" s="2" t="str">
        <f t="shared" si="213"/>
        <v/>
      </c>
      <c r="P855" s="2" t="str">
        <f t="shared" si="214"/>
        <v/>
      </c>
      <c r="Q855" s="2" t="str">
        <f t="shared" si="221"/>
        <v/>
      </c>
      <c r="R855" s="2" t="str">
        <f t="shared" si="215"/>
        <v/>
      </c>
    </row>
    <row r="856" spans="1:18" x14ac:dyDescent="0.25">
      <c r="A856" s="15">
        <f>IF(INDEX('Predict Your Date Data (auto)'!A:A,ROW(A856),1)&gt;0,INDEX('Predict Your Date Data (auto)'!A:A,ROW(A856),1),"")</f>
        <v>42901.656030092592</v>
      </c>
      <c r="B856" s="15">
        <f t="shared" si="216"/>
        <v>42901</v>
      </c>
      <c r="C856" s="23">
        <f t="shared" si="217"/>
        <v>2017</v>
      </c>
      <c r="D856" s="23">
        <f t="shared" si="218"/>
        <v>6</v>
      </c>
      <c r="E856" s="2" t="str">
        <f>IF(A856&lt;&gt;"","Week " &amp; ROUNDUP(DAY(B856)/7,0),"")</f>
        <v>Week 3</v>
      </c>
      <c r="G856" s="15" t="str">
        <f>IF(G855&lt;MAX(A:A)+NumberOfFutureWeeks*7,  IF(WEEKDAY( G855+1)=1, G855+2, IF(WEEKDAY(G855+1)=7, G855+ 3, G855+1)), "")</f>
        <v/>
      </c>
      <c r="H856" s="15" t="str">
        <f t="shared" si="210"/>
        <v/>
      </c>
      <c r="I856" s="2" t="str">
        <f t="shared" si="211"/>
        <v/>
      </c>
      <c r="J856" s="2" t="str">
        <f>IF(AND(G856&lt;&gt;"",G856&lt;=MAX(A:A)),COUNTIF(B:B,TRUNC(G856)),"")</f>
        <v/>
      </c>
      <c r="K856" s="2" t="str">
        <f t="shared" si="222"/>
        <v/>
      </c>
      <c r="L856" s="2" t="str">
        <f t="shared" si="212"/>
        <v/>
      </c>
      <c r="M856" s="2" t="str">
        <f t="shared" si="219"/>
        <v/>
      </c>
      <c r="N856" s="2" t="str">
        <f t="shared" si="220"/>
        <v/>
      </c>
      <c r="O856" s="2" t="str">
        <f t="shared" si="213"/>
        <v/>
      </c>
      <c r="P856" s="2" t="str">
        <f t="shared" si="214"/>
        <v/>
      </c>
      <c r="Q856" s="2" t="str">
        <f t="shared" si="221"/>
        <v/>
      </c>
      <c r="R856" s="2" t="str">
        <f t="shared" si="215"/>
        <v/>
      </c>
    </row>
    <row r="857" spans="1:18" x14ac:dyDescent="0.25">
      <c r="A857" s="15">
        <f>IF(INDEX('Predict Your Date Data (auto)'!A:A,ROW(A857),1)&gt;0,INDEX('Predict Your Date Data (auto)'!A:A,ROW(A857),1),"")</f>
        <v>42902.297789351855</v>
      </c>
      <c r="B857" s="15">
        <f t="shared" si="216"/>
        <v>42902</v>
      </c>
      <c r="C857" s="23">
        <f t="shared" si="217"/>
        <v>2017</v>
      </c>
      <c r="D857" s="23">
        <f t="shared" si="218"/>
        <v>6</v>
      </c>
      <c r="E857" s="2" t="str">
        <f>IF(A857&lt;&gt;"","Week " &amp; ROUNDUP(DAY(B857)/7,0),"")</f>
        <v>Week 3</v>
      </c>
      <c r="G857" s="15" t="str">
        <f>IF(G856&lt;MAX(A:A)+NumberOfFutureWeeks*7,  IF(WEEKDAY( G856+1)=1, G856+2, IF(WEEKDAY(G856+1)=7, G856+ 3, G856+1)), "")</f>
        <v/>
      </c>
      <c r="H857" s="15" t="str">
        <f t="shared" si="210"/>
        <v/>
      </c>
      <c r="I857" s="2" t="str">
        <f t="shared" si="211"/>
        <v/>
      </c>
      <c r="J857" s="2" t="str">
        <f>IF(AND(G857&lt;&gt;"",G857&lt;=MAX(A:A)),COUNTIF(B:B,TRUNC(G857)),"")</f>
        <v/>
      </c>
      <c r="K857" s="2" t="str">
        <f t="shared" si="222"/>
        <v/>
      </c>
      <c r="L857" s="2" t="str">
        <f t="shared" si="212"/>
        <v/>
      </c>
      <c r="M857" s="2" t="str">
        <f t="shared" si="219"/>
        <v/>
      </c>
      <c r="N857" s="2" t="str">
        <f t="shared" si="220"/>
        <v/>
      </c>
      <c r="O857" s="2" t="str">
        <f t="shared" si="213"/>
        <v/>
      </c>
      <c r="P857" s="2" t="str">
        <f t="shared" si="214"/>
        <v/>
      </c>
      <c r="Q857" s="2" t="str">
        <f t="shared" si="221"/>
        <v/>
      </c>
      <c r="R857" s="2" t="str">
        <f t="shared" si="215"/>
        <v/>
      </c>
    </row>
    <row r="858" spans="1:18" x14ac:dyDescent="0.25">
      <c r="A858" s="15">
        <f>IF(INDEX('Predict Your Date Data (auto)'!A:A,ROW(A858),1)&gt;0,INDEX('Predict Your Date Data (auto)'!A:A,ROW(A858),1),"")</f>
        <v>42902.440497685187</v>
      </c>
      <c r="B858" s="15">
        <f t="shared" si="216"/>
        <v>42902</v>
      </c>
      <c r="C858" s="23">
        <f t="shared" si="217"/>
        <v>2017</v>
      </c>
      <c r="D858" s="23">
        <f t="shared" si="218"/>
        <v>6</v>
      </c>
      <c r="E858" s="2" t="str">
        <f>IF(A858&lt;&gt;"","Week " &amp; ROUNDUP(DAY(B858)/7,0),"")</f>
        <v>Week 3</v>
      </c>
      <c r="G858" s="15" t="str">
        <f>IF(G857&lt;MAX(A:A)+NumberOfFutureWeeks*7,  IF(WEEKDAY( G857+1)=1, G857+2, IF(WEEKDAY(G857+1)=7, G857+ 3, G857+1)), "")</f>
        <v/>
      </c>
      <c r="H858" s="15" t="str">
        <f t="shared" si="210"/>
        <v/>
      </c>
      <c r="I858" s="2" t="str">
        <f t="shared" si="211"/>
        <v/>
      </c>
      <c r="J858" s="2" t="str">
        <f>IF(AND(G858&lt;&gt;"",G858&lt;=MAX(A:A)),COUNTIF(B:B,TRUNC(G858)),"")</f>
        <v/>
      </c>
      <c r="K858" s="2" t="str">
        <f t="shared" si="222"/>
        <v/>
      </c>
      <c r="L858" s="2" t="str">
        <f t="shared" si="212"/>
        <v/>
      </c>
      <c r="M858" s="2" t="str">
        <f t="shared" si="219"/>
        <v/>
      </c>
      <c r="N858" s="2" t="str">
        <f t="shared" si="220"/>
        <v/>
      </c>
      <c r="O858" s="2" t="str">
        <f t="shared" si="213"/>
        <v/>
      </c>
      <c r="P858" s="2" t="str">
        <f t="shared" si="214"/>
        <v/>
      </c>
      <c r="Q858" s="2" t="str">
        <f t="shared" si="221"/>
        <v/>
      </c>
      <c r="R858" s="2" t="str">
        <f t="shared" si="215"/>
        <v/>
      </c>
    </row>
    <row r="859" spans="1:18" x14ac:dyDescent="0.25">
      <c r="A859" s="15">
        <f>IF(INDEX('Predict Your Date Data (auto)'!A:A,ROW(A859),1)&gt;0,INDEX('Predict Your Date Data (auto)'!A:A,ROW(A859),1),"")</f>
        <v>42902.442847222221</v>
      </c>
      <c r="B859" s="15">
        <f t="shared" si="216"/>
        <v>42902</v>
      </c>
      <c r="C859" s="23">
        <f t="shared" si="217"/>
        <v>2017</v>
      </c>
      <c r="D859" s="23">
        <f t="shared" si="218"/>
        <v>6</v>
      </c>
      <c r="E859" s="2" t="str">
        <f>IF(A859&lt;&gt;"","Week " &amp; ROUNDUP(DAY(B859)/7,0),"")</f>
        <v>Week 3</v>
      </c>
      <c r="G859" s="15" t="str">
        <f>IF(G858&lt;MAX(A:A)+NumberOfFutureWeeks*7,  IF(WEEKDAY( G858+1)=1, G858+2, IF(WEEKDAY(G858+1)=7, G858+ 3, G858+1)), "")</f>
        <v/>
      </c>
      <c r="H859" s="15" t="str">
        <f t="shared" si="210"/>
        <v/>
      </c>
      <c r="I859" s="2" t="str">
        <f t="shared" si="211"/>
        <v/>
      </c>
      <c r="J859" s="2" t="str">
        <f>IF(AND(G859&lt;&gt;"",G859&lt;=MAX(A:A)),COUNTIF(B:B,TRUNC(G859)),"")</f>
        <v/>
      </c>
      <c r="K859" s="2" t="str">
        <f t="shared" si="222"/>
        <v/>
      </c>
      <c r="L859" s="2" t="str">
        <f t="shared" si="212"/>
        <v/>
      </c>
      <c r="M859" s="2" t="str">
        <f t="shared" si="219"/>
        <v/>
      </c>
      <c r="N859" s="2" t="str">
        <f t="shared" si="220"/>
        <v/>
      </c>
      <c r="O859" s="2" t="str">
        <f t="shared" si="213"/>
        <v/>
      </c>
      <c r="P859" s="2" t="str">
        <f t="shared" si="214"/>
        <v/>
      </c>
      <c r="Q859" s="2" t="str">
        <f t="shared" si="221"/>
        <v/>
      </c>
      <c r="R859" s="2" t="str">
        <f t="shared" si="215"/>
        <v/>
      </c>
    </row>
    <row r="860" spans="1:18" x14ac:dyDescent="0.25">
      <c r="A860" s="15">
        <f>IF(INDEX('Predict Your Date Data (auto)'!A:A,ROW(A860),1)&gt;0,INDEX('Predict Your Date Data (auto)'!A:A,ROW(A860),1),"")</f>
        <v>42902.448854166665</v>
      </c>
      <c r="B860" s="15">
        <f t="shared" si="216"/>
        <v>42902</v>
      </c>
      <c r="C860" s="23">
        <f t="shared" si="217"/>
        <v>2017</v>
      </c>
      <c r="D860" s="23">
        <f t="shared" si="218"/>
        <v>6</v>
      </c>
      <c r="E860" s="2" t="str">
        <f>IF(A860&lt;&gt;"","Week " &amp; ROUNDUP(DAY(B860)/7,0),"")</f>
        <v>Week 3</v>
      </c>
      <c r="G860" s="15" t="str">
        <f>IF(G859&lt;MAX(A:A)+NumberOfFutureWeeks*7,  IF(WEEKDAY( G859+1)=1, G859+2, IF(WEEKDAY(G859+1)=7, G859+ 3, G859+1)), "")</f>
        <v/>
      </c>
      <c r="H860" s="15" t="str">
        <f t="shared" si="210"/>
        <v/>
      </c>
      <c r="I860" s="2" t="str">
        <f t="shared" si="211"/>
        <v/>
      </c>
      <c r="J860" s="2" t="str">
        <f>IF(AND(G860&lt;&gt;"",G860&lt;=MAX(A:A)),COUNTIF(B:B,TRUNC(G860)),"")</f>
        <v/>
      </c>
      <c r="K860" s="2" t="str">
        <f t="shared" si="222"/>
        <v/>
      </c>
      <c r="L860" s="2" t="str">
        <f t="shared" si="212"/>
        <v/>
      </c>
      <c r="M860" s="2" t="str">
        <f t="shared" si="219"/>
        <v/>
      </c>
      <c r="N860" s="2" t="str">
        <f t="shared" si="220"/>
        <v/>
      </c>
      <c r="O860" s="2" t="str">
        <f t="shared" si="213"/>
        <v/>
      </c>
      <c r="P860" s="2" t="str">
        <f t="shared" si="214"/>
        <v/>
      </c>
      <c r="Q860" s="2" t="str">
        <f t="shared" si="221"/>
        <v/>
      </c>
      <c r="R860" s="2" t="str">
        <f t="shared" si="215"/>
        <v/>
      </c>
    </row>
    <row r="861" spans="1:18" x14ac:dyDescent="0.25">
      <c r="A861" s="15">
        <f>IF(INDEX('Predict Your Date Data (auto)'!A:A,ROW(A861),1)&gt;0,INDEX('Predict Your Date Data (auto)'!A:A,ROW(A861),1),"")</f>
        <v>42902.469976851855</v>
      </c>
      <c r="B861" s="15">
        <f t="shared" si="216"/>
        <v>42902</v>
      </c>
      <c r="C861" s="23">
        <f t="shared" si="217"/>
        <v>2017</v>
      </c>
      <c r="D861" s="23">
        <f t="shared" si="218"/>
        <v>6</v>
      </c>
      <c r="E861" s="2" t="str">
        <f>IF(A861&lt;&gt;"","Week " &amp; ROUNDUP(DAY(B861)/7,0),"")</f>
        <v>Week 3</v>
      </c>
      <c r="G861" s="15" t="str">
        <f>IF(G860&lt;MAX(A:A)+NumberOfFutureWeeks*7,  IF(WEEKDAY( G860+1)=1, G860+2, IF(WEEKDAY(G860+1)=7, G860+ 3, G860+1)), "")</f>
        <v/>
      </c>
      <c r="H861" s="15" t="str">
        <f t="shared" si="210"/>
        <v/>
      </c>
      <c r="I861" s="2" t="str">
        <f t="shared" si="211"/>
        <v/>
      </c>
      <c r="J861" s="2" t="str">
        <f>IF(AND(G861&lt;&gt;"",G861&lt;=MAX(A:A)),COUNTIF(B:B,TRUNC(G861)),"")</f>
        <v/>
      </c>
      <c r="K861" s="2" t="str">
        <f t="shared" si="222"/>
        <v/>
      </c>
      <c r="L861" s="2" t="str">
        <f t="shared" si="212"/>
        <v/>
      </c>
      <c r="M861" s="2" t="str">
        <f t="shared" si="219"/>
        <v/>
      </c>
      <c r="N861" s="2" t="str">
        <f t="shared" si="220"/>
        <v/>
      </c>
      <c r="O861" s="2" t="str">
        <f t="shared" si="213"/>
        <v/>
      </c>
      <c r="P861" s="2" t="str">
        <f t="shared" si="214"/>
        <v/>
      </c>
      <c r="Q861" s="2" t="str">
        <f t="shared" si="221"/>
        <v/>
      </c>
      <c r="R861" s="2" t="str">
        <f t="shared" si="215"/>
        <v/>
      </c>
    </row>
    <row r="862" spans="1:18" x14ac:dyDescent="0.25">
      <c r="A862" s="15">
        <f>IF(INDEX('Predict Your Date Data (auto)'!A:A,ROW(A862),1)&gt;0,INDEX('Predict Your Date Data (auto)'!A:A,ROW(A862),1),"")</f>
        <v>42902.646643518521</v>
      </c>
      <c r="B862" s="15">
        <f t="shared" si="216"/>
        <v>42902</v>
      </c>
      <c r="C862" s="23">
        <f t="shared" si="217"/>
        <v>2017</v>
      </c>
      <c r="D862" s="23">
        <f t="shared" si="218"/>
        <v>6</v>
      </c>
      <c r="E862" s="2" t="str">
        <f>IF(A862&lt;&gt;"","Week " &amp; ROUNDUP(DAY(B862)/7,0),"")</f>
        <v>Week 3</v>
      </c>
      <c r="G862" s="15" t="str">
        <f>IF(G861&lt;MAX(A:A)+NumberOfFutureWeeks*7,  IF(WEEKDAY( G861+1)=1, G861+2, IF(WEEKDAY(G861+1)=7, G861+ 3, G861+1)), "")</f>
        <v/>
      </c>
      <c r="H862" s="15" t="str">
        <f t="shared" si="210"/>
        <v/>
      </c>
      <c r="I862" s="2" t="str">
        <f t="shared" si="211"/>
        <v/>
      </c>
      <c r="J862" s="2" t="str">
        <f>IF(AND(G862&lt;&gt;"",G862&lt;=MAX(A:A)),COUNTIF(B:B,TRUNC(G862)),"")</f>
        <v/>
      </c>
      <c r="K862" s="2" t="str">
        <f t="shared" si="222"/>
        <v/>
      </c>
      <c r="L862" s="2" t="str">
        <f t="shared" si="212"/>
        <v/>
      </c>
      <c r="M862" s="2" t="str">
        <f t="shared" si="219"/>
        <v/>
      </c>
      <c r="N862" s="2" t="str">
        <f t="shared" si="220"/>
        <v/>
      </c>
      <c r="O862" s="2" t="str">
        <f t="shared" si="213"/>
        <v/>
      </c>
      <c r="P862" s="2" t="str">
        <f t="shared" si="214"/>
        <v/>
      </c>
      <c r="Q862" s="2" t="str">
        <f t="shared" si="221"/>
        <v/>
      </c>
      <c r="R862" s="2" t="str">
        <f t="shared" si="215"/>
        <v/>
      </c>
    </row>
    <row r="863" spans="1:18" x14ac:dyDescent="0.25">
      <c r="A863" s="15">
        <f>IF(INDEX('Predict Your Date Data (auto)'!A:A,ROW(A863),1)&gt;0,INDEX('Predict Your Date Data (auto)'!A:A,ROW(A863),1),"")</f>
        <v>42903.398009259261</v>
      </c>
      <c r="B863" s="15">
        <f t="shared" si="216"/>
        <v>42903</v>
      </c>
      <c r="C863" s="23">
        <f t="shared" si="217"/>
        <v>2017</v>
      </c>
      <c r="D863" s="23">
        <f t="shared" si="218"/>
        <v>6</v>
      </c>
      <c r="E863" s="2" t="str">
        <f>IF(A863&lt;&gt;"","Week " &amp; ROUNDUP(DAY(B863)/7,0),"")</f>
        <v>Week 3</v>
      </c>
      <c r="G863" s="15" t="str">
        <f>IF(G862&lt;MAX(A:A)+NumberOfFutureWeeks*7,  IF(WEEKDAY( G862+1)=1, G862+2, IF(WEEKDAY(G862+1)=7, G862+ 3, G862+1)), "")</f>
        <v/>
      </c>
      <c r="H863" s="15" t="str">
        <f t="shared" si="210"/>
        <v/>
      </c>
      <c r="I863" s="2" t="str">
        <f t="shared" si="211"/>
        <v/>
      </c>
      <c r="J863" s="2" t="str">
        <f>IF(AND(G863&lt;&gt;"",G863&lt;=MAX(A:A)),COUNTIF(B:B,TRUNC(G863)),"")</f>
        <v/>
      </c>
      <c r="K863" s="2" t="str">
        <f t="shared" si="222"/>
        <v/>
      </c>
      <c r="L863" s="2" t="str">
        <f t="shared" si="212"/>
        <v/>
      </c>
      <c r="M863" s="2" t="str">
        <f t="shared" si="219"/>
        <v/>
      </c>
      <c r="N863" s="2" t="str">
        <f t="shared" si="220"/>
        <v/>
      </c>
      <c r="O863" s="2" t="str">
        <f t="shared" si="213"/>
        <v/>
      </c>
      <c r="P863" s="2" t="str">
        <f t="shared" si="214"/>
        <v/>
      </c>
      <c r="Q863" s="2" t="str">
        <f t="shared" si="221"/>
        <v/>
      </c>
      <c r="R863" s="2" t="str">
        <f t="shared" si="215"/>
        <v/>
      </c>
    </row>
    <row r="864" spans="1:18" x14ac:dyDescent="0.25">
      <c r="A864" s="15">
        <f>IF(INDEX('Predict Your Date Data (auto)'!A:A,ROW(A864),1)&gt;0,INDEX('Predict Your Date Data (auto)'!A:A,ROW(A864),1),"")</f>
        <v>42905.374988425923</v>
      </c>
      <c r="B864" s="15">
        <f t="shared" si="216"/>
        <v>42905</v>
      </c>
      <c r="C864" s="23">
        <f t="shared" si="217"/>
        <v>2017</v>
      </c>
      <c r="D864" s="23">
        <f t="shared" si="218"/>
        <v>6</v>
      </c>
      <c r="E864" s="2" t="str">
        <f>IF(A864&lt;&gt;"","Week " &amp; ROUNDUP(DAY(B864)/7,0),"")</f>
        <v>Week 3</v>
      </c>
      <c r="G864" s="15" t="str">
        <f>IF(G863&lt;MAX(A:A)+NumberOfFutureWeeks*7,  IF(WEEKDAY( G863+1)=1, G863+2, IF(WEEKDAY(G863+1)=7, G863+ 3, G863+1)), "")</f>
        <v/>
      </c>
      <c r="H864" s="15" t="str">
        <f t="shared" si="210"/>
        <v/>
      </c>
      <c r="I864" s="2" t="str">
        <f t="shared" si="211"/>
        <v/>
      </c>
      <c r="J864" s="2" t="str">
        <f>IF(AND(G864&lt;&gt;"",G864&lt;=MAX(A:A)),COUNTIF(B:B,TRUNC(G864)),"")</f>
        <v/>
      </c>
      <c r="K864" s="2" t="str">
        <f t="shared" si="222"/>
        <v/>
      </c>
      <c r="L864" s="2" t="str">
        <f t="shared" si="212"/>
        <v/>
      </c>
      <c r="M864" s="2" t="str">
        <f t="shared" si="219"/>
        <v/>
      </c>
      <c r="N864" s="2" t="str">
        <f t="shared" si="220"/>
        <v/>
      </c>
      <c r="O864" s="2" t="str">
        <f t="shared" si="213"/>
        <v/>
      </c>
      <c r="P864" s="2" t="str">
        <f t="shared" si="214"/>
        <v/>
      </c>
      <c r="Q864" s="2" t="str">
        <f t="shared" si="221"/>
        <v/>
      </c>
      <c r="R864" s="2" t="str">
        <f t="shared" si="215"/>
        <v/>
      </c>
    </row>
    <row r="865" spans="1:18" x14ac:dyDescent="0.25">
      <c r="A865" s="15">
        <f>IF(INDEX('Predict Your Date Data (auto)'!A:A,ROW(A865),1)&gt;0,INDEX('Predict Your Date Data (auto)'!A:A,ROW(A865),1),"")</f>
        <v>42905.382592592592</v>
      </c>
      <c r="B865" s="15">
        <f t="shared" si="216"/>
        <v>42905</v>
      </c>
      <c r="C865" s="23">
        <f t="shared" si="217"/>
        <v>2017</v>
      </c>
      <c r="D865" s="23">
        <f t="shared" si="218"/>
        <v>6</v>
      </c>
      <c r="E865" s="2" t="str">
        <f>IF(A865&lt;&gt;"","Week " &amp; ROUNDUP(DAY(B865)/7,0),"")</f>
        <v>Week 3</v>
      </c>
      <c r="G865" s="15" t="str">
        <f>IF(G864&lt;MAX(A:A)+NumberOfFutureWeeks*7,  IF(WEEKDAY( G864+1)=1, G864+2, IF(WEEKDAY(G864+1)=7, G864+ 3, G864+1)), "")</f>
        <v/>
      </c>
      <c r="H865" s="15" t="str">
        <f t="shared" si="210"/>
        <v/>
      </c>
      <c r="I865" s="2" t="str">
        <f t="shared" si="211"/>
        <v/>
      </c>
      <c r="J865" s="2" t="str">
        <f>IF(AND(G865&lt;&gt;"",G865&lt;=MAX(A:A)),COUNTIF(B:B,TRUNC(G865)),"")</f>
        <v/>
      </c>
      <c r="K865" s="2" t="str">
        <f t="shared" si="222"/>
        <v/>
      </c>
      <c r="L865" s="2" t="str">
        <f t="shared" si="212"/>
        <v/>
      </c>
      <c r="M865" s="2" t="str">
        <f t="shared" si="219"/>
        <v/>
      </c>
      <c r="N865" s="2" t="str">
        <f t="shared" si="220"/>
        <v/>
      </c>
      <c r="O865" s="2" t="str">
        <f t="shared" si="213"/>
        <v/>
      </c>
      <c r="P865" s="2" t="str">
        <f t="shared" si="214"/>
        <v/>
      </c>
      <c r="Q865" s="2" t="str">
        <f t="shared" si="221"/>
        <v/>
      </c>
      <c r="R865" s="2" t="str">
        <f t="shared" si="215"/>
        <v/>
      </c>
    </row>
    <row r="866" spans="1:18" x14ac:dyDescent="0.25">
      <c r="A866" s="15">
        <f>IF(INDEX('Predict Your Date Data (auto)'!A:A,ROW(A866),1)&gt;0,INDEX('Predict Your Date Data (auto)'!A:A,ROW(A866),1),"")</f>
        <v>42905.608298611114</v>
      </c>
      <c r="B866" s="15">
        <f t="shared" si="216"/>
        <v>42905</v>
      </c>
      <c r="C866" s="23">
        <f t="shared" si="217"/>
        <v>2017</v>
      </c>
      <c r="D866" s="23">
        <f t="shared" si="218"/>
        <v>6</v>
      </c>
      <c r="E866" s="2" t="str">
        <f>IF(A866&lt;&gt;"","Week " &amp; ROUNDUP(DAY(B866)/7,0),"")</f>
        <v>Week 3</v>
      </c>
      <c r="G866" s="15" t="str">
        <f>IF(G865&lt;MAX(A:A)+NumberOfFutureWeeks*7,  IF(WEEKDAY( G865+1)=1, G865+2, IF(WEEKDAY(G865+1)=7, G865+ 3, G865+1)), "")</f>
        <v/>
      </c>
      <c r="H866" s="15" t="str">
        <f t="shared" si="210"/>
        <v/>
      </c>
      <c r="I866" s="2" t="str">
        <f t="shared" si="211"/>
        <v/>
      </c>
      <c r="J866" s="2" t="str">
        <f>IF(AND(G866&lt;&gt;"",G866&lt;=MAX(A:A)),COUNTIF(B:B,TRUNC(G866)),"")</f>
        <v/>
      </c>
      <c r="K866" s="2" t="str">
        <f t="shared" si="222"/>
        <v/>
      </c>
      <c r="L866" s="2" t="str">
        <f t="shared" si="212"/>
        <v/>
      </c>
      <c r="M866" s="2" t="str">
        <f t="shared" si="219"/>
        <v/>
      </c>
      <c r="N866" s="2" t="str">
        <f t="shared" si="220"/>
        <v/>
      </c>
      <c r="O866" s="2" t="str">
        <f t="shared" si="213"/>
        <v/>
      </c>
      <c r="P866" s="2" t="str">
        <f t="shared" si="214"/>
        <v/>
      </c>
      <c r="Q866" s="2" t="str">
        <f t="shared" si="221"/>
        <v/>
      </c>
      <c r="R866" s="2" t="str">
        <f t="shared" si="215"/>
        <v/>
      </c>
    </row>
    <row r="867" spans="1:18" x14ac:dyDescent="0.25">
      <c r="A867" s="15">
        <f>IF(INDEX('Predict Your Date Data (auto)'!A:A,ROW(A867),1)&gt;0,INDEX('Predict Your Date Data (auto)'!A:A,ROW(A867),1),"")</f>
        <v>42906.650902777779</v>
      </c>
      <c r="B867" s="15">
        <f t="shared" si="216"/>
        <v>42906</v>
      </c>
      <c r="C867" s="23">
        <f t="shared" si="217"/>
        <v>2017</v>
      </c>
      <c r="D867" s="23">
        <f t="shared" si="218"/>
        <v>6</v>
      </c>
      <c r="E867" s="2" t="str">
        <f>IF(A867&lt;&gt;"","Week " &amp; ROUNDUP(DAY(B867)/7,0),"")</f>
        <v>Week 3</v>
      </c>
      <c r="G867" s="15" t="str">
        <f>IF(G866&lt;MAX(A:A)+NumberOfFutureWeeks*7,  IF(WEEKDAY( G866+1)=1, G866+2, IF(WEEKDAY(G866+1)=7, G866+ 3, G866+1)), "")</f>
        <v/>
      </c>
      <c r="H867" s="15" t="str">
        <f t="shared" si="210"/>
        <v/>
      </c>
      <c r="I867" s="2" t="str">
        <f t="shared" si="211"/>
        <v/>
      </c>
      <c r="J867" s="2" t="str">
        <f>IF(AND(G867&lt;&gt;"",G867&lt;=MAX(A:A)),COUNTIF(B:B,TRUNC(G867)),"")</f>
        <v/>
      </c>
      <c r="K867" s="2" t="str">
        <f t="shared" si="222"/>
        <v/>
      </c>
      <c r="L867" s="2" t="str">
        <f t="shared" si="212"/>
        <v/>
      </c>
      <c r="M867" s="2" t="str">
        <f t="shared" si="219"/>
        <v/>
      </c>
      <c r="N867" s="2" t="str">
        <f t="shared" si="220"/>
        <v/>
      </c>
      <c r="O867" s="2" t="str">
        <f t="shared" si="213"/>
        <v/>
      </c>
      <c r="P867" s="2" t="str">
        <f t="shared" si="214"/>
        <v/>
      </c>
      <c r="Q867" s="2" t="str">
        <f t="shared" si="221"/>
        <v/>
      </c>
      <c r="R867" s="2" t="str">
        <f t="shared" si="215"/>
        <v/>
      </c>
    </row>
    <row r="868" spans="1:18" x14ac:dyDescent="0.25">
      <c r="A868" s="15">
        <f>IF(INDEX('Predict Your Date Data (auto)'!A:A,ROW(A868),1)&gt;0,INDEX('Predict Your Date Data (auto)'!A:A,ROW(A868),1),"")</f>
        <v>42906.675335648149</v>
      </c>
      <c r="B868" s="15">
        <f t="shared" si="216"/>
        <v>42906</v>
      </c>
      <c r="C868" s="23">
        <f t="shared" si="217"/>
        <v>2017</v>
      </c>
      <c r="D868" s="23">
        <f t="shared" si="218"/>
        <v>6</v>
      </c>
      <c r="E868" s="2" t="str">
        <f>IF(A868&lt;&gt;"","Week " &amp; ROUNDUP(DAY(B868)/7,0),"")</f>
        <v>Week 3</v>
      </c>
      <c r="G868" s="15" t="str">
        <f>IF(G867&lt;MAX(A:A)+NumberOfFutureWeeks*7,  IF(WEEKDAY( G867+1)=1, G867+2, IF(WEEKDAY(G867+1)=7, G867+ 3, G867+1)), "")</f>
        <v/>
      </c>
      <c r="H868" s="15" t="str">
        <f t="shared" si="210"/>
        <v/>
      </c>
      <c r="I868" s="2" t="str">
        <f t="shared" si="211"/>
        <v/>
      </c>
      <c r="J868" s="2" t="str">
        <f>IF(AND(G868&lt;&gt;"",G868&lt;=MAX(A:A)),COUNTIF(B:B,TRUNC(G868)),"")</f>
        <v/>
      </c>
      <c r="K868" s="2" t="str">
        <f t="shared" si="222"/>
        <v/>
      </c>
      <c r="L868" s="2" t="str">
        <f t="shared" si="212"/>
        <v/>
      </c>
      <c r="M868" s="2" t="str">
        <f t="shared" si="219"/>
        <v/>
      </c>
      <c r="N868" s="2" t="str">
        <f t="shared" si="220"/>
        <v/>
      </c>
      <c r="O868" s="2" t="str">
        <f t="shared" si="213"/>
        <v/>
      </c>
      <c r="P868" s="2" t="str">
        <f t="shared" si="214"/>
        <v/>
      </c>
      <c r="Q868" s="2" t="str">
        <f t="shared" si="221"/>
        <v/>
      </c>
      <c r="R868" s="2" t="str">
        <f t="shared" si="215"/>
        <v/>
      </c>
    </row>
    <row r="869" spans="1:18" x14ac:dyDescent="0.25">
      <c r="A869" s="15">
        <f>IF(INDEX('Predict Your Date Data (auto)'!A:A,ROW(A869),1)&gt;0,INDEX('Predict Your Date Data (auto)'!A:A,ROW(A869),1),"")</f>
        <v>42907.415775462963</v>
      </c>
      <c r="B869" s="15">
        <f t="shared" si="216"/>
        <v>42907</v>
      </c>
      <c r="C869" s="23">
        <f t="shared" si="217"/>
        <v>2017</v>
      </c>
      <c r="D869" s="23">
        <f t="shared" si="218"/>
        <v>6</v>
      </c>
      <c r="E869" s="2" t="str">
        <f>IF(A869&lt;&gt;"","Week " &amp; ROUNDUP(DAY(B869)/7,0),"")</f>
        <v>Week 3</v>
      </c>
      <c r="G869" s="15" t="str">
        <f>IF(G868&lt;MAX(A:A)+NumberOfFutureWeeks*7,  IF(WEEKDAY( G868+1)=1, G868+2, IF(WEEKDAY(G868+1)=7, G868+ 3, G868+1)), "")</f>
        <v/>
      </c>
      <c r="H869" s="15" t="str">
        <f t="shared" si="210"/>
        <v/>
      </c>
      <c r="I869" s="2" t="str">
        <f t="shared" si="211"/>
        <v/>
      </c>
      <c r="J869" s="2" t="str">
        <f>IF(AND(G869&lt;&gt;"",G869&lt;=MAX(A:A)),COUNTIF(B:B,TRUNC(G869)),"")</f>
        <v/>
      </c>
      <c r="K869" s="2" t="str">
        <f t="shared" si="222"/>
        <v/>
      </c>
      <c r="L869" s="2" t="str">
        <f t="shared" si="212"/>
        <v/>
      </c>
      <c r="M869" s="2" t="str">
        <f t="shared" si="219"/>
        <v/>
      </c>
      <c r="N869" s="2" t="str">
        <f t="shared" si="220"/>
        <v/>
      </c>
      <c r="O869" s="2" t="str">
        <f t="shared" si="213"/>
        <v/>
      </c>
      <c r="P869" s="2" t="str">
        <f t="shared" si="214"/>
        <v/>
      </c>
      <c r="Q869" s="2" t="str">
        <f t="shared" si="221"/>
        <v/>
      </c>
      <c r="R869" s="2" t="str">
        <f t="shared" si="215"/>
        <v/>
      </c>
    </row>
    <row r="870" spans="1:18" x14ac:dyDescent="0.25">
      <c r="A870" s="15">
        <f>IF(INDEX('Predict Your Date Data (auto)'!A:A,ROW(A870),1)&gt;0,INDEX('Predict Your Date Data (auto)'!A:A,ROW(A870),1),"")</f>
        <v>42907.419988425929</v>
      </c>
      <c r="B870" s="15">
        <f t="shared" si="216"/>
        <v>42907</v>
      </c>
      <c r="C870" s="23">
        <f t="shared" si="217"/>
        <v>2017</v>
      </c>
      <c r="D870" s="23">
        <f t="shared" si="218"/>
        <v>6</v>
      </c>
      <c r="E870" s="2" t="str">
        <f>IF(A870&lt;&gt;"","Week " &amp; ROUNDUP(DAY(B870)/7,0),"")</f>
        <v>Week 3</v>
      </c>
      <c r="G870" s="15" t="str">
        <f>IF(G869&lt;MAX(A:A)+NumberOfFutureWeeks*7,  IF(WEEKDAY( G869+1)=1, G869+2, IF(WEEKDAY(G869+1)=7, G869+ 3, G869+1)), "")</f>
        <v/>
      </c>
      <c r="H870" s="15" t="str">
        <f t="shared" si="210"/>
        <v/>
      </c>
      <c r="I870" s="2" t="str">
        <f t="shared" si="211"/>
        <v/>
      </c>
      <c r="J870" s="2" t="str">
        <f>IF(AND(G870&lt;&gt;"",G870&lt;=MAX(A:A)),COUNTIF(B:B,TRUNC(G870)),"")</f>
        <v/>
      </c>
      <c r="K870" s="2" t="str">
        <f t="shared" si="222"/>
        <v/>
      </c>
      <c r="L870" s="2" t="str">
        <f t="shared" si="212"/>
        <v/>
      </c>
      <c r="M870" s="2" t="str">
        <f t="shared" si="219"/>
        <v/>
      </c>
      <c r="N870" s="2" t="str">
        <f t="shared" si="220"/>
        <v/>
      </c>
      <c r="O870" s="2" t="str">
        <f t="shared" si="213"/>
        <v/>
      </c>
      <c r="P870" s="2" t="str">
        <f t="shared" si="214"/>
        <v/>
      </c>
      <c r="Q870" s="2" t="str">
        <f t="shared" si="221"/>
        <v/>
      </c>
      <c r="R870" s="2" t="str">
        <f t="shared" si="215"/>
        <v/>
      </c>
    </row>
    <row r="871" spans="1:18" x14ac:dyDescent="0.25">
      <c r="A871" s="15">
        <f>IF(INDEX('Predict Your Date Data (auto)'!A:A,ROW(A871),1)&gt;0,INDEX('Predict Your Date Data (auto)'!A:A,ROW(A871),1),"")</f>
        <v>42907.426111111112</v>
      </c>
      <c r="B871" s="15">
        <f t="shared" si="216"/>
        <v>42907</v>
      </c>
      <c r="C871" s="23">
        <f t="shared" si="217"/>
        <v>2017</v>
      </c>
      <c r="D871" s="23">
        <f t="shared" si="218"/>
        <v>6</v>
      </c>
      <c r="E871" s="2" t="str">
        <f>IF(A871&lt;&gt;"","Week " &amp; ROUNDUP(DAY(B871)/7,0),"")</f>
        <v>Week 3</v>
      </c>
      <c r="G871" s="15" t="str">
        <f>IF(G870&lt;MAX(A:A)+NumberOfFutureWeeks*7,  IF(WEEKDAY( G870+1)=1, G870+2, IF(WEEKDAY(G870+1)=7, G870+ 3, G870+1)), "")</f>
        <v/>
      </c>
      <c r="H871" s="15" t="str">
        <f t="shared" si="210"/>
        <v/>
      </c>
      <c r="I871" s="2" t="str">
        <f t="shared" si="211"/>
        <v/>
      </c>
      <c r="J871" s="2" t="str">
        <f>IF(AND(G871&lt;&gt;"",G871&lt;=MAX(A:A)),COUNTIF(B:B,TRUNC(G871)),"")</f>
        <v/>
      </c>
      <c r="K871" s="2" t="str">
        <f t="shared" si="222"/>
        <v/>
      </c>
      <c r="L871" s="2" t="str">
        <f t="shared" si="212"/>
        <v/>
      </c>
      <c r="M871" s="2" t="str">
        <f t="shared" si="219"/>
        <v/>
      </c>
      <c r="N871" s="2" t="str">
        <f t="shared" si="220"/>
        <v/>
      </c>
      <c r="O871" s="2" t="str">
        <f t="shared" si="213"/>
        <v/>
      </c>
      <c r="P871" s="2" t="str">
        <f t="shared" si="214"/>
        <v/>
      </c>
      <c r="Q871" s="2" t="str">
        <f t="shared" si="221"/>
        <v/>
      </c>
      <c r="R871" s="2" t="str">
        <f t="shared" si="215"/>
        <v/>
      </c>
    </row>
    <row r="872" spans="1:18" x14ac:dyDescent="0.25">
      <c r="A872" s="15">
        <f>IF(INDEX('Predict Your Date Data (auto)'!A:A,ROW(A872),1)&gt;0,INDEX('Predict Your Date Data (auto)'!A:A,ROW(A872),1),"")</f>
        <v>42907.429629629631</v>
      </c>
      <c r="B872" s="15">
        <f t="shared" si="216"/>
        <v>42907</v>
      </c>
      <c r="C872" s="23">
        <f t="shared" si="217"/>
        <v>2017</v>
      </c>
      <c r="D872" s="23">
        <f t="shared" si="218"/>
        <v>6</v>
      </c>
      <c r="E872" s="2" t="str">
        <f>IF(A872&lt;&gt;"","Week " &amp; ROUNDUP(DAY(B872)/7,0),"")</f>
        <v>Week 3</v>
      </c>
      <c r="G872" s="15" t="str">
        <f>IF(G871&lt;MAX(A:A)+NumberOfFutureWeeks*7,  IF(WEEKDAY( G871+1)=1, G871+2, IF(WEEKDAY(G871+1)=7, G871+ 3, G871+1)), "")</f>
        <v/>
      </c>
      <c r="H872" s="15" t="str">
        <f t="shared" si="210"/>
        <v/>
      </c>
      <c r="I872" s="2" t="str">
        <f t="shared" si="211"/>
        <v/>
      </c>
      <c r="J872" s="2" t="str">
        <f>IF(AND(G872&lt;&gt;"",G872&lt;=MAX(A:A)),COUNTIF(B:B,TRUNC(G872)),"")</f>
        <v/>
      </c>
      <c r="K872" s="2" t="str">
        <f t="shared" si="222"/>
        <v/>
      </c>
      <c r="L872" s="2" t="str">
        <f t="shared" si="212"/>
        <v/>
      </c>
      <c r="M872" s="2" t="str">
        <f t="shared" si="219"/>
        <v/>
      </c>
      <c r="N872" s="2" t="str">
        <f t="shared" si="220"/>
        <v/>
      </c>
      <c r="O872" s="2" t="str">
        <f t="shared" si="213"/>
        <v/>
      </c>
      <c r="P872" s="2" t="str">
        <f t="shared" si="214"/>
        <v/>
      </c>
      <c r="Q872" s="2" t="str">
        <f t="shared" si="221"/>
        <v/>
      </c>
      <c r="R872" s="2" t="str">
        <f t="shared" si="215"/>
        <v/>
      </c>
    </row>
    <row r="873" spans="1:18" x14ac:dyDescent="0.25">
      <c r="A873" s="15">
        <f>IF(INDEX('Predict Your Date Data (auto)'!A:A,ROW(A873),1)&gt;0,INDEX('Predict Your Date Data (auto)'!A:A,ROW(A873),1),"")</f>
        <v>42907.43613425926</v>
      </c>
      <c r="B873" s="15">
        <f t="shared" si="216"/>
        <v>42907</v>
      </c>
      <c r="C873" s="23">
        <f t="shared" si="217"/>
        <v>2017</v>
      </c>
      <c r="D873" s="23">
        <f t="shared" si="218"/>
        <v>6</v>
      </c>
      <c r="E873" s="2" t="str">
        <f>IF(A873&lt;&gt;"","Week " &amp; ROUNDUP(DAY(B873)/7,0),"")</f>
        <v>Week 3</v>
      </c>
      <c r="G873" s="15" t="str">
        <f>IF(G872&lt;MAX(A:A)+NumberOfFutureWeeks*7,  IF(WEEKDAY( G872+1)=1, G872+2, IF(WEEKDAY(G872+1)=7, G872+ 3, G872+1)), "")</f>
        <v/>
      </c>
      <c r="H873" s="15" t="str">
        <f t="shared" si="210"/>
        <v/>
      </c>
      <c r="I873" s="2" t="str">
        <f t="shared" si="211"/>
        <v/>
      </c>
      <c r="J873" s="2" t="str">
        <f>IF(AND(G873&lt;&gt;"",G873&lt;=MAX(A:A)),COUNTIF(B:B,TRUNC(G873)),"")</f>
        <v/>
      </c>
      <c r="K873" s="2" t="str">
        <f t="shared" si="222"/>
        <v/>
      </c>
      <c r="L873" s="2" t="str">
        <f t="shared" si="212"/>
        <v/>
      </c>
      <c r="M873" s="2" t="str">
        <f t="shared" si="219"/>
        <v/>
      </c>
      <c r="N873" s="2" t="str">
        <f t="shared" si="220"/>
        <v/>
      </c>
      <c r="O873" s="2" t="str">
        <f t="shared" si="213"/>
        <v/>
      </c>
      <c r="P873" s="2" t="str">
        <f t="shared" si="214"/>
        <v/>
      </c>
      <c r="Q873" s="2" t="str">
        <f t="shared" si="221"/>
        <v/>
      </c>
      <c r="R873" s="2" t="str">
        <f t="shared" si="215"/>
        <v/>
      </c>
    </row>
    <row r="874" spans="1:18" x14ac:dyDescent="0.25">
      <c r="A874" s="15">
        <f>IF(INDEX('Predict Your Date Data (auto)'!A:A,ROW(A874),1)&gt;0,INDEX('Predict Your Date Data (auto)'!A:A,ROW(A874),1),"")</f>
        <v>42907.469097222223</v>
      </c>
      <c r="B874" s="15">
        <f t="shared" si="216"/>
        <v>42907</v>
      </c>
      <c r="C874" s="23">
        <f t="shared" si="217"/>
        <v>2017</v>
      </c>
      <c r="D874" s="23">
        <f t="shared" si="218"/>
        <v>6</v>
      </c>
      <c r="E874" s="2" t="str">
        <f>IF(A874&lt;&gt;"","Week " &amp; ROUNDUP(DAY(B874)/7,0),"")</f>
        <v>Week 3</v>
      </c>
      <c r="G874" s="15" t="str">
        <f>IF(G873&lt;MAX(A:A)+NumberOfFutureWeeks*7,  IF(WEEKDAY( G873+1)=1, G873+2, IF(WEEKDAY(G873+1)=7, G873+ 3, G873+1)), "")</f>
        <v/>
      </c>
      <c r="H874" s="15" t="str">
        <f t="shared" si="210"/>
        <v/>
      </c>
      <c r="I874" s="2" t="str">
        <f t="shared" si="211"/>
        <v/>
      </c>
      <c r="J874" s="2" t="str">
        <f>IF(AND(G874&lt;&gt;"",G874&lt;=MAX(A:A)),COUNTIF(B:B,TRUNC(G874)),"")</f>
        <v/>
      </c>
      <c r="K874" s="2" t="str">
        <f t="shared" si="222"/>
        <v/>
      </c>
      <c r="L874" s="2" t="str">
        <f t="shared" si="212"/>
        <v/>
      </c>
      <c r="M874" s="2" t="str">
        <f t="shared" si="219"/>
        <v/>
      </c>
      <c r="N874" s="2" t="str">
        <f t="shared" si="220"/>
        <v/>
      </c>
      <c r="O874" s="2" t="str">
        <f t="shared" si="213"/>
        <v/>
      </c>
      <c r="P874" s="2" t="str">
        <f t="shared" si="214"/>
        <v/>
      </c>
      <c r="Q874" s="2" t="str">
        <f t="shared" si="221"/>
        <v/>
      </c>
      <c r="R874" s="2" t="str">
        <f t="shared" si="215"/>
        <v/>
      </c>
    </row>
    <row r="875" spans="1:18" x14ac:dyDescent="0.25">
      <c r="A875" s="15">
        <f>IF(INDEX('Predict Your Date Data (auto)'!A:A,ROW(A875),1)&gt;0,INDEX('Predict Your Date Data (auto)'!A:A,ROW(A875),1),"")</f>
        <v>42907.500648148147</v>
      </c>
      <c r="B875" s="15">
        <f t="shared" si="216"/>
        <v>42907</v>
      </c>
      <c r="C875" s="23">
        <f t="shared" si="217"/>
        <v>2017</v>
      </c>
      <c r="D875" s="23">
        <f t="shared" si="218"/>
        <v>6</v>
      </c>
      <c r="E875" s="2" t="str">
        <f>IF(A875&lt;&gt;"","Week " &amp; ROUNDUP(DAY(B875)/7,0),"")</f>
        <v>Week 3</v>
      </c>
      <c r="G875" s="15" t="str">
        <f>IF(G874&lt;MAX(A:A)+NumberOfFutureWeeks*7,  IF(WEEKDAY( G874+1)=1, G874+2, IF(WEEKDAY(G874+1)=7, G874+ 3, G874+1)), "")</f>
        <v/>
      </c>
      <c r="H875" s="15" t="str">
        <f t="shared" si="210"/>
        <v/>
      </c>
      <c r="I875" s="2" t="str">
        <f t="shared" si="211"/>
        <v/>
      </c>
      <c r="J875" s="2" t="str">
        <f>IF(AND(G875&lt;&gt;"",G875&lt;=MAX(A:A)),COUNTIF(B:B,TRUNC(G875)),"")</f>
        <v/>
      </c>
      <c r="K875" s="2" t="str">
        <f t="shared" si="222"/>
        <v/>
      </c>
      <c r="L875" s="2" t="str">
        <f t="shared" si="212"/>
        <v/>
      </c>
      <c r="M875" s="2" t="str">
        <f t="shared" si="219"/>
        <v/>
      </c>
      <c r="N875" s="2" t="str">
        <f t="shared" si="220"/>
        <v/>
      </c>
      <c r="O875" s="2" t="str">
        <f t="shared" si="213"/>
        <v/>
      </c>
      <c r="P875" s="2" t="str">
        <f t="shared" si="214"/>
        <v/>
      </c>
      <c r="Q875" s="2" t="str">
        <f t="shared" si="221"/>
        <v/>
      </c>
      <c r="R875" s="2" t="str">
        <f t="shared" si="215"/>
        <v/>
      </c>
    </row>
    <row r="876" spans="1:18" x14ac:dyDescent="0.25">
      <c r="A876" s="15">
        <f>IF(INDEX('Predict Your Date Data (auto)'!A:A,ROW(A876),1)&gt;0,INDEX('Predict Your Date Data (auto)'!A:A,ROW(A876),1),"")</f>
        <v>42907.600208333337</v>
      </c>
      <c r="B876" s="15">
        <f t="shared" si="216"/>
        <v>42907</v>
      </c>
      <c r="C876" s="23">
        <f t="shared" si="217"/>
        <v>2017</v>
      </c>
      <c r="D876" s="23">
        <f t="shared" si="218"/>
        <v>6</v>
      </c>
      <c r="E876" s="2" t="str">
        <f>IF(A876&lt;&gt;"","Week " &amp; ROUNDUP(DAY(B876)/7,0),"")</f>
        <v>Week 3</v>
      </c>
      <c r="G876" s="15" t="str">
        <f>IF(G875&lt;MAX(A:A)+NumberOfFutureWeeks*7,  IF(WEEKDAY( G875+1)=1, G875+2, IF(WEEKDAY(G875+1)=7, G875+ 3, G875+1)), "")</f>
        <v/>
      </c>
      <c r="H876" s="15" t="str">
        <f t="shared" si="210"/>
        <v/>
      </c>
      <c r="I876" s="2" t="str">
        <f t="shared" si="211"/>
        <v/>
      </c>
      <c r="J876" s="2" t="str">
        <f>IF(AND(G876&lt;&gt;"",G876&lt;=MAX(A:A)),COUNTIF(B:B,TRUNC(G876)),"")</f>
        <v/>
      </c>
      <c r="K876" s="2" t="str">
        <f t="shared" si="222"/>
        <v/>
      </c>
      <c r="L876" s="2" t="str">
        <f t="shared" si="212"/>
        <v/>
      </c>
      <c r="M876" s="2" t="str">
        <f t="shared" si="219"/>
        <v/>
      </c>
      <c r="N876" s="2" t="str">
        <f t="shared" si="220"/>
        <v/>
      </c>
      <c r="O876" s="2" t="str">
        <f t="shared" si="213"/>
        <v/>
      </c>
      <c r="P876" s="2" t="str">
        <f t="shared" si="214"/>
        <v/>
      </c>
      <c r="Q876" s="2" t="str">
        <f t="shared" si="221"/>
        <v/>
      </c>
      <c r="R876" s="2" t="str">
        <f t="shared" si="215"/>
        <v/>
      </c>
    </row>
    <row r="877" spans="1:18" x14ac:dyDescent="0.25">
      <c r="A877" s="15">
        <f>IF(INDEX('Predict Your Date Data (auto)'!A:A,ROW(A877),1)&gt;0,INDEX('Predict Your Date Data (auto)'!A:A,ROW(A877),1),"")</f>
        <v>42907.602384259262</v>
      </c>
      <c r="B877" s="15">
        <f t="shared" si="216"/>
        <v>42907</v>
      </c>
      <c r="C877" s="23">
        <f t="shared" si="217"/>
        <v>2017</v>
      </c>
      <c r="D877" s="23">
        <f t="shared" si="218"/>
        <v>6</v>
      </c>
      <c r="E877" s="2" t="str">
        <f>IF(A877&lt;&gt;"","Week " &amp; ROUNDUP(DAY(B877)/7,0),"")</f>
        <v>Week 3</v>
      </c>
      <c r="G877" s="15" t="str">
        <f>IF(G876&lt;MAX(A:A)+NumberOfFutureWeeks*7,  IF(WEEKDAY( G876+1)=1, G876+2, IF(WEEKDAY(G876+1)=7, G876+ 3, G876+1)), "")</f>
        <v/>
      </c>
      <c r="H877" s="15" t="str">
        <f t="shared" si="210"/>
        <v/>
      </c>
      <c r="I877" s="2" t="str">
        <f t="shared" si="211"/>
        <v/>
      </c>
      <c r="J877" s="2" t="str">
        <f>IF(AND(G877&lt;&gt;"",G877&lt;=MAX(A:A)),COUNTIF(B:B,TRUNC(G877)),"")</f>
        <v/>
      </c>
      <c r="K877" s="2" t="str">
        <f t="shared" si="222"/>
        <v/>
      </c>
      <c r="L877" s="2" t="str">
        <f t="shared" si="212"/>
        <v/>
      </c>
      <c r="M877" s="2" t="str">
        <f t="shared" si="219"/>
        <v/>
      </c>
      <c r="N877" s="2" t="str">
        <f t="shared" si="220"/>
        <v/>
      </c>
      <c r="O877" s="2" t="str">
        <f t="shared" si="213"/>
        <v/>
      </c>
      <c r="P877" s="2" t="str">
        <f t="shared" si="214"/>
        <v/>
      </c>
      <c r="Q877" s="2" t="str">
        <f t="shared" si="221"/>
        <v/>
      </c>
      <c r="R877" s="2" t="str">
        <f t="shared" si="215"/>
        <v/>
      </c>
    </row>
    <row r="878" spans="1:18" x14ac:dyDescent="0.25">
      <c r="A878" s="15">
        <f>IF(INDEX('Predict Your Date Data (auto)'!A:A,ROW(A878),1)&gt;0,INDEX('Predict Your Date Data (auto)'!A:A,ROW(A878),1),"")</f>
        <v>42907.61204861111</v>
      </c>
      <c r="B878" s="15">
        <f t="shared" si="216"/>
        <v>42907</v>
      </c>
      <c r="C878" s="23">
        <f t="shared" si="217"/>
        <v>2017</v>
      </c>
      <c r="D878" s="23">
        <f t="shared" si="218"/>
        <v>6</v>
      </c>
      <c r="E878" s="2" t="str">
        <f>IF(A878&lt;&gt;"","Week " &amp; ROUNDUP(DAY(B878)/7,0),"")</f>
        <v>Week 3</v>
      </c>
      <c r="G878" s="15" t="str">
        <f>IF(G877&lt;MAX(A:A)+NumberOfFutureWeeks*7,  IF(WEEKDAY( G877+1)=1, G877+2, IF(WEEKDAY(G877+1)=7, G877+ 3, G877+1)), "")</f>
        <v/>
      </c>
      <c r="H878" s="15" t="str">
        <f t="shared" si="210"/>
        <v/>
      </c>
      <c r="I878" s="2" t="str">
        <f t="shared" si="211"/>
        <v/>
      </c>
      <c r="J878" s="2" t="str">
        <f>IF(AND(G878&lt;&gt;"",G878&lt;=MAX(A:A)),COUNTIF(B:B,TRUNC(G878)),"")</f>
        <v/>
      </c>
      <c r="K878" s="2" t="str">
        <f t="shared" si="222"/>
        <v/>
      </c>
      <c r="L878" s="2" t="str">
        <f t="shared" si="212"/>
        <v/>
      </c>
      <c r="M878" s="2" t="str">
        <f t="shared" si="219"/>
        <v/>
      </c>
      <c r="N878" s="2" t="str">
        <f t="shared" si="220"/>
        <v/>
      </c>
      <c r="O878" s="2" t="str">
        <f t="shared" si="213"/>
        <v/>
      </c>
      <c r="P878" s="2" t="str">
        <f t="shared" si="214"/>
        <v/>
      </c>
      <c r="Q878" s="2" t="str">
        <f t="shared" si="221"/>
        <v/>
      </c>
      <c r="R878" s="2" t="str">
        <f t="shared" si="215"/>
        <v/>
      </c>
    </row>
    <row r="879" spans="1:18" x14ac:dyDescent="0.25">
      <c r="A879" s="15">
        <f>IF(INDEX('Predict Your Date Data (auto)'!A:A,ROW(A879),1)&gt;0,INDEX('Predict Your Date Data (auto)'!A:A,ROW(A879),1),"")</f>
        <v>42907.613900462966</v>
      </c>
      <c r="B879" s="15">
        <f t="shared" si="216"/>
        <v>42907</v>
      </c>
      <c r="C879" s="23">
        <f t="shared" si="217"/>
        <v>2017</v>
      </c>
      <c r="D879" s="23">
        <f t="shared" si="218"/>
        <v>6</v>
      </c>
      <c r="E879" s="2" t="str">
        <f>IF(A879&lt;&gt;"","Week " &amp; ROUNDUP(DAY(B879)/7,0),"")</f>
        <v>Week 3</v>
      </c>
      <c r="G879" s="15" t="str">
        <f>IF(G878&lt;MAX(A:A)+NumberOfFutureWeeks*7,  IF(WEEKDAY( G878+1)=1, G878+2, IF(WEEKDAY(G878+1)=7, G878+ 3, G878+1)), "")</f>
        <v/>
      </c>
      <c r="H879" s="15" t="str">
        <f t="shared" si="210"/>
        <v/>
      </c>
      <c r="I879" s="2" t="str">
        <f t="shared" si="211"/>
        <v/>
      </c>
      <c r="J879" s="2" t="str">
        <f>IF(AND(G879&lt;&gt;"",G879&lt;=MAX(A:A)),COUNTIF(B:B,TRUNC(G879)),"")</f>
        <v/>
      </c>
      <c r="K879" s="2" t="str">
        <f t="shared" si="222"/>
        <v/>
      </c>
      <c r="L879" s="2" t="str">
        <f t="shared" si="212"/>
        <v/>
      </c>
      <c r="M879" s="2" t="str">
        <f t="shared" si="219"/>
        <v/>
      </c>
      <c r="N879" s="2" t="str">
        <f t="shared" si="220"/>
        <v/>
      </c>
      <c r="O879" s="2" t="str">
        <f t="shared" si="213"/>
        <v/>
      </c>
      <c r="P879" s="2" t="str">
        <f t="shared" si="214"/>
        <v/>
      </c>
      <c r="Q879" s="2" t="str">
        <f t="shared" si="221"/>
        <v/>
      </c>
      <c r="R879" s="2" t="str">
        <f t="shared" si="215"/>
        <v/>
      </c>
    </row>
    <row r="880" spans="1:18" x14ac:dyDescent="0.25">
      <c r="A880" s="15">
        <f>IF(INDEX('Predict Your Date Data (auto)'!A:A,ROW(A880),1)&gt;0,INDEX('Predict Your Date Data (auto)'!A:A,ROW(A880),1),"")</f>
        <v>42907.620439814818</v>
      </c>
      <c r="B880" s="15">
        <f t="shared" si="216"/>
        <v>42907</v>
      </c>
      <c r="C880" s="23">
        <f t="shared" si="217"/>
        <v>2017</v>
      </c>
      <c r="D880" s="23">
        <f t="shared" si="218"/>
        <v>6</v>
      </c>
      <c r="E880" s="2" t="str">
        <f>IF(A880&lt;&gt;"","Week " &amp; ROUNDUP(DAY(B880)/7,0),"")</f>
        <v>Week 3</v>
      </c>
      <c r="G880" s="15" t="str">
        <f>IF(G879&lt;MAX(A:A)+NumberOfFutureWeeks*7,  IF(WEEKDAY( G879+1)=1, G879+2, IF(WEEKDAY(G879+1)=7, G879+ 3, G879+1)), "")</f>
        <v/>
      </c>
      <c r="H880" s="15" t="str">
        <f t="shared" si="210"/>
        <v/>
      </c>
      <c r="I880" s="2" t="str">
        <f t="shared" si="211"/>
        <v/>
      </c>
      <c r="J880" s="2" t="str">
        <f>IF(AND(G880&lt;&gt;"",G880&lt;=MAX(A:A)),COUNTIF(B:B,TRUNC(G880)),"")</f>
        <v/>
      </c>
      <c r="K880" s="2" t="str">
        <f t="shared" si="222"/>
        <v/>
      </c>
      <c r="L880" s="2" t="str">
        <f t="shared" si="212"/>
        <v/>
      </c>
      <c r="M880" s="2" t="str">
        <f t="shared" si="219"/>
        <v/>
      </c>
      <c r="N880" s="2" t="str">
        <f t="shared" si="220"/>
        <v/>
      </c>
      <c r="O880" s="2" t="str">
        <f t="shared" si="213"/>
        <v/>
      </c>
      <c r="P880" s="2" t="str">
        <f t="shared" si="214"/>
        <v/>
      </c>
      <c r="Q880" s="2" t="str">
        <f t="shared" si="221"/>
        <v/>
      </c>
      <c r="R880" s="2" t="str">
        <f t="shared" si="215"/>
        <v/>
      </c>
    </row>
    <row r="881" spans="1:18" x14ac:dyDescent="0.25">
      <c r="A881" s="15">
        <f>IF(INDEX('Predict Your Date Data (auto)'!A:A,ROW(A881),1)&gt;0,INDEX('Predict Your Date Data (auto)'!A:A,ROW(A881),1),"")</f>
        <v>42907.631655092591</v>
      </c>
      <c r="B881" s="15">
        <f t="shared" si="216"/>
        <v>42907</v>
      </c>
      <c r="C881" s="23">
        <f t="shared" si="217"/>
        <v>2017</v>
      </c>
      <c r="D881" s="23">
        <f t="shared" si="218"/>
        <v>6</v>
      </c>
      <c r="E881" s="2" t="str">
        <f>IF(A881&lt;&gt;"","Week " &amp; ROUNDUP(DAY(B881)/7,0),"")</f>
        <v>Week 3</v>
      </c>
      <c r="G881" s="15" t="str">
        <f>IF(G880&lt;MAX(A:A)+NumberOfFutureWeeks*7,  IF(WEEKDAY( G880+1)=1, G880+2, IF(WEEKDAY(G880+1)=7, G880+ 3, G880+1)), "")</f>
        <v/>
      </c>
      <c r="H881" s="15" t="str">
        <f t="shared" si="210"/>
        <v/>
      </c>
      <c r="I881" s="2" t="str">
        <f t="shared" si="211"/>
        <v/>
      </c>
      <c r="J881" s="2" t="str">
        <f>IF(AND(G881&lt;&gt;"",G881&lt;=MAX(A:A)),COUNTIF(B:B,TRUNC(G881)),"")</f>
        <v/>
      </c>
      <c r="K881" s="2" t="str">
        <f t="shared" si="222"/>
        <v/>
      </c>
      <c r="L881" s="2" t="str">
        <f t="shared" si="212"/>
        <v/>
      </c>
      <c r="M881" s="2" t="str">
        <f t="shared" si="219"/>
        <v/>
      </c>
      <c r="N881" s="2" t="str">
        <f t="shared" si="220"/>
        <v/>
      </c>
      <c r="O881" s="2" t="str">
        <f t="shared" si="213"/>
        <v/>
      </c>
      <c r="P881" s="2" t="str">
        <f t="shared" si="214"/>
        <v/>
      </c>
      <c r="Q881" s="2" t="str">
        <f t="shared" si="221"/>
        <v/>
      </c>
      <c r="R881" s="2" t="str">
        <f t="shared" si="215"/>
        <v/>
      </c>
    </row>
    <row r="882" spans="1:18" x14ac:dyDescent="0.25">
      <c r="A882" s="15">
        <f>IF(INDEX('Predict Your Date Data (auto)'!A:A,ROW(A882),1)&gt;0,INDEX('Predict Your Date Data (auto)'!A:A,ROW(A882),1),"")</f>
        <v>42907.633912037039</v>
      </c>
      <c r="B882" s="15">
        <f t="shared" si="216"/>
        <v>42907</v>
      </c>
      <c r="C882" s="23">
        <f t="shared" si="217"/>
        <v>2017</v>
      </c>
      <c r="D882" s="23">
        <f t="shared" si="218"/>
        <v>6</v>
      </c>
      <c r="E882" s="2" t="str">
        <f>IF(A882&lt;&gt;"","Week " &amp; ROUNDUP(DAY(B882)/7,0),"")</f>
        <v>Week 3</v>
      </c>
      <c r="G882" s="15" t="str">
        <f>IF(G881&lt;MAX(A:A)+NumberOfFutureWeeks*7,  IF(WEEKDAY( G881+1)=1, G881+2, IF(WEEKDAY(G881+1)=7, G881+ 3, G881+1)), "")</f>
        <v/>
      </c>
      <c r="H882" s="15" t="str">
        <f t="shared" si="210"/>
        <v/>
      </c>
      <c r="I882" s="2" t="str">
        <f t="shared" si="211"/>
        <v/>
      </c>
      <c r="J882" s="2" t="str">
        <f>IF(AND(G882&lt;&gt;"",G882&lt;=MAX(A:A)),COUNTIF(B:B,TRUNC(G882)),"")</f>
        <v/>
      </c>
      <c r="K882" s="2" t="str">
        <f t="shared" si="222"/>
        <v/>
      </c>
      <c r="L882" s="2" t="str">
        <f t="shared" si="212"/>
        <v/>
      </c>
      <c r="M882" s="2" t="str">
        <f t="shared" si="219"/>
        <v/>
      </c>
      <c r="N882" s="2" t="str">
        <f t="shared" si="220"/>
        <v/>
      </c>
      <c r="O882" s="2" t="str">
        <f t="shared" si="213"/>
        <v/>
      </c>
      <c r="P882" s="2" t="str">
        <f t="shared" si="214"/>
        <v/>
      </c>
      <c r="Q882" s="2" t="str">
        <f t="shared" si="221"/>
        <v/>
      </c>
      <c r="R882" s="2" t="str">
        <f t="shared" si="215"/>
        <v/>
      </c>
    </row>
    <row r="883" spans="1:18" x14ac:dyDescent="0.25">
      <c r="A883" s="15">
        <f>IF(INDEX('Predict Your Date Data (auto)'!A:A,ROW(A883),1)&gt;0,INDEX('Predict Your Date Data (auto)'!A:A,ROW(A883),1),"")</f>
        <v>42907.639652777776</v>
      </c>
      <c r="B883" s="15">
        <f t="shared" si="216"/>
        <v>42907</v>
      </c>
      <c r="C883" s="23">
        <f t="shared" si="217"/>
        <v>2017</v>
      </c>
      <c r="D883" s="23">
        <f t="shared" si="218"/>
        <v>6</v>
      </c>
      <c r="E883" s="2" t="str">
        <f>IF(A883&lt;&gt;"","Week " &amp; ROUNDUP(DAY(B883)/7,0),"")</f>
        <v>Week 3</v>
      </c>
      <c r="G883" s="15" t="str">
        <f>IF(G882&lt;MAX(A:A)+NumberOfFutureWeeks*7,  IF(WEEKDAY( G882+1)=1, G882+2, IF(WEEKDAY(G882+1)=7, G882+ 3, G882+1)), "")</f>
        <v/>
      </c>
      <c r="H883" s="15" t="str">
        <f t="shared" si="210"/>
        <v/>
      </c>
      <c r="I883" s="2" t="str">
        <f t="shared" si="211"/>
        <v/>
      </c>
      <c r="J883" s="2" t="str">
        <f>IF(AND(G883&lt;&gt;"",G883&lt;=MAX(A:A)),COUNTIF(B:B,TRUNC(G883)),"")</f>
        <v/>
      </c>
      <c r="K883" s="2" t="str">
        <f t="shared" si="222"/>
        <v/>
      </c>
      <c r="L883" s="2" t="str">
        <f t="shared" si="212"/>
        <v/>
      </c>
      <c r="M883" s="2" t="str">
        <f t="shared" si="219"/>
        <v/>
      </c>
      <c r="N883" s="2" t="str">
        <f t="shared" si="220"/>
        <v/>
      </c>
      <c r="O883" s="2" t="str">
        <f t="shared" si="213"/>
        <v/>
      </c>
      <c r="P883" s="2" t="str">
        <f t="shared" si="214"/>
        <v/>
      </c>
      <c r="Q883" s="2" t="str">
        <f t="shared" si="221"/>
        <v/>
      </c>
      <c r="R883" s="2" t="str">
        <f t="shared" si="215"/>
        <v/>
      </c>
    </row>
    <row r="884" spans="1:18" x14ac:dyDescent="0.25">
      <c r="A884" s="15">
        <f>IF(INDEX('Predict Your Date Data (auto)'!A:A,ROW(A884),1)&gt;0,INDEX('Predict Your Date Data (auto)'!A:A,ROW(A884),1),"")</f>
        <v>42907.64634259259</v>
      </c>
      <c r="B884" s="15">
        <f t="shared" si="216"/>
        <v>42907</v>
      </c>
      <c r="C884" s="23">
        <f t="shared" si="217"/>
        <v>2017</v>
      </c>
      <c r="D884" s="23">
        <f t="shared" si="218"/>
        <v>6</v>
      </c>
      <c r="E884" s="2" t="str">
        <f>IF(A884&lt;&gt;"","Week " &amp; ROUNDUP(DAY(B884)/7,0),"")</f>
        <v>Week 3</v>
      </c>
      <c r="G884" s="15" t="str">
        <f>IF(G883&lt;MAX(A:A)+NumberOfFutureWeeks*7,  IF(WEEKDAY( G883+1)=1, G883+2, IF(WEEKDAY(G883+1)=7, G883+ 3, G883+1)), "")</f>
        <v/>
      </c>
      <c r="H884" s="15" t="str">
        <f t="shared" si="210"/>
        <v/>
      </c>
      <c r="I884" s="2" t="str">
        <f t="shared" si="211"/>
        <v/>
      </c>
      <c r="J884" s="2" t="str">
        <f>IF(AND(G884&lt;&gt;"",G884&lt;=MAX(A:A)),COUNTIF(B:B,TRUNC(G884)),"")</f>
        <v/>
      </c>
      <c r="K884" s="2" t="str">
        <f t="shared" si="222"/>
        <v/>
      </c>
      <c r="L884" s="2" t="str">
        <f t="shared" si="212"/>
        <v/>
      </c>
      <c r="M884" s="2" t="str">
        <f t="shared" si="219"/>
        <v/>
      </c>
      <c r="N884" s="2" t="str">
        <f t="shared" si="220"/>
        <v/>
      </c>
      <c r="O884" s="2" t="str">
        <f t="shared" si="213"/>
        <v/>
      </c>
      <c r="P884" s="2" t="str">
        <f t="shared" si="214"/>
        <v/>
      </c>
      <c r="Q884" s="2" t="str">
        <f t="shared" si="221"/>
        <v/>
      </c>
      <c r="R884" s="2" t="str">
        <f t="shared" si="215"/>
        <v/>
      </c>
    </row>
    <row r="885" spans="1:18" x14ac:dyDescent="0.25">
      <c r="A885" s="15">
        <f>IF(INDEX('Predict Your Date Data (auto)'!A:A,ROW(A885),1)&gt;0,INDEX('Predict Your Date Data (auto)'!A:A,ROW(A885),1),"")</f>
        <v>42907.648229166669</v>
      </c>
      <c r="B885" s="15">
        <f t="shared" si="216"/>
        <v>42907</v>
      </c>
      <c r="C885" s="23">
        <f t="shared" si="217"/>
        <v>2017</v>
      </c>
      <c r="D885" s="23">
        <f t="shared" si="218"/>
        <v>6</v>
      </c>
      <c r="E885" s="2" t="str">
        <f>IF(A885&lt;&gt;"","Week " &amp; ROUNDUP(DAY(B885)/7,0),"")</f>
        <v>Week 3</v>
      </c>
      <c r="G885" s="15" t="str">
        <f>IF(G884&lt;MAX(A:A)+NumberOfFutureWeeks*7,  IF(WEEKDAY( G884+1)=1, G884+2, IF(WEEKDAY(G884+1)=7, G884+ 3, G884+1)), "")</f>
        <v/>
      </c>
      <c r="H885" s="15" t="str">
        <f t="shared" si="210"/>
        <v/>
      </c>
      <c r="I885" s="2" t="str">
        <f t="shared" si="211"/>
        <v/>
      </c>
      <c r="J885" s="2" t="str">
        <f>IF(AND(G885&lt;&gt;"",G885&lt;=MAX(A:A)),COUNTIF(B:B,TRUNC(G885)),"")</f>
        <v/>
      </c>
      <c r="K885" s="2" t="str">
        <f t="shared" si="222"/>
        <v/>
      </c>
      <c r="L885" s="2" t="str">
        <f t="shared" si="212"/>
        <v/>
      </c>
      <c r="M885" s="2" t="str">
        <f t="shared" si="219"/>
        <v/>
      </c>
      <c r="N885" s="2" t="str">
        <f t="shared" si="220"/>
        <v/>
      </c>
      <c r="O885" s="2" t="str">
        <f t="shared" si="213"/>
        <v/>
      </c>
      <c r="P885" s="2" t="str">
        <f t="shared" si="214"/>
        <v/>
      </c>
      <c r="Q885" s="2" t="str">
        <f t="shared" si="221"/>
        <v/>
      </c>
      <c r="R885" s="2" t="str">
        <f t="shared" si="215"/>
        <v/>
      </c>
    </row>
    <row r="886" spans="1:18" x14ac:dyDescent="0.25">
      <c r="A886" s="15">
        <f>IF(INDEX('Predict Your Date Data (auto)'!A:A,ROW(A886),1)&gt;0,INDEX('Predict Your Date Data (auto)'!A:A,ROW(A886),1),"")</f>
        <v>42907.648796296293</v>
      </c>
      <c r="B886" s="15">
        <f t="shared" si="216"/>
        <v>42907</v>
      </c>
      <c r="C886" s="23">
        <f t="shared" si="217"/>
        <v>2017</v>
      </c>
      <c r="D886" s="23">
        <f t="shared" si="218"/>
        <v>6</v>
      </c>
      <c r="E886" s="2" t="str">
        <f>IF(A886&lt;&gt;"","Week " &amp; ROUNDUP(DAY(B886)/7,0),"")</f>
        <v>Week 3</v>
      </c>
      <c r="G886" s="15" t="str">
        <f>IF(G885&lt;MAX(A:A)+NumberOfFutureWeeks*7,  IF(WEEKDAY( G885+1)=1, G885+2, IF(WEEKDAY(G885+1)=7, G885+ 3, G885+1)), "")</f>
        <v/>
      </c>
      <c r="H886" s="15" t="str">
        <f t="shared" si="210"/>
        <v/>
      </c>
      <c r="I886" s="2" t="str">
        <f t="shared" si="211"/>
        <v/>
      </c>
      <c r="J886" s="2" t="str">
        <f>IF(AND(G886&lt;&gt;"",G886&lt;=MAX(A:A)),COUNTIF(B:B,TRUNC(G886)),"")</f>
        <v/>
      </c>
      <c r="K886" s="2" t="str">
        <f t="shared" si="222"/>
        <v/>
      </c>
      <c r="L886" s="2" t="str">
        <f t="shared" si="212"/>
        <v/>
      </c>
      <c r="M886" s="2" t="str">
        <f t="shared" si="219"/>
        <v/>
      </c>
      <c r="N886" s="2" t="str">
        <f t="shared" si="220"/>
        <v/>
      </c>
      <c r="O886" s="2" t="str">
        <f t="shared" si="213"/>
        <v/>
      </c>
      <c r="P886" s="2" t="str">
        <f t="shared" si="214"/>
        <v/>
      </c>
      <c r="Q886" s="2" t="str">
        <f t="shared" si="221"/>
        <v/>
      </c>
      <c r="R886" s="2" t="str">
        <f t="shared" si="215"/>
        <v/>
      </c>
    </row>
    <row r="887" spans="1:18" x14ac:dyDescent="0.25">
      <c r="A887" s="15">
        <f>IF(INDEX('Predict Your Date Data (auto)'!A:A,ROW(A887),1)&gt;0,INDEX('Predict Your Date Data (auto)'!A:A,ROW(A887),1),"")</f>
        <v>42907.649155092593</v>
      </c>
      <c r="B887" s="15">
        <f t="shared" si="216"/>
        <v>42907</v>
      </c>
      <c r="C887" s="23">
        <f t="shared" si="217"/>
        <v>2017</v>
      </c>
      <c r="D887" s="23">
        <f t="shared" si="218"/>
        <v>6</v>
      </c>
      <c r="E887" s="2" t="str">
        <f>IF(A887&lt;&gt;"","Week " &amp; ROUNDUP(DAY(B887)/7,0),"")</f>
        <v>Week 3</v>
      </c>
      <c r="G887" s="15" t="str">
        <f>IF(G886&lt;MAX(A:A)+NumberOfFutureWeeks*7,  IF(WEEKDAY( G886+1)=1, G886+2, IF(WEEKDAY(G886+1)=7, G886+ 3, G886+1)), "")</f>
        <v/>
      </c>
      <c r="H887" s="15" t="str">
        <f t="shared" si="210"/>
        <v/>
      </c>
      <c r="I887" s="2" t="str">
        <f t="shared" si="211"/>
        <v/>
      </c>
      <c r="J887" s="2" t="str">
        <f>IF(AND(G887&lt;&gt;"",G887&lt;=MAX(A:A)),COUNTIF(B:B,TRUNC(G887)),"")</f>
        <v/>
      </c>
      <c r="K887" s="2" t="str">
        <f t="shared" si="222"/>
        <v/>
      </c>
      <c r="L887" s="2" t="str">
        <f t="shared" si="212"/>
        <v/>
      </c>
      <c r="M887" s="2" t="str">
        <f t="shared" si="219"/>
        <v/>
      </c>
      <c r="N887" s="2" t="str">
        <f t="shared" si="220"/>
        <v/>
      </c>
      <c r="O887" s="2" t="str">
        <f t="shared" si="213"/>
        <v/>
      </c>
      <c r="P887" s="2" t="str">
        <f t="shared" si="214"/>
        <v/>
      </c>
      <c r="Q887" s="2" t="str">
        <f t="shared" si="221"/>
        <v/>
      </c>
      <c r="R887" s="2" t="str">
        <f t="shared" si="215"/>
        <v/>
      </c>
    </row>
    <row r="888" spans="1:18" x14ac:dyDescent="0.25">
      <c r="A888" s="15">
        <f>IF(INDEX('Predict Your Date Data (auto)'!A:A,ROW(A888),1)&gt;0,INDEX('Predict Your Date Data (auto)'!A:A,ROW(A888),1),"")</f>
        <v>42907.649560185186</v>
      </c>
      <c r="B888" s="15">
        <f t="shared" si="216"/>
        <v>42907</v>
      </c>
      <c r="C888" s="23">
        <f t="shared" si="217"/>
        <v>2017</v>
      </c>
      <c r="D888" s="23">
        <f t="shared" si="218"/>
        <v>6</v>
      </c>
      <c r="E888" s="2" t="str">
        <f>IF(A888&lt;&gt;"","Week " &amp; ROUNDUP(DAY(B888)/7,0),"")</f>
        <v>Week 3</v>
      </c>
      <c r="G888" s="15" t="str">
        <f>IF(G887&lt;MAX(A:A)+NumberOfFutureWeeks*7,  IF(WEEKDAY( G887+1)=1, G887+2, IF(WEEKDAY(G887+1)=7, G887+ 3, G887+1)), "")</f>
        <v/>
      </c>
      <c r="H888" s="15" t="str">
        <f t="shared" si="210"/>
        <v/>
      </c>
      <c r="I888" s="2" t="str">
        <f t="shared" si="211"/>
        <v/>
      </c>
      <c r="J888" s="2" t="str">
        <f>IF(AND(G888&lt;&gt;"",G888&lt;=MAX(A:A)),COUNTIF(B:B,TRUNC(G888)),"")</f>
        <v/>
      </c>
      <c r="K888" s="2" t="str">
        <f t="shared" si="222"/>
        <v/>
      </c>
      <c r="L888" s="2" t="str">
        <f t="shared" si="212"/>
        <v/>
      </c>
      <c r="M888" s="2" t="str">
        <f t="shared" si="219"/>
        <v/>
      </c>
      <c r="N888" s="2" t="str">
        <f t="shared" si="220"/>
        <v/>
      </c>
      <c r="O888" s="2" t="str">
        <f t="shared" si="213"/>
        <v/>
      </c>
      <c r="P888" s="2" t="str">
        <f t="shared" si="214"/>
        <v/>
      </c>
      <c r="Q888" s="2" t="str">
        <f t="shared" si="221"/>
        <v/>
      </c>
      <c r="R888" s="2" t="str">
        <f t="shared" si="215"/>
        <v/>
      </c>
    </row>
    <row r="889" spans="1:18" x14ac:dyDescent="0.25">
      <c r="A889" s="15">
        <f>IF(INDEX('Predict Your Date Data (auto)'!A:A,ROW(A889),1)&gt;0,INDEX('Predict Your Date Data (auto)'!A:A,ROW(A889),1),"")</f>
        <v>42907.649988425925</v>
      </c>
      <c r="B889" s="15">
        <f t="shared" si="216"/>
        <v>42907</v>
      </c>
      <c r="C889" s="23">
        <f t="shared" si="217"/>
        <v>2017</v>
      </c>
      <c r="D889" s="23">
        <f t="shared" si="218"/>
        <v>6</v>
      </c>
      <c r="E889" s="2" t="str">
        <f>IF(A889&lt;&gt;"","Week " &amp; ROUNDUP(DAY(B889)/7,0),"")</f>
        <v>Week 3</v>
      </c>
      <c r="G889" s="15" t="str">
        <f>IF(G888&lt;MAX(A:A)+NumberOfFutureWeeks*7,  IF(WEEKDAY( G888+1)=1, G888+2, IF(WEEKDAY(G888+1)=7, G888+ 3, G888+1)), "")</f>
        <v/>
      </c>
      <c r="H889" s="15" t="str">
        <f t="shared" si="210"/>
        <v/>
      </c>
      <c r="I889" s="2" t="str">
        <f t="shared" si="211"/>
        <v/>
      </c>
      <c r="J889" s="2" t="str">
        <f>IF(AND(G889&lt;&gt;"",G889&lt;=MAX(A:A)),COUNTIF(B:B,TRUNC(G889)),"")</f>
        <v/>
      </c>
      <c r="K889" s="2" t="str">
        <f t="shared" si="222"/>
        <v/>
      </c>
      <c r="L889" s="2" t="str">
        <f t="shared" si="212"/>
        <v/>
      </c>
      <c r="M889" s="2" t="str">
        <f t="shared" si="219"/>
        <v/>
      </c>
      <c r="N889" s="2" t="str">
        <f t="shared" si="220"/>
        <v/>
      </c>
      <c r="O889" s="2" t="str">
        <f t="shared" si="213"/>
        <v/>
      </c>
      <c r="P889" s="2" t="str">
        <f t="shared" si="214"/>
        <v/>
      </c>
      <c r="Q889" s="2" t="str">
        <f t="shared" si="221"/>
        <v/>
      </c>
      <c r="R889" s="2" t="str">
        <f t="shared" si="215"/>
        <v/>
      </c>
    </row>
    <row r="890" spans="1:18" x14ac:dyDescent="0.25">
      <c r="A890" s="15">
        <f>IF(INDEX('Predict Your Date Data (auto)'!A:A,ROW(A890),1)&gt;0,INDEX('Predict Your Date Data (auto)'!A:A,ROW(A890),1),"")</f>
        <v>42907.65079861111</v>
      </c>
      <c r="B890" s="15">
        <f t="shared" si="216"/>
        <v>42907</v>
      </c>
      <c r="C890" s="23">
        <f t="shared" si="217"/>
        <v>2017</v>
      </c>
      <c r="D890" s="23">
        <f t="shared" si="218"/>
        <v>6</v>
      </c>
      <c r="E890" s="2" t="str">
        <f>IF(A890&lt;&gt;"","Week " &amp; ROUNDUP(DAY(B890)/7,0),"")</f>
        <v>Week 3</v>
      </c>
      <c r="G890" s="15" t="str">
        <f>IF(G889&lt;MAX(A:A)+NumberOfFutureWeeks*7,  IF(WEEKDAY( G889+1)=1, G889+2, IF(WEEKDAY(G889+1)=7, G889+ 3, G889+1)), "")</f>
        <v/>
      </c>
      <c r="H890" s="15" t="str">
        <f t="shared" si="210"/>
        <v/>
      </c>
      <c r="I890" s="2" t="str">
        <f t="shared" si="211"/>
        <v/>
      </c>
      <c r="J890" s="2" t="str">
        <f>IF(AND(G890&lt;&gt;"",G890&lt;=MAX(A:A)),COUNTIF(B:B,TRUNC(G890)),"")</f>
        <v/>
      </c>
      <c r="K890" s="2" t="str">
        <f t="shared" si="222"/>
        <v/>
      </c>
      <c r="L890" s="2" t="str">
        <f t="shared" si="212"/>
        <v/>
      </c>
      <c r="M890" s="2" t="str">
        <f t="shared" si="219"/>
        <v/>
      </c>
      <c r="N890" s="2" t="str">
        <f t="shared" si="220"/>
        <v/>
      </c>
      <c r="O890" s="2" t="str">
        <f t="shared" si="213"/>
        <v/>
      </c>
      <c r="P890" s="2" t="str">
        <f t="shared" si="214"/>
        <v/>
      </c>
      <c r="Q890" s="2" t="str">
        <f t="shared" si="221"/>
        <v/>
      </c>
      <c r="R890" s="2" t="str">
        <f t="shared" si="215"/>
        <v/>
      </c>
    </row>
    <row r="891" spans="1:18" x14ac:dyDescent="0.25">
      <c r="A891" s="15">
        <f>IF(INDEX('Predict Your Date Data (auto)'!A:A,ROW(A891),1)&gt;0,INDEX('Predict Your Date Data (auto)'!A:A,ROW(A891),1),"")</f>
        <v>42907.651331018518</v>
      </c>
      <c r="B891" s="15">
        <f t="shared" si="216"/>
        <v>42907</v>
      </c>
      <c r="C891" s="23">
        <f t="shared" si="217"/>
        <v>2017</v>
      </c>
      <c r="D891" s="23">
        <f t="shared" si="218"/>
        <v>6</v>
      </c>
      <c r="E891" s="2" t="str">
        <f>IF(A891&lt;&gt;"","Week " &amp; ROUNDUP(DAY(B891)/7,0),"")</f>
        <v>Week 3</v>
      </c>
      <c r="G891" s="15" t="str">
        <f>IF(G890&lt;MAX(A:A)+NumberOfFutureWeeks*7,  IF(WEEKDAY( G890+1)=1, G890+2, IF(WEEKDAY(G890+1)=7, G890+ 3, G890+1)), "")</f>
        <v/>
      </c>
      <c r="H891" s="15" t="str">
        <f t="shared" si="210"/>
        <v/>
      </c>
      <c r="I891" s="2" t="str">
        <f t="shared" si="211"/>
        <v/>
      </c>
      <c r="J891" s="2" t="str">
        <f>IF(AND(G891&lt;&gt;"",G891&lt;=MAX(A:A)),COUNTIF(B:B,TRUNC(G891)),"")</f>
        <v/>
      </c>
      <c r="K891" s="2" t="str">
        <f t="shared" si="222"/>
        <v/>
      </c>
      <c r="L891" s="2" t="str">
        <f t="shared" si="212"/>
        <v/>
      </c>
      <c r="M891" s="2" t="str">
        <f t="shared" si="219"/>
        <v/>
      </c>
      <c r="N891" s="2" t="str">
        <f t="shared" si="220"/>
        <v/>
      </c>
      <c r="O891" s="2" t="str">
        <f t="shared" si="213"/>
        <v/>
      </c>
      <c r="P891" s="2" t="str">
        <f t="shared" si="214"/>
        <v/>
      </c>
      <c r="Q891" s="2" t="str">
        <f t="shared" si="221"/>
        <v/>
      </c>
      <c r="R891" s="2" t="str">
        <f t="shared" si="215"/>
        <v/>
      </c>
    </row>
    <row r="892" spans="1:18" x14ac:dyDescent="0.25">
      <c r="A892" s="15">
        <f>IF(INDEX('Predict Your Date Data (auto)'!A:A,ROW(A892),1)&gt;0,INDEX('Predict Your Date Data (auto)'!A:A,ROW(A892),1),"")</f>
        <v>42907.652013888888</v>
      </c>
      <c r="B892" s="15">
        <f t="shared" si="216"/>
        <v>42907</v>
      </c>
      <c r="C892" s="23">
        <f t="shared" si="217"/>
        <v>2017</v>
      </c>
      <c r="D892" s="23">
        <f t="shared" si="218"/>
        <v>6</v>
      </c>
      <c r="E892" s="2" t="str">
        <f>IF(A892&lt;&gt;"","Week " &amp; ROUNDUP(DAY(B892)/7,0),"")</f>
        <v>Week 3</v>
      </c>
      <c r="G892" s="15" t="str">
        <f>IF(G891&lt;MAX(A:A)+NumberOfFutureWeeks*7,  IF(WEEKDAY( G891+1)=1, G891+2, IF(WEEKDAY(G891+1)=7, G891+ 3, G891+1)), "")</f>
        <v/>
      </c>
      <c r="H892" s="15" t="str">
        <f t="shared" si="210"/>
        <v/>
      </c>
      <c r="I892" s="2" t="str">
        <f t="shared" si="211"/>
        <v/>
      </c>
      <c r="J892" s="2" t="str">
        <f>IF(AND(G892&lt;&gt;"",G892&lt;=MAX(A:A)),COUNTIF(B:B,TRUNC(G892)),"")</f>
        <v/>
      </c>
      <c r="K892" s="2" t="str">
        <f t="shared" si="222"/>
        <v/>
      </c>
      <c r="L892" s="2" t="str">
        <f t="shared" si="212"/>
        <v/>
      </c>
      <c r="M892" s="2" t="str">
        <f t="shared" si="219"/>
        <v/>
      </c>
      <c r="N892" s="2" t="str">
        <f t="shared" si="220"/>
        <v/>
      </c>
      <c r="O892" s="2" t="str">
        <f t="shared" si="213"/>
        <v/>
      </c>
      <c r="P892" s="2" t="str">
        <f t="shared" si="214"/>
        <v/>
      </c>
      <c r="Q892" s="2" t="str">
        <f t="shared" si="221"/>
        <v/>
      </c>
      <c r="R892" s="2" t="str">
        <f t="shared" si="215"/>
        <v/>
      </c>
    </row>
    <row r="893" spans="1:18" x14ac:dyDescent="0.25">
      <c r="A893" s="15">
        <f>IF(INDEX('Predict Your Date Data (auto)'!A:A,ROW(A893),1)&gt;0,INDEX('Predict Your Date Data (auto)'!A:A,ROW(A893),1),"")</f>
        <v>42907.652141203704</v>
      </c>
      <c r="B893" s="15">
        <f t="shared" si="216"/>
        <v>42907</v>
      </c>
      <c r="C893" s="23">
        <f t="shared" si="217"/>
        <v>2017</v>
      </c>
      <c r="D893" s="23">
        <f t="shared" si="218"/>
        <v>6</v>
      </c>
      <c r="E893" s="2" t="str">
        <f>IF(A893&lt;&gt;"","Week " &amp; ROUNDUP(DAY(B893)/7,0),"")</f>
        <v>Week 3</v>
      </c>
      <c r="G893" s="15" t="str">
        <f>IF(G892&lt;MAX(A:A)+NumberOfFutureWeeks*7,  IF(WEEKDAY( G892+1)=1, G892+2, IF(WEEKDAY(G892+1)=7, G892+ 3, G892+1)), "")</f>
        <v/>
      </c>
      <c r="H893" s="15" t="str">
        <f t="shared" si="210"/>
        <v/>
      </c>
      <c r="I893" s="2" t="str">
        <f t="shared" si="211"/>
        <v/>
      </c>
      <c r="J893" s="2" t="str">
        <f>IF(AND(G893&lt;&gt;"",G893&lt;=MAX(A:A)),COUNTIF(B:B,TRUNC(G893)),"")</f>
        <v/>
      </c>
      <c r="K893" s="2" t="str">
        <f t="shared" si="222"/>
        <v/>
      </c>
      <c r="L893" s="2" t="str">
        <f t="shared" si="212"/>
        <v/>
      </c>
      <c r="M893" s="2" t="str">
        <f t="shared" si="219"/>
        <v/>
      </c>
      <c r="N893" s="2" t="str">
        <f t="shared" si="220"/>
        <v/>
      </c>
      <c r="O893" s="2" t="str">
        <f t="shared" si="213"/>
        <v/>
      </c>
      <c r="P893" s="2" t="str">
        <f t="shared" si="214"/>
        <v/>
      </c>
      <c r="Q893" s="2" t="str">
        <f t="shared" si="221"/>
        <v/>
      </c>
      <c r="R893" s="2" t="str">
        <f t="shared" si="215"/>
        <v/>
      </c>
    </row>
    <row r="894" spans="1:18" x14ac:dyDescent="0.25">
      <c r="A894" s="15">
        <f>IF(INDEX('Predict Your Date Data (auto)'!A:A,ROW(A894),1)&gt;0,INDEX('Predict Your Date Data (auto)'!A:A,ROW(A894),1),"")</f>
        <v>42907.652708333335</v>
      </c>
      <c r="B894" s="15">
        <f t="shared" si="216"/>
        <v>42907</v>
      </c>
      <c r="C894" s="23">
        <f t="shared" si="217"/>
        <v>2017</v>
      </c>
      <c r="D894" s="23">
        <f t="shared" si="218"/>
        <v>6</v>
      </c>
      <c r="E894" s="2" t="str">
        <f>IF(A894&lt;&gt;"","Week " &amp; ROUNDUP(DAY(B894)/7,0),"")</f>
        <v>Week 3</v>
      </c>
      <c r="G894" s="15" t="str">
        <f>IF(G893&lt;MAX(A:A)+NumberOfFutureWeeks*7,  IF(WEEKDAY( G893+1)=1, G893+2, IF(WEEKDAY(G893+1)=7, G893+ 3, G893+1)), "")</f>
        <v/>
      </c>
      <c r="H894" s="15" t="str">
        <f t="shared" si="210"/>
        <v/>
      </c>
      <c r="I894" s="2" t="str">
        <f t="shared" si="211"/>
        <v/>
      </c>
      <c r="J894" s="2" t="str">
        <f>IF(AND(G894&lt;&gt;"",G894&lt;=MAX(A:A)),COUNTIF(B:B,TRUNC(G894)),"")</f>
        <v/>
      </c>
      <c r="K894" s="2" t="str">
        <f t="shared" si="222"/>
        <v/>
      </c>
      <c r="L894" s="2" t="str">
        <f t="shared" si="212"/>
        <v/>
      </c>
      <c r="M894" s="2" t="str">
        <f t="shared" si="219"/>
        <v/>
      </c>
      <c r="N894" s="2" t="str">
        <f t="shared" si="220"/>
        <v/>
      </c>
      <c r="O894" s="2" t="str">
        <f t="shared" si="213"/>
        <v/>
      </c>
      <c r="P894" s="2" t="str">
        <f t="shared" si="214"/>
        <v/>
      </c>
      <c r="Q894" s="2" t="str">
        <f t="shared" si="221"/>
        <v/>
      </c>
      <c r="R894" s="2" t="str">
        <f t="shared" si="215"/>
        <v/>
      </c>
    </row>
    <row r="895" spans="1:18" x14ac:dyDescent="0.25">
      <c r="A895" s="15">
        <f>IF(INDEX('Predict Your Date Data (auto)'!A:A,ROW(A895),1)&gt;0,INDEX('Predict Your Date Data (auto)'!A:A,ROW(A895),1),"")</f>
        <v>42907.653136574074</v>
      </c>
      <c r="B895" s="15">
        <f t="shared" si="216"/>
        <v>42907</v>
      </c>
      <c r="C895" s="23">
        <f t="shared" si="217"/>
        <v>2017</v>
      </c>
      <c r="D895" s="23">
        <f t="shared" si="218"/>
        <v>6</v>
      </c>
      <c r="E895" s="2" t="str">
        <f>IF(A895&lt;&gt;"","Week " &amp; ROUNDUP(DAY(B895)/7,0),"")</f>
        <v>Week 3</v>
      </c>
      <c r="G895" s="15" t="str">
        <f>IF(G894&lt;MAX(A:A)+NumberOfFutureWeeks*7,  IF(WEEKDAY( G894+1)=1, G894+2, IF(WEEKDAY(G894+1)=7, G894+ 3, G894+1)), "")</f>
        <v/>
      </c>
      <c r="H895" s="15" t="str">
        <f t="shared" si="210"/>
        <v/>
      </c>
      <c r="I895" s="2" t="str">
        <f t="shared" si="211"/>
        <v/>
      </c>
      <c r="J895" s="2" t="str">
        <f>IF(AND(G895&lt;&gt;"",G895&lt;=MAX(A:A)),COUNTIF(B:B,TRUNC(G895)),"")</f>
        <v/>
      </c>
      <c r="K895" s="2" t="str">
        <f t="shared" si="222"/>
        <v/>
      </c>
      <c r="L895" s="2" t="str">
        <f t="shared" si="212"/>
        <v/>
      </c>
      <c r="M895" s="2" t="str">
        <f t="shared" si="219"/>
        <v/>
      </c>
      <c r="N895" s="2" t="str">
        <f t="shared" si="220"/>
        <v/>
      </c>
      <c r="O895" s="2" t="str">
        <f t="shared" si="213"/>
        <v/>
      </c>
      <c r="P895" s="2" t="str">
        <f t="shared" si="214"/>
        <v/>
      </c>
      <c r="Q895" s="2" t="str">
        <f t="shared" si="221"/>
        <v/>
      </c>
      <c r="R895" s="2" t="str">
        <f t="shared" si="215"/>
        <v/>
      </c>
    </row>
    <row r="896" spans="1:18" x14ac:dyDescent="0.25">
      <c r="A896" s="15">
        <f>IF(INDEX('Predict Your Date Data (auto)'!A:A,ROW(A896),1)&gt;0,INDEX('Predict Your Date Data (auto)'!A:A,ROW(A896),1),"")</f>
        <v>42907.65351851852</v>
      </c>
      <c r="B896" s="15">
        <f t="shared" si="216"/>
        <v>42907</v>
      </c>
      <c r="C896" s="23">
        <f t="shared" si="217"/>
        <v>2017</v>
      </c>
      <c r="D896" s="23">
        <f t="shared" si="218"/>
        <v>6</v>
      </c>
      <c r="E896" s="2" t="str">
        <f>IF(A896&lt;&gt;"","Week " &amp; ROUNDUP(DAY(B896)/7,0),"")</f>
        <v>Week 3</v>
      </c>
      <c r="G896" s="15" t="str">
        <f>IF(G895&lt;MAX(A:A)+NumberOfFutureWeeks*7,  IF(WEEKDAY( G895+1)=1, G895+2, IF(WEEKDAY(G895+1)=7, G895+ 3, G895+1)), "")</f>
        <v/>
      </c>
      <c r="H896" s="15" t="str">
        <f t="shared" si="210"/>
        <v/>
      </c>
      <c r="I896" s="2" t="str">
        <f t="shared" si="211"/>
        <v/>
      </c>
      <c r="J896" s="2" t="str">
        <f>IF(AND(G896&lt;&gt;"",G896&lt;=MAX(A:A)),COUNTIF(B:B,TRUNC(G896)),"")</f>
        <v/>
      </c>
      <c r="K896" s="2" t="str">
        <f t="shared" si="222"/>
        <v/>
      </c>
      <c r="L896" s="2" t="str">
        <f t="shared" si="212"/>
        <v/>
      </c>
      <c r="M896" s="2" t="str">
        <f t="shared" si="219"/>
        <v/>
      </c>
      <c r="N896" s="2" t="str">
        <f t="shared" si="220"/>
        <v/>
      </c>
      <c r="O896" s="2" t="str">
        <f t="shared" si="213"/>
        <v/>
      </c>
      <c r="P896" s="2" t="str">
        <f t="shared" si="214"/>
        <v/>
      </c>
      <c r="Q896" s="2" t="str">
        <f t="shared" si="221"/>
        <v/>
      </c>
      <c r="R896" s="2" t="str">
        <f t="shared" si="215"/>
        <v/>
      </c>
    </row>
    <row r="897" spans="1:18" x14ac:dyDescent="0.25">
      <c r="A897" s="15">
        <f>IF(INDEX('Predict Your Date Data (auto)'!A:A,ROW(A897),1)&gt;0,INDEX('Predict Your Date Data (auto)'!A:A,ROW(A897),1),"")</f>
        <v>42907.655543981484</v>
      </c>
      <c r="B897" s="15">
        <f t="shared" si="216"/>
        <v>42907</v>
      </c>
      <c r="C897" s="23">
        <f t="shared" si="217"/>
        <v>2017</v>
      </c>
      <c r="D897" s="23">
        <f t="shared" si="218"/>
        <v>6</v>
      </c>
      <c r="E897" s="2" t="str">
        <f>IF(A897&lt;&gt;"","Week " &amp; ROUNDUP(DAY(B897)/7,0),"")</f>
        <v>Week 3</v>
      </c>
      <c r="G897" s="15" t="str">
        <f>IF(G896&lt;MAX(A:A)+NumberOfFutureWeeks*7,  IF(WEEKDAY( G896+1)=1, G896+2, IF(WEEKDAY(G896+1)=7, G896+ 3, G896+1)), "")</f>
        <v/>
      </c>
      <c r="H897" s="15" t="str">
        <f t="shared" si="210"/>
        <v/>
      </c>
      <c r="I897" s="2" t="str">
        <f t="shared" si="211"/>
        <v/>
      </c>
      <c r="J897" s="2" t="str">
        <f>IF(AND(G897&lt;&gt;"",G897&lt;=MAX(A:A)),COUNTIF(B:B,TRUNC(G897)),"")</f>
        <v/>
      </c>
      <c r="K897" s="2" t="str">
        <f t="shared" si="222"/>
        <v/>
      </c>
      <c r="L897" s="2" t="str">
        <f t="shared" si="212"/>
        <v/>
      </c>
      <c r="M897" s="2" t="str">
        <f t="shared" si="219"/>
        <v/>
      </c>
      <c r="N897" s="2" t="str">
        <f t="shared" si="220"/>
        <v/>
      </c>
      <c r="O897" s="2" t="str">
        <f t="shared" si="213"/>
        <v/>
      </c>
      <c r="P897" s="2" t="str">
        <f t="shared" si="214"/>
        <v/>
      </c>
      <c r="Q897" s="2" t="str">
        <f t="shared" si="221"/>
        <v/>
      </c>
      <c r="R897" s="2" t="str">
        <f t="shared" si="215"/>
        <v/>
      </c>
    </row>
    <row r="898" spans="1:18" x14ac:dyDescent="0.25">
      <c r="A898" s="15">
        <f>IF(INDEX('Predict Your Date Data (auto)'!A:A,ROW(A898),1)&gt;0,INDEX('Predict Your Date Data (auto)'!A:A,ROW(A898),1),"")</f>
        <v>42907.659247685187</v>
      </c>
      <c r="B898" s="15">
        <f t="shared" si="216"/>
        <v>42907</v>
      </c>
      <c r="C898" s="23">
        <f t="shared" si="217"/>
        <v>2017</v>
      </c>
      <c r="D898" s="23">
        <f t="shared" si="218"/>
        <v>6</v>
      </c>
      <c r="E898" s="2" t="str">
        <f>IF(A898&lt;&gt;"","Week " &amp; ROUNDUP(DAY(B898)/7,0),"")</f>
        <v>Week 3</v>
      </c>
      <c r="G898" s="15" t="str">
        <f>IF(G897&lt;MAX(A:A)+NumberOfFutureWeeks*7,  IF(WEEKDAY( G897+1)=1, G897+2, IF(WEEKDAY(G897+1)=7, G897+ 3, G897+1)), "")</f>
        <v/>
      </c>
      <c r="H898" s="15" t="str">
        <f t="shared" ref="H898:H961" si="223">IF(G898&lt;&gt;"",IF(WEEKDAY(G898)=2,"Week " &amp; TEXT(G898,AxisDateFormat),""),"")</f>
        <v/>
      </c>
      <c r="I898" s="2" t="str">
        <f t="shared" ref="I898:I961" si="224">IF(G898&lt;&gt;"", TEXT(WEEKDAY(G898), DayFormat),"")</f>
        <v/>
      </c>
      <c r="J898" s="2" t="str">
        <f>IF(AND(G898&lt;&gt;"",G898&lt;=MAX(A:A)),COUNTIF(B:B,TRUNC(G898)),"")</f>
        <v/>
      </c>
      <c r="K898" s="2" t="str">
        <f t="shared" si="222"/>
        <v/>
      </c>
      <c r="L898" s="2" t="str">
        <f t="shared" ref="L898:L961" si="225">IF(G898&lt;&gt;"",K898*$U$10+$U$9,"")</f>
        <v/>
      </c>
      <c r="M898" s="2" t="str">
        <f t="shared" si="219"/>
        <v/>
      </c>
      <c r="N898" s="2" t="str">
        <f t="shared" si="220"/>
        <v/>
      </c>
      <c r="O898" s="2" t="str">
        <f t="shared" ref="O898:O961" si="226">IF(J898&lt;&gt;"",ABS(J898-N898),"")</f>
        <v/>
      </c>
      <c r="P898" s="2" t="str">
        <f t="shared" ref="P898:P961" si="227">IF(G898&lt;&gt;"",IF(M898&gt;1,ROUNDUP(N898,RoundDecimalPlaces),ROUNDDOWN(N898,RoundDecimalPlaces)),"")</f>
        <v/>
      </c>
      <c r="Q898" s="2" t="str">
        <f t="shared" si="221"/>
        <v/>
      </c>
      <c r="R898" s="2" t="str">
        <f t="shared" ref="R898:R961" si="228">IF(Q898&lt;&gt;"",IF(Q898&gt;AVERAGE(Q:Q)*SignificantErrorMultiplier,J898,NA()),"")</f>
        <v/>
      </c>
    </row>
    <row r="899" spans="1:18" x14ac:dyDescent="0.25">
      <c r="A899" s="15">
        <f>IF(INDEX('Predict Your Date Data (auto)'!A:A,ROW(A899),1)&gt;0,INDEX('Predict Your Date Data (auto)'!A:A,ROW(A899),1),"")</f>
        <v>42907.795659722222</v>
      </c>
      <c r="B899" s="15">
        <f t="shared" ref="B899:B962" si="229">IF(A899&lt;&gt;"",TRUNC(A899),"")</f>
        <v>42907</v>
      </c>
      <c r="C899" s="23">
        <f t="shared" ref="C899:C962" si="230">IF(A899&lt;&gt;"",YEAR(A899),"")</f>
        <v>2017</v>
      </c>
      <c r="D899" s="23">
        <f t="shared" ref="D899:D962" si="231">IF(A899&lt;&gt;"",MONTH(B899),"")</f>
        <v>6</v>
      </c>
      <c r="E899" s="2" t="str">
        <f>IF(A899&lt;&gt;"","Week " &amp; ROUNDUP(DAY(B899)/7,0),"")</f>
        <v>Week 3</v>
      </c>
      <c r="G899" s="15" t="str">
        <f>IF(G898&lt;MAX(A:A)+NumberOfFutureWeeks*7,  IF(WEEKDAY( G898+1)=1, G898+2, IF(WEEKDAY(G898+1)=7, G898+ 3, G898+1)), "")</f>
        <v/>
      </c>
      <c r="H899" s="15" t="str">
        <f t="shared" si="223"/>
        <v/>
      </c>
      <c r="I899" s="2" t="str">
        <f t="shared" si="224"/>
        <v/>
      </c>
      <c r="J899" s="2" t="str">
        <f>IF(AND(G899&lt;&gt;"",G899&lt;=MAX(A:A)),COUNTIF(B:B,TRUNC(G899)),"")</f>
        <v/>
      </c>
      <c r="K899" s="2" t="str">
        <f t="shared" si="222"/>
        <v/>
      </c>
      <c r="L899" s="2" t="str">
        <f t="shared" si="225"/>
        <v/>
      </c>
      <c r="M899" s="2" t="str">
        <f t="shared" ref="M899:M962" si="232">IF(G899&lt;&gt;"",VLOOKUP(I899,$T$2:$V$6,3,FALSE),"")</f>
        <v/>
      </c>
      <c r="N899" s="2" t="str">
        <f t="shared" ref="N899:N962" si="233">IF(G899&lt;&gt;"",L899*M899,"")</f>
        <v/>
      </c>
      <c r="O899" s="2" t="str">
        <f t="shared" si="226"/>
        <v/>
      </c>
      <c r="P899" s="2" t="str">
        <f t="shared" si="227"/>
        <v/>
      </c>
      <c r="Q899" s="2" t="str">
        <f t="shared" ref="Q899:Q962" si="234">IF(J899&lt;&gt;"",ABS(J899-P899),"")</f>
        <v/>
      </c>
      <c r="R899" s="2" t="str">
        <f t="shared" si="228"/>
        <v/>
      </c>
    </row>
    <row r="900" spans="1:18" x14ac:dyDescent="0.25">
      <c r="A900" s="15">
        <f>IF(INDEX('Predict Your Date Data (auto)'!A:A,ROW(A900),1)&gt;0,INDEX('Predict Your Date Data (auto)'!A:A,ROW(A900),1),"")</f>
        <v>42907.801435185182</v>
      </c>
      <c r="B900" s="15">
        <f t="shared" si="229"/>
        <v>42907</v>
      </c>
      <c r="C900" s="23">
        <f t="shared" si="230"/>
        <v>2017</v>
      </c>
      <c r="D900" s="23">
        <f t="shared" si="231"/>
        <v>6</v>
      </c>
      <c r="E900" s="2" t="str">
        <f>IF(A900&lt;&gt;"","Week " &amp; ROUNDUP(DAY(B900)/7,0),"")</f>
        <v>Week 3</v>
      </c>
      <c r="G900" s="15" t="str">
        <f>IF(G899&lt;MAX(A:A)+NumberOfFutureWeeks*7,  IF(WEEKDAY( G899+1)=1, G899+2, IF(WEEKDAY(G899+1)=7, G899+ 3, G899+1)), "")</f>
        <v/>
      </c>
      <c r="H900" s="15" t="str">
        <f t="shared" si="223"/>
        <v/>
      </c>
      <c r="I900" s="2" t="str">
        <f t="shared" si="224"/>
        <v/>
      </c>
      <c r="J900" s="2" t="str">
        <f>IF(AND(G900&lt;&gt;"",G900&lt;=MAX(A:A)),COUNTIF(B:B,TRUNC(G900)),"")</f>
        <v/>
      </c>
      <c r="K900" s="2" t="str">
        <f t="shared" ref="K900:K963" si="235">IF(G900&lt;&gt;"",K899+1,"")</f>
        <v/>
      </c>
      <c r="L900" s="2" t="str">
        <f t="shared" si="225"/>
        <v/>
      </c>
      <c r="M900" s="2" t="str">
        <f t="shared" si="232"/>
        <v/>
      </c>
      <c r="N900" s="2" t="str">
        <f t="shared" si="233"/>
        <v/>
      </c>
      <c r="O900" s="2" t="str">
        <f t="shared" si="226"/>
        <v/>
      </c>
      <c r="P900" s="2" t="str">
        <f t="shared" si="227"/>
        <v/>
      </c>
      <c r="Q900" s="2" t="str">
        <f t="shared" si="234"/>
        <v/>
      </c>
      <c r="R900" s="2" t="str">
        <f t="shared" si="228"/>
        <v/>
      </c>
    </row>
    <row r="901" spans="1:18" x14ac:dyDescent="0.25">
      <c r="A901" s="15">
        <f>IF(INDEX('Predict Your Date Data (auto)'!A:A,ROW(A901),1)&gt;0,INDEX('Predict Your Date Data (auto)'!A:A,ROW(A901),1),"")</f>
        <v>42907.820798611108</v>
      </c>
      <c r="B901" s="15">
        <f t="shared" si="229"/>
        <v>42907</v>
      </c>
      <c r="C901" s="23">
        <f t="shared" si="230"/>
        <v>2017</v>
      </c>
      <c r="D901" s="23">
        <f t="shared" si="231"/>
        <v>6</v>
      </c>
      <c r="E901" s="2" t="str">
        <f>IF(A901&lt;&gt;"","Week " &amp; ROUNDUP(DAY(B901)/7,0),"")</f>
        <v>Week 3</v>
      </c>
      <c r="G901" s="15" t="str">
        <f>IF(G900&lt;MAX(A:A)+NumberOfFutureWeeks*7,  IF(WEEKDAY( G900+1)=1, G900+2, IF(WEEKDAY(G900+1)=7, G900+ 3, G900+1)), "")</f>
        <v/>
      </c>
      <c r="H901" s="15" t="str">
        <f t="shared" si="223"/>
        <v/>
      </c>
      <c r="I901" s="2" t="str">
        <f t="shared" si="224"/>
        <v/>
      </c>
      <c r="J901" s="2" t="str">
        <f>IF(AND(G901&lt;&gt;"",G901&lt;=MAX(A:A)),COUNTIF(B:B,TRUNC(G901)),"")</f>
        <v/>
      </c>
      <c r="K901" s="2" t="str">
        <f t="shared" si="235"/>
        <v/>
      </c>
      <c r="L901" s="2" t="str">
        <f t="shared" si="225"/>
        <v/>
      </c>
      <c r="M901" s="2" t="str">
        <f t="shared" si="232"/>
        <v/>
      </c>
      <c r="N901" s="2" t="str">
        <f t="shared" si="233"/>
        <v/>
      </c>
      <c r="O901" s="2" t="str">
        <f t="shared" si="226"/>
        <v/>
      </c>
      <c r="P901" s="2" t="str">
        <f t="shared" si="227"/>
        <v/>
      </c>
      <c r="Q901" s="2" t="str">
        <f t="shared" si="234"/>
        <v/>
      </c>
      <c r="R901" s="2" t="str">
        <f t="shared" si="228"/>
        <v/>
      </c>
    </row>
    <row r="902" spans="1:18" x14ac:dyDescent="0.25">
      <c r="A902" s="15">
        <f>IF(INDEX('Predict Your Date Data (auto)'!A:A,ROW(A902),1)&gt;0,INDEX('Predict Your Date Data (auto)'!A:A,ROW(A902),1),"")</f>
        <v>42908.56144675926</v>
      </c>
      <c r="B902" s="15">
        <f t="shared" si="229"/>
        <v>42908</v>
      </c>
      <c r="C902" s="23">
        <f t="shared" si="230"/>
        <v>2017</v>
      </c>
      <c r="D902" s="23">
        <f t="shared" si="231"/>
        <v>6</v>
      </c>
      <c r="E902" s="2" t="str">
        <f>IF(A902&lt;&gt;"","Week " &amp; ROUNDUP(DAY(B902)/7,0),"")</f>
        <v>Week 4</v>
      </c>
      <c r="G902" s="15" t="str">
        <f>IF(G901&lt;MAX(A:A)+NumberOfFutureWeeks*7,  IF(WEEKDAY( G901+1)=1, G901+2, IF(WEEKDAY(G901+1)=7, G901+ 3, G901+1)), "")</f>
        <v/>
      </c>
      <c r="H902" s="15" t="str">
        <f t="shared" si="223"/>
        <v/>
      </c>
      <c r="I902" s="2" t="str">
        <f t="shared" si="224"/>
        <v/>
      </c>
      <c r="J902" s="2" t="str">
        <f>IF(AND(G902&lt;&gt;"",G902&lt;=MAX(A:A)),COUNTIF(B:B,TRUNC(G902)),"")</f>
        <v/>
      </c>
      <c r="K902" s="2" t="str">
        <f t="shared" si="235"/>
        <v/>
      </c>
      <c r="L902" s="2" t="str">
        <f t="shared" si="225"/>
        <v/>
      </c>
      <c r="M902" s="2" t="str">
        <f t="shared" si="232"/>
        <v/>
      </c>
      <c r="N902" s="2" t="str">
        <f t="shared" si="233"/>
        <v/>
      </c>
      <c r="O902" s="2" t="str">
        <f t="shared" si="226"/>
        <v/>
      </c>
      <c r="P902" s="2" t="str">
        <f t="shared" si="227"/>
        <v/>
      </c>
      <c r="Q902" s="2" t="str">
        <f t="shared" si="234"/>
        <v/>
      </c>
      <c r="R902" s="2" t="str">
        <f t="shared" si="228"/>
        <v/>
      </c>
    </row>
    <row r="903" spans="1:18" x14ac:dyDescent="0.25">
      <c r="A903" s="15">
        <f>IF(INDEX('Predict Your Date Data (auto)'!A:A,ROW(A903),1)&gt;0,INDEX('Predict Your Date Data (auto)'!A:A,ROW(A903),1),"")</f>
        <v>42909.479085648149</v>
      </c>
      <c r="B903" s="15">
        <f t="shared" si="229"/>
        <v>42909</v>
      </c>
      <c r="C903" s="23">
        <f t="shared" si="230"/>
        <v>2017</v>
      </c>
      <c r="D903" s="23">
        <f t="shared" si="231"/>
        <v>6</v>
      </c>
      <c r="E903" s="2" t="str">
        <f>IF(A903&lt;&gt;"","Week " &amp; ROUNDUP(DAY(B903)/7,0),"")</f>
        <v>Week 4</v>
      </c>
      <c r="G903" s="15" t="str">
        <f>IF(G902&lt;MAX(A:A)+NumberOfFutureWeeks*7,  IF(WEEKDAY( G902+1)=1, G902+2, IF(WEEKDAY(G902+1)=7, G902+ 3, G902+1)), "")</f>
        <v/>
      </c>
      <c r="H903" s="15" t="str">
        <f t="shared" si="223"/>
        <v/>
      </c>
      <c r="I903" s="2" t="str">
        <f t="shared" si="224"/>
        <v/>
      </c>
      <c r="J903" s="2" t="str">
        <f>IF(AND(G903&lt;&gt;"",G903&lt;=MAX(A:A)),COUNTIF(B:B,TRUNC(G903)),"")</f>
        <v/>
      </c>
      <c r="K903" s="2" t="str">
        <f t="shared" si="235"/>
        <v/>
      </c>
      <c r="L903" s="2" t="str">
        <f t="shared" si="225"/>
        <v/>
      </c>
      <c r="M903" s="2" t="str">
        <f t="shared" si="232"/>
        <v/>
      </c>
      <c r="N903" s="2" t="str">
        <f t="shared" si="233"/>
        <v/>
      </c>
      <c r="O903" s="2" t="str">
        <f t="shared" si="226"/>
        <v/>
      </c>
      <c r="P903" s="2" t="str">
        <f t="shared" si="227"/>
        <v/>
      </c>
      <c r="Q903" s="2" t="str">
        <f t="shared" si="234"/>
        <v/>
      </c>
      <c r="R903" s="2" t="str">
        <f t="shared" si="228"/>
        <v/>
      </c>
    </row>
    <row r="904" spans="1:18" x14ac:dyDescent="0.25">
      <c r="A904" s="15">
        <f>IF(INDEX('Predict Your Date Data (auto)'!A:A,ROW(A904),1)&gt;0,INDEX('Predict Your Date Data (auto)'!A:A,ROW(A904),1),"")</f>
        <v>42909.647604166668</v>
      </c>
      <c r="B904" s="15">
        <f t="shared" si="229"/>
        <v>42909</v>
      </c>
      <c r="C904" s="23">
        <f t="shared" si="230"/>
        <v>2017</v>
      </c>
      <c r="D904" s="23">
        <f t="shared" si="231"/>
        <v>6</v>
      </c>
      <c r="E904" s="2" t="str">
        <f>IF(A904&lt;&gt;"","Week " &amp; ROUNDUP(DAY(B904)/7,0),"")</f>
        <v>Week 4</v>
      </c>
      <c r="G904" s="15" t="str">
        <f>IF(G903&lt;MAX(A:A)+NumberOfFutureWeeks*7,  IF(WEEKDAY( G903+1)=1, G903+2, IF(WEEKDAY(G903+1)=7, G903+ 3, G903+1)), "")</f>
        <v/>
      </c>
      <c r="H904" s="15" t="str">
        <f t="shared" si="223"/>
        <v/>
      </c>
      <c r="I904" s="2" t="str">
        <f t="shared" si="224"/>
        <v/>
      </c>
      <c r="J904" s="2" t="str">
        <f>IF(AND(G904&lt;&gt;"",G904&lt;=MAX(A:A)),COUNTIF(B:B,TRUNC(G904)),"")</f>
        <v/>
      </c>
      <c r="K904" s="2" t="str">
        <f t="shared" si="235"/>
        <v/>
      </c>
      <c r="L904" s="2" t="str">
        <f t="shared" si="225"/>
        <v/>
      </c>
      <c r="M904" s="2" t="str">
        <f t="shared" si="232"/>
        <v/>
      </c>
      <c r="N904" s="2" t="str">
        <f t="shared" si="233"/>
        <v/>
      </c>
      <c r="O904" s="2" t="str">
        <f t="shared" si="226"/>
        <v/>
      </c>
      <c r="P904" s="2" t="str">
        <f t="shared" si="227"/>
        <v/>
      </c>
      <c r="Q904" s="2" t="str">
        <f t="shared" si="234"/>
        <v/>
      </c>
      <c r="R904" s="2" t="str">
        <f t="shared" si="228"/>
        <v/>
      </c>
    </row>
    <row r="905" spans="1:18" x14ac:dyDescent="0.25">
      <c r="A905" s="15">
        <f>IF(INDEX('Predict Your Date Data (auto)'!A:A,ROW(A905),1)&gt;0,INDEX('Predict Your Date Data (auto)'!A:A,ROW(A905),1),"")</f>
        <v>42909.65320601852</v>
      </c>
      <c r="B905" s="15">
        <f t="shared" si="229"/>
        <v>42909</v>
      </c>
      <c r="C905" s="23">
        <f t="shared" si="230"/>
        <v>2017</v>
      </c>
      <c r="D905" s="23">
        <f t="shared" si="231"/>
        <v>6</v>
      </c>
      <c r="E905" s="2" t="str">
        <f>IF(A905&lt;&gt;"","Week " &amp; ROUNDUP(DAY(B905)/7,0),"")</f>
        <v>Week 4</v>
      </c>
      <c r="G905" s="15" t="str">
        <f>IF(G904&lt;MAX(A:A)+NumberOfFutureWeeks*7,  IF(WEEKDAY( G904+1)=1, G904+2, IF(WEEKDAY(G904+1)=7, G904+ 3, G904+1)), "")</f>
        <v/>
      </c>
      <c r="H905" s="15" t="str">
        <f t="shared" si="223"/>
        <v/>
      </c>
      <c r="I905" s="2" t="str">
        <f t="shared" si="224"/>
        <v/>
      </c>
      <c r="J905" s="2" t="str">
        <f>IF(AND(G905&lt;&gt;"",G905&lt;=MAX(A:A)),COUNTIF(B:B,TRUNC(G905)),"")</f>
        <v/>
      </c>
      <c r="K905" s="2" t="str">
        <f t="shared" si="235"/>
        <v/>
      </c>
      <c r="L905" s="2" t="str">
        <f t="shared" si="225"/>
        <v/>
      </c>
      <c r="M905" s="2" t="str">
        <f t="shared" si="232"/>
        <v/>
      </c>
      <c r="N905" s="2" t="str">
        <f t="shared" si="233"/>
        <v/>
      </c>
      <c r="O905" s="2" t="str">
        <f t="shared" si="226"/>
        <v/>
      </c>
      <c r="P905" s="2" t="str">
        <f t="shared" si="227"/>
        <v/>
      </c>
      <c r="Q905" s="2" t="str">
        <f t="shared" si="234"/>
        <v/>
      </c>
      <c r="R905" s="2" t="str">
        <f t="shared" si="228"/>
        <v/>
      </c>
    </row>
    <row r="906" spans="1:18" x14ac:dyDescent="0.25">
      <c r="A906" s="15">
        <f>IF(INDEX('Predict Your Date Data (auto)'!A:A,ROW(A906),1)&gt;0,INDEX('Predict Your Date Data (auto)'!A:A,ROW(A906),1),"")</f>
        <v>42909.753935185188</v>
      </c>
      <c r="B906" s="15">
        <f t="shared" si="229"/>
        <v>42909</v>
      </c>
      <c r="C906" s="23">
        <f t="shared" si="230"/>
        <v>2017</v>
      </c>
      <c r="D906" s="23">
        <f t="shared" si="231"/>
        <v>6</v>
      </c>
      <c r="E906" s="2" t="str">
        <f>IF(A906&lt;&gt;"","Week " &amp; ROUNDUP(DAY(B906)/7,0),"")</f>
        <v>Week 4</v>
      </c>
      <c r="G906" s="15" t="str">
        <f>IF(G905&lt;MAX(A:A)+NumberOfFutureWeeks*7,  IF(WEEKDAY( G905+1)=1, G905+2, IF(WEEKDAY(G905+1)=7, G905+ 3, G905+1)), "")</f>
        <v/>
      </c>
      <c r="H906" s="15" t="str">
        <f t="shared" si="223"/>
        <v/>
      </c>
      <c r="I906" s="2" t="str">
        <f t="shared" si="224"/>
        <v/>
      </c>
      <c r="J906" s="2" t="str">
        <f>IF(AND(G906&lt;&gt;"",G906&lt;=MAX(A:A)),COUNTIF(B:B,TRUNC(G906)),"")</f>
        <v/>
      </c>
      <c r="K906" s="2" t="str">
        <f t="shared" si="235"/>
        <v/>
      </c>
      <c r="L906" s="2" t="str">
        <f t="shared" si="225"/>
        <v/>
      </c>
      <c r="M906" s="2" t="str">
        <f t="shared" si="232"/>
        <v/>
      </c>
      <c r="N906" s="2" t="str">
        <f t="shared" si="233"/>
        <v/>
      </c>
      <c r="O906" s="2" t="str">
        <f t="shared" si="226"/>
        <v/>
      </c>
      <c r="P906" s="2" t="str">
        <f t="shared" si="227"/>
        <v/>
      </c>
      <c r="Q906" s="2" t="str">
        <f t="shared" si="234"/>
        <v/>
      </c>
      <c r="R906" s="2" t="str">
        <f t="shared" si="228"/>
        <v/>
      </c>
    </row>
    <row r="907" spans="1:18" x14ac:dyDescent="0.25">
      <c r="A907" s="15">
        <f>IF(INDEX('Predict Your Date Data (auto)'!A:A,ROW(A907),1)&gt;0,INDEX('Predict Your Date Data (auto)'!A:A,ROW(A907),1),"")</f>
        <v>42909.756111111114</v>
      </c>
      <c r="B907" s="15">
        <f t="shared" si="229"/>
        <v>42909</v>
      </c>
      <c r="C907" s="23">
        <f t="shared" si="230"/>
        <v>2017</v>
      </c>
      <c r="D907" s="23">
        <f t="shared" si="231"/>
        <v>6</v>
      </c>
      <c r="E907" s="2" t="str">
        <f>IF(A907&lt;&gt;"","Week " &amp; ROUNDUP(DAY(B907)/7,0),"")</f>
        <v>Week 4</v>
      </c>
      <c r="G907" s="15" t="str">
        <f>IF(G906&lt;MAX(A:A)+NumberOfFutureWeeks*7,  IF(WEEKDAY( G906+1)=1, G906+2, IF(WEEKDAY(G906+1)=7, G906+ 3, G906+1)), "")</f>
        <v/>
      </c>
      <c r="H907" s="15" t="str">
        <f t="shared" si="223"/>
        <v/>
      </c>
      <c r="I907" s="2" t="str">
        <f t="shared" si="224"/>
        <v/>
      </c>
      <c r="J907" s="2" t="str">
        <f>IF(AND(G907&lt;&gt;"",G907&lt;=MAX(A:A)),COUNTIF(B:B,TRUNC(G907)),"")</f>
        <v/>
      </c>
      <c r="K907" s="2" t="str">
        <f t="shared" si="235"/>
        <v/>
      </c>
      <c r="L907" s="2" t="str">
        <f t="shared" si="225"/>
        <v/>
      </c>
      <c r="M907" s="2" t="str">
        <f t="shared" si="232"/>
        <v/>
      </c>
      <c r="N907" s="2" t="str">
        <f t="shared" si="233"/>
        <v/>
      </c>
      <c r="O907" s="2" t="str">
        <f t="shared" si="226"/>
        <v/>
      </c>
      <c r="P907" s="2" t="str">
        <f t="shared" si="227"/>
        <v/>
      </c>
      <c r="Q907" s="2" t="str">
        <f t="shared" si="234"/>
        <v/>
      </c>
      <c r="R907" s="2" t="str">
        <f t="shared" si="228"/>
        <v/>
      </c>
    </row>
    <row r="908" spans="1:18" x14ac:dyDescent="0.25">
      <c r="A908" s="15">
        <f>IF(INDEX('Predict Your Date Data (auto)'!A:A,ROW(A908),1)&gt;0,INDEX('Predict Your Date Data (auto)'!A:A,ROW(A908),1),"")</f>
        <v>42909.758136574077</v>
      </c>
      <c r="B908" s="15">
        <f t="shared" si="229"/>
        <v>42909</v>
      </c>
      <c r="C908" s="23">
        <f t="shared" si="230"/>
        <v>2017</v>
      </c>
      <c r="D908" s="23">
        <f t="shared" si="231"/>
        <v>6</v>
      </c>
      <c r="E908" s="2" t="str">
        <f>IF(A908&lt;&gt;"","Week " &amp; ROUNDUP(DAY(B908)/7,0),"")</f>
        <v>Week 4</v>
      </c>
      <c r="G908" s="15" t="str">
        <f>IF(G907&lt;MAX(A:A)+NumberOfFutureWeeks*7,  IF(WEEKDAY( G907+1)=1, G907+2, IF(WEEKDAY(G907+1)=7, G907+ 3, G907+1)), "")</f>
        <v/>
      </c>
      <c r="H908" s="15" t="str">
        <f t="shared" si="223"/>
        <v/>
      </c>
      <c r="I908" s="2" t="str">
        <f t="shared" si="224"/>
        <v/>
      </c>
      <c r="J908" s="2" t="str">
        <f>IF(AND(G908&lt;&gt;"",G908&lt;=MAX(A:A)),COUNTIF(B:B,TRUNC(G908)),"")</f>
        <v/>
      </c>
      <c r="K908" s="2" t="str">
        <f t="shared" si="235"/>
        <v/>
      </c>
      <c r="L908" s="2" t="str">
        <f t="shared" si="225"/>
        <v/>
      </c>
      <c r="M908" s="2" t="str">
        <f t="shared" si="232"/>
        <v/>
      </c>
      <c r="N908" s="2" t="str">
        <f t="shared" si="233"/>
        <v/>
      </c>
      <c r="O908" s="2" t="str">
        <f t="shared" si="226"/>
        <v/>
      </c>
      <c r="P908" s="2" t="str">
        <f t="shared" si="227"/>
        <v/>
      </c>
      <c r="Q908" s="2" t="str">
        <f t="shared" si="234"/>
        <v/>
      </c>
      <c r="R908" s="2" t="str">
        <f t="shared" si="228"/>
        <v/>
      </c>
    </row>
    <row r="909" spans="1:18" x14ac:dyDescent="0.25">
      <c r="A909" s="15">
        <f>IF(INDEX('Predict Your Date Data (auto)'!A:A,ROW(A909),1)&gt;0,INDEX('Predict Your Date Data (auto)'!A:A,ROW(A909),1),"")</f>
        <v>42909.759872685187</v>
      </c>
      <c r="B909" s="15">
        <f t="shared" si="229"/>
        <v>42909</v>
      </c>
      <c r="C909" s="23">
        <f t="shared" si="230"/>
        <v>2017</v>
      </c>
      <c r="D909" s="23">
        <f t="shared" si="231"/>
        <v>6</v>
      </c>
      <c r="E909" s="2" t="str">
        <f>IF(A909&lt;&gt;"","Week " &amp; ROUNDUP(DAY(B909)/7,0),"")</f>
        <v>Week 4</v>
      </c>
      <c r="G909" s="15" t="str">
        <f>IF(G908&lt;MAX(A:A)+NumberOfFutureWeeks*7,  IF(WEEKDAY( G908+1)=1, G908+2, IF(WEEKDAY(G908+1)=7, G908+ 3, G908+1)), "")</f>
        <v/>
      </c>
      <c r="H909" s="15" t="str">
        <f t="shared" si="223"/>
        <v/>
      </c>
      <c r="I909" s="2" t="str">
        <f t="shared" si="224"/>
        <v/>
      </c>
      <c r="J909" s="2" t="str">
        <f>IF(AND(G909&lt;&gt;"",G909&lt;=MAX(A:A)),COUNTIF(B:B,TRUNC(G909)),"")</f>
        <v/>
      </c>
      <c r="K909" s="2" t="str">
        <f t="shared" si="235"/>
        <v/>
      </c>
      <c r="L909" s="2" t="str">
        <f t="shared" si="225"/>
        <v/>
      </c>
      <c r="M909" s="2" t="str">
        <f t="shared" si="232"/>
        <v/>
      </c>
      <c r="N909" s="2" t="str">
        <f t="shared" si="233"/>
        <v/>
      </c>
      <c r="O909" s="2" t="str">
        <f t="shared" si="226"/>
        <v/>
      </c>
      <c r="P909" s="2" t="str">
        <f t="shared" si="227"/>
        <v/>
      </c>
      <c r="Q909" s="2" t="str">
        <f t="shared" si="234"/>
        <v/>
      </c>
      <c r="R909" s="2" t="str">
        <f t="shared" si="228"/>
        <v/>
      </c>
    </row>
    <row r="910" spans="1:18" x14ac:dyDescent="0.25">
      <c r="A910" s="15">
        <f>IF(INDEX('Predict Your Date Data (auto)'!A:A,ROW(A910),1)&gt;0,INDEX('Predict Your Date Data (auto)'!A:A,ROW(A910),1),"")</f>
        <v>42909.761342592596</v>
      </c>
      <c r="B910" s="15">
        <f t="shared" si="229"/>
        <v>42909</v>
      </c>
      <c r="C910" s="23">
        <f t="shared" si="230"/>
        <v>2017</v>
      </c>
      <c r="D910" s="23">
        <f t="shared" si="231"/>
        <v>6</v>
      </c>
      <c r="E910" s="2" t="str">
        <f>IF(A910&lt;&gt;"","Week " &amp; ROUNDUP(DAY(B910)/7,0),"")</f>
        <v>Week 4</v>
      </c>
      <c r="G910" s="15" t="str">
        <f>IF(G909&lt;MAX(A:A)+NumberOfFutureWeeks*7,  IF(WEEKDAY( G909+1)=1, G909+2, IF(WEEKDAY(G909+1)=7, G909+ 3, G909+1)), "")</f>
        <v/>
      </c>
      <c r="H910" s="15" t="str">
        <f t="shared" si="223"/>
        <v/>
      </c>
      <c r="I910" s="2" t="str">
        <f t="shared" si="224"/>
        <v/>
      </c>
      <c r="J910" s="2" t="str">
        <f>IF(AND(G910&lt;&gt;"",G910&lt;=MAX(A:A)),COUNTIF(B:B,TRUNC(G910)),"")</f>
        <v/>
      </c>
      <c r="K910" s="2" t="str">
        <f t="shared" si="235"/>
        <v/>
      </c>
      <c r="L910" s="2" t="str">
        <f t="shared" si="225"/>
        <v/>
      </c>
      <c r="M910" s="2" t="str">
        <f t="shared" si="232"/>
        <v/>
      </c>
      <c r="N910" s="2" t="str">
        <f t="shared" si="233"/>
        <v/>
      </c>
      <c r="O910" s="2" t="str">
        <f t="shared" si="226"/>
        <v/>
      </c>
      <c r="P910" s="2" t="str">
        <f t="shared" si="227"/>
        <v/>
      </c>
      <c r="Q910" s="2" t="str">
        <f t="shared" si="234"/>
        <v/>
      </c>
      <c r="R910" s="2" t="str">
        <f t="shared" si="228"/>
        <v/>
      </c>
    </row>
    <row r="911" spans="1:18" x14ac:dyDescent="0.25">
      <c r="A911" s="15">
        <f>IF(INDEX('Predict Your Date Data (auto)'!A:A,ROW(A911),1)&gt;0,INDEX('Predict Your Date Data (auto)'!A:A,ROW(A911),1),"")</f>
        <v>42909.762812499997</v>
      </c>
      <c r="B911" s="15">
        <f t="shared" si="229"/>
        <v>42909</v>
      </c>
      <c r="C911" s="23">
        <f t="shared" si="230"/>
        <v>2017</v>
      </c>
      <c r="D911" s="23">
        <f t="shared" si="231"/>
        <v>6</v>
      </c>
      <c r="E911" s="2" t="str">
        <f>IF(A911&lt;&gt;"","Week " &amp; ROUNDUP(DAY(B911)/7,0),"")</f>
        <v>Week 4</v>
      </c>
      <c r="G911" s="15" t="str">
        <f>IF(G910&lt;MAX(A:A)+NumberOfFutureWeeks*7,  IF(WEEKDAY( G910+1)=1, G910+2, IF(WEEKDAY(G910+1)=7, G910+ 3, G910+1)), "")</f>
        <v/>
      </c>
      <c r="H911" s="15" t="str">
        <f t="shared" si="223"/>
        <v/>
      </c>
      <c r="I911" s="2" t="str">
        <f t="shared" si="224"/>
        <v/>
      </c>
      <c r="J911" s="2" t="str">
        <f>IF(AND(G911&lt;&gt;"",G911&lt;=MAX(A:A)),COUNTIF(B:B,TRUNC(G911)),"")</f>
        <v/>
      </c>
      <c r="K911" s="2" t="str">
        <f t="shared" si="235"/>
        <v/>
      </c>
      <c r="L911" s="2" t="str">
        <f t="shared" si="225"/>
        <v/>
      </c>
      <c r="M911" s="2" t="str">
        <f t="shared" si="232"/>
        <v/>
      </c>
      <c r="N911" s="2" t="str">
        <f t="shared" si="233"/>
        <v/>
      </c>
      <c r="O911" s="2" t="str">
        <f t="shared" si="226"/>
        <v/>
      </c>
      <c r="P911" s="2" t="str">
        <f t="shared" si="227"/>
        <v/>
      </c>
      <c r="Q911" s="2" t="str">
        <f t="shared" si="234"/>
        <v/>
      </c>
      <c r="R911" s="2" t="str">
        <f t="shared" si="228"/>
        <v/>
      </c>
    </row>
    <row r="912" spans="1:18" x14ac:dyDescent="0.25">
      <c r="A912" s="15">
        <f>IF(INDEX('Predict Your Date Data (auto)'!A:A,ROW(A912),1)&gt;0,INDEX('Predict Your Date Data (auto)'!A:A,ROW(A912),1),"")</f>
        <v>42909.764143518521</v>
      </c>
      <c r="B912" s="15">
        <f t="shared" si="229"/>
        <v>42909</v>
      </c>
      <c r="C912" s="23">
        <f t="shared" si="230"/>
        <v>2017</v>
      </c>
      <c r="D912" s="23">
        <f t="shared" si="231"/>
        <v>6</v>
      </c>
      <c r="E912" s="2" t="str">
        <f>IF(A912&lt;&gt;"","Week " &amp; ROUNDUP(DAY(B912)/7,0),"")</f>
        <v>Week 4</v>
      </c>
      <c r="G912" s="15" t="str">
        <f>IF(G911&lt;MAX(A:A)+NumberOfFutureWeeks*7,  IF(WEEKDAY( G911+1)=1, G911+2, IF(WEEKDAY(G911+1)=7, G911+ 3, G911+1)), "")</f>
        <v/>
      </c>
      <c r="H912" s="15" t="str">
        <f t="shared" si="223"/>
        <v/>
      </c>
      <c r="I912" s="2" t="str">
        <f t="shared" si="224"/>
        <v/>
      </c>
      <c r="J912" s="2" t="str">
        <f>IF(AND(G912&lt;&gt;"",G912&lt;=MAX(A:A)),COUNTIF(B:B,TRUNC(G912)),"")</f>
        <v/>
      </c>
      <c r="K912" s="2" t="str">
        <f t="shared" si="235"/>
        <v/>
      </c>
      <c r="L912" s="2" t="str">
        <f t="shared" si="225"/>
        <v/>
      </c>
      <c r="M912" s="2" t="str">
        <f t="shared" si="232"/>
        <v/>
      </c>
      <c r="N912" s="2" t="str">
        <f t="shared" si="233"/>
        <v/>
      </c>
      <c r="O912" s="2" t="str">
        <f t="shared" si="226"/>
        <v/>
      </c>
      <c r="P912" s="2" t="str">
        <f t="shared" si="227"/>
        <v/>
      </c>
      <c r="Q912" s="2" t="str">
        <f t="shared" si="234"/>
        <v/>
      </c>
      <c r="R912" s="2" t="str">
        <f t="shared" si="228"/>
        <v/>
      </c>
    </row>
    <row r="913" spans="1:18" x14ac:dyDescent="0.25">
      <c r="A913" s="15">
        <f>IF(INDEX('Predict Your Date Data (auto)'!A:A,ROW(A913),1)&gt;0,INDEX('Predict Your Date Data (auto)'!A:A,ROW(A913),1),"")</f>
        <v>42909.84275462963</v>
      </c>
      <c r="B913" s="15">
        <f t="shared" si="229"/>
        <v>42909</v>
      </c>
      <c r="C913" s="23">
        <f t="shared" si="230"/>
        <v>2017</v>
      </c>
      <c r="D913" s="23">
        <f t="shared" si="231"/>
        <v>6</v>
      </c>
      <c r="E913" s="2" t="str">
        <f>IF(A913&lt;&gt;"","Week " &amp; ROUNDUP(DAY(B913)/7,0),"")</f>
        <v>Week 4</v>
      </c>
      <c r="G913" s="15" t="str">
        <f>IF(G912&lt;MAX(A:A)+NumberOfFutureWeeks*7,  IF(WEEKDAY( G912+1)=1, G912+2, IF(WEEKDAY(G912+1)=7, G912+ 3, G912+1)), "")</f>
        <v/>
      </c>
      <c r="H913" s="15" t="str">
        <f t="shared" si="223"/>
        <v/>
      </c>
      <c r="I913" s="2" t="str">
        <f t="shared" si="224"/>
        <v/>
      </c>
      <c r="J913" s="2" t="str">
        <f>IF(AND(G913&lt;&gt;"",G913&lt;=MAX(A:A)),COUNTIF(B:B,TRUNC(G913)),"")</f>
        <v/>
      </c>
      <c r="K913" s="2" t="str">
        <f t="shared" si="235"/>
        <v/>
      </c>
      <c r="L913" s="2" t="str">
        <f t="shared" si="225"/>
        <v/>
      </c>
      <c r="M913" s="2" t="str">
        <f t="shared" si="232"/>
        <v/>
      </c>
      <c r="N913" s="2" t="str">
        <f t="shared" si="233"/>
        <v/>
      </c>
      <c r="O913" s="2" t="str">
        <f t="shared" si="226"/>
        <v/>
      </c>
      <c r="P913" s="2" t="str">
        <f t="shared" si="227"/>
        <v/>
      </c>
      <c r="Q913" s="2" t="str">
        <f t="shared" si="234"/>
        <v/>
      </c>
      <c r="R913" s="2" t="str">
        <f t="shared" si="228"/>
        <v/>
      </c>
    </row>
    <row r="914" spans="1:18" x14ac:dyDescent="0.25">
      <c r="A914" s="15">
        <f>IF(INDEX('Predict Your Date Data (auto)'!A:A,ROW(A914),1)&gt;0,INDEX('Predict Your Date Data (auto)'!A:A,ROW(A914),1),"")</f>
        <v>42909.910833333335</v>
      </c>
      <c r="B914" s="15">
        <f t="shared" si="229"/>
        <v>42909</v>
      </c>
      <c r="C914" s="23">
        <f t="shared" si="230"/>
        <v>2017</v>
      </c>
      <c r="D914" s="23">
        <f t="shared" si="231"/>
        <v>6</v>
      </c>
      <c r="E914" s="2" t="str">
        <f>IF(A914&lt;&gt;"","Week " &amp; ROUNDUP(DAY(B914)/7,0),"")</f>
        <v>Week 4</v>
      </c>
      <c r="G914" s="15" t="str">
        <f>IF(G913&lt;MAX(A:A)+NumberOfFutureWeeks*7,  IF(WEEKDAY( G913+1)=1, G913+2, IF(WEEKDAY(G913+1)=7, G913+ 3, G913+1)), "")</f>
        <v/>
      </c>
      <c r="H914" s="15" t="str">
        <f t="shared" si="223"/>
        <v/>
      </c>
      <c r="I914" s="2" t="str">
        <f t="shared" si="224"/>
        <v/>
      </c>
      <c r="J914" s="2" t="str">
        <f>IF(AND(G914&lt;&gt;"",G914&lt;=MAX(A:A)),COUNTIF(B:B,TRUNC(G914)),"")</f>
        <v/>
      </c>
      <c r="K914" s="2" t="str">
        <f t="shared" si="235"/>
        <v/>
      </c>
      <c r="L914" s="2" t="str">
        <f t="shared" si="225"/>
        <v/>
      </c>
      <c r="M914" s="2" t="str">
        <f t="shared" si="232"/>
        <v/>
      </c>
      <c r="N914" s="2" t="str">
        <f t="shared" si="233"/>
        <v/>
      </c>
      <c r="O914" s="2" t="str">
        <f t="shared" si="226"/>
        <v/>
      </c>
      <c r="P914" s="2" t="str">
        <f t="shared" si="227"/>
        <v/>
      </c>
      <c r="Q914" s="2" t="str">
        <f t="shared" si="234"/>
        <v/>
      </c>
      <c r="R914" s="2" t="str">
        <f t="shared" si="228"/>
        <v/>
      </c>
    </row>
    <row r="915" spans="1:18" x14ac:dyDescent="0.25">
      <c r="A915" s="15">
        <f>IF(INDEX('Predict Your Date Data (auto)'!A:A,ROW(A915),1)&gt;0,INDEX('Predict Your Date Data (auto)'!A:A,ROW(A915),1),"")</f>
        <v>42909.912326388891</v>
      </c>
      <c r="B915" s="15">
        <f t="shared" si="229"/>
        <v>42909</v>
      </c>
      <c r="C915" s="23">
        <f t="shared" si="230"/>
        <v>2017</v>
      </c>
      <c r="D915" s="23">
        <f t="shared" si="231"/>
        <v>6</v>
      </c>
      <c r="E915" s="2" t="str">
        <f>IF(A915&lt;&gt;"","Week " &amp; ROUNDUP(DAY(B915)/7,0),"")</f>
        <v>Week 4</v>
      </c>
      <c r="G915" s="15" t="str">
        <f>IF(G914&lt;MAX(A:A)+NumberOfFutureWeeks*7,  IF(WEEKDAY( G914+1)=1, G914+2, IF(WEEKDAY(G914+1)=7, G914+ 3, G914+1)), "")</f>
        <v/>
      </c>
      <c r="H915" s="15" t="str">
        <f t="shared" si="223"/>
        <v/>
      </c>
      <c r="I915" s="2" t="str">
        <f t="shared" si="224"/>
        <v/>
      </c>
      <c r="J915" s="2" t="str">
        <f>IF(AND(G915&lt;&gt;"",G915&lt;=MAX(A:A)),COUNTIF(B:B,TRUNC(G915)),"")</f>
        <v/>
      </c>
      <c r="K915" s="2" t="str">
        <f t="shared" si="235"/>
        <v/>
      </c>
      <c r="L915" s="2" t="str">
        <f t="shared" si="225"/>
        <v/>
      </c>
      <c r="M915" s="2" t="str">
        <f t="shared" si="232"/>
        <v/>
      </c>
      <c r="N915" s="2" t="str">
        <f t="shared" si="233"/>
        <v/>
      </c>
      <c r="O915" s="2" t="str">
        <f t="shared" si="226"/>
        <v/>
      </c>
      <c r="P915" s="2" t="str">
        <f t="shared" si="227"/>
        <v/>
      </c>
      <c r="Q915" s="2" t="str">
        <f t="shared" si="234"/>
        <v/>
      </c>
      <c r="R915" s="2" t="str">
        <f t="shared" si="228"/>
        <v/>
      </c>
    </row>
    <row r="916" spans="1:18" x14ac:dyDescent="0.25">
      <c r="A916" s="15">
        <f>IF(INDEX('Predict Your Date Data (auto)'!A:A,ROW(A916),1)&gt;0,INDEX('Predict Your Date Data (auto)'!A:A,ROW(A916),1),"")</f>
        <v>42909.914918981478</v>
      </c>
      <c r="B916" s="15">
        <f t="shared" si="229"/>
        <v>42909</v>
      </c>
      <c r="C916" s="23">
        <f t="shared" si="230"/>
        <v>2017</v>
      </c>
      <c r="D916" s="23">
        <f t="shared" si="231"/>
        <v>6</v>
      </c>
      <c r="E916" s="2" t="str">
        <f>IF(A916&lt;&gt;"","Week " &amp; ROUNDUP(DAY(B916)/7,0),"")</f>
        <v>Week 4</v>
      </c>
      <c r="G916" s="15" t="str">
        <f>IF(G915&lt;MAX(A:A)+NumberOfFutureWeeks*7,  IF(WEEKDAY( G915+1)=1, G915+2, IF(WEEKDAY(G915+1)=7, G915+ 3, G915+1)), "")</f>
        <v/>
      </c>
      <c r="H916" s="15" t="str">
        <f t="shared" si="223"/>
        <v/>
      </c>
      <c r="I916" s="2" t="str">
        <f t="shared" si="224"/>
        <v/>
      </c>
      <c r="J916" s="2" t="str">
        <f>IF(AND(G916&lt;&gt;"",G916&lt;=MAX(A:A)),COUNTIF(B:B,TRUNC(G916)),"")</f>
        <v/>
      </c>
      <c r="K916" s="2" t="str">
        <f t="shared" si="235"/>
        <v/>
      </c>
      <c r="L916" s="2" t="str">
        <f t="shared" si="225"/>
        <v/>
      </c>
      <c r="M916" s="2" t="str">
        <f t="shared" si="232"/>
        <v/>
      </c>
      <c r="N916" s="2" t="str">
        <f t="shared" si="233"/>
        <v/>
      </c>
      <c r="O916" s="2" t="str">
        <f t="shared" si="226"/>
        <v/>
      </c>
      <c r="P916" s="2" t="str">
        <f t="shared" si="227"/>
        <v/>
      </c>
      <c r="Q916" s="2" t="str">
        <f t="shared" si="234"/>
        <v/>
      </c>
      <c r="R916" s="2" t="str">
        <f t="shared" si="228"/>
        <v/>
      </c>
    </row>
    <row r="917" spans="1:18" x14ac:dyDescent="0.25">
      <c r="A917" s="15">
        <f>IF(INDEX('Predict Your Date Data (auto)'!A:A,ROW(A917),1)&gt;0,INDEX('Predict Your Date Data (auto)'!A:A,ROW(A917),1),"")</f>
        <v>42909.920752314814</v>
      </c>
      <c r="B917" s="15">
        <f t="shared" si="229"/>
        <v>42909</v>
      </c>
      <c r="C917" s="23">
        <f t="shared" si="230"/>
        <v>2017</v>
      </c>
      <c r="D917" s="23">
        <f t="shared" si="231"/>
        <v>6</v>
      </c>
      <c r="E917" s="2" t="str">
        <f>IF(A917&lt;&gt;"","Week " &amp; ROUNDUP(DAY(B917)/7,0),"")</f>
        <v>Week 4</v>
      </c>
      <c r="G917" s="15" t="str">
        <f>IF(G916&lt;MAX(A:A)+NumberOfFutureWeeks*7,  IF(WEEKDAY( G916+1)=1, G916+2, IF(WEEKDAY(G916+1)=7, G916+ 3, G916+1)), "")</f>
        <v/>
      </c>
      <c r="H917" s="15" t="str">
        <f t="shared" si="223"/>
        <v/>
      </c>
      <c r="I917" s="2" t="str">
        <f t="shared" si="224"/>
        <v/>
      </c>
      <c r="J917" s="2" t="str">
        <f>IF(AND(G917&lt;&gt;"",G917&lt;=MAX(A:A)),COUNTIF(B:B,TRUNC(G917)),"")</f>
        <v/>
      </c>
      <c r="K917" s="2" t="str">
        <f t="shared" si="235"/>
        <v/>
      </c>
      <c r="L917" s="2" t="str">
        <f t="shared" si="225"/>
        <v/>
      </c>
      <c r="M917" s="2" t="str">
        <f t="shared" si="232"/>
        <v/>
      </c>
      <c r="N917" s="2" t="str">
        <f t="shared" si="233"/>
        <v/>
      </c>
      <c r="O917" s="2" t="str">
        <f t="shared" si="226"/>
        <v/>
      </c>
      <c r="P917" s="2" t="str">
        <f t="shared" si="227"/>
        <v/>
      </c>
      <c r="Q917" s="2" t="str">
        <f t="shared" si="234"/>
        <v/>
      </c>
      <c r="R917" s="2" t="str">
        <f t="shared" si="228"/>
        <v/>
      </c>
    </row>
    <row r="918" spans="1:18" x14ac:dyDescent="0.25">
      <c r="A918" s="15">
        <f>IF(INDEX('Predict Your Date Data (auto)'!A:A,ROW(A918),1)&gt;0,INDEX('Predict Your Date Data (auto)'!A:A,ROW(A918),1),"")</f>
        <v>42909.921817129631</v>
      </c>
      <c r="B918" s="15">
        <f t="shared" si="229"/>
        <v>42909</v>
      </c>
      <c r="C918" s="23">
        <f t="shared" si="230"/>
        <v>2017</v>
      </c>
      <c r="D918" s="23">
        <f t="shared" si="231"/>
        <v>6</v>
      </c>
      <c r="E918" s="2" t="str">
        <f>IF(A918&lt;&gt;"","Week " &amp; ROUNDUP(DAY(B918)/7,0),"")</f>
        <v>Week 4</v>
      </c>
      <c r="G918" s="15" t="str">
        <f>IF(G917&lt;MAX(A:A)+NumberOfFutureWeeks*7,  IF(WEEKDAY( G917+1)=1, G917+2, IF(WEEKDAY(G917+1)=7, G917+ 3, G917+1)), "")</f>
        <v/>
      </c>
      <c r="H918" s="15" t="str">
        <f t="shared" si="223"/>
        <v/>
      </c>
      <c r="I918" s="2" t="str">
        <f t="shared" si="224"/>
        <v/>
      </c>
      <c r="J918" s="2" t="str">
        <f>IF(AND(G918&lt;&gt;"",G918&lt;=MAX(A:A)),COUNTIF(B:B,TRUNC(G918)),"")</f>
        <v/>
      </c>
      <c r="K918" s="2" t="str">
        <f t="shared" si="235"/>
        <v/>
      </c>
      <c r="L918" s="2" t="str">
        <f t="shared" si="225"/>
        <v/>
      </c>
      <c r="M918" s="2" t="str">
        <f t="shared" si="232"/>
        <v/>
      </c>
      <c r="N918" s="2" t="str">
        <f t="shared" si="233"/>
        <v/>
      </c>
      <c r="O918" s="2" t="str">
        <f t="shared" si="226"/>
        <v/>
      </c>
      <c r="P918" s="2" t="str">
        <f t="shared" si="227"/>
        <v/>
      </c>
      <c r="Q918" s="2" t="str">
        <f t="shared" si="234"/>
        <v/>
      </c>
      <c r="R918" s="2" t="str">
        <f t="shared" si="228"/>
        <v/>
      </c>
    </row>
    <row r="919" spans="1:18" x14ac:dyDescent="0.25">
      <c r="A919" s="15">
        <f>IF(INDEX('Predict Your Date Data (auto)'!A:A,ROW(A919),1)&gt;0,INDEX('Predict Your Date Data (auto)'!A:A,ROW(A919),1),"")</f>
        <v>42909.924317129633</v>
      </c>
      <c r="B919" s="15">
        <f t="shared" si="229"/>
        <v>42909</v>
      </c>
      <c r="C919" s="23">
        <f t="shared" si="230"/>
        <v>2017</v>
      </c>
      <c r="D919" s="23">
        <f t="shared" si="231"/>
        <v>6</v>
      </c>
      <c r="E919" s="2" t="str">
        <f>IF(A919&lt;&gt;"","Week " &amp; ROUNDUP(DAY(B919)/7,0),"")</f>
        <v>Week 4</v>
      </c>
      <c r="G919" s="15" t="str">
        <f>IF(G918&lt;MAX(A:A)+NumberOfFutureWeeks*7,  IF(WEEKDAY( G918+1)=1, G918+2, IF(WEEKDAY(G918+1)=7, G918+ 3, G918+1)), "")</f>
        <v/>
      </c>
      <c r="H919" s="15" t="str">
        <f t="shared" si="223"/>
        <v/>
      </c>
      <c r="I919" s="2" t="str">
        <f t="shared" si="224"/>
        <v/>
      </c>
      <c r="J919" s="2" t="str">
        <f>IF(AND(G919&lt;&gt;"",G919&lt;=MAX(A:A)),COUNTIF(B:B,TRUNC(G919)),"")</f>
        <v/>
      </c>
      <c r="K919" s="2" t="str">
        <f t="shared" si="235"/>
        <v/>
      </c>
      <c r="L919" s="2" t="str">
        <f t="shared" si="225"/>
        <v/>
      </c>
      <c r="M919" s="2" t="str">
        <f t="shared" si="232"/>
        <v/>
      </c>
      <c r="N919" s="2" t="str">
        <f t="shared" si="233"/>
        <v/>
      </c>
      <c r="O919" s="2" t="str">
        <f t="shared" si="226"/>
        <v/>
      </c>
      <c r="P919" s="2" t="str">
        <f t="shared" si="227"/>
        <v/>
      </c>
      <c r="Q919" s="2" t="str">
        <f t="shared" si="234"/>
        <v/>
      </c>
      <c r="R919" s="2" t="str">
        <f t="shared" si="228"/>
        <v/>
      </c>
    </row>
    <row r="920" spans="1:18" x14ac:dyDescent="0.25">
      <c r="A920" s="15">
        <f>IF(INDEX('Predict Your Date Data (auto)'!A:A,ROW(A920),1)&gt;0,INDEX('Predict Your Date Data (auto)'!A:A,ROW(A920),1),"")</f>
        <v>42910.341111111113</v>
      </c>
      <c r="B920" s="15">
        <f t="shared" si="229"/>
        <v>42910</v>
      </c>
      <c r="C920" s="23">
        <f t="shared" si="230"/>
        <v>2017</v>
      </c>
      <c r="D920" s="23">
        <f t="shared" si="231"/>
        <v>6</v>
      </c>
      <c r="E920" s="2" t="str">
        <f>IF(A920&lt;&gt;"","Week " &amp; ROUNDUP(DAY(B920)/7,0),"")</f>
        <v>Week 4</v>
      </c>
      <c r="G920" s="15" t="str">
        <f>IF(G919&lt;MAX(A:A)+NumberOfFutureWeeks*7,  IF(WEEKDAY( G919+1)=1, G919+2, IF(WEEKDAY(G919+1)=7, G919+ 3, G919+1)), "")</f>
        <v/>
      </c>
      <c r="H920" s="15" t="str">
        <f t="shared" si="223"/>
        <v/>
      </c>
      <c r="I920" s="2" t="str">
        <f t="shared" si="224"/>
        <v/>
      </c>
      <c r="J920" s="2" t="str">
        <f>IF(AND(G920&lt;&gt;"",G920&lt;=MAX(A:A)),COUNTIF(B:B,TRUNC(G920)),"")</f>
        <v/>
      </c>
      <c r="K920" s="2" t="str">
        <f t="shared" si="235"/>
        <v/>
      </c>
      <c r="L920" s="2" t="str">
        <f t="shared" si="225"/>
        <v/>
      </c>
      <c r="M920" s="2" t="str">
        <f t="shared" si="232"/>
        <v/>
      </c>
      <c r="N920" s="2" t="str">
        <f t="shared" si="233"/>
        <v/>
      </c>
      <c r="O920" s="2" t="str">
        <f t="shared" si="226"/>
        <v/>
      </c>
      <c r="P920" s="2" t="str">
        <f t="shared" si="227"/>
        <v/>
      </c>
      <c r="Q920" s="2" t="str">
        <f t="shared" si="234"/>
        <v/>
      </c>
      <c r="R920" s="2" t="str">
        <f t="shared" si="228"/>
        <v/>
      </c>
    </row>
    <row r="921" spans="1:18" x14ac:dyDescent="0.25">
      <c r="A921" s="15">
        <f>IF(INDEX('Predict Your Date Data (auto)'!A:A,ROW(A921),1)&gt;0,INDEX('Predict Your Date Data (auto)'!A:A,ROW(A921),1),"")</f>
        <v>42910.483842592592</v>
      </c>
      <c r="B921" s="15">
        <f t="shared" si="229"/>
        <v>42910</v>
      </c>
      <c r="C921" s="23">
        <f t="shared" si="230"/>
        <v>2017</v>
      </c>
      <c r="D921" s="23">
        <f t="shared" si="231"/>
        <v>6</v>
      </c>
      <c r="E921" s="2" t="str">
        <f>IF(A921&lt;&gt;"","Week " &amp; ROUNDUP(DAY(B921)/7,0),"")</f>
        <v>Week 4</v>
      </c>
      <c r="G921" s="15" t="str">
        <f>IF(G920&lt;MAX(A:A)+NumberOfFutureWeeks*7,  IF(WEEKDAY( G920+1)=1, G920+2, IF(WEEKDAY(G920+1)=7, G920+ 3, G920+1)), "")</f>
        <v/>
      </c>
      <c r="H921" s="15" t="str">
        <f t="shared" si="223"/>
        <v/>
      </c>
      <c r="I921" s="2" t="str">
        <f t="shared" si="224"/>
        <v/>
      </c>
      <c r="J921" s="2" t="str">
        <f>IF(AND(G921&lt;&gt;"",G921&lt;=MAX(A:A)),COUNTIF(B:B,TRUNC(G921)),"")</f>
        <v/>
      </c>
      <c r="K921" s="2" t="str">
        <f t="shared" si="235"/>
        <v/>
      </c>
      <c r="L921" s="2" t="str">
        <f t="shared" si="225"/>
        <v/>
      </c>
      <c r="M921" s="2" t="str">
        <f t="shared" si="232"/>
        <v/>
      </c>
      <c r="N921" s="2" t="str">
        <f t="shared" si="233"/>
        <v/>
      </c>
      <c r="O921" s="2" t="str">
        <f t="shared" si="226"/>
        <v/>
      </c>
      <c r="P921" s="2" t="str">
        <f t="shared" si="227"/>
        <v/>
      </c>
      <c r="Q921" s="2" t="str">
        <f t="shared" si="234"/>
        <v/>
      </c>
      <c r="R921" s="2" t="str">
        <f t="shared" si="228"/>
        <v/>
      </c>
    </row>
    <row r="922" spans="1:18" x14ac:dyDescent="0.25">
      <c r="A922" s="15">
        <f>IF(INDEX('Predict Your Date Data (auto)'!A:A,ROW(A922),1)&gt;0,INDEX('Predict Your Date Data (auto)'!A:A,ROW(A922),1),"")</f>
        <v>42911.370150462964</v>
      </c>
      <c r="B922" s="15">
        <f t="shared" si="229"/>
        <v>42911</v>
      </c>
      <c r="C922" s="23">
        <f t="shared" si="230"/>
        <v>2017</v>
      </c>
      <c r="D922" s="23">
        <f t="shared" si="231"/>
        <v>6</v>
      </c>
      <c r="E922" s="2" t="str">
        <f>IF(A922&lt;&gt;"","Week " &amp; ROUNDUP(DAY(B922)/7,0),"")</f>
        <v>Week 4</v>
      </c>
      <c r="G922" s="15" t="str">
        <f>IF(G921&lt;MAX(A:A)+NumberOfFutureWeeks*7,  IF(WEEKDAY( G921+1)=1, G921+2, IF(WEEKDAY(G921+1)=7, G921+ 3, G921+1)), "")</f>
        <v/>
      </c>
      <c r="H922" s="15" t="str">
        <f t="shared" si="223"/>
        <v/>
      </c>
      <c r="I922" s="2" t="str">
        <f t="shared" si="224"/>
        <v/>
      </c>
      <c r="J922" s="2" t="str">
        <f>IF(AND(G922&lt;&gt;"",G922&lt;=MAX(A:A)),COUNTIF(B:B,TRUNC(G922)),"")</f>
        <v/>
      </c>
      <c r="K922" s="2" t="str">
        <f t="shared" si="235"/>
        <v/>
      </c>
      <c r="L922" s="2" t="str">
        <f t="shared" si="225"/>
        <v/>
      </c>
      <c r="M922" s="2" t="str">
        <f t="shared" si="232"/>
        <v/>
      </c>
      <c r="N922" s="2" t="str">
        <f t="shared" si="233"/>
        <v/>
      </c>
      <c r="O922" s="2" t="str">
        <f t="shared" si="226"/>
        <v/>
      </c>
      <c r="P922" s="2" t="str">
        <f t="shared" si="227"/>
        <v/>
      </c>
      <c r="Q922" s="2" t="str">
        <f t="shared" si="234"/>
        <v/>
      </c>
      <c r="R922" s="2" t="str">
        <f t="shared" si="228"/>
        <v/>
      </c>
    </row>
    <row r="923" spans="1:18" x14ac:dyDescent="0.25">
      <c r="A923" s="15">
        <f>IF(INDEX('Predict Your Date Data (auto)'!A:A,ROW(A923),1)&gt;0,INDEX('Predict Your Date Data (auto)'!A:A,ROW(A923),1),"")</f>
        <v>42911.375763888886</v>
      </c>
      <c r="B923" s="15">
        <f t="shared" si="229"/>
        <v>42911</v>
      </c>
      <c r="C923" s="23">
        <f t="shared" si="230"/>
        <v>2017</v>
      </c>
      <c r="D923" s="23">
        <f t="shared" si="231"/>
        <v>6</v>
      </c>
      <c r="E923" s="2" t="str">
        <f>IF(A923&lt;&gt;"","Week " &amp; ROUNDUP(DAY(B923)/7,0),"")</f>
        <v>Week 4</v>
      </c>
      <c r="G923" s="15" t="str">
        <f>IF(G922&lt;MAX(A:A)+NumberOfFutureWeeks*7,  IF(WEEKDAY( G922+1)=1, G922+2, IF(WEEKDAY(G922+1)=7, G922+ 3, G922+1)), "")</f>
        <v/>
      </c>
      <c r="H923" s="15" t="str">
        <f t="shared" si="223"/>
        <v/>
      </c>
      <c r="I923" s="2" t="str">
        <f t="shared" si="224"/>
        <v/>
      </c>
      <c r="J923" s="2" t="str">
        <f>IF(AND(G923&lt;&gt;"",G923&lt;=MAX(A:A)),COUNTIF(B:B,TRUNC(G923)),"")</f>
        <v/>
      </c>
      <c r="K923" s="2" t="str">
        <f t="shared" si="235"/>
        <v/>
      </c>
      <c r="L923" s="2" t="str">
        <f t="shared" si="225"/>
        <v/>
      </c>
      <c r="M923" s="2" t="str">
        <f t="shared" si="232"/>
        <v/>
      </c>
      <c r="N923" s="2" t="str">
        <f t="shared" si="233"/>
        <v/>
      </c>
      <c r="O923" s="2" t="str">
        <f t="shared" si="226"/>
        <v/>
      </c>
      <c r="P923" s="2" t="str">
        <f t="shared" si="227"/>
        <v/>
      </c>
      <c r="Q923" s="2" t="str">
        <f t="shared" si="234"/>
        <v/>
      </c>
      <c r="R923" s="2" t="str">
        <f t="shared" si="228"/>
        <v/>
      </c>
    </row>
    <row r="924" spans="1:18" x14ac:dyDescent="0.25">
      <c r="A924" s="15">
        <f>IF(INDEX('Predict Your Date Data (auto)'!A:A,ROW(A924),1)&gt;0,INDEX('Predict Your Date Data (auto)'!A:A,ROW(A924),1),"")</f>
        <v>42912.372256944444</v>
      </c>
      <c r="B924" s="15">
        <f t="shared" si="229"/>
        <v>42912</v>
      </c>
      <c r="C924" s="23">
        <f t="shared" si="230"/>
        <v>2017</v>
      </c>
      <c r="D924" s="23">
        <f t="shared" si="231"/>
        <v>6</v>
      </c>
      <c r="E924" s="2" t="str">
        <f>IF(A924&lt;&gt;"","Week " &amp; ROUNDUP(DAY(B924)/7,0),"")</f>
        <v>Week 4</v>
      </c>
      <c r="G924" s="15" t="str">
        <f>IF(G923&lt;MAX(A:A)+NumberOfFutureWeeks*7,  IF(WEEKDAY( G923+1)=1, G923+2, IF(WEEKDAY(G923+1)=7, G923+ 3, G923+1)), "")</f>
        <v/>
      </c>
      <c r="H924" s="15" t="str">
        <f t="shared" si="223"/>
        <v/>
      </c>
      <c r="I924" s="2" t="str">
        <f t="shared" si="224"/>
        <v/>
      </c>
      <c r="J924" s="2" t="str">
        <f>IF(AND(G924&lt;&gt;"",G924&lt;=MAX(A:A)),COUNTIF(B:B,TRUNC(G924)),"")</f>
        <v/>
      </c>
      <c r="K924" s="2" t="str">
        <f t="shared" si="235"/>
        <v/>
      </c>
      <c r="L924" s="2" t="str">
        <f t="shared" si="225"/>
        <v/>
      </c>
      <c r="M924" s="2" t="str">
        <f t="shared" si="232"/>
        <v/>
      </c>
      <c r="N924" s="2" t="str">
        <f t="shared" si="233"/>
        <v/>
      </c>
      <c r="O924" s="2" t="str">
        <f t="shared" si="226"/>
        <v/>
      </c>
      <c r="P924" s="2" t="str">
        <f t="shared" si="227"/>
        <v/>
      </c>
      <c r="Q924" s="2" t="str">
        <f t="shared" si="234"/>
        <v/>
      </c>
      <c r="R924" s="2" t="str">
        <f t="shared" si="228"/>
        <v/>
      </c>
    </row>
    <row r="925" spans="1:18" x14ac:dyDescent="0.25">
      <c r="A925" s="15">
        <f>IF(INDEX('Predict Your Date Data (auto)'!A:A,ROW(A925),1)&gt;0,INDEX('Predict Your Date Data (auto)'!A:A,ROW(A925),1),"")</f>
        <v>42912.379814814813</v>
      </c>
      <c r="B925" s="15">
        <f t="shared" si="229"/>
        <v>42912</v>
      </c>
      <c r="C925" s="23">
        <f t="shared" si="230"/>
        <v>2017</v>
      </c>
      <c r="D925" s="23">
        <f t="shared" si="231"/>
        <v>6</v>
      </c>
      <c r="E925" s="2" t="str">
        <f>IF(A925&lt;&gt;"","Week " &amp; ROUNDUP(DAY(B925)/7,0),"")</f>
        <v>Week 4</v>
      </c>
      <c r="G925" s="15" t="str">
        <f>IF(G924&lt;MAX(A:A)+NumberOfFutureWeeks*7,  IF(WEEKDAY( G924+1)=1, G924+2, IF(WEEKDAY(G924+1)=7, G924+ 3, G924+1)), "")</f>
        <v/>
      </c>
      <c r="H925" s="15" t="str">
        <f t="shared" si="223"/>
        <v/>
      </c>
      <c r="I925" s="2" t="str">
        <f t="shared" si="224"/>
        <v/>
      </c>
      <c r="J925" s="2" t="str">
        <f>IF(AND(G925&lt;&gt;"",G925&lt;=MAX(A:A)),COUNTIF(B:B,TRUNC(G925)),"")</f>
        <v/>
      </c>
      <c r="K925" s="2" t="str">
        <f t="shared" si="235"/>
        <v/>
      </c>
      <c r="L925" s="2" t="str">
        <f t="shared" si="225"/>
        <v/>
      </c>
      <c r="M925" s="2" t="str">
        <f t="shared" si="232"/>
        <v/>
      </c>
      <c r="N925" s="2" t="str">
        <f t="shared" si="233"/>
        <v/>
      </c>
      <c r="O925" s="2" t="str">
        <f t="shared" si="226"/>
        <v/>
      </c>
      <c r="P925" s="2" t="str">
        <f t="shared" si="227"/>
        <v/>
      </c>
      <c r="Q925" s="2" t="str">
        <f t="shared" si="234"/>
        <v/>
      </c>
      <c r="R925" s="2" t="str">
        <f t="shared" si="228"/>
        <v/>
      </c>
    </row>
    <row r="926" spans="1:18" x14ac:dyDescent="0.25">
      <c r="A926" s="15">
        <f>IF(INDEX('Predict Your Date Data (auto)'!A:A,ROW(A926),1)&gt;0,INDEX('Predict Your Date Data (auto)'!A:A,ROW(A926),1),"")</f>
        <v>42912.581458333334</v>
      </c>
      <c r="B926" s="15">
        <f t="shared" si="229"/>
        <v>42912</v>
      </c>
      <c r="C926" s="23">
        <f t="shared" si="230"/>
        <v>2017</v>
      </c>
      <c r="D926" s="23">
        <f t="shared" si="231"/>
        <v>6</v>
      </c>
      <c r="E926" s="2" t="str">
        <f>IF(A926&lt;&gt;"","Week " &amp; ROUNDUP(DAY(B926)/7,0),"")</f>
        <v>Week 4</v>
      </c>
      <c r="G926" s="15" t="str">
        <f>IF(G925&lt;MAX(A:A)+NumberOfFutureWeeks*7,  IF(WEEKDAY( G925+1)=1, G925+2, IF(WEEKDAY(G925+1)=7, G925+ 3, G925+1)), "")</f>
        <v/>
      </c>
      <c r="H926" s="15" t="str">
        <f t="shared" si="223"/>
        <v/>
      </c>
      <c r="I926" s="2" t="str">
        <f t="shared" si="224"/>
        <v/>
      </c>
      <c r="J926" s="2" t="str">
        <f>IF(AND(G926&lt;&gt;"",G926&lt;=MAX(A:A)),COUNTIF(B:B,TRUNC(G926)),"")</f>
        <v/>
      </c>
      <c r="K926" s="2" t="str">
        <f t="shared" si="235"/>
        <v/>
      </c>
      <c r="L926" s="2" t="str">
        <f t="shared" si="225"/>
        <v/>
      </c>
      <c r="M926" s="2" t="str">
        <f t="shared" si="232"/>
        <v/>
      </c>
      <c r="N926" s="2" t="str">
        <f t="shared" si="233"/>
        <v/>
      </c>
      <c r="O926" s="2" t="str">
        <f t="shared" si="226"/>
        <v/>
      </c>
      <c r="P926" s="2" t="str">
        <f t="shared" si="227"/>
        <v/>
      </c>
      <c r="Q926" s="2" t="str">
        <f t="shared" si="234"/>
        <v/>
      </c>
      <c r="R926" s="2" t="str">
        <f t="shared" si="228"/>
        <v/>
      </c>
    </row>
    <row r="927" spans="1:18" x14ac:dyDescent="0.25">
      <c r="A927" s="15">
        <f>IF(INDEX('Predict Your Date Data (auto)'!A:A,ROW(A927),1)&gt;0,INDEX('Predict Your Date Data (auto)'!A:A,ROW(A927),1),"")</f>
        <v>42912.669166666667</v>
      </c>
      <c r="B927" s="15">
        <f t="shared" si="229"/>
        <v>42912</v>
      </c>
      <c r="C927" s="23">
        <f t="shared" si="230"/>
        <v>2017</v>
      </c>
      <c r="D927" s="23">
        <f t="shared" si="231"/>
        <v>6</v>
      </c>
      <c r="E927" s="2" t="str">
        <f>IF(A927&lt;&gt;"","Week " &amp; ROUNDUP(DAY(B927)/7,0),"")</f>
        <v>Week 4</v>
      </c>
      <c r="G927" s="15" t="str">
        <f>IF(G926&lt;MAX(A:A)+NumberOfFutureWeeks*7,  IF(WEEKDAY( G926+1)=1, G926+2, IF(WEEKDAY(G926+1)=7, G926+ 3, G926+1)), "")</f>
        <v/>
      </c>
      <c r="H927" s="15" t="str">
        <f t="shared" si="223"/>
        <v/>
      </c>
      <c r="I927" s="2" t="str">
        <f t="shared" si="224"/>
        <v/>
      </c>
      <c r="J927" s="2" t="str">
        <f>IF(AND(G927&lt;&gt;"",G927&lt;=MAX(A:A)),COUNTIF(B:B,TRUNC(G927)),"")</f>
        <v/>
      </c>
      <c r="K927" s="2" t="str">
        <f t="shared" si="235"/>
        <v/>
      </c>
      <c r="L927" s="2" t="str">
        <f t="shared" si="225"/>
        <v/>
      </c>
      <c r="M927" s="2" t="str">
        <f t="shared" si="232"/>
        <v/>
      </c>
      <c r="N927" s="2" t="str">
        <f t="shared" si="233"/>
        <v/>
      </c>
      <c r="O927" s="2" t="str">
        <f t="shared" si="226"/>
        <v/>
      </c>
      <c r="P927" s="2" t="str">
        <f t="shared" si="227"/>
        <v/>
      </c>
      <c r="Q927" s="2" t="str">
        <f t="shared" si="234"/>
        <v/>
      </c>
      <c r="R927" s="2" t="str">
        <f t="shared" si="228"/>
        <v/>
      </c>
    </row>
    <row r="928" spans="1:18" x14ac:dyDescent="0.25">
      <c r="A928" s="15">
        <f>IF(INDEX('Predict Your Date Data (auto)'!A:A,ROW(A928),1)&gt;0,INDEX('Predict Your Date Data (auto)'!A:A,ROW(A928),1),"")</f>
        <v>42912.66951388889</v>
      </c>
      <c r="B928" s="15">
        <f t="shared" si="229"/>
        <v>42912</v>
      </c>
      <c r="C928" s="23">
        <f t="shared" si="230"/>
        <v>2017</v>
      </c>
      <c r="D928" s="23">
        <f t="shared" si="231"/>
        <v>6</v>
      </c>
      <c r="E928" s="2" t="str">
        <f>IF(A928&lt;&gt;"","Week " &amp; ROUNDUP(DAY(B928)/7,0),"")</f>
        <v>Week 4</v>
      </c>
      <c r="G928" s="15" t="str">
        <f>IF(G927&lt;MAX(A:A)+NumberOfFutureWeeks*7,  IF(WEEKDAY( G927+1)=1, G927+2, IF(WEEKDAY(G927+1)=7, G927+ 3, G927+1)), "")</f>
        <v/>
      </c>
      <c r="H928" s="15" t="str">
        <f t="shared" si="223"/>
        <v/>
      </c>
      <c r="I928" s="2" t="str">
        <f t="shared" si="224"/>
        <v/>
      </c>
      <c r="J928" s="2" t="str">
        <f>IF(AND(G928&lt;&gt;"",G928&lt;=MAX(A:A)),COUNTIF(B:B,TRUNC(G928)),"")</f>
        <v/>
      </c>
      <c r="K928" s="2" t="str">
        <f t="shared" si="235"/>
        <v/>
      </c>
      <c r="L928" s="2" t="str">
        <f t="shared" si="225"/>
        <v/>
      </c>
      <c r="M928" s="2" t="str">
        <f t="shared" si="232"/>
        <v/>
      </c>
      <c r="N928" s="2" t="str">
        <f t="shared" si="233"/>
        <v/>
      </c>
      <c r="O928" s="2" t="str">
        <f t="shared" si="226"/>
        <v/>
      </c>
      <c r="P928" s="2" t="str">
        <f t="shared" si="227"/>
        <v/>
      </c>
      <c r="Q928" s="2" t="str">
        <f t="shared" si="234"/>
        <v/>
      </c>
      <c r="R928" s="2" t="str">
        <f t="shared" si="228"/>
        <v/>
      </c>
    </row>
    <row r="929" spans="1:18" x14ac:dyDescent="0.25">
      <c r="A929" s="15">
        <f>IF(INDEX('Predict Your Date Data (auto)'!A:A,ROW(A929),1)&gt;0,INDEX('Predict Your Date Data (auto)'!A:A,ROW(A929),1),"")</f>
        <v>42912.670543981483</v>
      </c>
      <c r="B929" s="15">
        <f t="shared" si="229"/>
        <v>42912</v>
      </c>
      <c r="C929" s="23">
        <f t="shared" si="230"/>
        <v>2017</v>
      </c>
      <c r="D929" s="23">
        <f t="shared" si="231"/>
        <v>6</v>
      </c>
      <c r="E929" s="2" t="str">
        <f>IF(A929&lt;&gt;"","Week " &amp; ROUNDUP(DAY(B929)/7,0),"")</f>
        <v>Week 4</v>
      </c>
      <c r="G929" s="15" t="str">
        <f>IF(G928&lt;MAX(A:A)+NumberOfFutureWeeks*7,  IF(WEEKDAY( G928+1)=1, G928+2, IF(WEEKDAY(G928+1)=7, G928+ 3, G928+1)), "")</f>
        <v/>
      </c>
      <c r="H929" s="15" t="str">
        <f t="shared" si="223"/>
        <v/>
      </c>
      <c r="I929" s="2" t="str">
        <f t="shared" si="224"/>
        <v/>
      </c>
      <c r="J929" s="2" t="str">
        <f>IF(AND(G929&lt;&gt;"",G929&lt;=MAX(A:A)),COUNTIF(B:B,TRUNC(G929)),"")</f>
        <v/>
      </c>
      <c r="K929" s="2" t="str">
        <f t="shared" si="235"/>
        <v/>
      </c>
      <c r="L929" s="2" t="str">
        <f t="shared" si="225"/>
        <v/>
      </c>
      <c r="M929" s="2" t="str">
        <f t="shared" si="232"/>
        <v/>
      </c>
      <c r="N929" s="2" t="str">
        <f t="shared" si="233"/>
        <v/>
      </c>
      <c r="O929" s="2" t="str">
        <f t="shared" si="226"/>
        <v/>
      </c>
      <c r="P929" s="2" t="str">
        <f t="shared" si="227"/>
        <v/>
      </c>
      <c r="Q929" s="2" t="str">
        <f t="shared" si="234"/>
        <v/>
      </c>
      <c r="R929" s="2" t="str">
        <f t="shared" si="228"/>
        <v/>
      </c>
    </row>
    <row r="930" spans="1:18" x14ac:dyDescent="0.25">
      <c r="A930" s="15">
        <f>IF(INDEX('Predict Your Date Data (auto)'!A:A,ROW(A930),1)&gt;0,INDEX('Predict Your Date Data (auto)'!A:A,ROW(A930),1),"")</f>
        <v>42913.304849537039</v>
      </c>
      <c r="B930" s="15">
        <f t="shared" si="229"/>
        <v>42913</v>
      </c>
      <c r="C930" s="23">
        <f t="shared" si="230"/>
        <v>2017</v>
      </c>
      <c r="D930" s="23">
        <f t="shared" si="231"/>
        <v>6</v>
      </c>
      <c r="E930" s="2" t="str">
        <f>IF(A930&lt;&gt;"","Week " &amp; ROUNDUP(DAY(B930)/7,0),"")</f>
        <v>Week 4</v>
      </c>
      <c r="G930" s="15" t="str">
        <f>IF(G929&lt;MAX(A:A)+NumberOfFutureWeeks*7,  IF(WEEKDAY( G929+1)=1, G929+2, IF(WEEKDAY(G929+1)=7, G929+ 3, G929+1)), "")</f>
        <v/>
      </c>
      <c r="H930" s="15" t="str">
        <f t="shared" si="223"/>
        <v/>
      </c>
      <c r="I930" s="2" t="str">
        <f t="shared" si="224"/>
        <v/>
      </c>
      <c r="J930" s="2" t="str">
        <f>IF(AND(G930&lt;&gt;"",G930&lt;=MAX(A:A)),COUNTIF(B:B,TRUNC(G930)),"")</f>
        <v/>
      </c>
      <c r="K930" s="2" t="str">
        <f t="shared" si="235"/>
        <v/>
      </c>
      <c r="L930" s="2" t="str">
        <f t="shared" si="225"/>
        <v/>
      </c>
      <c r="M930" s="2" t="str">
        <f t="shared" si="232"/>
        <v/>
      </c>
      <c r="N930" s="2" t="str">
        <f t="shared" si="233"/>
        <v/>
      </c>
      <c r="O930" s="2" t="str">
        <f t="shared" si="226"/>
        <v/>
      </c>
      <c r="P930" s="2" t="str">
        <f t="shared" si="227"/>
        <v/>
      </c>
      <c r="Q930" s="2" t="str">
        <f t="shared" si="234"/>
        <v/>
      </c>
      <c r="R930" s="2" t="str">
        <f t="shared" si="228"/>
        <v/>
      </c>
    </row>
    <row r="931" spans="1:18" x14ac:dyDescent="0.25">
      <c r="A931" s="15">
        <f>IF(INDEX('Predict Your Date Data (auto)'!A:A,ROW(A931),1)&gt;0,INDEX('Predict Your Date Data (auto)'!A:A,ROW(A931),1),"")</f>
        <v>42913.430925925924</v>
      </c>
      <c r="B931" s="15">
        <f t="shared" si="229"/>
        <v>42913</v>
      </c>
      <c r="C931" s="23">
        <f t="shared" si="230"/>
        <v>2017</v>
      </c>
      <c r="D931" s="23">
        <f t="shared" si="231"/>
        <v>6</v>
      </c>
      <c r="E931" s="2" t="str">
        <f>IF(A931&lt;&gt;"","Week " &amp; ROUNDUP(DAY(B931)/7,0),"")</f>
        <v>Week 4</v>
      </c>
      <c r="G931" s="15" t="str">
        <f>IF(G930&lt;MAX(A:A)+NumberOfFutureWeeks*7,  IF(WEEKDAY( G930+1)=1, G930+2, IF(WEEKDAY(G930+1)=7, G930+ 3, G930+1)), "")</f>
        <v/>
      </c>
      <c r="H931" s="15" t="str">
        <f t="shared" si="223"/>
        <v/>
      </c>
      <c r="I931" s="2" t="str">
        <f t="shared" si="224"/>
        <v/>
      </c>
      <c r="J931" s="2" t="str">
        <f>IF(AND(G931&lt;&gt;"",G931&lt;=MAX(A:A)),COUNTIF(B:B,TRUNC(G931)),"")</f>
        <v/>
      </c>
      <c r="K931" s="2" t="str">
        <f t="shared" si="235"/>
        <v/>
      </c>
      <c r="L931" s="2" t="str">
        <f t="shared" si="225"/>
        <v/>
      </c>
      <c r="M931" s="2" t="str">
        <f t="shared" si="232"/>
        <v/>
      </c>
      <c r="N931" s="2" t="str">
        <f t="shared" si="233"/>
        <v/>
      </c>
      <c r="O931" s="2" t="str">
        <f t="shared" si="226"/>
        <v/>
      </c>
      <c r="P931" s="2" t="str">
        <f t="shared" si="227"/>
        <v/>
      </c>
      <c r="Q931" s="2" t="str">
        <f t="shared" si="234"/>
        <v/>
      </c>
      <c r="R931" s="2" t="str">
        <f t="shared" si="228"/>
        <v/>
      </c>
    </row>
    <row r="932" spans="1:18" x14ac:dyDescent="0.25">
      <c r="A932" s="15">
        <f>IF(INDEX('Predict Your Date Data (auto)'!A:A,ROW(A932),1)&gt;0,INDEX('Predict Your Date Data (auto)'!A:A,ROW(A932),1),"")</f>
        <v>42913.43141203704</v>
      </c>
      <c r="B932" s="15">
        <f t="shared" si="229"/>
        <v>42913</v>
      </c>
      <c r="C932" s="23">
        <f t="shared" si="230"/>
        <v>2017</v>
      </c>
      <c r="D932" s="23">
        <f t="shared" si="231"/>
        <v>6</v>
      </c>
      <c r="E932" s="2" t="str">
        <f>IF(A932&lt;&gt;"","Week " &amp; ROUNDUP(DAY(B932)/7,0),"")</f>
        <v>Week 4</v>
      </c>
      <c r="G932" s="15" t="str">
        <f>IF(G931&lt;MAX(A:A)+NumberOfFutureWeeks*7,  IF(WEEKDAY( G931+1)=1, G931+2, IF(WEEKDAY(G931+1)=7, G931+ 3, G931+1)), "")</f>
        <v/>
      </c>
      <c r="H932" s="15" t="str">
        <f t="shared" si="223"/>
        <v/>
      </c>
      <c r="I932" s="2" t="str">
        <f t="shared" si="224"/>
        <v/>
      </c>
      <c r="J932" s="2" t="str">
        <f>IF(AND(G932&lt;&gt;"",G932&lt;=MAX(A:A)),COUNTIF(B:B,TRUNC(G932)),"")</f>
        <v/>
      </c>
      <c r="K932" s="2" t="str">
        <f t="shared" si="235"/>
        <v/>
      </c>
      <c r="L932" s="2" t="str">
        <f t="shared" si="225"/>
        <v/>
      </c>
      <c r="M932" s="2" t="str">
        <f t="shared" si="232"/>
        <v/>
      </c>
      <c r="N932" s="2" t="str">
        <f t="shared" si="233"/>
        <v/>
      </c>
      <c r="O932" s="2" t="str">
        <f t="shared" si="226"/>
        <v/>
      </c>
      <c r="P932" s="2" t="str">
        <f t="shared" si="227"/>
        <v/>
      </c>
      <c r="Q932" s="2" t="str">
        <f t="shared" si="234"/>
        <v/>
      </c>
      <c r="R932" s="2" t="str">
        <f t="shared" si="228"/>
        <v/>
      </c>
    </row>
    <row r="933" spans="1:18" x14ac:dyDescent="0.25">
      <c r="A933" s="15">
        <f>IF(INDEX('Predict Your Date Data (auto)'!A:A,ROW(A933),1)&gt;0,INDEX('Predict Your Date Data (auto)'!A:A,ROW(A933),1),"")</f>
        <v>42913.448958333334</v>
      </c>
      <c r="B933" s="15">
        <f t="shared" si="229"/>
        <v>42913</v>
      </c>
      <c r="C933" s="23">
        <f t="shared" si="230"/>
        <v>2017</v>
      </c>
      <c r="D933" s="23">
        <f t="shared" si="231"/>
        <v>6</v>
      </c>
      <c r="E933" s="2" t="str">
        <f>IF(A933&lt;&gt;"","Week " &amp; ROUNDUP(DAY(B933)/7,0),"")</f>
        <v>Week 4</v>
      </c>
      <c r="G933" s="15" t="str">
        <f>IF(G932&lt;MAX(A:A)+NumberOfFutureWeeks*7,  IF(WEEKDAY( G932+1)=1, G932+2, IF(WEEKDAY(G932+1)=7, G932+ 3, G932+1)), "")</f>
        <v/>
      </c>
      <c r="H933" s="15" t="str">
        <f t="shared" si="223"/>
        <v/>
      </c>
      <c r="I933" s="2" t="str">
        <f t="shared" si="224"/>
        <v/>
      </c>
      <c r="J933" s="2" t="str">
        <f>IF(AND(G933&lt;&gt;"",G933&lt;=MAX(A:A)),COUNTIF(B:B,TRUNC(G933)),"")</f>
        <v/>
      </c>
      <c r="K933" s="2" t="str">
        <f t="shared" si="235"/>
        <v/>
      </c>
      <c r="L933" s="2" t="str">
        <f t="shared" si="225"/>
        <v/>
      </c>
      <c r="M933" s="2" t="str">
        <f t="shared" si="232"/>
        <v/>
      </c>
      <c r="N933" s="2" t="str">
        <f t="shared" si="233"/>
        <v/>
      </c>
      <c r="O933" s="2" t="str">
        <f t="shared" si="226"/>
        <v/>
      </c>
      <c r="P933" s="2" t="str">
        <f t="shared" si="227"/>
        <v/>
      </c>
      <c r="Q933" s="2" t="str">
        <f t="shared" si="234"/>
        <v/>
      </c>
      <c r="R933" s="2" t="str">
        <f t="shared" si="228"/>
        <v/>
      </c>
    </row>
    <row r="934" spans="1:18" x14ac:dyDescent="0.25">
      <c r="A934" s="15">
        <f>IF(INDEX('Predict Your Date Data (auto)'!A:A,ROW(A934),1)&gt;0,INDEX('Predict Your Date Data (auto)'!A:A,ROW(A934),1),"")</f>
        <v>42913.469027777777</v>
      </c>
      <c r="B934" s="15">
        <f t="shared" si="229"/>
        <v>42913</v>
      </c>
      <c r="C934" s="23">
        <f t="shared" si="230"/>
        <v>2017</v>
      </c>
      <c r="D934" s="23">
        <f t="shared" si="231"/>
        <v>6</v>
      </c>
      <c r="E934" s="2" t="str">
        <f>IF(A934&lt;&gt;"","Week " &amp; ROUNDUP(DAY(B934)/7,0),"")</f>
        <v>Week 4</v>
      </c>
      <c r="G934" s="15" t="str">
        <f>IF(G933&lt;MAX(A:A)+NumberOfFutureWeeks*7,  IF(WEEKDAY( G933+1)=1, G933+2, IF(WEEKDAY(G933+1)=7, G933+ 3, G933+1)), "")</f>
        <v/>
      </c>
      <c r="H934" s="15" t="str">
        <f t="shared" si="223"/>
        <v/>
      </c>
      <c r="I934" s="2" t="str">
        <f t="shared" si="224"/>
        <v/>
      </c>
      <c r="J934" s="2" t="str">
        <f>IF(AND(G934&lt;&gt;"",G934&lt;=MAX(A:A)),COUNTIF(B:B,TRUNC(G934)),"")</f>
        <v/>
      </c>
      <c r="K934" s="2" t="str">
        <f t="shared" si="235"/>
        <v/>
      </c>
      <c r="L934" s="2" t="str">
        <f t="shared" si="225"/>
        <v/>
      </c>
      <c r="M934" s="2" t="str">
        <f t="shared" si="232"/>
        <v/>
      </c>
      <c r="N934" s="2" t="str">
        <f t="shared" si="233"/>
        <v/>
      </c>
      <c r="O934" s="2" t="str">
        <f t="shared" si="226"/>
        <v/>
      </c>
      <c r="P934" s="2" t="str">
        <f t="shared" si="227"/>
        <v/>
      </c>
      <c r="Q934" s="2" t="str">
        <f t="shared" si="234"/>
        <v/>
      </c>
      <c r="R934" s="2" t="str">
        <f t="shared" si="228"/>
        <v/>
      </c>
    </row>
    <row r="935" spans="1:18" x14ac:dyDescent="0.25">
      <c r="A935" s="15">
        <f>IF(INDEX('Predict Your Date Data (auto)'!A:A,ROW(A935),1)&gt;0,INDEX('Predict Your Date Data (auto)'!A:A,ROW(A935),1),"")</f>
        <v>42913.482442129629</v>
      </c>
      <c r="B935" s="15">
        <f t="shared" si="229"/>
        <v>42913</v>
      </c>
      <c r="C935" s="23">
        <f t="shared" si="230"/>
        <v>2017</v>
      </c>
      <c r="D935" s="23">
        <f t="shared" si="231"/>
        <v>6</v>
      </c>
      <c r="E935" s="2" t="str">
        <f>IF(A935&lt;&gt;"","Week " &amp; ROUNDUP(DAY(B935)/7,0),"")</f>
        <v>Week 4</v>
      </c>
      <c r="G935" s="15" t="str">
        <f>IF(G934&lt;MAX(A:A)+NumberOfFutureWeeks*7,  IF(WEEKDAY( G934+1)=1, G934+2, IF(WEEKDAY(G934+1)=7, G934+ 3, G934+1)), "")</f>
        <v/>
      </c>
      <c r="H935" s="15" t="str">
        <f t="shared" si="223"/>
        <v/>
      </c>
      <c r="I935" s="2" t="str">
        <f t="shared" si="224"/>
        <v/>
      </c>
      <c r="J935" s="2" t="str">
        <f>IF(AND(G935&lt;&gt;"",G935&lt;=MAX(A:A)),COUNTIF(B:B,TRUNC(G935)),"")</f>
        <v/>
      </c>
      <c r="K935" s="2" t="str">
        <f t="shared" si="235"/>
        <v/>
      </c>
      <c r="L935" s="2" t="str">
        <f t="shared" si="225"/>
        <v/>
      </c>
      <c r="M935" s="2" t="str">
        <f t="shared" si="232"/>
        <v/>
      </c>
      <c r="N935" s="2" t="str">
        <f t="shared" si="233"/>
        <v/>
      </c>
      <c r="O935" s="2" t="str">
        <f t="shared" si="226"/>
        <v/>
      </c>
      <c r="P935" s="2" t="str">
        <f t="shared" si="227"/>
        <v/>
      </c>
      <c r="Q935" s="2" t="str">
        <f t="shared" si="234"/>
        <v/>
      </c>
      <c r="R935" s="2" t="str">
        <f t="shared" si="228"/>
        <v/>
      </c>
    </row>
    <row r="936" spans="1:18" x14ac:dyDescent="0.25">
      <c r="A936" s="15">
        <f>IF(INDEX('Predict Your Date Data (auto)'!A:A,ROW(A936),1)&gt;0,INDEX('Predict Your Date Data (auto)'!A:A,ROW(A936),1),"")</f>
        <v>42913.547395833331</v>
      </c>
      <c r="B936" s="15">
        <f t="shared" si="229"/>
        <v>42913</v>
      </c>
      <c r="C936" s="23">
        <f t="shared" si="230"/>
        <v>2017</v>
      </c>
      <c r="D936" s="23">
        <f t="shared" si="231"/>
        <v>6</v>
      </c>
      <c r="E936" s="2" t="str">
        <f>IF(A936&lt;&gt;"","Week " &amp; ROUNDUP(DAY(B936)/7,0),"")</f>
        <v>Week 4</v>
      </c>
      <c r="G936" s="15" t="str">
        <f>IF(G935&lt;MAX(A:A)+NumberOfFutureWeeks*7,  IF(WEEKDAY( G935+1)=1, G935+2, IF(WEEKDAY(G935+1)=7, G935+ 3, G935+1)), "")</f>
        <v/>
      </c>
      <c r="H936" s="15" t="str">
        <f t="shared" si="223"/>
        <v/>
      </c>
      <c r="I936" s="2" t="str">
        <f t="shared" si="224"/>
        <v/>
      </c>
      <c r="J936" s="2" t="str">
        <f>IF(AND(G936&lt;&gt;"",G936&lt;=MAX(A:A)),COUNTIF(B:B,TRUNC(G936)),"")</f>
        <v/>
      </c>
      <c r="K936" s="2" t="str">
        <f t="shared" si="235"/>
        <v/>
      </c>
      <c r="L936" s="2" t="str">
        <f t="shared" si="225"/>
        <v/>
      </c>
      <c r="M936" s="2" t="str">
        <f t="shared" si="232"/>
        <v/>
      </c>
      <c r="N936" s="2" t="str">
        <f t="shared" si="233"/>
        <v/>
      </c>
      <c r="O936" s="2" t="str">
        <f t="shared" si="226"/>
        <v/>
      </c>
      <c r="P936" s="2" t="str">
        <f t="shared" si="227"/>
        <v/>
      </c>
      <c r="Q936" s="2" t="str">
        <f t="shared" si="234"/>
        <v/>
      </c>
      <c r="R936" s="2" t="str">
        <f t="shared" si="228"/>
        <v/>
      </c>
    </row>
    <row r="937" spans="1:18" x14ac:dyDescent="0.25">
      <c r="A937" s="15">
        <f>IF(INDEX('Predict Your Date Data (auto)'!A:A,ROW(A937),1)&gt;0,INDEX('Predict Your Date Data (auto)'!A:A,ROW(A937),1),"")</f>
        <v>42913.569143518522</v>
      </c>
      <c r="B937" s="15">
        <f t="shared" si="229"/>
        <v>42913</v>
      </c>
      <c r="C937" s="23">
        <f t="shared" si="230"/>
        <v>2017</v>
      </c>
      <c r="D937" s="23">
        <f t="shared" si="231"/>
        <v>6</v>
      </c>
      <c r="E937" s="2" t="str">
        <f>IF(A937&lt;&gt;"","Week " &amp; ROUNDUP(DAY(B937)/7,0),"")</f>
        <v>Week 4</v>
      </c>
      <c r="G937" s="15" t="str">
        <f>IF(G936&lt;MAX(A:A)+NumberOfFutureWeeks*7,  IF(WEEKDAY( G936+1)=1, G936+2, IF(WEEKDAY(G936+1)=7, G936+ 3, G936+1)), "")</f>
        <v/>
      </c>
      <c r="H937" s="15" t="str">
        <f t="shared" si="223"/>
        <v/>
      </c>
      <c r="I937" s="2" t="str">
        <f t="shared" si="224"/>
        <v/>
      </c>
      <c r="J937" s="2" t="str">
        <f>IF(AND(G937&lt;&gt;"",G937&lt;=MAX(A:A)),COUNTIF(B:B,TRUNC(G937)),"")</f>
        <v/>
      </c>
      <c r="K937" s="2" t="str">
        <f t="shared" si="235"/>
        <v/>
      </c>
      <c r="L937" s="2" t="str">
        <f t="shared" si="225"/>
        <v/>
      </c>
      <c r="M937" s="2" t="str">
        <f t="shared" si="232"/>
        <v/>
      </c>
      <c r="N937" s="2" t="str">
        <f t="shared" si="233"/>
        <v/>
      </c>
      <c r="O937" s="2" t="str">
        <f t="shared" si="226"/>
        <v/>
      </c>
      <c r="P937" s="2" t="str">
        <f t="shared" si="227"/>
        <v/>
      </c>
      <c r="Q937" s="2" t="str">
        <f t="shared" si="234"/>
        <v/>
      </c>
      <c r="R937" s="2" t="str">
        <f t="shared" si="228"/>
        <v/>
      </c>
    </row>
    <row r="938" spans="1:18" x14ac:dyDescent="0.25">
      <c r="A938" s="15">
        <f>IF(INDEX('Predict Your Date Data (auto)'!A:A,ROW(A938),1)&gt;0,INDEX('Predict Your Date Data (auto)'!A:A,ROW(A938),1),"")</f>
        <v>42913.603043981479</v>
      </c>
      <c r="B938" s="15">
        <f t="shared" si="229"/>
        <v>42913</v>
      </c>
      <c r="C938" s="23">
        <f t="shared" si="230"/>
        <v>2017</v>
      </c>
      <c r="D938" s="23">
        <f t="shared" si="231"/>
        <v>6</v>
      </c>
      <c r="E938" s="2" t="str">
        <f>IF(A938&lt;&gt;"","Week " &amp; ROUNDUP(DAY(B938)/7,0),"")</f>
        <v>Week 4</v>
      </c>
      <c r="G938" s="15" t="str">
        <f>IF(G937&lt;MAX(A:A)+NumberOfFutureWeeks*7,  IF(WEEKDAY( G937+1)=1, G937+2, IF(WEEKDAY(G937+1)=7, G937+ 3, G937+1)), "")</f>
        <v/>
      </c>
      <c r="H938" s="15" t="str">
        <f t="shared" si="223"/>
        <v/>
      </c>
      <c r="I938" s="2" t="str">
        <f t="shared" si="224"/>
        <v/>
      </c>
      <c r="J938" s="2" t="str">
        <f>IF(AND(G938&lt;&gt;"",G938&lt;=MAX(A:A)),COUNTIF(B:B,TRUNC(G938)),"")</f>
        <v/>
      </c>
      <c r="K938" s="2" t="str">
        <f t="shared" si="235"/>
        <v/>
      </c>
      <c r="L938" s="2" t="str">
        <f t="shared" si="225"/>
        <v/>
      </c>
      <c r="M938" s="2" t="str">
        <f t="shared" si="232"/>
        <v/>
      </c>
      <c r="N938" s="2" t="str">
        <f t="shared" si="233"/>
        <v/>
      </c>
      <c r="O938" s="2" t="str">
        <f t="shared" si="226"/>
        <v/>
      </c>
      <c r="P938" s="2" t="str">
        <f t="shared" si="227"/>
        <v/>
      </c>
      <c r="Q938" s="2" t="str">
        <f t="shared" si="234"/>
        <v/>
      </c>
      <c r="R938" s="2" t="str">
        <f t="shared" si="228"/>
        <v/>
      </c>
    </row>
    <row r="939" spans="1:18" x14ac:dyDescent="0.25">
      <c r="A939" s="15">
        <f>IF(INDEX('Predict Your Date Data (auto)'!A:A,ROW(A939),1)&gt;0,INDEX('Predict Your Date Data (auto)'!A:A,ROW(A939),1),"")</f>
        <v>42914.341909722221</v>
      </c>
      <c r="B939" s="15">
        <f t="shared" si="229"/>
        <v>42914</v>
      </c>
      <c r="C939" s="23">
        <f t="shared" si="230"/>
        <v>2017</v>
      </c>
      <c r="D939" s="23">
        <f t="shared" si="231"/>
        <v>6</v>
      </c>
      <c r="E939" s="2" t="str">
        <f>IF(A939&lt;&gt;"","Week " &amp; ROUNDUP(DAY(B939)/7,0),"")</f>
        <v>Week 4</v>
      </c>
      <c r="G939" s="15" t="str">
        <f>IF(G938&lt;MAX(A:A)+NumberOfFutureWeeks*7,  IF(WEEKDAY( G938+1)=1, G938+2, IF(WEEKDAY(G938+1)=7, G938+ 3, G938+1)), "")</f>
        <v/>
      </c>
      <c r="H939" s="15" t="str">
        <f t="shared" si="223"/>
        <v/>
      </c>
      <c r="I939" s="2" t="str">
        <f t="shared" si="224"/>
        <v/>
      </c>
      <c r="J939" s="2" t="str">
        <f>IF(AND(G939&lt;&gt;"",G939&lt;=MAX(A:A)),COUNTIF(B:B,TRUNC(G939)),"")</f>
        <v/>
      </c>
      <c r="K939" s="2" t="str">
        <f t="shared" si="235"/>
        <v/>
      </c>
      <c r="L939" s="2" t="str">
        <f t="shared" si="225"/>
        <v/>
      </c>
      <c r="M939" s="2" t="str">
        <f t="shared" si="232"/>
        <v/>
      </c>
      <c r="N939" s="2" t="str">
        <f t="shared" si="233"/>
        <v/>
      </c>
      <c r="O939" s="2" t="str">
        <f t="shared" si="226"/>
        <v/>
      </c>
      <c r="P939" s="2" t="str">
        <f t="shared" si="227"/>
        <v/>
      </c>
      <c r="Q939" s="2" t="str">
        <f t="shared" si="234"/>
        <v/>
      </c>
      <c r="R939" s="2" t="str">
        <f t="shared" si="228"/>
        <v/>
      </c>
    </row>
    <row r="940" spans="1:18" x14ac:dyDescent="0.25">
      <c r="A940" s="15">
        <f>IF(INDEX('Predict Your Date Data (auto)'!A:A,ROW(A940),1)&gt;0,INDEX('Predict Your Date Data (auto)'!A:A,ROW(A940),1),"")</f>
        <v>42914.505416666667</v>
      </c>
      <c r="B940" s="15">
        <f t="shared" si="229"/>
        <v>42914</v>
      </c>
      <c r="C940" s="23">
        <f t="shared" si="230"/>
        <v>2017</v>
      </c>
      <c r="D940" s="23">
        <f t="shared" si="231"/>
        <v>6</v>
      </c>
      <c r="E940" s="2" t="str">
        <f>IF(A940&lt;&gt;"","Week " &amp; ROUNDUP(DAY(B940)/7,0),"")</f>
        <v>Week 4</v>
      </c>
      <c r="G940" s="15" t="str">
        <f>IF(G939&lt;MAX(A:A)+NumberOfFutureWeeks*7,  IF(WEEKDAY( G939+1)=1, G939+2, IF(WEEKDAY(G939+1)=7, G939+ 3, G939+1)), "")</f>
        <v/>
      </c>
      <c r="H940" s="15" t="str">
        <f t="shared" si="223"/>
        <v/>
      </c>
      <c r="I940" s="2" t="str">
        <f t="shared" si="224"/>
        <v/>
      </c>
      <c r="J940" s="2" t="str">
        <f>IF(AND(G940&lt;&gt;"",G940&lt;=MAX(A:A)),COUNTIF(B:B,TRUNC(G940)),"")</f>
        <v/>
      </c>
      <c r="K940" s="2" t="str">
        <f t="shared" si="235"/>
        <v/>
      </c>
      <c r="L940" s="2" t="str">
        <f t="shared" si="225"/>
        <v/>
      </c>
      <c r="M940" s="2" t="str">
        <f t="shared" si="232"/>
        <v/>
      </c>
      <c r="N940" s="2" t="str">
        <f t="shared" si="233"/>
        <v/>
      </c>
      <c r="O940" s="2" t="str">
        <f t="shared" si="226"/>
        <v/>
      </c>
      <c r="P940" s="2" t="str">
        <f t="shared" si="227"/>
        <v/>
      </c>
      <c r="Q940" s="2" t="str">
        <f t="shared" si="234"/>
        <v/>
      </c>
      <c r="R940" s="2" t="str">
        <f t="shared" si="228"/>
        <v/>
      </c>
    </row>
    <row r="941" spans="1:18" x14ac:dyDescent="0.25">
      <c r="A941" s="15">
        <f>IF(INDEX('Predict Your Date Data (auto)'!A:A,ROW(A941),1)&gt;0,INDEX('Predict Your Date Data (auto)'!A:A,ROW(A941),1),"")</f>
        <v>42914.505879629629</v>
      </c>
      <c r="B941" s="15">
        <f t="shared" si="229"/>
        <v>42914</v>
      </c>
      <c r="C941" s="23">
        <f t="shared" si="230"/>
        <v>2017</v>
      </c>
      <c r="D941" s="23">
        <f t="shared" si="231"/>
        <v>6</v>
      </c>
      <c r="E941" s="2" t="str">
        <f>IF(A941&lt;&gt;"","Week " &amp; ROUNDUP(DAY(B941)/7,0),"")</f>
        <v>Week 4</v>
      </c>
      <c r="G941" s="15" t="str">
        <f>IF(G940&lt;MAX(A:A)+NumberOfFutureWeeks*7,  IF(WEEKDAY( G940+1)=1, G940+2, IF(WEEKDAY(G940+1)=7, G940+ 3, G940+1)), "")</f>
        <v/>
      </c>
      <c r="H941" s="15" t="str">
        <f t="shared" si="223"/>
        <v/>
      </c>
      <c r="I941" s="2" t="str">
        <f t="shared" si="224"/>
        <v/>
      </c>
      <c r="J941" s="2" t="str">
        <f>IF(AND(G941&lt;&gt;"",G941&lt;=MAX(A:A)),COUNTIF(B:B,TRUNC(G941)),"")</f>
        <v/>
      </c>
      <c r="K941" s="2" t="str">
        <f t="shared" si="235"/>
        <v/>
      </c>
      <c r="L941" s="2" t="str">
        <f t="shared" si="225"/>
        <v/>
      </c>
      <c r="M941" s="2" t="str">
        <f t="shared" si="232"/>
        <v/>
      </c>
      <c r="N941" s="2" t="str">
        <f t="shared" si="233"/>
        <v/>
      </c>
      <c r="O941" s="2" t="str">
        <f t="shared" si="226"/>
        <v/>
      </c>
      <c r="P941" s="2" t="str">
        <f t="shared" si="227"/>
        <v/>
      </c>
      <c r="Q941" s="2" t="str">
        <f t="shared" si="234"/>
        <v/>
      </c>
      <c r="R941" s="2" t="str">
        <f t="shared" si="228"/>
        <v/>
      </c>
    </row>
    <row r="942" spans="1:18" x14ac:dyDescent="0.25">
      <c r="A942" s="15">
        <f>IF(INDEX('Predict Your Date Data (auto)'!A:A,ROW(A942),1)&gt;0,INDEX('Predict Your Date Data (auto)'!A:A,ROW(A942),1),"")</f>
        <v>42914.52516203704</v>
      </c>
      <c r="B942" s="15">
        <f t="shared" si="229"/>
        <v>42914</v>
      </c>
      <c r="C942" s="23">
        <f t="shared" si="230"/>
        <v>2017</v>
      </c>
      <c r="D942" s="23">
        <f t="shared" si="231"/>
        <v>6</v>
      </c>
      <c r="E942" s="2" t="str">
        <f>IF(A942&lt;&gt;"","Week " &amp; ROUNDUP(DAY(B942)/7,0),"")</f>
        <v>Week 4</v>
      </c>
      <c r="G942" s="15" t="str">
        <f>IF(G941&lt;MAX(A:A)+NumberOfFutureWeeks*7,  IF(WEEKDAY( G941+1)=1, G941+2, IF(WEEKDAY(G941+1)=7, G941+ 3, G941+1)), "")</f>
        <v/>
      </c>
      <c r="H942" s="15" t="str">
        <f t="shared" si="223"/>
        <v/>
      </c>
      <c r="I942" s="2" t="str">
        <f t="shared" si="224"/>
        <v/>
      </c>
      <c r="J942" s="2" t="str">
        <f>IF(AND(G942&lt;&gt;"",G942&lt;=MAX(A:A)),COUNTIF(B:B,TRUNC(G942)),"")</f>
        <v/>
      </c>
      <c r="K942" s="2" t="str">
        <f t="shared" si="235"/>
        <v/>
      </c>
      <c r="L942" s="2" t="str">
        <f t="shared" si="225"/>
        <v/>
      </c>
      <c r="M942" s="2" t="str">
        <f t="shared" si="232"/>
        <v/>
      </c>
      <c r="N942" s="2" t="str">
        <f t="shared" si="233"/>
        <v/>
      </c>
      <c r="O942" s="2" t="str">
        <f t="shared" si="226"/>
        <v/>
      </c>
      <c r="P942" s="2" t="str">
        <f t="shared" si="227"/>
        <v/>
      </c>
      <c r="Q942" s="2" t="str">
        <f t="shared" si="234"/>
        <v/>
      </c>
      <c r="R942" s="2" t="str">
        <f t="shared" si="228"/>
        <v/>
      </c>
    </row>
    <row r="943" spans="1:18" x14ac:dyDescent="0.25">
      <c r="A943" s="15">
        <f>IF(INDEX('Predict Your Date Data (auto)'!A:A,ROW(A943),1)&gt;0,INDEX('Predict Your Date Data (auto)'!A:A,ROW(A943),1),"")</f>
        <v>42914.529143518521</v>
      </c>
      <c r="B943" s="15">
        <f t="shared" si="229"/>
        <v>42914</v>
      </c>
      <c r="C943" s="23">
        <f t="shared" si="230"/>
        <v>2017</v>
      </c>
      <c r="D943" s="23">
        <f t="shared" si="231"/>
        <v>6</v>
      </c>
      <c r="E943" s="2" t="str">
        <f>IF(A943&lt;&gt;"","Week " &amp; ROUNDUP(DAY(B943)/7,0),"")</f>
        <v>Week 4</v>
      </c>
      <c r="G943" s="15" t="str">
        <f>IF(G942&lt;MAX(A:A)+NumberOfFutureWeeks*7,  IF(WEEKDAY( G942+1)=1, G942+2, IF(WEEKDAY(G942+1)=7, G942+ 3, G942+1)), "")</f>
        <v/>
      </c>
      <c r="H943" s="15" t="str">
        <f t="shared" si="223"/>
        <v/>
      </c>
      <c r="I943" s="2" t="str">
        <f t="shared" si="224"/>
        <v/>
      </c>
      <c r="J943" s="2" t="str">
        <f>IF(AND(G943&lt;&gt;"",G943&lt;=MAX(A:A)),COUNTIF(B:B,TRUNC(G943)),"")</f>
        <v/>
      </c>
      <c r="K943" s="2" t="str">
        <f t="shared" si="235"/>
        <v/>
      </c>
      <c r="L943" s="2" t="str">
        <f t="shared" si="225"/>
        <v/>
      </c>
      <c r="M943" s="2" t="str">
        <f t="shared" si="232"/>
        <v/>
      </c>
      <c r="N943" s="2" t="str">
        <f t="shared" si="233"/>
        <v/>
      </c>
      <c r="O943" s="2" t="str">
        <f t="shared" si="226"/>
        <v/>
      </c>
      <c r="P943" s="2" t="str">
        <f t="shared" si="227"/>
        <v/>
      </c>
      <c r="Q943" s="2" t="str">
        <f t="shared" si="234"/>
        <v/>
      </c>
      <c r="R943" s="2" t="str">
        <f t="shared" si="228"/>
        <v/>
      </c>
    </row>
    <row r="944" spans="1:18" x14ac:dyDescent="0.25">
      <c r="A944" s="15">
        <f>IF(INDEX('Predict Your Date Data (auto)'!A:A,ROW(A944),1)&gt;0,INDEX('Predict Your Date Data (auto)'!A:A,ROW(A944),1),"")</f>
        <v>42914.543009259258</v>
      </c>
      <c r="B944" s="15">
        <f t="shared" si="229"/>
        <v>42914</v>
      </c>
      <c r="C944" s="23">
        <f t="shared" si="230"/>
        <v>2017</v>
      </c>
      <c r="D944" s="23">
        <f t="shared" si="231"/>
        <v>6</v>
      </c>
      <c r="E944" s="2" t="str">
        <f>IF(A944&lt;&gt;"","Week " &amp; ROUNDUP(DAY(B944)/7,0),"")</f>
        <v>Week 4</v>
      </c>
      <c r="G944" s="15" t="str">
        <f>IF(G943&lt;MAX(A:A)+NumberOfFutureWeeks*7,  IF(WEEKDAY( G943+1)=1, G943+2, IF(WEEKDAY(G943+1)=7, G943+ 3, G943+1)), "")</f>
        <v/>
      </c>
      <c r="H944" s="15" t="str">
        <f t="shared" si="223"/>
        <v/>
      </c>
      <c r="I944" s="2" t="str">
        <f t="shared" si="224"/>
        <v/>
      </c>
      <c r="J944" s="2" t="str">
        <f>IF(AND(G944&lt;&gt;"",G944&lt;=MAX(A:A)),COUNTIF(B:B,TRUNC(G944)),"")</f>
        <v/>
      </c>
      <c r="K944" s="2" t="str">
        <f t="shared" si="235"/>
        <v/>
      </c>
      <c r="L944" s="2" t="str">
        <f t="shared" si="225"/>
        <v/>
      </c>
      <c r="M944" s="2" t="str">
        <f t="shared" si="232"/>
        <v/>
      </c>
      <c r="N944" s="2" t="str">
        <f t="shared" si="233"/>
        <v/>
      </c>
      <c r="O944" s="2" t="str">
        <f t="shared" si="226"/>
        <v/>
      </c>
      <c r="P944" s="2" t="str">
        <f t="shared" si="227"/>
        <v/>
      </c>
      <c r="Q944" s="2" t="str">
        <f t="shared" si="234"/>
        <v/>
      </c>
      <c r="R944" s="2" t="str">
        <f t="shared" si="228"/>
        <v/>
      </c>
    </row>
    <row r="945" spans="1:18" x14ac:dyDescent="0.25">
      <c r="A945" s="15">
        <f>IF(INDEX('Predict Your Date Data (auto)'!A:A,ROW(A945),1)&gt;0,INDEX('Predict Your Date Data (auto)'!A:A,ROW(A945),1),"")</f>
        <v>42914.669814814813</v>
      </c>
      <c r="B945" s="15">
        <f t="shared" si="229"/>
        <v>42914</v>
      </c>
      <c r="C945" s="23">
        <f t="shared" si="230"/>
        <v>2017</v>
      </c>
      <c r="D945" s="23">
        <f t="shared" si="231"/>
        <v>6</v>
      </c>
      <c r="E945" s="2" t="str">
        <f>IF(A945&lt;&gt;"","Week " &amp; ROUNDUP(DAY(B945)/7,0),"")</f>
        <v>Week 4</v>
      </c>
      <c r="G945" s="15" t="str">
        <f>IF(G944&lt;MAX(A:A)+NumberOfFutureWeeks*7,  IF(WEEKDAY( G944+1)=1, G944+2, IF(WEEKDAY(G944+1)=7, G944+ 3, G944+1)), "")</f>
        <v/>
      </c>
      <c r="H945" s="15" t="str">
        <f t="shared" si="223"/>
        <v/>
      </c>
      <c r="I945" s="2" t="str">
        <f t="shared" si="224"/>
        <v/>
      </c>
      <c r="J945" s="2" t="str">
        <f>IF(AND(G945&lt;&gt;"",G945&lt;=MAX(A:A)),COUNTIF(B:B,TRUNC(G945)),"")</f>
        <v/>
      </c>
      <c r="K945" s="2" t="str">
        <f t="shared" si="235"/>
        <v/>
      </c>
      <c r="L945" s="2" t="str">
        <f t="shared" si="225"/>
        <v/>
      </c>
      <c r="M945" s="2" t="str">
        <f t="shared" si="232"/>
        <v/>
      </c>
      <c r="N945" s="2" t="str">
        <f t="shared" si="233"/>
        <v/>
      </c>
      <c r="O945" s="2" t="str">
        <f t="shared" si="226"/>
        <v/>
      </c>
      <c r="P945" s="2" t="str">
        <f t="shared" si="227"/>
        <v/>
      </c>
      <c r="Q945" s="2" t="str">
        <f t="shared" si="234"/>
        <v/>
      </c>
      <c r="R945" s="2" t="str">
        <f t="shared" si="228"/>
        <v/>
      </c>
    </row>
    <row r="946" spans="1:18" x14ac:dyDescent="0.25">
      <c r="A946" s="15">
        <f>IF(INDEX('Predict Your Date Data (auto)'!A:A,ROW(A946),1)&gt;0,INDEX('Predict Your Date Data (auto)'!A:A,ROW(A946),1),"")</f>
        <v>42914.726990740739</v>
      </c>
      <c r="B946" s="15">
        <f t="shared" si="229"/>
        <v>42914</v>
      </c>
      <c r="C946" s="23">
        <f t="shared" si="230"/>
        <v>2017</v>
      </c>
      <c r="D946" s="23">
        <f t="shared" si="231"/>
        <v>6</v>
      </c>
      <c r="E946" s="2" t="str">
        <f>IF(A946&lt;&gt;"","Week " &amp; ROUNDUP(DAY(B946)/7,0),"")</f>
        <v>Week 4</v>
      </c>
      <c r="G946" s="15" t="str">
        <f>IF(G945&lt;MAX(A:A)+NumberOfFutureWeeks*7,  IF(WEEKDAY( G945+1)=1, G945+2, IF(WEEKDAY(G945+1)=7, G945+ 3, G945+1)), "")</f>
        <v/>
      </c>
      <c r="H946" s="15" t="str">
        <f t="shared" si="223"/>
        <v/>
      </c>
      <c r="I946" s="2" t="str">
        <f t="shared" si="224"/>
        <v/>
      </c>
      <c r="J946" s="2" t="str">
        <f>IF(AND(G946&lt;&gt;"",G946&lt;=MAX(A:A)),COUNTIF(B:B,TRUNC(G946)),"")</f>
        <v/>
      </c>
      <c r="K946" s="2" t="str">
        <f t="shared" si="235"/>
        <v/>
      </c>
      <c r="L946" s="2" t="str">
        <f t="shared" si="225"/>
        <v/>
      </c>
      <c r="M946" s="2" t="str">
        <f t="shared" si="232"/>
        <v/>
      </c>
      <c r="N946" s="2" t="str">
        <f t="shared" si="233"/>
        <v/>
      </c>
      <c r="O946" s="2" t="str">
        <f t="shared" si="226"/>
        <v/>
      </c>
      <c r="P946" s="2" t="str">
        <f t="shared" si="227"/>
        <v/>
      </c>
      <c r="Q946" s="2" t="str">
        <f t="shared" si="234"/>
        <v/>
      </c>
      <c r="R946" s="2" t="str">
        <f t="shared" si="228"/>
        <v/>
      </c>
    </row>
    <row r="947" spans="1:18" x14ac:dyDescent="0.25">
      <c r="A947" s="15">
        <f>IF(INDEX('Predict Your Date Data (auto)'!A:A,ROW(A947),1)&gt;0,INDEX('Predict Your Date Data (auto)'!A:A,ROW(A947),1),"")</f>
        <v>42914.77851851852</v>
      </c>
      <c r="B947" s="15">
        <f t="shared" si="229"/>
        <v>42914</v>
      </c>
      <c r="C947" s="23">
        <f t="shared" si="230"/>
        <v>2017</v>
      </c>
      <c r="D947" s="23">
        <f t="shared" si="231"/>
        <v>6</v>
      </c>
      <c r="E947" s="2" t="str">
        <f>IF(A947&lt;&gt;"","Week " &amp; ROUNDUP(DAY(B947)/7,0),"")</f>
        <v>Week 4</v>
      </c>
      <c r="G947" s="15" t="str">
        <f>IF(G946&lt;MAX(A:A)+NumberOfFutureWeeks*7,  IF(WEEKDAY( G946+1)=1, G946+2, IF(WEEKDAY(G946+1)=7, G946+ 3, G946+1)), "")</f>
        <v/>
      </c>
      <c r="H947" s="15" t="str">
        <f t="shared" si="223"/>
        <v/>
      </c>
      <c r="I947" s="2" t="str">
        <f t="shared" si="224"/>
        <v/>
      </c>
      <c r="J947" s="2" t="str">
        <f>IF(AND(G947&lt;&gt;"",G947&lt;=MAX(A:A)),COUNTIF(B:B,TRUNC(G947)),"")</f>
        <v/>
      </c>
      <c r="K947" s="2" t="str">
        <f t="shared" si="235"/>
        <v/>
      </c>
      <c r="L947" s="2" t="str">
        <f t="shared" si="225"/>
        <v/>
      </c>
      <c r="M947" s="2" t="str">
        <f t="shared" si="232"/>
        <v/>
      </c>
      <c r="N947" s="2" t="str">
        <f t="shared" si="233"/>
        <v/>
      </c>
      <c r="O947" s="2" t="str">
        <f t="shared" si="226"/>
        <v/>
      </c>
      <c r="P947" s="2" t="str">
        <f t="shared" si="227"/>
        <v/>
      </c>
      <c r="Q947" s="2" t="str">
        <f t="shared" si="234"/>
        <v/>
      </c>
      <c r="R947" s="2" t="str">
        <f t="shared" si="228"/>
        <v/>
      </c>
    </row>
    <row r="948" spans="1:18" x14ac:dyDescent="0.25">
      <c r="A948" s="15">
        <f>IF(INDEX('Predict Your Date Data (auto)'!A:A,ROW(A948),1)&gt;0,INDEX('Predict Your Date Data (auto)'!A:A,ROW(A948),1),"")</f>
        <v>42914.787060185183</v>
      </c>
      <c r="B948" s="15">
        <f t="shared" si="229"/>
        <v>42914</v>
      </c>
      <c r="C948" s="23">
        <f t="shared" si="230"/>
        <v>2017</v>
      </c>
      <c r="D948" s="23">
        <f t="shared" si="231"/>
        <v>6</v>
      </c>
      <c r="E948" s="2" t="str">
        <f>IF(A948&lt;&gt;"","Week " &amp; ROUNDUP(DAY(B948)/7,0),"")</f>
        <v>Week 4</v>
      </c>
      <c r="G948" s="15" t="str">
        <f>IF(G947&lt;MAX(A:A)+NumberOfFutureWeeks*7,  IF(WEEKDAY( G947+1)=1, G947+2, IF(WEEKDAY(G947+1)=7, G947+ 3, G947+1)), "")</f>
        <v/>
      </c>
      <c r="H948" s="15" t="str">
        <f t="shared" si="223"/>
        <v/>
      </c>
      <c r="I948" s="2" t="str">
        <f t="shared" si="224"/>
        <v/>
      </c>
      <c r="J948" s="2" t="str">
        <f>IF(AND(G948&lt;&gt;"",G948&lt;=MAX(A:A)),COUNTIF(B:B,TRUNC(G948)),"")</f>
        <v/>
      </c>
      <c r="K948" s="2" t="str">
        <f t="shared" si="235"/>
        <v/>
      </c>
      <c r="L948" s="2" t="str">
        <f t="shared" si="225"/>
        <v/>
      </c>
      <c r="M948" s="2" t="str">
        <f t="shared" si="232"/>
        <v/>
      </c>
      <c r="N948" s="2" t="str">
        <f t="shared" si="233"/>
        <v/>
      </c>
      <c r="O948" s="2" t="str">
        <f t="shared" si="226"/>
        <v/>
      </c>
      <c r="P948" s="2" t="str">
        <f t="shared" si="227"/>
        <v/>
      </c>
      <c r="Q948" s="2" t="str">
        <f t="shared" si="234"/>
        <v/>
      </c>
      <c r="R948" s="2" t="str">
        <f t="shared" si="228"/>
        <v/>
      </c>
    </row>
    <row r="949" spans="1:18" x14ac:dyDescent="0.25">
      <c r="A949" s="15">
        <f>IF(INDEX('Predict Your Date Data (auto)'!A:A,ROW(A949),1)&gt;0,INDEX('Predict Your Date Data (auto)'!A:A,ROW(A949),1),"")</f>
        <v>42914.839942129627</v>
      </c>
      <c r="B949" s="15">
        <f t="shared" si="229"/>
        <v>42914</v>
      </c>
      <c r="C949" s="23">
        <f t="shared" si="230"/>
        <v>2017</v>
      </c>
      <c r="D949" s="23">
        <f t="shared" si="231"/>
        <v>6</v>
      </c>
      <c r="E949" s="2" t="str">
        <f>IF(A949&lt;&gt;"","Week " &amp; ROUNDUP(DAY(B949)/7,0),"")</f>
        <v>Week 4</v>
      </c>
      <c r="G949" s="15" t="str">
        <f>IF(G948&lt;MAX(A:A)+NumberOfFutureWeeks*7,  IF(WEEKDAY( G948+1)=1, G948+2, IF(WEEKDAY(G948+1)=7, G948+ 3, G948+1)), "")</f>
        <v/>
      </c>
      <c r="H949" s="15" t="str">
        <f t="shared" si="223"/>
        <v/>
      </c>
      <c r="I949" s="2" t="str">
        <f t="shared" si="224"/>
        <v/>
      </c>
      <c r="J949" s="2" t="str">
        <f>IF(AND(G949&lt;&gt;"",G949&lt;=MAX(A:A)),COUNTIF(B:B,TRUNC(G949)),"")</f>
        <v/>
      </c>
      <c r="K949" s="2" t="str">
        <f t="shared" si="235"/>
        <v/>
      </c>
      <c r="L949" s="2" t="str">
        <f t="shared" si="225"/>
        <v/>
      </c>
      <c r="M949" s="2" t="str">
        <f t="shared" si="232"/>
        <v/>
      </c>
      <c r="N949" s="2" t="str">
        <f t="shared" si="233"/>
        <v/>
      </c>
      <c r="O949" s="2" t="str">
        <f t="shared" si="226"/>
        <v/>
      </c>
      <c r="P949" s="2" t="str">
        <f t="shared" si="227"/>
        <v/>
      </c>
      <c r="Q949" s="2" t="str">
        <f t="shared" si="234"/>
        <v/>
      </c>
      <c r="R949" s="2" t="str">
        <f t="shared" si="228"/>
        <v/>
      </c>
    </row>
    <row r="950" spans="1:18" x14ac:dyDescent="0.25">
      <c r="A950" s="15">
        <f>IF(INDEX('Predict Your Date Data (auto)'!A:A,ROW(A950),1)&gt;0,INDEX('Predict Your Date Data (auto)'!A:A,ROW(A950),1),"")</f>
        <v>42914.858124999999</v>
      </c>
      <c r="B950" s="15">
        <f t="shared" si="229"/>
        <v>42914</v>
      </c>
      <c r="C950" s="23">
        <f t="shared" si="230"/>
        <v>2017</v>
      </c>
      <c r="D950" s="23">
        <f t="shared" si="231"/>
        <v>6</v>
      </c>
      <c r="E950" s="2" t="str">
        <f>IF(A950&lt;&gt;"","Week " &amp; ROUNDUP(DAY(B950)/7,0),"")</f>
        <v>Week 4</v>
      </c>
      <c r="G950" s="15" t="str">
        <f>IF(G949&lt;MAX(A:A)+NumberOfFutureWeeks*7,  IF(WEEKDAY( G949+1)=1, G949+2, IF(WEEKDAY(G949+1)=7, G949+ 3, G949+1)), "")</f>
        <v/>
      </c>
      <c r="H950" s="15" t="str">
        <f t="shared" si="223"/>
        <v/>
      </c>
      <c r="I950" s="2" t="str">
        <f t="shared" si="224"/>
        <v/>
      </c>
      <c r="J950" s="2" t="str">
        <f>IF(AND(G950&lt;&gt;"",G950&lt;=MAX(A:A)),COUNTIF(B:B,TRUNC(G950)),"")</f>
        <v/>
      </c>
      <c r="K950" s="2" t="str">
        <f t="shared" si="235"/>
        <v/>
      </c>
      <c r="L950" s="2" t="str">
        <f t="shared" si="225"/>
        <v/>
      </c>
      <c r="M950" s="2" t="str">
        <f t="shared" si="232"/>
        <v/>
      </c>
      <c r="N950" s="2" t="str">
        <f t="shared" si="233"/>
        <v/>
      </c>
      <c r="O950" s="2" t="str">
        <f t="shared" si="226"/>
        <v/>
      </c>
      <c r="P950" s="2" t="str">
        <f t="shared" si="227"/>
        <v/>
      </c>
      <c r="Q950" s="2" t="str">
        <f t="shared" si="234"/>
        <v/>
      </c>
      <c r="R950" s="2" t="str">
        <f t="shared" si="228"/>
        <v/>
      </c>
    </row>
    <row r="951" spans="1:18" x14ac:dyDescent="0.25">
      <c r="A951" s="15">
        <f>IF(INDEX('Predict Your Date Data (auto)'!A:A,ROW(A951),1)&gt;0,INDEX('Predict Your Date Data (auto)'!A:A,ROW(A951),1),"")</f>
        <v>42914.961122685185</v>
      </c>
      <c r="B951" s="15">
        <f t="shared" si="229"/>
        <v>42914</v>
      </c>
      <c r="C951" s="23">
        <f t="shared" si="230"/>
        <v>2017</v>
      </c>
      <c r="D951" s="23">
        <f t="shared" si="231"/>
        <v>6</v>
      </c>
      <c r="E951" s="2" t="str">
        <f>IF(A951&lt;&gt;"","Week " &amp; ROUNDUP(DAY(B951)/7,0),"")</f>
        <v>Week 4</v>
      </c>
      <c r="G951" s="15" t="str">
        <f>IF(G950&lt;MAX(A:A)+NumberOfFutureWeeks*7,  IF(WEEKDAY( G950+1)=1, G950+2, IF(WEEKDAY(G950+1)=7, G950+ 3, G950+1)), "")</f>
        <v/>
      </c>
      <c r="H951" s="15" t="str">
        <f t="shared" si="223"/>
        <v/>
      </c>
      <c r="I951" s="2" t="str">
        <f t="shared" si="224"/>
        <v/>
      </c>
      <c r="J951" s="2" t="str">
        <f>IF(AND(G951&lt;&gt;"",G951&lt;=MAX(A:A)),COUNTIF(B:B,TRUNC(G951)),"")</f>
        <v/>
      </c>
      <c r="K951" s="2" t="str">
        <f t="shared" si="235"/>
        <v/>
      </c>
      <c r="L951" s="2" t="str">
        <f t="shared" si="225"/>
        <v/>
      </c>
      <c r="M951" s="2" t="str">
        <f t="shared" si="232"/>
        <v/>
      </c>
      <c r="N951" s="2" t="str">
        <f t="shared" si="233"/>
        <v/>
      </c>
      <c r="O951" s="2" t="str">
        <f t="shared" si="226"/>
        <v/>
      </c>
      <c r="P951" s="2" t="str">
        <f t="shared" si="227"/>
        <v/>
      </c>
      <c r="Q951" s="2" t="str">
        <f t="shared" si="234"/>
        <v/>
      </c>
      <c r="R951" s="2" t="str">
        <f t="shared" si="228"/>
        <v/>
      </c>
    </row>
    <row r="952" spans="1:18" x14ac:dyDescent="0.25">
      <c r="A952" s="15">
        <f>IF(INDEX('Predict Your Date Data (auto)'!A:A,ROW(A952),1)&gt;0,INDEX('Predict Your Date Data (auto)'!A:A,ROW(A952),1),"")</f>
        <v>42914.963506944441</v>
      </c>
      <c r="B952" s="15">
        <f t="shared" si="229"/>
        <v>42914</v>
      </c>
      <c r="C952" s="23">
        <f t="shared" si="230"/>
        <v>2017</v>
      </c>
      <c r="D952" s="23">
        <f t="shared" si="231"/>
        <v>6</v>
      </c>
      <c r="E952" s="2" t="str">
        <f>IF(A952&lt;&gt;"","Week " &amp; ROUNDUP(DAY(B952)/7,0),"")</f>
        <v>Week 4</v>
      </c>
      <c r="G952" s="15" t="str">
        <f>IF(G951&lt;MAX(A:A)+NumberOfFutureWeeks*7,  IF(WEEKDAY( G951+1)=1, G951+2, IF(WEEKDAY(G951+1)=7, G951+ 3, G951+1)), "")</f>
        <v/>
      </c>
      <c r="H952" s="15" t="str">
        <f t="shared" si="223"/>
        <v/>
      </c>
      <c r="I952" s="2" t="str">
        <f t="shared" si="224"/>
        <v/>
      </c>
      <c r="J952" s="2" t="str">
        <f>IF(AND(G952&lt;&gt;"",G952&lt;=MAX(A:A)),COUNTIF(B:B,TRUNC(G952)),"")</f>
        <v/>
      </c>
      <c r="K952" s="2" t="str">
        <f t="shared" si="235"/>
        <v/>
      </c>
      <c r="L952" s="2" t="str">
        <f t="shared" si="225"/>
        <v/>
      </c>
      <c r="M952" s="2" t="str">
        <f t="shared" si="232"/>
        <v/>
      </c>
      <c r="N952" s="2" t="str">
        <f t="shared" si="233"/>
        <v/>
      </c>
      <c r="O952" s="2" t="str">
        <f t="shared" si="226"/>
        <v/>
      </c>
      <c r="P952" s="2" t="str">
        <f t="shared" si="227"/>
        <v/>
      </c>
      <c r="Q952" s="2" t="str">
        <f t="shared" si="234"/>
        <v/>
      </c>
      <c r="R952" s="2" t="str">
        <f t="shared" si="228"/>
        <v/>
      </c>
    </row>
    <row r="953" spans="1:18" x14ac:dyDescent="0.25">
      <c r="A953" s="15">
        <f>IF(INDEX('Predict Your Date Data (auto)'!A:A,ROW(A953),1)&gt;0,INDEX('Predict Your Date Data (auto)'!A:A,ROW(A953),1),"")</f>
        <v>42914.983738425923</v>
      </c>
      <c r="B953" s="15">
        <f t="shared" si="229"/>
        <v>42914</v>
      </c>
      <c r="C953" s="23">
        <f t="shared" si="230"/>
        <v>2017</v>
      </c>
      <c r="D953" s="23">
        <f t="shared" si="231"/>
        <v>6</v>
      </c>
      <c r="E953" s="2" t="str">
        <f>IF(A953&lt;&gt;"","Week " &amp; ROUNDUP(DAY(B953)/7,0),"")</f>
        <v>Week 4</v>
      </c>
      <c r="G953" s="15" t="str">
        <f>IF(G952&lt;MAX(A:A)+NumberOfFutureWeeks*7,  IF(WEEKDAY( G952+1)=1, G952+2, IF(WEEKDAY(G952+1)=7, G952+ 3, G952+1)), "")</f>
        <v/>
      </c>
      <c r="H953" s="15" t="str">
        <f t="shared" si="223"/>
        <v/>
      </c>
      <c r="I953" s="2" t="str">
        <f t="shared" si="224"/>
        <v/>
      </c>
      <c r="J953" s="2" t="str">
        <f>IF(AND(G953&lt;&gt;"",G953&lt;=MAX(A:A)),COUNTIF(B:B,TRUNC(G953)),"")</f>
        <v/>
      </c>
      <c r="K953" s="2" t="str">
        <f t="shared" si="235"/>
        <v/>
      </c>
      <c r="L953" s="2" t="str">
        <f t="shared" si="225"/>
        <v/>
      </c>
      <c r="M953" s="2" t="str">
        <f t="shared" si="232"/>
        <v/>
      </c>
      <c r="N953" s="2" t="str">
        <f t="shared" si="233"/>
        <v/>
      </c>
      <c r="O953" s="2" t="str">
        <f t="shared" si="226"/>
        <v/>
      </c>
      <c r="P953" s="2" t="str">
        <f t="shared" si="227"/>
        <v/>
      </c>
      <c r="Q953" s="2" t="str">
        <f t="shared" si="234"/>
        <v/>
      </c>
      <c r="R953" s="2" t="str">
        <f t="shared" si="228"/>
        <v/>
      </c>
    </row>
    <row r="954" spans="1:18" x14ac:dyDescent="0.25">
      <c r="A954" s="15">
        <f>IF(INDEX('Predict Your Date Data (auto)'!A:A,ROW(A954),1)&gt;0,INDEX('Predict Your Date Data (auto)'!A:A,ROW(A954),1),"")</f>
        <v>42915.731041666666</v>
      </c>
      <c r="B954" s="15">
        <f t="shared" si="229"/>
        <v>42915</v>
      </c>
      <c r="C954" s="23">
        <f t="shared" si="230"/>
        <v>2017</v>
      </c>
      <c r="D954" s="23">
        <f t="shared" si="231"/>
        <v>6</v>
      </c>
      <c r="E954" s="2" t="str">
        <f>IF(A954&lt;&gt;"","Week " &amp; ROUNDUP(DAY(B954)/7,0),"")</f>
        <v>Week 5</v>
      </c>
      <c r="G954" s="15" t="str">
        <f>IF(G953&lt;MAX(A:A)+NumberOfFutureWeeks*7,  IF(WEEKDAY( G953+1)=1, G953+2, IF(WEEKDAY(G953+1)=7, G953+ 3, G953+1)), "")</f>
        <v/>
      </c>
      <c r="H954" s="15" t="str">
        <f t="shared" si="223"/>
        <v/>
      </c>
      <c r="I954" s="2" t="str">
        <f t="shared" si="224"/>
        <v/>
      </c>
      <c r="J954" s="2" t="str">
        <f>IF(AND(G954&lt;&gt;"",G954&lt;=MAX(A:A)),COUNTIF(B:B,TRUNC(G954)),"")</f>
        <v/>
      </c>
      <c r="K954" s="2" t="str">
        <f t="shared" si="235"/>
        <v/>
      </c>
      <c r="L954" s="2" t="str">
        <f t="shared" si="225"/>
        <v/>
      </c>
      <c r="M954" s="2" t="str">
        <f t="shared" si="232"/>
        <v/>
      </c>
      <c r="N954" s="2" t="str">
        <f t="shared" si="233"/>
        <v/>
      </c>
      <c r="O954" s="2" t="str">
        <f t="shared" si="226"/>
        <v/>
      </c>
      <c r="P954" s="2" t="str">
        <f t="shared" si="227"/>
        <v/>
      </c>
      <c r="Q954" s="2" t="str">
        <f t="shared" si="234"/>
        <v/>
      </c>
      <c r="R954" s="2" t="str">
        <f t="shared" si="228"/>
        <v/>
      </c>
    </row>
    <row r="955" spans="1:18" x14ac:dyDescent="0.25">
      <c r="A955" s="15">
        <f>IF(INDEX('Predict Your Date Data (auto)'!A:A,ROW(A955),1)&gt;0,INDEX('Predict Your Date Data (auto)'!A:A,ROW(A955),1),"")</f>
        <v>42915.735844907409</v>
      </c>
      <c r="B955" s="15">
        <f t="shared" si="229"/>
        <v>42915</v>
      </c>
      <c r="C955" s="23">
        <f t="shared" si="230"/>
        <v>2017</v>
      </c>
      <c r="D955" s="23">
        <f t="shared" si="231"/>
        <v>6</v>
      </c>
      <c r="E955" s="2" t="str">
        <f>IF(A955&lt;&gt;"","Week " &amp; ROUNDUP(DAY(B955)/7,0),"")</f>
        <v>Week 5</v>
      </c>
      <c r="G955" s="15" t="str">
        <f>IF(G954&lt;MAX(A:A)+NumberOfFutureWeeks*7,  IF(WEEKDAY( G954+1)=1, G954+2, IF(WEEKDAY(G954+1)=7, G954+ 3, G954+1)), "")</f>
        <v/>
      </c>
      <c r="H955" s="15" t="str">
        <f t="shared" si="223"/>
        <v/>
      </c>
      <c r="I955" s="2" t="str">
        <f t="shared" si="224"/>
        <v/>
      </c>
      <c r="J955" s="2" t="str">
        <f>IF(AND(G955&lt;&gt;"",G955&lt;=MAX(A:A)),COUNTIF(B:B,TRUNC(G955)),"")</f>
        <v/>
      </c>
      <c r="K955" s="2" t="str">
        <f t="shared" si="235"/>
        <v/>
      </c>
      <c r="L955" s="2" t="str">
        <f t="shared" si="225"/>
        <v/>
      </c>
      <c r="M955" s="2" t="str">
        <f t="shared" si="232"/>
        <v/>
      </c>
      <c r="N955" s="2" t="str">
        <f t="shared" si="233"/>
        <v/>
      </c>
      <c r="O955" s="2" t="str">
        <f t="shared" si="226"/>
        <v/>
      </c>
      <c r="P955" s="2" t="str">
        <f t="shared" si="227"/>
        <v/>
      </c>
      <c r="Q955" s="2" t="str">
        <f t="shared" si="234"/>
        <v/>
      </c>
      <c r="R955" s="2" t="str">
        <f t="shared" si="228"/>
        <v/>
      </c>
    </row>
    <row r="956" spans="1:18" x14ac:dyDescent="0.25">
      <c r="A956" s="15">
        <f>IF(INDEX('Predict Your Date Data (auto)'!A:A,ROW(A956),1)&gt;0,INDEX('Predict Your Date Data (auto)'!A:A,ROW(A956),1),"")</f>
        <v>42916.383125</v>
      </c>
      <c r="B956" s="15">
        <f t="shared" si="229"/>
        <v>42916</v>
      </c>
      <c r="C956" s="23">
        <f t="shared" si="230"/>
        <v>2017</v>
      </c>
      <c r="D956" s="23">
        <f t="shared" si="231"/>
        <v>6</v>
      </c>
      <c r="E956" s="2" t="str">
        <f>IF(A956&lt;&gt;"","Week " &amp; ROUNDUP(DAY(B956)/7,0),"")</f>
        <v>Week 5</v>
      </c>
      <c r="G956" s="15" t="str">
        <f>IF(G955&lt;MAX(A:A)+NumberOfFutureWeeks*7,  IF(WEEKDAY( G955+1)=1, G955+2, IF(WEEKDAY(G955+1)=7, G955+ 3, G955+1)), "")</f>
        <v/>
      </c>
      <c r="H956" s="15" t="str">
        <f t="shared" si="223"/>
        <v/>
      </c>
      <c r="I956" s="2" t="str">
        <f t="shared" si="224"/>
        <v/>
      </c>
      <c r="J956" s="2" t="str">
        <f>IF(AND(G956&lt;&gt;"",G956&lt;=MAX(A:A)),COUNTIF(B:B,TRUNC(G956)),"")</f>
        <v/>
      </c>
      <c r="K956" s="2" t="str">
        <f t="shared" si="235"/>
        <v/>
      </c>
      <c r="L956" s="2" t="str">
        <f t="shared" si="225"/>
        <v/>
      </c>
      <c r="M956" s="2" t="str">
        <f t="shared" si="232"/>
        <v/>
      </c>
      <c r="N956" s="2" t="str">
        <f t="shared" si="233"/>
        <v/>
      </c>
      <c r="O956" s="2" t="str">
        <f t="shared" si="226"/>
        <v/>
      </c>
      <c r="P956" s="2" t="str">
        <f t="shared" si="227"/>
        <v/>
      </c>
      <c r="Q956" s="2" t="str">
        <f t="shared" si="234"/>
        <v/>
      </c>
      <c r="R956" s="2" t="str">
        <f t="shared" si="228"/>
        <v/>
      </c>
    </row>
    <row r="957" spans="1:18" x14ac:dyDescent="0.25">
      <c r="A957" s="15">
        <f>IF(INDEX('Predict Your Date Data (auto)'!A:A,ROW(A957),1)&gt;0,INDEX('Predict Your Date Data (auto)'!A:A,ROW(A957),1),"")</f>
        <v>42916.386770833335</v>
      </c>
      <c r="B957" s="15">
        <f t="shared" si="229"/>
        <v>42916</v>
      </c>
      <c r="C957" s="23">
        <f t="shared" si="230"/>
        <v>2017</v>
      </c>
      <c r="D957" s="23">
        <f t="shared" si="231"/>
        <v>6</v>
      </c>
      <c r="E957" s="2" t="str">
        <f>IF(A957&lt;&gt;"","Week " &amp; ROUNDUP(DAY(B957)/7,0),"")</f>
        <v>Week 5</v>
      </c>
      <c r="G957" s="15" t="str">
        <f>IF(G956&lt;MAX(A:A)+NumberOfFutureWeeks*7,  IF(WEEKDAY( G956+1)=1, G956+2, IF(WEEKDAY(G956+1)=7, G956+ 3, G956+1)), "")</f>
        <v/>
      </c>
      <c r="H957" s="15" t="str">
        <f t="shared" si="223"/>
        <v/>
      </c>
      <c r="I957" s="2" t="str">
        <f t="shared" si="224"/>
        <v/>
      </c>
      <c r="J957" s="2" t="str">
        <f>IF(AND(G957&lt;&gt;"",G957&lt;=MAX(A:A)),COUNTIF(B:B,TRUNC(G957)),"")</f>
        <v/>
      </c>
      <c r="K957" s="2" t="str">
        <f t="shared" si="235"/>
        <v/>
      </c>
      <c r="L957" s="2" t="str">
        <f t="shared" si="225"/>
        <v/>
      </c>
      <c r="M957" s="2" t="str">
        <f t="shared" si="232"/>
        <v/>
      </c>
      <c r="N957" s="2" t="str">
        <f t="shared" si="233"/>
        <v/>
      </c>
      <c r="O957" s="2" t="str">
        <f t="shared" si="226"/>
        <v/>
      </c>
      <c r="P957" s="2" t="str">
        <f t="shared" si="227"/>
        <v/>
      </c>
      <c r="Q957" s="2" t="str">
        <f t="shared" si="234"/>
        <v/>
      </c>
      <c r="R957" s="2" t="str">
        <f t="shared" si="228"/>
        <v/>
      </c>
    </row>
    <row r="958" spans="1:18" x14ac:dyDescent="0.25">
      <c r="A958" s="15">
        <f>IF(INDEX('Predict Your Date Data (auto)'!A:A,ROW(A958),1)&gt;0,INDEX('Predict Your Date Data (auto)'!A:A,ROW(A958),1),"")</f>
        <v>42916.407488425924</v>
      </c>
      <c r="B958" s="15">
        <f t="shared" si="229"/>
        <v>42916</v>
      </c>
      <c r="C958" s="23">
        <f t="shared" si="230"/>
        <v>2017</v>
      </c>
      <c r="D958" s="23">
        <f t="shared" si="231"/>
        <v>6</v>
      </c>
      <c r="E958" s="2" t="str">
        <f>IF(A958&lt;&gt;"","Week " &amp; ROUNDUP(DAY(B958)/7,0),"")</f>
        <v>Week 5</v>
      </c>
      <c r="G958" s="15" t="str">
        <f>IF(G957&lt;MAX(A:A)+NumberOfFutureWeeks*7,  IF(WEEKDAY( G957+1)=1, G957+2, IF(WEEKDAY(G957+1)=7, G957+ 3, G957+1)), "")</f>
        <v/>
      </c>
      <c r="H958" s="15" t="str">
        <f t="shared" si="223"/>
        <v/>
      </c>
      <c r="I958" s="2" t="str">
        <f t="shared" si="224"/>
        <v/>
      </c>
      <c r="J958" s="2" t="str">
        <f>IF(AND(G958&lt;&gt;"",G958&lt;=MAX(A:A)),COUNTIF(B:B,TRUNC(G958)),"")</f>
        <v/>
      </c>
      <c r="K958" s="2" t="str">
        <f t="shared" si="235"/>
        <v/>
      </c>
      <c r="L958" s="2" t="str">
        <f t="shared" si="225"/>
        <v/>
      </c>
      <c r="M958" s="2" t="str">
        <f t="shared" si="232"/>
        <v/>
      </c>
      <c r="N958" s="2" t="str">
        <f t="shared" si="233"/>
        <v/>
      </c>
      <c r="O958" s="2" t="str">
        <f t="shared" si="226"/>
        <v/>
      </c>
      <c r="P958" s="2" t="str">
        <f t="shared" si="227"/>
        <v/>
      </c>
      <c r="Q958" s="2" t="str">
        <f t="shared" si="234"/>
        <v/>
      </c>
      <c r="R958" s="2" t="str">
        <f t="shared" si="228"/>
        <v/>
      </c>
    </row>
    <row r="959" spans="1:18" x14ac:dyDescent="0.25">
      <c r="A959" s="15">
        <f>IF(INDEX('Predict Your Date Data (auto)'!A:A,ROW(A959),1)&gt;0,INDEX('Predict Your Date Data (auto)'!A:A,ROW(A959),1),"")</f>
        <v>42916.45722222222</v>
      </c>
      <c r="B959" s="15">
        <f t="shared" si="229"/>
        <v>42916</v>
      </c>
      <c r="C959" s="23">
        <f t="shared" si="230"/>
        <v>2017</v>
      </c>
      <c r="D959" s="23">
        <f t="shared" si="231"/>
        <v>6</v>
      </c>
      <c r="E959" s="2" t="str">
        <f>IF(A959&lt;&gt;"","Week " &amp; ROUNDUP(DAY(B959)/7,0),"")</f>
        <v>Week 5</v>
      </c>
      <c r="G959" s="15" t="str">
        <f>IF(G958&lt;MAX(A:A)+NumberOfFutureWeeks*7,  IF(WEEKDAY( G958+1)=1, G958+2, IF(WEEKDAY(G958+1)=7, G958+ 3, G958+1)), "")</f>
        <v/>
      </c>
      <c r="H959" s="15" t="str">
        <f t="shared" si="223"/>
        <v/>
      </c>
      <c r="I959" s="2" t="str">
        <f t="shared" si="224"/>
        <v/>
      </c>
      <c r="J959" s="2" t="str">
        <f>IF(AND(G959&lt;&gt;"",G959&lt;=MAX(A:A)),COUNTIF(B:B,TRUNC(G959)),"")</f>
        <v/>
      </c>
      <c r="K959" s="2" t="str">
        <f t="shared" si="235"/>
        <v/>
      </c>
      <c r="L959" s="2" t="str">
        <f t="shared" si="225"/>
        <v/>
      </c>
      <c r="M959" s="2" t="str">
        <f t="shared" si="232"/>
        <v/>
      </c>
      <c r="N959" s="2" t="str">
        <f t="shared" si="233"/>
        <v/>
      </c>
      <c r="O959" s="2" t="str">
        <f t="shared" si="226"/>
        <v/>
      </c>
      <c r="P959" s="2" t="str">
        <f t="shared" si="227"/>
        <v/>
      </c>
      <c r="Q959" s="2" t="str">
        <f t="shared" si="234"/>
        <v/>
      </c>
      <c r="R959" s="2" t="str">
        <f t="shared" si="228"/>
        <v/>
      </c>
    </row>
    <row r="960" spans="1:18" x14ac:dyDescent="0.25">
      <c r="A960" s="15">
        <f>IF(INDEX('Predict Your Date Data (auto)'!A:A,ROW(A960),1)&gt;0,INDEX('Predict Your Date Data (auto)'!A:A,ROW(A960),1),"")</f>
        <v>42916.485960648148</v>
      </c>
      <c r="B960" s="15">
        <f t="shared" si="229"/>
        <v>42916</v>
      </c>
      <c r="C960" s="23">
        <f t="shared" si="230"/>
        <v>2017</v>
      </c>
      <c r="D960" s="23">
        <f t="shared" si="231"/>
        <v>6</v>
      </c>
      <c r="E960" s="2" t="str">
        <f>IF(A960&lt;&gt;"","Week " &amp; ROUNDUP(DAY(B960)/7,0),"")</f>
        <v>Week 5</v>
      </c>
      <c r="G960" s="15" t="str">
        <f>IF(G959&lt;MAX(A:A)+NumberOfFutureWeeks*7,  IF(WEEKDAY( G959+1)=1, G959+2, IF(WEEKDAY(G959+1)=7, G959+ 3, G959+1)), "")</f>
        <v/>
      </c>
      <c r="H960" s="15" t="str">
        <f t="shared" si="223"/>
        <v/>
      </c>
      <c r="I960" s="2" t="str">
        <f t="shared" si="224"/>
        <v/>
      </c>
      <c r="J960" s="2" t="str">
        <f>IF(AND(G960&lt;&gt;"",G960&lt;=MAX(A:A)),COUNTIF(B:B,TRUNC(G960)),"")</f>
        <v/>
      </c>
      <c r="K960" s="2" t="str">
        <f t="shared" si="235"/>
        <v/>
      </c>
      <c r="L960" s="2" t="str">
        <f t="shared" si="225"/>
        <v/>
      </c>
      <c r="M960" s="2" t="str">
        <f t="shared" si="232"/>
        <v/>
      </c>
      <c r="N960" s="2" t="str">
        <f t="shared" si="233"/>
        <v/>
      </c>
      <c r="O960" s="2" t="str">
        <f t="shared" si="226"/>
        <v/>
      </c>
      <c r="P960" s="2" t="str">
        <f t="shared" si="227"/>
        <v/>
      </c>
      <c r="Q960" s="2" t="str">
        <f t="shared" si="234"/>
        <v/>
      </c>
      <c r="R960" s="2" t="str">
        <f t="shared" si="228"/>
        <v/>
      </c>
    </row>
    <row r="961" spans="1:18" x14ac:dyDescent="0.25">
      <c r="A961" s="15">
        <f>IF(INDEX('Predict Your Date Data (auto)'!A:A,ROW(A961),1)&gt;0,INDEX('Predict Your Date Data (auto)'!A:A,ROW(A961),1),"")</f>
        <v>42919.462280092594</v>
      </c>
      <c r="B961" s="15">
        <f t="shared" si="229"/>
        <v>42919</v>
      </c>
      <c r="C961" s="23">
        <f t="shared" si="230"/>
        <v>2017</v>
      </c>
      <c r="D961" s="23">
        <f t="shared" si="231"/>
        <v>7</v>
      </c>
      <c r="E961" s="2" t="str">
        <f>IF(A961&lt;&gt;"","Week " &amp; ROUNDUP(DAY(B961)/7,0),"")</f>
        <v>Week 1</v>
      </c>
      <c r="G961" s="15" t="str">
        <f>IF(G960&lt;MAX(A:A)+NumberOfFutureWeeks*7,  IF(WEEKDAY( G960+1)=1, G960+2, IF(WEEKDAY(G960+1)=7, G960+ 3, G960+1)), "")</f>
        <v/>
      </c>
      <c r="H961" s="15" t="str">
        <f t="shared" si="223"/>
        <v/>
      </c>
      <c r="I961" s="2" t="str">
        <f t="shared" si="224"/>
        <v/>
      </c>
      <c r="J961" s="2" t="str">
        <f>IF(AND(G961&lt;&gt;"",G961&lt;=MAX(A:A)),COUNTIF(B:B,TRUNC(G961)),"")</f>
        <v/>
      </c>
      <c r="K961" s="2" t="str">
        <f t="shared" si="235"/>
        <v/>
      </c>
      <c r="L961" s="2" t="str">
        <f t="shared" si="225"/>
        <v/>
      </c>
      <c r="M961" s="2" t="str">
        <f t="shared" si="232"/>
        <v/>
      </c>
      <c r="N961" s="2" t="str">
        <f t="shared" si="233"/>
        <v/>
      </c>
      <c r="O961" s="2" t="str">
        <f t="shared" si="226"/>
        <v/>
      </c>
      <c r="P961" s="2" t="str">
        <f t="shared" si="227"/>
        <v/>
      </c>
      <c r="Q961" s="2" t="str">
        <f t="shared" si="234"/>
        <v/>
      </c>
      <c r="R961" s="2" t="str">
        <f t="shared" si="228"/>
        <v/>
      </c>
    </row>
    <row r="962" spans="1:18" x14ac:dyDescent="0.25">
      <c r="A962" s="15">
        <f>IF(INDEX('Predict Your Date Data (auto)'!A:A,ROW(A962),1)&gt;0,INDEX('Predict Your Date Data (auto)'!A:A,ROW(A962),1),"")</f>
        <v>42920.385763888888</v>
      </c>
      <c r="B962" s="15">
        <f t="shared" si="229"/>
        <v>42920</v>
      </c>
      <c r="C962" s="23">
        <f t="shared" si="230"/>
        <v>2017</v>
      </c>
      <c r="D962" s="23">
        <f t="shared" si="231"/>
        <v>7</v>
      </c>
      <c r="E962" s="2" t="str">
        <f>IF(A962&lt;&gt;"","Week " &amp; ROUNDUP(DAY(B962)/7,0),"")</f>
        <v>Week 1</v>
      </c>
      <c r="G962" s="15" t="str">
        <f>IF(G961&lt;MAX(A:A)+NumberOfFutureWeeks*7,  IF(WEEKDAY( G961+1)=1, G961+2, IF(WEEKDAY(G961+1)=7, G961+ 3, G961+1)), "")</f>
        <v/>
      </c>
      <c r="H962" s="15" t="str">
        <f t="shared" ref="H962:H1025" si="236">IF(G962&lt;&gt;"",IF(WEEKDAY(G962)=2,"Week " &amp; TEXT(G962,AxisDateFormat),""),"")</f>
        <v/>
      </c>
      <c r="I962" s="2" t="str">
        <f t="shared" ref="I962:I1025" si="237">IF(G962&lt;&gt;"", TEXT(WEEKDAY(G962), DayFormat),"")</f>
        <v/>
      </c>
      <c r="J962" s="2" t="str">
        <f>IF(AND(G962&lt;&gt;"",G962&lt;=MAX(A:A)),COUNTIF(B:B,TRUNC(G962)),"")</f>
        <v/>
      </c>
      <c r="K962" s="2" t="str">
        <f t="shared" si="235"/>
        <v/>
      </c>
      <c r="L962" s="2" t="str">
        <f t="shared" ref="L962:L1025" si="238">IF(G962&lt;&gt;"",K962*$U$10+$U$9,"")</f>
        <v/>
      </c>
      <c r="M962" s="2" t="str">
        <f t="shared" si="232"/>
        <v/>
      </c>
      <c r="N962" s="2" t="str">
        <f t="shared" si="233"/>
        <v/>
      </c>
      <c r="O962" s="2" t="str">
        <f t="shared" ref="O962:O1025" si="239">IF(J962&lt;&gt;"",ABS(J962-N962),"")</f>
        <v/>
      </c>
      <c r="P962" s="2" t="str">
        <f t="shared" ref="P962:P1025" si="240">IF(G962&lt;&gt;"",IF(M962&gt;1,ROUNDUP(N962,RoundDecimalPlaces),ROUNDDOWN(N962,RoundDecimalPlaces)),"")</f>
        <v/>
      </c>
      <c r="Q962" s="2" t="str">
        <f t="shared" si="234"/>
        <v/>
      </c>
      <c r="R962" s="2" t="str">
        <f t="shared" ref="R962:R1025" si="241">IF(Q962&lt;&gt;"",IF(Q962&gt;AVERAGE(Q:Q)*SignificantErrorMultiplier,J962,NA()),"")</f>
        <v/>
      </c>
    </row>
    <row r="963" spans="1:18" x14ac:dyDescent="0.25">
      <c r="A963" s="15">
        <f>IF(INDEX('Predict Your Date Data (auto)'!A:A,ROW(A963),1)&gt;0,INDEX('Predict Your Date Data (auto)'!A:A,ROW(A963),1),"")</f>
        <v>42920.550069444442</v>
      </c>
      <c r="B963" s="15">
        <f t="shared" ref="B963:B1026" si="242">IF(A963&lt;&gt;"",TRUNC(A963),"")</f>
        <v>42920</v>
      </c>
      <c r="C963" s="23">
        <f t="shared" ref="C963:C1026" si="243">IF(A963&lt;&gt;"",YEAR(A963),"")</f>
        <v>2017</v>
      </c>
      <c r="D963" s="23">
        <f t="shared" ref="D963:D1026" si="244">IF(A963&lt;&gt;"",MONTH(B963),"")</f>
        <v>7</v>
      </c>
      <c r="E963" s="2" t="str">
        <f>IF(A963&lt;&gt;"","Week " &amp; ROUNDUP(DAY(B963)/7,0),"")</f>
        <v>Week 1</v>
      </c>
      <c r="G963" s="15" t="str">
        <f>IF(G962&lt;MAX(A:A)+NumberOfFutureWeeks*7,  IF(WEEKDAY( G962+1)=1, G962+2, IF(WEEKDAY(G962+1)=7, G962+ 3, G962+1)), "")</f>
        <v/>
      </c>
      <c r="H963" s="15" t="str">
        <f t="shared" si="236"/>
        <v/>
      </c>
      <c r="I963" s="2" t="str">
        <f t="shared" si="237"/>
        <v/>
      </c>
      <c r="J963" s="2" t="str">
        <f>IF(AND(G963&lt;&gt;"",G963&lt;=MAX(A:A)),COUNTIF(B:B,TRUNC(G963)),"")</f>
        <v/>
      </c>
      <c r="K963" s="2" t="str">
        <f t="shared" si="235"/>
        <v/>
      </c>
      <c r="L963" s="2" t="str">
        <f t="shared" si="238"/>
        <v/>
      </c>
      <c r="M963" s="2" t="str">
        <f t="shared" ref="M963:M1026" si="245">IF(G963&lt;&gt;"",VLOOKUP(I963,$T$2:$V$6,3,FALSE),"")</f>
        <v/>
      </c>
      <c r="N963" s="2" t="str">
        <f t="shared" ref="N963:N1026" si="246">IF(G963&lt;&gt;"",L963*M963,"")</f>
        <v/>
      </c>
      <c r="O963" s="2" t="str">
        <f t="shared" si="239"/>
        <v/>
      </c>
      <c r="P963" s="2" t="str">
        <f t="shared" si="240"/>
        <v/>
      </c>
      <c r="Q963" s="2" t="str">
        <f t="shared" ref="Q963:Q1026" si="247">IF(J963&lt;&gt;"",ABS(J963-P963),"")</f>
        <v/>
      </c>
      <c r="R963" s="2" t="str">
        <f t="shared" si="241"/>
        <v/>
      </c>
    </row>
    <row r="964" spans="1:18" x14ac:dyDescent="0.25">
      <c r="A964" s="15">
        <f>IF(INDEX('Predict Your Date Data (auto)'!A:A,ROW(A964),1)&gt;0,INDEX('Predict Your Date Data (auto)'!A:A,ROW(A964),1),"")</f>
        <v>42920.643391203703</v>
      </c>
      <c r="B964" s="15">
        <f t="shared" si="242"/>
        <v>42920</v>
      </c>
      <c r="C964" s="23">
        <f t="shared" si="243"/>
        <v>2017</v>
      </c>
      <c r="D964" s="23">
        <f t="shared" si="244"/>
        <v>7</v>
      </c>
      <c r="E964" s="2" t="str">
        <f>IF(A964&lt;&gt;"","Week " &amp; ROUNDUP(DAY(B964)/7,0),"")</f>
        <v>Week 1</v>
      </c>
      <c r="G964" s="15" t="str">
        <f>IF(G963&lt;MAX(A:A)+NumberOfFutureWeeks*7,  IF(WEEKDAY( G963+1)=1, G963+2, IF(WEEKDAY(G963+1)=7, G963+ 3, G963+1)), "")</f>
        <v/>
      </c>
      <c r="H964" s="15" t="str">
        <f t="shared" si="236"/>
        <v/>
      </c>
      <c r="I964" s="2" t="str">
        <f t="shared" si="237"/>
        <v/>
      </c>
      <c r="J964" s="2" t="str">
        <f>IF(AND(G964&lt;&gt;"",G964&lt;=MAX(A:A)),COUNTIF(B:B,TRUNC(G964)),"")</f>
        <v/>
      </c>
      <c r="K964" s="2" t="str">
        <f t="shared" ref="K964:K1027" si="248">IF(G964&lt;&gt;"",K963+1,"")</f>
        <v/>
      </c>
      <c r="L964" s="2" t="str">
        <f t="shared" si="238"/>
        <v/>
      </c>
      <c r="M964" s="2" t="str">
        <f t="shared" si="245"/>
        <v/>
      </c>
      <c r="N964" s="2" t="str">
        <f t="shared" si="246"/>
        <v/>
      </c>
      <c r="O964" s="2" t="str">
        <f t="shared" si="239"/>
        <v/>
      </c>
      <c r="P964" s="2" t="str">
        <f t="shared" si="240"/>
        <v/>
      </c>
      <c r="Q964" s="2" t="str">
        <f t="shared" si="247"/>
        <v/>
      </c>
      <c r="R964" s="2" t="str">
        <f t="shared" si="241"/>
        <v/>
      </c>
    </row>
    <row r="965" spans="1:18" x14ac:dyDescent="0.25">
      <c r="A965" s="15">
        <f>IF(INDEX('Predict Your Date Data (auto)'!A:A,ROW(A965),1)&gt;0,INDEX('Predict Your Date Data (auto)'!A:A,ROW(A965),1),"")</f>
        <v>42921.476782407408</v>
      </c>
      <c r="B965" s="15">
        <f t="shared" si="242"/>
        <v>42921</v>
      </c>
      <c r="C965" s="23">
        <f t="shared" si="243"/>
        <v>2017</v>
      </c>
      <c r="D965" s="23">
        <f t="shared" si="244"/>
        <v>7</v>
      </c>
      <c r="E965" s="2" t="str">
        <f>IF(A965&lt;&gt;"","Week " &amp; ROUNDUP(DAY(B965)/7,0),"")</f>
        <v>Week 1</v>
      </c>
      <c r="G965" s="15" t="str">
        <f>IF(G964&lt;MAX(A:A)+NumberOfFutureWeeks*7,  IF(WEEKDAY( G964+1)=1, G964+2, IF(WEEKDAY(G964+1)=7, G964+ 3, G964+1)), "")</f>
        <v/>
      </c>
      <c r="H965" s="15" t="str">
        <f t="shared" si="236"/>
        <v/>
      </c>
      <c r="I965" s="2" t="str">
        <f t="shared" si="237"/>
        <v/>
      </c>
      <c r="J965" s="2" t="str">
        <f>IF(AND(G965&lt;&gt;"",G965&lt;=MAX(A:A)),COUNTIF(B:B,TRUNC(G965)),"")</f>
        <v/>
      </c>
      <c r="K965" s="2" t="str">
        <f t="shared" si="248"/>
        <v/>
      </c>
      <c r="L965" s="2" t="str">
        <f t="shared" si="238"/>
        <v/>
      </c>
      <c r="M965" s="2" t="str">
        <f t="shared" si="245"/>
        <v/>
      </c>
      <c r="N965" s="2" t="str">
        <f t="shared" si="246"/>
        <v/>
      </c>
      <c r="O965" s="2" t="str">
        <f t="shared" si="239"/>
        <v/>
      </c>
      <c r="P965" s="2" t="str">
        <f t="shared" si="240"/>
        <v/>
      </c>
      <c r="Q965" s="2" t="str">
        <f t="shared" si="247"/>
        <v/>
      </c>
      <c r="R965" s="2" t="str">
        <f t="shared" si="241"/>
        <v/>
      </c>
    </row>
    <row r="966" spans="1:18" x14ac:dyDescent="0.25">
      <c r="A966" s="15">
        <f>IF(INDEX('Predict Your Date Data (auto)'!A:A,ROW(A966),1)&gt;0,INDEX('Predict Your Date Data (auto)'!A:A,ROW(A966),1),"")</f>
        <v>42921.517395833333</v>
      </c>
      <c r="B966" s="15">
        <f t="shared" si="242"/>
        <v>42921</v>
      </c>
      <c r="C966" s="23">
        <f t="shared" si="243"/>
        <v>2017</v>
      </c>
      <c r="D966" s="23">
        <f t="shared" si="244"/>
        <v>7</v>
      </c>
      <c r="E966" s="2" t="str">
        <f>IF(A966&lt;&gt;"","Week " &amp; ROUNDUP(DAY(B966)/7,0),"")</f>
        <v>Week 1</v>
      </c>
      <c r="G966" s="15" t="str">
        <f>IF(G965&lt;MAX(A:A)+NumberOfFutureWeeks*7,  IF(WEEKDAY( G965+1)=1, G965+2, IF(WEEKDAY(G965+1)=7, G965+ 3, G965+1)), "")</f>
        <v/>
      </c>
      <c r="H966" s="15" t="str">
        <f t="shared" si="236"/>
        <v/>
      </c>
      <c r="I966" s="2" t="str">
        <f t="shared" si="237"/>
        <v/>
      </c>
      <c r="J966" s="2" t="str">
        <f>IF(AND(G966&lt;&gt;"",G966&lt;=MAX(A:A)),COUNTIF(B:B,TRUNC(G966)),"")</f>
        <v/>
      </c>
      <c r="K966" s="2" t="str">
        <f t="shared" si="248"/>
        <v/>
      </c>
      <c r="L966" s="2" t="str">
        <f t="shared" si="238"/>
        <v/>
      </c>
      <c r="M966" s="2" t="str">
        <f t="shared" si="245"/>
        <v/>
      </c>
      <c r="N966" s="2" t="str">
        <f t="shared" si="246"/>
        <v/>
      </c>
      <c r="O966" s="2" t="str">
        <f t="shared" si="239"/>
        <v/>
      </c>
      <c r="P966" s="2" t="str">
        <f t="shared" si="240"/>
        <v/>
      </c>
      <c r="Q966" s="2" t="str">
        <f t="shared" si="247"/>
        <v/>
      </c>
      <c r="R966" s="2" t="str">
        <f t="shared" si="241"/>
        <v/>
      </c>
    </row>
    <row r="967" spans="1:18" x14ac:dyDescent="0.25">
      <c r="A967" s="15">
        <f>IF(INDEX('Predict Your Date Data (auto)'!A:A,ROW(A967),1)&gt;0,INDEX('Predict Your Date Data (auto)'!A:A,ROW(A967),1),"")</f>
        <v>42921.648460648146</v>
      </c>
      <c r="B967" s="15">
        <f t="shared" si="242"/>
        <v>42921</v>
      </c>
      <c r="C967" s="23">
        <f t="shared" si="243"/>
        <v>2017</v>
      </c>
      <c r="D967" s="23">
        <f t="shared" si="244"/>
        <v>7</v>
      </c>
      <c r="E967" s="2" t="str">
        <f>IF(A967&lt;&gt;"","Week " &amp; ROUNDUP(DAY(B967)/7,0),"")</f>
        <v>Week 1</v>
      </c>
      <c r="G967" s="15" t="str">
        <f>IF(G966&lt;MAX(A:A)+NumberOfFutureWeeks*7,  IF(WEEKDAY( G966+1)=1, G966+2, IF(WEEKDAY(G966+1)=7, G966+ 3, G966+1)), "")</f>
        <v/>
      </c>
      <c r="H967" s="15" t="str">
        <f t="shared" si="236"/>
        <v/>
      </c>
      <c r="I967" s="2" t="str">
        <f t="shared" si="237"/>
        <v/>
      </c>
      <c r="J967" s="2" t="str">
        <f>IF(AND(G967&lt;&gt;"",G967&lt;=MAX(A:A)),COUNTIF(B:B,TRUNC(G967)),"")</f>
        <v/>
      </c>
      <c r="K967" s="2" t="str">
        <f t="shared" si="248"/>
        <v/>
      </c>
      <c r="L967" s="2" t="str">
        <f t="shared" si="238"/>
        <v/>
      </c>
      <c r="M967" s="2" t="str">
        <f t="shared" si="245"/>
        <v/>
      </c>
      <c r="N967" s="2" t="str">
        <f t="shared" si="246"/>
        <v/>
      </c>
      <c r="O967" s="2" t="str">
        <f t="shared" si="239"/>
        <v/>
      </c>
      <c r="P967" s="2" t="str">
        <f t="shared" si="240"/>
        <v/>
      </c>
      <c r="Q967" s="2" t="str">
        <f t="shared" si="247"/>
        <v/>
      </c>
      <c r="R967" s="2" t="str">
        <f t="shared" si="241"/>
        <v/>
      </c>
    </row>
    <row r="968" spans="1:18" x14ac:dyDescent="0.25">
      <c r="A968" s="15">
        <f>IF(INDEX('Predict Your Date Data (auto)'!A:A,ROW(A968),1)&gt;0,INDEX('Predict Your Date Data (auto)'!A:A,ROW(A968),1),"")</f>
        <v>42922.356932870367</v>
      </c>
      <c r="B968" s="15">
        <f t="shared" si="242"/>
        <v>42922</v>
      </c>
      <c r="C968" s="23">
        <f t="shared" si="243"/>
        <v>2017</v>
      </c>
      <c r="D968" s="23">
        <f t="shared" si="244"/>
        <v>7</v>
      </c>
      <c r="E968" s="2" t="str">
        <f>IF(A968&lt;&gt;"","Week " &amp; ROUNDUP(DAY(B968)/7,0),"")</f>
        <v>Week 1</v>
      </c>
      <c r="G968" s="15" t="str">
        <f>IF(G967&lt;MAX(A:A)+NumberOfFutureWeeks*7,  IF(WEEKDAY( G967+1)=1, G967+2, IF(WEEKDAY(G967+1)=7, G967+ 3, G967+1)), "")</f>
        <v/>
      </c>
      <c r="H968" s="15" t="str">
        <f t="shared" si="236"/>
        <v/>
      </c>
      <c r="I968" s="2" t="str">
        <f t="shared" si="237"/>
        <v/>
      </c>
      <c r="J968" s="2" t="str">
        <f>IF(AND(G968&lt;&gt;"",G968&lt;=MAX(A:A)),COUNTIF(B:B,TRUNC(G968)),"")</f>
        <v/>
      </c>
      <c r="K968" s="2" t="str">
        <f t="shared" si="248"/>
        <v/>
      </c>
      <c r="L968" s="2" t="str">
        <f t="shared" si="238"/>
        <v/>
      </c>
      <c r="M968" s="2" t="str">
        <f t="shared" si="245"/>
        <v/>
      </c>
      <c r="N968" s="2" t="str">
        <f t="shared" si="246"/>
        <v/>
      </c>
      <c r="O968" s="2" t="str">
        <f t="shared" si="239"/>
        <v/>
      </c>
      <c r="P968" s="2" t="str">
        <f t="shared" si="240"/>
        <v/>
      </c>
      <c r="Q968" s="2" t="str">
        <f t="shared" si="247"/>
        <v/>
      </c>
      <c r="R968" s="2" t="str">
        <f t="shared" si="241"/>
        <v/>
      </c>
    </row>
    <row r="969" spans="1:18" x14ac:dyDescent="0.25">
      <c r="A969" s="15">
        <f>IF(INDEX('Predict Your Date Data (auto)'!A:A,ROW(A969),1)&gt;0,INDEX('Predict Your Date Data (auto)'!A:A,ROW(A969),1),"")</f>
        <v>42922.373078703706</v>
      </c>
      <c r="B969" s="15">
        <f t="shared" si="242"/>
        <v>42922</v>
      </c>
      <c r="C969" s="23">
        <f t="shared" si="243"/>
        <v>2017</v>
      </c>
      <c r="D969" s="23">
        <f t="shared" si="244"/>
        <v>7</v>
      </c>
      <c r="E969" s="2" t="str">
        <f>IF(A969&lt;&gt;"","Week " &amp; ROUNDUP(DAY(B969)/7,0),"")</f>
        <v>Week 1</v>
      </c>
      <c r="G969" s="15" t="str">
        <f>IF(G968&lt;MAX(A:A)+NumberOfFutureWeeks*7,  IF(WEEKDAY( G968+1)=1, G968+2, IF(WEEKDAY(G968+1)=7, G968+ 3, G968+1)), "")</f>
        <v/>
      </c>
      <c r="H969" s="15" t="str">
        <f t="shared" si="236"/>
        <v/>
      </c>
      <c r="I969" s="2" t="str">
        <f t="shared" si="237"/>
        <v/>
      </c>
      <c r="J969" s="2" t="str">
        <f>IF(AND(G969&lt;&gt;"",G969&lt;=MAX(A:A)),COUNTIF(B:B,TRUNC(G969)),"")</f>
        <v/>
      </c>
      <c r="K969" s="2" t="str">
        <f t="shared" si="248"/>
        <v/>
      </c>
      <c r="L969" s="2" t="str">
        <f t="shared" si="238"/>
        <v/>
      </c>
      <c r="M969" s="2" t="str">
        <f t="shared" si="245"/>
        <v/>
      </c>
      <c r="N969" s="2" t="str">
        <f t="shared" si="246"/>
        <v/>
      </c>
      <c r="O969" s="2" t="str">
        <f t="shared" si="239"/>
        <v/>
      </c>
      <c r="P969" s="2" t="str">
        <f t="shared" si="240"/>
        <v/>
      </c>
      <c r="Q969" s="2" t="str">
        <f t="shared" si="247"/>
        <v/>
      </c>
      <c r="R969" s="2" t="str">
        <f t="shared" si="241"/>
        <v/>
      </c>
    </row>
    <row r="970" spans="1:18" x14ac:dyDescent="0.25">
      <c r="A970" s="15">
        <f>IF(INDEX('Predict Your Date Data (auto)'!A:A,ROW(A970),1)&gt;0,INDEX('Predict Your Date Data (auto)'!A:A,ROW(A970),1),"")</f>
        <v>42922.472650462965</v>
      </c>
      <c r="B970" s="15">
        <f t="shared" si="242"/>
        <v>42922</v>
      </c>
      <c r="C970" s="23">
        <f t="shared" si="243"/>
        <v>2017</v>
      </c>
      <c r="D970" s="23">
        <f t="shared" si="244"/>
        <v>7</v>
      </c>
      <c r="E970" s="2" t="str">
        <f>IF(A970&lt;&gt;"","Week " &amp; ROUNDUP(DAY(B970)/7,0),"")</f>
        <v>Week 1</v>
      </c>
      <c r="G970" s="15" t="str">
        <f>IF(G969&lt;MAX(A:A)+NumberOfFutureWeeks*7,  IF(WEEKDAY( G969+1)=1, G969+2, IF(WEEKDAY(G969+1)=7, G969+ 3, G969+1)), "")</f>
        <v/>
      </c>
      <c r="H970" s="15" t="str">
        <f t="shared" si="236"/>
        <v/>
      </c>
      <c r="I970" s="2" t="str">
        <f t="shared" si="237"/>
        <v/>
      </c>
      <c r="J970" s="2" t="str">
        <f>IF(AND(G970&lt;&gt;"",G970&lt;=MAX(A:A)),COUNTIF(B:B,TRUNC(G970)),"")</f>
        <v/>
      </c>
      <c r="K970" s="2" t="str">
        <f t="shared" si="248"/>
        <v/>
      </c>
      <c r="L970" s="2" t="str">
        <f t="shared" si="238"/>
        <v/>
      </c>
      <c r="M970" s="2" t="str">
        <f t="shared" si="245"/>
        <v/>
      </c>
      <c r="N970" s="2" t="str">
        <f t="shared" si="246"/>
        <v/>
      </c>
      <c r="O970" s="2" t="str">
        <f t="shared" si="239"/>
        <v/>
      </c>
      <c r="P970" s="2" t="str">
        <f t="shared" si="240"/>
        <v/>
      </c>
      <c r="Q970" s="2" t="str">
        <f t="shared" si="247"/>
        <v/>
      </c>
      <c r="R970" s="2" t="str">
        <f t="shared" si="241"/>
        <v/>
      </c>
    </row>
    <row r="971" spans="1:18" x14ac:dyDescent="0.25">
      <c r="A971" s="15">
        <f>IF(INDEX('Predict Your Date Data (auto)'!A:A,ROW(A971),1)&gt;0,INDEX('Predict Your Date Data (auto)'!A:A,ROW(A971),1),"")</f>
        <v>42922.491967592592</v>
      </c>
      <c r="B971" s="15">
        <f t="shared" si="242"/>
        <v>42922</v>
      </c>
      <c r="C971" s="23">
        <f t="shared" si="243"/>
        <v>2017</v>
      </c>
      <c r="D971" s="23">
        <f t="shared" si="244"/>
        <v>7</v>
      </c>
      <c r="E971" s="2" t="str">
        <f>IF(A971&lt;&gt;"","Week " &amp; ROUNDUP(DAY(B971)/7,0),"")</f>
        <v>Week 1</v>
      </c>
      <c r="G971" s="15" t="str">
        <f>IF(G970&lt;MAX(A:A)+NumberOfFutureWeeks*7,  IF(WEEKDAY( G970+1)=1, G970+2, IF(WEEKDAY(G970+1)=7, G970+ 3, G970+1)), "")</f>
        <v/>
      </c>
      <c r="H971" s="15" t="str">
        <f t="shared" si="236"/>
        <v/>
      </c>
      <c r="I971" s="2" t="str">
        <f t="shared" si="237"/>
        <v/>
      </c>
      <c r="J971" s="2" t="str">
        <f>IF(AND(G971&lt;&gt;"",G971&lt;=MAX(A:A)),COUNTIF(B:B,TRUNC(G971)),"")</f>
        <v/>
      </c>
      <c r="K971" s="2" t="str">
        <f t="shared" si="248"/>
        <v/>
      </c>
      <c r="L971" s="2" t="str">
        <f t="shared" si="238"/>
        <v/>
      </c>
      <c r="M971" s="2" t="str">
        <f t="shared" si="245"/>
        <v/>
      </c>
      <c r="N971" s="2" t="str">
        <f t="shared" si="246"/>
        <v/>
      </c>
      <c r="O971" s="2" t="str">
        <f t="shared" si="239"/>
        <v/>
      </c>
      <c r="P971" s="2" t="str">
        <f t="shared" si="240"/>
        <v/>
      </c>
      <c r="Q971" s="2" t="str">
        <f t="shared" si="247"/>
        <v/>
      </c>
      <c r="R971" s="2" t="str">
        <f t="shared" si="241"/>
        <v/>
      </c>
    </row>
    <row r="972" spans="1:18" x14ac:dyDescent="0.25">
      <c r="A972" s="15">
        <f>IF(INDEX('Predict Your Date Data (auto)'!A:A,ROW(A972),1)&gt;0,INDEX('Predict Your Date Data (auto)'!A:A,ROW(A972),1),"")</f>
        <v>42922.505752314813</v>
      </c>
      <c r="B972" s="15">
        <f t="shared" si="242"/>
        <v>42922</v>
      </c>
      <c r="C972" s="23">
        <f t="shared" si="243"/>
        <v>2017</v>
      </c>
      <c r="D972" s="23">
        <f t="shared" si="244"/>
        <v>7</v>
      </c>
      <c r="E972" s="2" t="str">
        <f>IF(A972&lt;&gt;"","Week " &amp; ROUNDUP(DAY(B972)/7,0),"")</f>
        <v>Week 1</v>
      </c>
      <c r="G972" s="15" t="str">
        <f>IF(G971&lt;MAX(A:A)+NumberOfFutureWeeks*7,  IF(WEEKDAY( G971+1)=1, G971+2, IF(WEEKDAY(G971+1)=7, G971+ 3, G971+1)), "")</f>
        <v/>
      </c>
      <c r="H972" s="15" t="str">
        <f t="shared" si="236"/>
        <v/>
      </c>
      <c r="I972" s="2" t="str">
        <f t="shared" si="237"/>
        <v/>
      </c>
      <c r="J972" s="2" t="str">
        <f>IF(AND(G972&lt;&gt;"",G972&lt;=MAX(A:A)),COUNTIF(B:B,TRUNC(G972)),"")</f>
        <v/>
      </c>
      <c r="K972" s="2" t="str">
        <f t="shared" si="248"/>
        <v/>
      </c>
      <c r="L972" s="2" t="str">
        <f t="shared" si="238"/>
        <v/>
      </c>
      <c r="M972" s="2" t="str">
        <f t="shared" si="245"/>
        <v/>
      </c>
      <c r="N972" s="2" t="str">
        <f t="shared" si="246"/>
        <v/>
      </c>
      <c r="O972" s="2" t="str">
        <f t="shared" si="239"/>
        <v/>
      </c>
      <c r="P972" s="2" t="str">
        <f t="shared" si="240"/>
        <v/>
      </c>
      <c r="Q972" s="2" t="str">
        <f t="shared" si="247"/>
        <v/>
      </c>
      <c r="R972" s="2" t="str">
        <f t="shared" si="241"/>
        <v/>
      </c>
    </row>
    <row r="973" spans="1:18" x14ac:dyDescent="0.25">
      <c r="A973" s="15">
        <f>IF(INDEX('Predict Your Date Data (auto)'!A:A,ROW(A973),1)&gt;0,INDEX('Predict Your Date Data (auto)'!A:A,ROW(A973),1),"")</f>
        <v>42922.514525462961</v>
      </c>
      <c r="B973" s="15">
        <f t="shared" si="242"/>
        <v>42922</v>
      </c>
      <c r="C973" s="23">
        <f t="shared" si="243"/>
        <v>2017</v>
      </c>
      <c r="D973" s="23">
        <f t="shared" si="244"/>
        <v>7</v>
      </c>
      <c r="E973" s="2" t="str">
        <f>IF(A973&lt;&gt;"","Week " &amp; ROUNDUP(DAY(B973)/7,0),"")</f>
        <v>Week 1</v>
      </c>
      <c r="G973" s="15" t="str">
        <f>IF(G972&lt;MAX(A:A)+NumberOfFutureWeeks*7,  IF(WEEKDAY( G972+1)=1, G972+2, IF(WEEKDAY(G972+1)=7, G972+ 3, G972+1)), "")</f>
        <v/>
      </c>
      <c r="H973" s="15" t="str">
        <f t="shared" si="236"/>
        <v/>
      </c>
      <c r="I973" s="2" t="str">
        <f t="shared" si="237"/>
        <v/>
      </c>
      <c r="J973" s="2" t="str">
        <f>IF(AND(G973&lt;&gt;"",G973&lt;=MAX(A:A)),COUNTIF(B:B,TRUNC(G973)),"")</f>
        <v/>
      </c>
      <c r="K973" s="2" t="str">
        <f t="shared" si="248"/>
        <v/>
      </c>
      <c r="L973" s="2" t="str">
        <f t="shared" si="238"/>
        <v/>
      </c>
      <c r="M973" s="2" t="str">
        <f t="shared" si="245"/>
        <v/>
      </c>
      <c r="N973" s="2" t="str">
        <f t="shared" si="246"/>
        <v/>
      </c>
      <c r="O973" s="2" t="str">
        <f t="shared" si="239"/>
        <v/>
      </c>
      <c r="P973" s="2" t="str">
        <f t="shared" si="240"/>
        <v/>
      </c>
      <c r="Q973" s="2" t="str">
        <f t="shared" si="247"/>
        <v/>
      </c>
      <c r="R973" s="2" t="str">
        <f t="shared" si="241"/>
        <v/>
      </c>
    </row>
    <row r="974" spans="1:18" x14ac:dyDescent="0.25">
      <c r="A974" s="15">
        <f>IF(INDEX('Predict Your Date Data (auto)'!A:A,ROW(A974),1)&gt;0,INDEX('Predict Your Date Data (auto)'!A:A,ROW(A974),1),"")</f>
        <v>42922.570729166669</v>
      </c>
      <c r="B974" s="15">
        <f t="shared" si="242"/>
        <v>42922</v>
      </c>
      <c r="C974" s="23">
        <f t="shared" si="243"/>
        <v>2017</v>
      </c>
      <c r="D974" s="23">
        <f t="shared" si="244"/>
        <v>7</v>
      </c>
      <c r="E974" s="2" t="str">
        <f>IF(A974&lt;&gt;"","Week " &amp; ROUNDUP(DAY(B974)/7,0),"")</f>
        <v>Week 1</v>
      </c>
      <c r="G974" s="15" t="str">
        <f>IF(G973&lt;MAX(A:A)+NumberOfFutureWeeks*7,  IF(WEEKDAY( G973+1)=1, G973+2, IF(WEEKDAY(G973+1)=7, G973+ 3, G973+1)), "")</f>
        <v/>
      </c>
      <c r="H974" s="15" t="str">
        <f t="shared" si="236"/>
        <v/>
      </c>
      <c r="I974" s="2" t="str">
        <f t="shared" si="237"/>
        <v/>
      </c>
      <c r="J974" s="2" t="str">
        <f>IF(AND(G974&lt;&gt;"",G974&lt;=MAX(A:A)),COUNTIF(B:B,TRUNC(G974)),"")</f>
        <v/>
      </c>
      <c r="K974" s="2" t="str">
        <f t="shared" si="248"/>
        <v/>
      </c>
      <c r="L974" s="2" t="str">
        <f t="shared" si="238"/>
        <v/>
      </c>
      <c r="M974" s="2" t="str">
        <f t="shared" si="245"/>
        <v/>
      </c>
      <c r="N974" s="2" t="str">
        <f t="shared" si="246"/>
        <v/>
      </c>
      <c r="O974" s="2" t="str">
        <f t="shared" si="239"/>
        <v/>
      </c>
      <c r="P974" s="2" t="str">
        <f t="shared" si="240"/>
        <v/>
      </c>
      <c r="Q974" s="2" t="str">
        <f t="shared" si="247"/>
        <v/>
      </c>
      <c r="R974" s="2" t="str">
        <f t="shared" si="241"/>
        <v/>
      </c>
    </row>
    <row r="975" spans="1:18" x14ac:dyDescent="0.25">
      <c r="A975" s="15">
        <f>IF(INDEX('Predict Your Date Data (auto)'!A:A,ROW(A975),1)&gt;0,INDEX('Predict Your Date Data (auto)'!A:A,ROW(A975),1),"")</f>
        <v>42923.448101851849</v>
      </c>
      <c r="B975" s="15">
        <f t="shared" si="242"/>
        <v>42923</v>
      </c>
      <c r="C975" s="23">
        <f t="shared" si="243"/>
        <v>2017</v>
      </c>
      <c r="D975" s="23">
        <f t="shared" si="244"/>
        <v>7</v>
      </c>
      <c r="E975" s="2" t="str">
        <f>IF(A975&lt;&gt;"","Week " &amp; ROUNDUP(DAY(B975)/7,0),"")</f>
        <v>Week 1</v>
      </c>
      <c r="G975" s="15" t="str">
        <f>IF(G974&lt;MAX(A:A)+NumberOfFutureWeeks*7,  IF(WEEKDAY( G974+1)=1, G974+2, IF(WEEKDAY(G974+1)=7, G974+ 3, G974+1)), "")</f>
        <v/>
      </c>
      <c r="H975" s="15" t="str">
        <f t="shared" si="236"/>
        <v/>
      </c>
      <c r="I975" s="2" t="str">
        <f t="shared" si="237"/>
        <v/>
      </c>
      <c r="J975" s="2" t="str">
        <f>IF(AND(G975&lt;&gt;"",G975&lt;=MAX(A:A)),COUNTIF(B:B,TRUNC(G975)),"")</f>
        <v/>
      </c>
      <c r="K975" s="2" t="str">
        <f t="shared" si="248"/>
        <v/>
      </c>
      <c r="L975" s="2" t="str">
        <f t="shared" si="238"/>
        <v/>
      </c>
      <c r="M975" s="2" t="str">
        <f t="shared" si="245"/>
        <v/>
      </c>
      <c r="N975" s="2" t="str">
        <f t="shared" si="246"/>
        <v/>
      </c>
      <c r="O975" s="2" t="str">
        <f t="shared" si="239"/>
        <v/>
      </c>
      <c r="P975" s="2" t="str">
        <f t="shared" si="240"/>
        <v/>
      </c>
      <c r="Q975" s="2" t="str">
        <f t="shared" si="247"/>
        <v/>
      </c>
      <c r="R975" s="2" t="str">
        <f t="shared" si="241"/>
        <v/>
      </c>
    </row>
    <row r="976" spans="1:18" x14ac:dyDescent="0.25">
      <c r="A976" s="15">
        <f>IF(INDEX('Predict Your Date Data (auto)'!A:A,ROW(A976),1)&gt;0,INDEX('Predict Your Date Data (auto)'!A:A,ROW(A976),1),"")</f>
        <v>42923.448229166665</v>
      </c>
      <c r="B976" s="15">
        <f t="shared" si="242"/>
        <v>42923</v>
      </c>
      <c r="C976" s="23">
        <f t="shared" si="243"/>
        <v>2017</v>
      </c>
      <c r="D976" s="23">
        <f t="shared" si="244"/>
        <v>7</v>
      </c>
      <c r="E976" s="2" t="str">
        <f>IF(A976&lt;&gt;"","Week " &amp; ROUNDUP(DAY(B976)/7,0),"")</f>
        <v>Week 1</v>
      </c>
      <c r="G976" s="15" t="str">
        <f>IF(G975&lt;MAX(A:A)+NumberOfFutureWeeks*7,  IF(WEEKDAY( G975+1)=1, G975+2, IF(WEEKDAY(G975+1)=7, G975+ 3, G975+1)), "")</f>
        <v/>
      </c>
      <c r="H976" s="15" t="str">
        <f t="shared" si="236"/>
        <v/>
      </c>
      <c r="I976" s="2" t="str">
        <f t="shared" si="237"/>
        <v/>
      </c>
      <c r="J976" s="2" t="str">
        <f>IF(AND(G976&lt;&gt;"",G976&lt;=MAX(A:A)),COUNTIF(B:B,TRUNC(G976)),"")</f>
        <v/>
      </c>
      <c r="K976" s="2" t="str">
        <f t="shared" si="248"/>
        <v/>
      </c>
      <c r="L976" s="2" t="str">
        <f t="shared" si="238"/>
        <v/>
      </c>
      <c r="M976" s="2" t="str">
        <f t="shared" si="245"/>
        <v/>
      </c>
      <c r="N976" s="2" t="str">
        <f t="shared" si="246"/>
        <v/>
      </c>
      <c r="O976" s="2" t="str">
        <f t="shared" si="239"/>
        <v/>
      </c>
      <c r="P976" s="2" t="str">
        <f t="shared" si="240"/>
        <v/>
      </c>
      <c r="Q976" s="2" t="str">
        <f t="shared" si="247"/>
        <v/>
      </c>
      <c r="R976" s="2" t="str">
        <f t="shared" si="241"/>
        <v/>
      </c>
    </row>
    <row r="977" spans="1:18" x14ac:dyDescent="0.25">
      <c r="A977" s="15">
        <f>IF(INDEX('Predict Your Date Data (auto)'!A:A,ROW(A977),1)&gt;0,INDEX('Predict Your Date Data (auto)'!A:A,ROW(A977),1),"")</f>
        <v>42923.459976851853</v>
      </c>
      <c r="B977" s="15">
        <f t="shared" si="242"/>
        <v>42923</v>
      </c>
      <c r="C977" s="23">
        <f t="shared" si="243"/>
        <v>2017</v>
      </c>
      <c r="D977" s="23">
        <f t="shared" si="244"/>
        <v>7</v>
      </c>
      <c r="E977" s="2" t="str">
        <f>IF(A977&lt;&gt;"","Week " &amp; ROUNDUP(DAY(B977)/7,0),"")</f>
        <v>Week 1</v>
      </c>
      <c r="G977" s="15" t="str">
        <f>IF(G976&lt;MAX(A:A)+NumberOfFutureWeeks*7,  IF(WEEKDAY( G976+1)=1, G976+2, IF(WEEKDAY(G976+1)=7, G976+ 3, G976+1)), "")</f>
        <v/>
      </c>
      <c r="H977" s="15" t="str">
        <f t="shared" si="236"/>
        <v/>
      </c>
      <c r="I977" s="2" t="str">
        <f t="shared" si="237"/>
        <v/>
      </c>
      <c r="J977" s="2" t="str">
        <f>IF(AND(G977&lt;&gt;"",G977&lt;=MAX(A:A)),COUNTIF(B:B,TRUNC(G977)),"")</f>
        <v/>
      </c>
      <c r="K977" s="2" t="str">
        <f t="shared" si="248"/>
        <v/>
      </c>
      <c r="L977" s="2" t="str">
        <f t="shared" si="238"/>
        <v/>
      </c>
      <c r="M977" s="2" t="str">
        <f t="shared" si="245"/>
        <v/>
      </c>
      <c r="N977" s="2" t="str">
        <f t="shared" si="246"/>
        <v/>
      </c>
      <c r="O977" s="2" t="str">
        <f t="shared" si="239"/>
        <v/>
      </c>
      <c r="P977" s="2" t="str">
        <f t="shared" si="240"/>
        <v/>
      </c>
      <c r="Q977" s="2" t="str">
        <f t="shared" si="247"/>
        <v/>
      </c>
      <c r="R977" s="2" t="str">
        <f t="shared" si="241"/>
        <v/>
      </c>
    </row>
    <row r="978" spans="1:18" x14ac:dyDescent="0.25">
      <c r="A978" s="15">
        <f>IF(INDEX('Predict Your Date Data (auto)'!A:A,ROW(A978),1)&gt;0,INDEX('Predict Your Date Data (auto)'!A:A,ROW(A978),1),"")</f>
        <v>42923.464837962965</v>
      </c>
      <c r="B978" s="15">
        <f t="shared" si="242"/>
        <v>42923</v>
      </c>
      <c r="C978" s="23">
        <f t="shared" si="243"/>
        <v>2017</v>
      </c>
      <c r="D978" s="23">
        <f t="shared" si="244"/>
        <v>7</v>
      </c>
      <c r="E978" s="2" t="str">
        <f>IF(A978&lt;&gt;"","Week " &amp; ROUNDUP(DAY(B978)/7,0),"")</f>
        <v>Week 1</v>
      </c>
      <c r="G978" s="15" t="str">
        <f>IF(G977&lt;MAX(A:A)+NumberOfFutureWeeks*7,  IF(WEEKDAY( G977+1)=1, G977+2, IF(WEEKDAY(G977+1)=7, G977+ 3, G977+1)), "")</f>
        <v/>
      </c>
      <c r="H978" s="15" t="str">
        <f t="shared" si="236"/>
        <v/>
      </c>
      <c r="I978" s="2" t="str">
        <f t="shared" si="237"/>
        <v/>
      </c>
      <c r="J978" s="2" t="str">
        <f>IF(AND(G978&lt;&gt;"",G978&lt;=MAX(A:A)),COUNTIF(B:B,TRUNC(G978)),"")</f>
        <v/>
      </c>
      <c r="K978" s="2" t="str">
        <f t="shared" si="248"/>
        <v/>
      </c>
      <c r="L978" s="2" t="str">
        <f t="shared" si="238"/>
        <v/>
      </c>
      <c r="M978" s="2" t="str">
        <f t="shared" si="245"/>
        <v/>
      </c>
      <c r="N978" s="2" t="str">
        <f t="shared" si="246"/>
        <v/>
      </c>
      <c r="O978" s="2" t="str">
        <f t="shared" si="239"/>
        <v/>
      </c>
      <c r="P978" s="2" t="str">
        <f t="shared" si="240"/>
        <v/>
      </c>
      <c r="Q978" s="2" t="str">
        <f t="shared" si="247"/>
        <v/>
      </c>
      <c r="R978" s="2" t="str">
        <f t="shared" si="241"/>
        <v/>
      </c>
    </row>
    <row r="979" spans="1:18" x14ac:dyDescent="0.25">
      <c r="A979" s="15">
        <f>IF(INDEX('Predict Your Date Data (auto)'!A:A,ROW(A979),1)&gt;0,INDEX('Predict Your Date Data (auto)'!A:A,ROW(A979),1),"")</f>
        <v>42923.51221064815</v>
      </c>
      <c r="B979" s="15">
        <f t="shared" si="242"/>
        <v>42923</v>
      </c>
      <c r="C979" s="23">
        <f t="shared" si="243"/>
        <v>2017</v>
      </c>
      <c r="D979" s="23">
        <f t="shared" si="244"/>
        <v>7</v>
      </c>
      <c r="E979" s="2" t="str">
        <f>IF(A979&lt;&gt;"","Week " &amp; ROUNDUP(DAY(B979)/7,0),"")</f>
        <v>Week 1</v>
      </c>
      <c r="G979" s="15" t="str">
        <f>IF(G978&lt;MAX(A:A)+NumberOfFutureWeeks*7,  IF(WEEKDAY( G978+1)=1, G978+2, IF(WEEKDAY(G978+1)=7, G978+ 3, G978+1)), "")</f>
        <v/>
      </c>
      <c r="H979" s="15" t="str">
        <f t="shared" si="236"/>
        <v/>
      </c>
      <c r="I979" s="2" t="str">
        <f t="shared" si="237"/>
        <v/>
      </c>
      <c r="J979" s="2" t="str">
        <f>IF(AND(G979&lt;&gt;"",G979&lt;=MAX(A:A)),COUNTIF(B:B,TRUNC(G979)),"")</f>
        <v/>
      </c>
      <c r="K979" s="2" t="str">
        <f t="shared" si="248"/>
        <v/>
      </c>
      <c r="L979" s="2" t="str">
        <f t="shared" si="238"/>
        <v/>
      </c>
      <c r="M979" s="2" t="str">
        <f t="shared" si="245"/>
        <v/>
      </c>
      <c r="N979" s="2" t="str">
        <f t="shared" si="246"/>
        <v/>
      </c>
      <c r="O979" s="2" t="str">
        <f t="shared" si="239"/>
        <v/>
      </c>
      <c r="P979" s="2" t="str">
        <f t="shared" si="240"/>
        <v/>
      </c>
      <c r="Q979" s="2" t="str">
        <f t="shared" si="247"/>
        <v/>
      </c>
      <c r="R979" s="2" t="str">
        <f t="shared" si="241"/>
        <v/>
      </c>
    </row>
    <row r="980" spans="1:18" x14ac:dyDescent="0.25">
      <c r="A980" s="15">
        <f>IF(INDEX('Predict Your Date Data (auto)'!A:A,ROW(A980),1)&gt;0,INDEX('Predict Your Date Data (auto)'!A:A,ROW(A980),1),"")</f>
        <v>42923.607175925928</v>
      </c>
      <c r="B980" s="15">
        <f t="shared" si="242"/>
        <v>42923</v>
      </c>
      <c r="C980" s="23">
        <f t="shared" si="243"/>
        <v>2017</v>
      </c>
      <c r="D980" s="23">
        <f t="shared" si="244"/>
        <v>7</v>
      </c>
      <c r="E980" s="2" t="str">
        <f>IF(A980&lt;&gt;"","Week " &amp; ROUNDUP(DAY(B980)/7,0),"")</f>
        <v>Week 1</v>
      </c>
      <c r="G980" s="15" t="str">
        <f>IF(G979&lt;MAX(A:A)+NumberOfFutureWeeks*7,  IF(WEEKDAY( G979+1)=1, G979+2, IF(WEEKDAY(G979+1)=7, G979+ 3, G979+1)), "")</f>
        <v/>
      </c>
      <c r="H980" s="15" t="str">
        <f t="shared" si="236"/>
        <v/>
      </c>
      <c r="I980" s="2" t="str">
        <f t="shared" si="237"/>
        <v/>
      </c>
      <c r="J980" s="2" t="str">
        <f>IF(AND(G980&lt;&gt;"",G980&lt;=MAX(A:A)),COUNTIF(B:B,TRUNC(G980)),"")</f>
        <v/>
      </c>
      <c r="K980" s="2" t="str">
        <f t="shared" si="248"/>
        <v/>
      </c>
      <c r="L980" s="2" t="str">
        <f t="shared" si="238"/>
        <v/>
      </c>
      <c r="M980" s="2" t="str">
        <f t="shared" si="245"/>
        <v/>
      </c>
      <c r="N980" s="2" t="str">
        <f t="shared" si="246"/>
        <v/>
      </c>
      <c r="O980" s="2" t="str">
        <f t="shared" si="239"/>
        <v/>
      </c>
      <c r="P980" s="2" t="str">
        <f t="shared" si="240"/>
        <v/>
      </c>
      <c r="Q980" s="2" t="str">
        <f t="shared" si="247"/>
        <v/>
      </c>
      <c r="R980" s="2" t="str">
        <f t="shared" si="241"/>
        <v/>
      </c>
    </row>
    <row r="981" spans="1:18" x14ac:dyDescent="0.25">
      <c r="A981" s="15">
        <f>IF(INDEX('Predict Your Date Data (auto)'!A:A,ROW(A981),1)&gt;0,INDEX('Predict Your Date Data (auto)'!A:A,ROW(A981),1),"")</f>
        <v>42923.611875000002</v>
      </c>
      <c r="B981" s="15">
        <f t="shared" si="242"/>
        <v>42923</v>
      </c>
      <c r="C981" s="23">
        <f t="shared" si="243"/>
        <v>2017</v>
      </c>
      <c r="D981" s="23">
        <f t="shared" si="244"/>
        <v>7</v>
      </c>
      <c r="E981" s="2" t="str">
        <f>IF(A981&lt;&gt;"","Week " &amp; ROUNDUP(DAY(B981)/7,0),"")</f>
        <v>Week 1</v>
      </c>
      <c r="G981" s="15" t="str">
        <f>IF(G980&lt;MAX(A:A)+NumberOfFutureWeeks*7,  IF(WEEKDAY( G980+1)=1, G980+2, IF(WEEKDAY(G980+1)=7, G980+ 3, G980+1)), "")</f>
        <v/>
      </c>
      <c r="H981" s="15" t="str">
        <f t="shared" si="236"/>
        <v/>
      </c>
      <c r="I981" s="2" t="str">
        <f t="shared" si="237"/>
        <v/>
      </c>
      <c r="J981" s="2" t="str">
        <f>IF(AND(G981&lt;&gt;"",G981&lt;=MAX(A:A)),COUNTIF(B:B,TRUNC(G981)),"")</f>
        <v/>
      </c>
      <c r="K981" s="2" t="str">
        <f t="shared" si="248"/>
        <v/>
      </c>
      <c r="L981" s="2" t="str">
        <f t="shared" si="238"/>
        <v/>
      </c>
      <c r="M981" s="2" t="str">
        <f t="shared" si="245"/>
        <v/>
      </c>
      <c r="N981" s="2" t="str">
        <f t="shared" si="246"/>
        <v/>
      </c>
      <c r="O981" s="2" t="str">
        <f t="shared" si="239"/>
        <v/>
      </c>
      <c r="P981" s="2" t="str">
        <f t="shared" si="240"/>
        <v/>
      </c>
      <c r="Q981" s="2" t="str">
        <f t="shared" si="247"/>
        <v/>
      </c>
      <c r="R981" s="2" t="str">
        <f t="shared" si="241"/>
        <v/>
      </c>
    </row>
    <row r="982" spans="1:18" x14ac:dyDescent="0.25">
      <c r="A982" s="15">
        <f>IF(INDEX('Predict Your Date Data (auto)'!A:A,ROW(A982),1)&gt;0,INDEX('Predict Your Date Data (auto)'!A:A,ROW(A982),1),"")</f>
        <v>42923.692060185182</v>
      </c>
      <c r="B982" s="15">
        <f t="shared" si="242"/>
        <v>42923</v>
      </c>
      <c r="C982" s="23">
        <f t="shared" si="243"/>
        <v>2017</v>
      </c>
      <c r="D982" s="23">
        <f t="shared" si="244"/>
        <v>7</v>
      </c>
      <c r="E982" s="2" t="str">
        <f>IF(A982&lt;&gt;"","Week " &amp; ROUNDUP(DAY(B982)/7,0),"")</f>
        <v>Week 1</v>
      </c>
      <c r="G982" s="15" t="str">
        <f>IF(G981&lt;MAX(A:A)+NumberOfFutureWeeks*7,  IF(WEEKDAY( G981+1)=1, G981+2, IF(WEEKDAY(G981+1)=7, G981+ 3, G981+1)), "")</f>
        <v/>
      </c>
      <c r="H982" s="15" t="str">
        <f t="shared" si="236"/>
        <v/>
      </c>
      <c r="I982" s="2" t="str">
        <f t="shared" si="237"/>
        <v/>
      </c>
      <c r="J982" s="2" t="str">
        <f>IF(AND(G982&lt;&gt;"",G982&lt;=MAX(A:A)),COUNTIF(B:B,TRUNC(G982)),"")</f>
        <v/>
      </c>
      <c r="K982" s="2" t="str">
        <f t="shared" si="248"/>
        <v/>
      </c>
      <c r="L982" s="2" t="str">
        <f t="shared" si="238"/>
        <v/>
      </c>
      <c r="M982" s="2" t="str">
        <f t="shared" si="245"/>
        <v/>
      </c>
      <c r="N982" s="2" t="str">
        <f t="shared" si="246"/>
        <v/>
      </c>
      <c r="O982" s="2" t="str">
        <f t="shared" si="239"/>
        <v/>
      </c>
      <c r="P982" s="2" t="str">
        <f t="shared" si="240"/>
        <v/>
      </c>
      <c r="Q982" s="2" t="str">
        <f t="shared" si="247"/>
        <v/>
      </c>
      <c r="R982" s="2" t="str">
        <f t="shared" si="241"/>
        <v/>
      </c>
    </row>
    <row r="983" spans="1:18" x14ac:dyDescent="0.25">
      <c r="A983" s="15">
        <f>IF(INDEX('Predict Your Date Data (auto)'!A:A,ROW(A983),1)&gt;0,INDEX('Predict Your Date Data (auto)'!A:A,ROW(A983),1),"")</f>
        <v>42923.715497685182</v>
      </c>
      <c r="B983" s="15">
        <f t="shared" si="242"/>
        <v>42923</v>
      </c>
      <c r="C983" s="23">
        <f t="shared" si="243"/>
        <v>2017</v>
      </c>
      <c r="D983" s="23">
        <f t="shared" si="244"/>
        <v>7</v>
      </c>
      <c r="E983" s="2" t="str">
        <f>IF(A983&lt;&gt;"","Week " &amp; ROUNDUP(DAY(B983)/7,0),"")</f>
        <v>Week 1</v>
      </c>
      <c r="G983" s="15" t="str">
        <f>IF(G982&lt;MAX(A:A)+NumberOfFutureWeeks*7,  IF(WEEKDAY( G982+1)=1, G982+2, IF(WEEKDAY(G982+1)=7, G982+ 3, G982+1)), "")</f>
        <v/>
      </c>
      <c r="H983" s="15" t="str">
        <f t="shared" si="236"/>
        <v/>
      </c>
      <c r="I983" s="2" t="str">
        <f t="shared" si="237"/>
        <v/>
      </c>
      <c r="J983" s="2" t="str">
        <f>IF(AND(G983&lt;&gt;"",G983&lt;=MAX(A:A)),COUNTIF(B:B,TRUNC(G983)),"")</f>
        <v/>
      </c>
      <c r="K983" s="2" t="str">
        <f t="shared" si="248"/>
        <v/>
      </c>
      <c r="L983" s="2" t="str">
        <f t="shared" si="238"/>
        <v/>
      </c>
      <c r="M983" s="2" t="str">
        <f t="shared" si="245"/>
        <v/>
      </c>
      <c r="N983" s="2" t="str">
        <f t="shared" si="246"/>
        <v/>
      </c>
      <c r="O983" s="2" t="str">
        <f t="shared" si="239"/>
        <v/>
      </c>
      <c r="P983" s="2" t="str">
        <f t="shared" si="240"/>
        <v/>
      </c>
      <c r="Q983" s="2" t="str">
        <f t="shared" si="247"/>
        <v/>
      </c>
      <c r="R983" s="2" t="str">
        <f t="shared" si="241"/>
        <v/>
      </c>
    </row>
    <row r="984" spans="1:18" x14ac:dyDescent="0.25">
      <c r="A984" s="15">
        <f>IF(INDEX('Predict Your Date Data (auto)'!A:A,ROW(A984),1)&gt;0,INDEX('Predict Your Date Data (auto)'!A:A,ROW(A984),1),"")</f>
        <v>42926.488182870373</v>
      </c>
      <c r="B984" s="15">
        <f t="shared" si="242"/>
        <v>42926</v>
      </c>
      <c r="C984" s="23">
        <f t="shared" si="243"/>
        <v>2017</v>
      </c>
      <c r="D984" s="23">
        <f t="shared" si="244"/>
        <v>7</v>
      </c>
      <c r="E984" s="2" t="str">
        <f>IF(A984&lt;&gt;"","Week " &amp; ROUNDUP(DAY(B984)/7,0),"")</f>
        <v>Week 2</v>
      </c>
      <c r="G984" s="15" t="str">
        <f>IF(G983&lt;MAX(A:A)+NumberOfFutureWeeks*7,  IF(WEEKDAY( G983+1)=1, G983+2, IF(WEEKDAY(G983+1)=7, G983+ 3, G983+1)), "")</f>
        <v/>
      </c>
      <c r="H984" s="15" t="str">
        <f t="shared" si="236"/>
        <v/>
      </c>
      <c r="I984" s="2" t="str">
        <f t="shared" si="237"/>
        <v/>
      </c>
      <c r="J984" s="2" t="str">
        <f>IF(AND(G984&lt;&gt;"",G984&lt;=MAX(A:A)),COUNTIF(B:B,TRUNC(G984)),"")</f>
        <v/>
      </c>
      <c r="K984" s="2" t="str">
        <f t="shared" si="248"/>
        <v/>
      </c>
      <c r="L984" s="2" t="str">
        <f t="shared" si="238"/>
        <v/>
      </c>
      <c r="M984" s="2" t="str">
        <f t="shared" si="245"/>
        <v/>
      </c>
      <c r="N984" s="2" t="str">
        <f t="shared" si="246"/>
        <v/>
      </c>
      <c r="O984" s="2" t="str">
        <f t="shared" si="239"/>
        <v/>
      </c>
      <c r="P984" s="2" t="str">
        <f t="shared" si="240"/>
        <v/>
      </c>
      <c r="Q984" s="2" t="str">
        <f t="shared" si="247"/>
        <v/>
      </c>
      <c r="R984" s="2" t="str">
        <f t="shared" si="241"/>
        <v/>
      </c>
    </row>
    <row r="985" spans="1:18" x14ac:dyDescent="0.25">
      <c r="A985" s="15">
        <f>IF(INDEX('Predict Your Date Data (auto)'!A:A,ROW(A985),1)&gt;0,INDEX('Predict Your Date Data (auto)'!A:A,ROW(A985),1),"")</f>
        <v>42926.556597222225</v>
      </c>
      <c r="B985" s="15">
        <f t="shared" si="242"/>
        <v>42926</v>
      </c>
      <c r="C985" s="23">
        <f t="shared" si="243"/>
        <v>2017</v>
      </c>
      <c r="D985" s="23">
        <f t="shared" si="244"/>
        <v>7</v>
      </c>
      <c r="E985" s="2" t="str">
        <f>IF(A985&lt;&gt;"","Week " &amp; ROUNDUP(DAY(B985)/7,0),"")</f>
        <v>Week 2</v>
      </c>
      <c r="G985" s="15" t="str">
        <f>IF(G984&lt;MAX(A:A)+NumberOfFutureWeeks*7,  IF(WEEKDAY( G984+1)=1, G984+2, IF(WEEKDAY(G984+1)=7, G984+ 3, G984+1)), "")</f>
        <v/>
      </c>
      <c r="H985" s="15" t="str">
        <f t="shared" si="236"/>
        <v/>
      </c>
      <c r="I985" s="2" t="str">
        <f t="shared" si="237"/>
        <v/>
      </c>
      <c r="J985" s="2" t="str">
        <f>IF(AND(G985&lt;&gt;"",G985&lt;=MAX(A:A)),COUNTIF(B:B,TRUNC(G985)),"")</f>
        <v/>
      </c>
      <c r="K985" s="2" t="str">
        <f t="shared" si="248"/>
        <v/>
      </c>
      <c r="L985" s="2" t="str">
        <f t="shared" si="238"/>
        <v/>
      </c>
      <c r="M985" s="2" t="str">
        <f t="shared" si="245"/>
        <v/>
      </c>
      <c r="N985" s="2" t="str">
        <f t="shared" si="246"/>
        <v/>
      </c>
      <c r="O985" s="2" t="str">
        <f t="shared" si="239"/>
        <v/>
      </c>
      <c r="P985" s="2" t="str">
        <f t="shared" si="240"/>
        <v/>
      </c>
      <c r="Q985" s="2" t="str">
        <f t="shared" si="247"/>
        <v/>
      </c>
      <c r="R985" s="2" t="str">
        <f t="shared" si="241"/>
        <v/>
      </c>
    </row>
    <row r="986" spans="1:18" x14ac:dyDescent="0.25">
      <c r="A986" s="15">
        <f>IF(INDEX('Predict Your Date Data (auto)'!A:A,ROW(A986),1)&gt;0,INDEX('Predict Your Date Data (auto)'!A:A,ROW(A986),1),"")</f>
        <v>42926.570428240739</v>
      </c>
      <c r="B986" s="15">
        <f t="shared" si="242"/>
        <v>42926</v>
      </c>
      <c r="C986" s="23">
        <f t="shared" si="243"/>
        <v>2017</v>
      </c>
      <c r="D986" s="23">
        <f t="shared" si="244"/>
        <v>7</v>
      </c>
      <c r="E986" s="2" t="str">
        <f>IF(A986&lt;&gt;"","Week " &amp; ROUNDUP(DAY(B986)/7,0),"")</f>
        <v>Week 2</v>
      </c>
      <c r="G986" s="15" t="str">
        <f>IF(G985&lt;MAX(A:A)+NumberOfFutureWeeks*7,  IF(WEEKDAY( G985+1)=1, G985+2, IF(WEEKDAY(G985+1)=7, G985+ 3, G985+1)), "")</f>
        <v/>
      </c>
      <c r="H986" s="15" t="str">
        <f t="shared" si="236"/>
        <v/>
      </c>
      <c r="I986" s="2" t="str">
        <f t="shared" si="237"/>
        <v/>
      </c>
      <c r="J986" s="2" t="str">
        <f>IF(AND(G986&lt;&gt;"",G986&lt;=MAX(A:A)),COUNTIF(B:B,TRUNC(G986)),"")</f>
        <v/>
      </c>
      <c r="K986" s="2" t="str">
        <f t="shared" si="248"/>
        <v/>
      </c>
      <c r="L986" s="2" t="str">
        <f t="shared" si="238"/>
        <v/>
      </c>
      <c r="M986" s="2" t="str">
        <f t="shared" si="245"/>
        <v/>
      </c>
      <c r="N986" s="2" t="str">
        <f t="shared" si="246"/>
        <v/>
      </c>
      <c r="O986" s="2" t="str">
        <f t="shared" si="239"/>
        <v/>
      </c>
      <c r="P986" s="2" t="str">
        <f t="shared" si="240"/>
        <v/>
      </c>
      <c r="Q986" s="2" t="str">
        <f t="shared" si="247"/>
        <v/>
      </c>
      <c r="R986" s="2" t="str">
        <f t="shared" si="241"/>
        <v/>
      </c>
    </row>
    <row r="987" spans="1:18" x14ac:dyDescent="0.25">
      <c r="A987" s="15">
        <f>IF(INDEX('Predict Your Date Data (auto)'!A:A,ROW(A987),1)&gt;0,INDEX('Predict Your Date Data (auto)'!A:A,ROW(A987),1),"")</f>
        <v>42926.601770833331</v>
      </c>
      <c r="B987" s="15">
        <f t="shared" si="242"/>
        <v>42926</v>
      </c>
      <c r="C987" s="23">
        <f t="shared" si="243"/>
        <v>2017</v>
      </c>
      <c r="D987" s="23">
        <f t="shared" si="244"/>
        <v>7</v>
      </c>
      <c r="E987" s="2" t="str">
        <f>IF(A987&lt;&gt;"","Week " &amp; ROUNDUP(DAY(B987)/7,0),"")</f>
        <v>Week 2</v>
      </c>
      <c r="G987" s="15" t="str">
        <f>IF(G986&lt;MAX(A:A)+NumberOfFutureWeeks*7,  IF(WEEKDAY( G986+1)=1, G986+2, IF(WEEKDAY(G986+1)=7, G986+ 3, G986+1)), "")</f>
        <v/>
      </c>
      <c r="H987" s="15" t="str">
        <f t="shared" si="236"/>
        <v/>
      </c>
      <c r="I987" s="2" t="str">
        <f t="shared" si="237"/>
        <v/>
      </c>
      <c r="J987" s="2" t="str">
        <f>IF(AND(G987&lt;&gt;"",G987&lt;=MAX(A:A)),COUNTIF(B:B,TRUNC(G987)),"")</f>
        <v/>
      </c>
      <c r="K987" s="2" t="str">
        <f t="shared" si="248"/>
        <v/>
      </c>
      <c r="L987" s="2" t="str">
        <f t="shared" si="238"/>
        <v/>
      </c>
      <c r="M987" s="2" t="str">
        <f t="shared" si="245"/>
        <v/>
      </c>
      <c r="N987" s="2" t="str">
        <f t="shared" si="246"/>
        <v/>
      </c>
      <c r="O987" s="2" t="str">
        <f t="shared" si="239"/>
        <v/>
      </c>
      <c r="P987" s="2" t="str">
        <f t="shared" si="240"/>
        <v/>
      </c>
      <c r="Q987" s="2" t="str">
        <f t="shared" si="247"/>
        <v/>
      </c>
      <c r="R987" s="2" t="str">
        <f t="shared" si="241"/>
        <v/>
      </c>
    </row>
    <row r="988" spans="1:18" x14ac:dyDescent="0.25">
      <c r="A988" s="15">
        <f>IF(INDEX('Predict Your Date Data (auto)'!A:A,ROW(A988),1)&gt;0,INDEX('Predict Your Date Data (auto)'!A:A,ROW(A988),1),"")</f>
        <v>42926.610231481478</v>
      </c>
      <c r="B988" s="15">
        <f t="shared" si="242"/>
        <v>42926</v>
      </c>
      <c r="C988" s="23">
        <f t="shared" si="243"/>
        <v>2017</v>
      </c>
      <c r="D988" s="23">
        <f t="shared" si="244"/>
        <v>7</v>
      </c>
      <c r="E988" s="2" t="str">
        <f>IF(A988&lt;&gt;"","Week " &amp; ROUNDUP(DAY(B988)/7,0),"")</f>
        <v>Week 2</v>
      </c>
      <c r="G988" s="15" t="str">
        <f>IF(G987&lt;MAX(A:A)+NumberOfFutureWeeks*7,  IF(WEEKDAY( G987+1)=1, G987+2, IF(WEEKDAY(G987+1)=7, G987+ 3, G987+1)), "")</f>
        <v/>
      </c>
      <c r="H988" s="15" t="str">
        <f t="shared" si="236"/>
        <v/>
      </c>
      <c r="I988" s="2" t="str">
        <f t="shared" si="237"/>
        <v/>
      </c>
      <c r="J988" s="2" t="str">
        <f>IF(AND(G988&lt;&gt;"",G988&lt;=MAX(A:A)),COUNTIF(B:B,TRUNC(G988)),"")</f>
        <v/>
      </c>
      <c r="K988" s="2" t="str">
        <f t="shared" si="248"/>
        <v/>
      </c>
      <c r="L988" s="2" t="str">
        <f t="shared" si="238"/>
        <v/>
      </c>
      <c r="M988" s="2" t="str">
        <f t="shared" si="245"/>
        <v/>
      </c>
      <c r="N988" s="2" t="str">
        <f t="shared" si="246"/>
        <v/>
      </c>
      <c r="O988" s="2" t="str">
        <f t="shared" si="239"/>
        <v/>
      </c>
      <c r="P988" s="2" t="str">
        <f t="shared" si="240"/>
        <v/>
      </c>
      <c r="Q988" s="2" t="str">
        <f t="shared" si="247"/>
        <v/>
      </c>
      <c r="R988" s="2" t="str">
        <f t="shared" si="241"/>
        <v/>
      </c>
    </row>
    <row r="989" spans="1:18" x14ac:dyDescent="0.25">
      <c r="A989" s="15">
        <f>IF(INDEX('Predict Your Date Data (auto)'!A:A,ROW(A989),1)&gt;0,INDEX('Predict Your Date Data (auto)'!A:A,ROW(A989),1),"")</f>
        <v>42926.664490740739</v>
      </c>
      <c r="B989" s="15">
        <f t="shared" si="242"/>
        <v>42926</v>
      </c>
      <c r="C989" s="23">
        <f t="shared" si="243"/>
        <v>2017</v>
      </c>
      <c r="D989" s="23">
        <f t="shared" si="244"/>
        <v>7</v>
      </c>
      <c r="E989" s="2" t="str">
        <f>IF(A989&lt;&gt;"","Week " &amp; ROUNDUP(DAY(B989)/7,0),"")</f>
        <v>Week 2</v>
      </c>
      <c r="G989" s="15" t="str">
        <f>IF(G988&lt;MAX(A:A)+NumberOfFutureWeeks*7,  IF(WEEKDAY( G988+1)=1, G988+2, IF(WEEKDAY(G988+1)=7, G988+ 3, G988+1)), "")</f>
        <v/>
      </c>
      <c r="H989" s="15" t="str">
        <f t="shared" si="236"/>
        <v/>
      </c>
      <c r="I989" s="2" t="str">
        <f t="shared" si="237"/>
        <v/>
      </c>
      <c r="J989" s="2" t="str">
        <f>IF(AND(G989&lt;&gt;"",G989&lt;=MAX(A:A)),COUNTIF(B:B,TRUNC(G989)),"")</f>
        <v/>
      </c>
      <c r="K989" s="2" t="str">
        <f t="shared" si="248"/>
        <v/>
      </c>
      <c r="L989" s="2" t="str">
        <f t="shared" si="238"/>
        <v/>
      </c>
      <c r="M989" s="2" t="str">
        <f t="shared" si="245"/>
        <v/>
      </c>
      <c r="N989" s="2" t="str">
        <f t="shared" si="246"/>
        <v/>
      </c>
      <c r="O989" s="2" t="str">
        <f t="shared" si="239"/>
        <v/>
      </c>
      <c r="P989" s="2" t="str">
        <f t="shared" si="240"/>
        <v/>
      </c>
      <c r="Q989" s="2" t="str">
        <f t="shared" si="247"/>
        <v/>
      </c>
      <c r="R989" s="2" t="str">
        <f t="shared" si="241"/>
        <v/>
      </c>
    </row>
    <row r="990" spans="1:18" x14ac:dyDescent="0.25">
      <c r="A990" s="15">
        <f>IF(INDEX('Predict Your Date Data (auto)'!A:A,ROW(A990),1)&gt;0,INDEX('Predict Your Date Data (auto)'!A:A,ROW(A990),1),"")</f>
        <v>42927.234594907408</v>
      </c>
      <c r="B990" s="15">
        <f t="shared" si="242"/>
        <v>42927</v>
      </c>
      <c r="C990" s="23">
        <f t="shared" si="243"/>
        <v>2017</v>
      </c>
      <c r="D990" s="23">
        <f t="shared" si="244"/>
        <v>7</v>
      </c>
      <c r="E990" s="2" t="str">
        <f>IF(A990&lt;&gt;"","Week " &amp; ROUNDUP(DAY(B990)/7,0),"")</f>
        <v>Week 2</v>
      </c>
      <c r="G990" s="15" t="str">
        <f>IF(G989&lt;MAX(A:A)+NumberOfFutureWeeks*7,  IF(WEEKDAY( G989+1)=1, G989+2, IF(WEEKDAY(G989+1)=7, G989+ 3, G989+1)), "")</f>
        <v/>
      </c>
      <c r="H990" s="15" t="str">
        <f t="shared" si="236"/>
        <v/>
      </c>
      <c r="I990" s="2" t="str">
        <f t="shared" si="237"/>
        <v/>
      </c>
      <c r="J990" s="2" t="str">
        <f>IF(AND(G990&lt;&gt;"",G990&lt;=MAX(A:A)),COUNTIF(B:B,TRUNC(G990)),"")</f>
        <v/>
      </c>
      <c r="K990" s="2" t="str">
        <f t="shared" si="248"/>
        <v/>
      </c>
      <c r="L990" s="2" t="str">
        <f t="shared" si="238"/>
        <v/>
      </c>
      <c r="M990" s="2" t="str">
        <f t="shared" si="245"/>
        <v/>
      </c>
      <c r="N990" s="2" t="str">
        <f t="shared" si="246"/>
        <v/>
      </c>
      <c r="O990" s="2" t="str">
        <f t="shared" si="239"/>
        <v/>
      </c>
      <c r="P990" s="2" t="str">
        <f t="shared" si="240"/>
        <v/>
      </c>
      <c r="Q990" s="2" t="str">
        <f t="shared" si="247"/>
        <v/>
      </c>
      <c r="R990" s="2" t="str">
        <f t="shared" si="241"/>
        <v/>
      </c>
    </row>
    <row r="991" spans="1:18" x14ac:dyDescent="0.25">
      <c r="A991" s="15">
        <f>IF(INDEX('Predict Your Date Data (auto)'!A:A,ROW(A991),1)&gt;0,INDEX('Predict Your Date Data (auto)'!A:A,ROW(A991),1),"")</f>
        <v>42927.256307870368</v>
      </c>
      <c r="B991" s="15">
        <f t="shared" si="242"/>
        <v>42927</v>
      </c>
      <c r="C991" s="23">
        <f t="shared" si="243"/>
        <v>2017</v>
      </c>
      <c r="D991" s="23">
        <f t="shared" si="244"/>
        <v>7</v>
      </c>
      <c r="E991" s="2" t="str">
        <f>IF(A991&lt;&gt;"","Week " &amp; ROUNDUP(DAY(B991)/7,0),"")</f>
        <v>Week 2</v>
      </c>
      <c r="G991" s="15" t="str">
        <f>IF(G990&lt;MAX(A:A)+NumberOfFutureWeeks*7,  IF(WEEKDAY( G990+1)=1, G990+2, IF(WEEKDAY(G990+1)=7, G990+ 3, G990+1)), "")</f>
        <v/>
      </c>
      <c r="H991" s="15" t="str">
        <f t="shared" si="236"/>
        <v/>
      </c>
      <c r="I991" s="2" t="str">
        <f t="shared" si="237"/>
        <v/>
      </c>
      <c r="J991" s="2" t="str">
        <f>IF(AND(G991&lt;&gt;"",G991&lt;=MAX(A:A)),COUNTIF(B:B,TRUNC(G991)),"")</f>
        <v/>
      </c>
      <c r="K991" s="2" t="str">
        <f t="shared" si="248"/>
        <v/>
      </c>
      <c r="L991" s="2" t="str">
        <f t="shared" si="238"/>
        <v/>
      </c>
      <c r="M991" s="2" t="str">
        <f t="shared" si="245"/>
        <v/>
      </c>
      <c r="N991" s="2" t="str">
        <f t="shared" si="246"/>
        <v/>
      </c>
      <c r="O991" s="2" t="str">
        <f t="shared" si="239"/>
        <v/>
      </c>
      <c r="P991" s="2" t="str">
        <f t="shared" si="240"/>
        <v/>
      </c>
      <c r="Q991" s="2" t="str">
        <f t="shared" si="247"/>
        <v/>
      </c>
      <c r="R991" s="2" t="str">
        <f t="shared" si="241"/>
        <v/>
      </c>
    </row>
    <row r="992" spans="1:18" x14ac:dyDescent="0.25">
      <c r="A992" s="15">
        <f>IF(INDEX('Predict Your Date Data (auto)'!A:A,ROW(A992),1)&gt;0,INDEX('Predict Your Date Data (auto)'!A:A,ROW(A992),1),"")</f>
        <v>42927.437013888892</v>
      </c>
      <c r="B992" s="15">
        <f t="shared" si="242"/>
        <v>42927</v>
      </c>
      <c r="C992" s="23">
        <f t="shared" si="243"/>
        <v>2017</v>
      </c>
      <c r="D992" s="23">
        <f t="shared" si="244"/>
        <v>7</v>
      </c>
      <c r="E992" s="2" t="str">
        <f>IF(A992&lt;&gt;"","Week " &amp; ROUNDUP(DAY(B992)/7,0),"")</f>
        <v>Week 2</v>
      </c>
      <c r="G992" s="15" t="str">
        <f>IF(G991&lt;MAX(A:A)+NumberOfFutureWeeks*7,  IF(WEEKDAY( G991+1)=1, G991+2, IF(WEEKDAY(G991+1)=7, G991+ 3, G991+1)), "")</f>
        <v/>
      </c>
      <c r="H992" s="15" t="str">
        <f t="shared" si="236"/>
        <v/>
      </c>
      <c r="I992" s="2" t="str">
        <f t="shared" si="237"/>
        <v/>
      </c>
      <c r="J992" s="2" t="str">
        <f>IF(AND(G992&lt;&gt;"",G992&lt;=MAX(A:A)),COUNTIF(B:B,TRUNC(G992)),"")</f>
        <v/>
      </c>
      <c r="K992" s="2" t="str">
        <f t="shared" si="248"/>
        <v/>
      </c>
      <c r="L992" s="2" t="str">
        <f t="shared" si="238"/>
        <v/>
      </c>
      <c r="M992" s="2" t="str">
        <f t="shared" si="245"/>
        <v/>
      </c>
      <c r="N992" s="2" t="str">
        <f t="shared" si="246"/>
        <v/>
      </c>
      <c r="O992" s="2" t="str">
        <f t="shared" si="239"/>
        <v/>
      </c>
      <c r="P992" s="2" t="str">
        <f t="shared" si="240"/>
        <v/>
      </c>
      <c r="Q992" s="2" t="str">
        <f t="shared" si="247"/>
        <v/>
      </c>
      <c r="R992" s="2" t="str">
        <f t="shared" si="241"/>
        <v/>
      </c>
    </row>
    <row r="993" spans="1:18" x14ac:dyDescent="0.25">
      <c r="A993" s="15">
        <f>IF(INDEX('Predict Your Date Data (auto)'!A:A,ROW(A993),1)&gt;0,INDEX('Predict Your Date Data (auto)'!A:A,ROW(A993),1),"")</f>
        <v>42927.43818287037</v>
      </c>
      <c r="B993" s="15">
        <f t="shared" si="242"/>
        <v>42927</v>
      </c>
      <c r="C993" s="23">
        <f t="shared" si="243"/>
        <v>2017</v>
      </c>
      <c r="D993" s="23">
        <f t="shared" si="244"/>
        <v>7</v>
      </c>
      <c r="E993" s="2" t="str">
        <f>IF(A993&lt;&gt;"","Week " &amp; ROUNDUP(DAY(B993)/7,0),"")</f>
        <v>Week 2</v>
      </c>
      <c r="G993" s="15" t="str">
        <f>IF(G992&lt;MAX(A:A)+NumberOfFutureWeeks*7,  IF(WEEKDAY( G992+1)=1, G992+2, IF(WEEKDAY(G992+1)=7, G992+ 3, G992+1)), "")</f>
        <v/>
      </c>
      <c r="H993" s="15" t="str">
        <f t="shared" si="236"/>
        <v/>
      </c>
      <c r="I993" s="2" t="str">
        <f t="shared" si="237"/>
        <v/>
      </c>
      <c r="J993" s="2" t="str">
        <f>IF(AND(G993&lt;&gt;"",G993&lt;=MAX(A:A)),COUNTIF(B:B,TRUNC(G993)),"")</f>
        <v/>
      </c>
      <c r="K993" s="2" t="str">
        <f t="shared" si="248"/>
        <v/>
      </c>
      <c r="L993" s="2" t="str">
        <f t="shared" si="238"/>
        <v/>
      </c>
      <c r="M993" s="2" t="str">
        <f t="shared" si="245"/>
        <v/>
      </c>
      <c r="N993" s="2" t="str">
        <f t="shared" si="246"/>
        <v/>
      </c>
      <c r="O993" s="2" t="str">
        <f t="shared" si="239"/>
        <v/>
      </c>
      <c r="P993" s="2" t="str">
        <f t="shared" si="240"/>
        <v/>
      </c>
      <c r="Q993" s="2" t="str">
        <f t="shared" si="247"/>
        <v/>
      </c>
      <c r="R993" s="2" t="str">
        <f t="shared" si="241"/>
        <v/>
      </c>
    </row>
    <row r="994" spans="1:18" x14ac:dyDescent="0.25">
      <c r="A994" s="15">
        <f>IF(INDEX('Predict Your Date Data (auto)'!A:A,ROW(A994),1)&gt;0,INDEX('Predict Your Date Data (auto)'!A:A,ROW(A994),1),"")</f>
        <v>42927.440115740741</v>
      </c>
      <c r="B994" s="15">
        <f t="shared" si="242"/>
        <v>42927</v>
      </c>
      <c r="C994" s="23">
        <f t="shared" si="243"/>
        <v>2017</v>
      </c>
      <c r="D994" s="23">
        <f t="shared" si="244"/>
        <v>7</v>
      </c>
      <c r="E994" s="2" t="str">
        <f>IF(A994&lt;&gt;"","Week " &amp; ROUNDUP(DAY(B994)/7,0),"")</f>
        <v>Week 2</v>
      </c>
      <c r="G994" s="15" t="str">
        <f>IF(G993&lt;MAX(A:A)+NumberOfFutureWeeks*7,  IF(WEEKDAY( G993+1)=1, G993+2, IF(WEEKDAY(G993+1)=7, G993+ 3, G993+1)), "")</f>
        <v/>
      </c>
      <c r="H994" s="15" t="str">
        <f t="shared" si="236"/>
        <v/>
      </c>
      <c r="I994" s="2" t="str">
        <f t="shared" si="237"/>
        <v/>
      </c>
      <c r="J994" s="2" t="str">
        <f>IF(AND(G994&lt;&gt;"",G994&lt;=MAX(A:A)),COUNTIF(B:B,TRUNC(G994)),"")</f>
        <v/>
      </c>
      <c r="K994" s="2" t="str">
        <f t="shared" si="248"/>
        <v/>
      </c>
      <c r="L994" s="2" t="str">
        <f t="shared" si="238"/>
        <v/>
      </c>
      <c r="M994" s="2" t="str">
        <f t="shared" si="245"/>
        <v/>
      </c>
      <c r="N994" s="2" t="str">
        <f t="shared" si="246"/>
        <v/>
      </c>
      <c r="O994" s="2" t="str">
        <f t="shared" si="239"/>
        <v/>
      </c>
      <c r="P994" s="2" t="str">
        <f t="shared" si="240"/>
        <v/>
      </c>
      <c r="Q994" s="2" t="str">
        <f t="shared" si="247"/>
        <v/>
      </c>
      <c r="R994" s="2" t="str">
        <f t="shared" si="241"/>
        <v/>
      </c>
    </row>
    <row r="995" spans="1:18" x14ac:dyDescent="0.25">
      <c r="A995" s="15">
        <f>IF(INDEX('Predict Your Date Data (auto)'!A:A,ROW(A995),1)&gt;0,INDEX('Predict Your Date Data (auto)'!A:A,ROW(A995),1),"")</f>
        <v>42927.443159722221</v>
      </c>
      <c r="B995" s="15">
        <f t="shared" si="242"/>
        <v>42927</v>
      </c>
      <c r="C995" s="23">
        <f t="shared" si="243"/>
        <v>2017</v>
      </c>
      <c r="D995" s="23">
        <f t="shared" si="244"/>
        <v>7</v>
      </c>
      <c r="E995" s="2" t="str">
        <f>IF(A995&lt;&gt;"","Week " &amp; ROUNDUP(DAY(B995)/7,0),"")</f>
        <v>Week 2</v>
      </c>
      <c r="G995" s="15" t="str">
        <f>IF(G994&lt;MAX(A:A)+NumberOfFutureWeeks*7,  IF(WEEKDAY( G994+1)=1, G994+2, IF(WEEKDAY(G994+1)=7, G994+ 3, G994+1)), "")</f>
        <v/>
      </c>
      <c r="H995" s="15" t="str">
        <f t="shared" si="236"/>
        <v/>
      </c>
      <c r="I995" s="2" t="str">
        <f t="shared" si="237"/>
        <v/>
      </c>
      <c r="J995" s="2" t="str">
        <f>IF(AND(G995&lt;&gt;"",G995&lt;=MAX(A:A)),COUNTIF(B:B,TRUNC(G995)),"")</f>
        <v/>
      </c>
      <c r="K995" s="2" t="str">
        <f t="shared" si="248"/>
        <v/>
      </c>
      <c r="L995" s="2" t="str">
        <f t="shared" si="238"/>
        <v/>
      </c>
      <c r="M995" s="2" t="str">
        <f t="shared" si="245"/>
        <v/>
      </c>
      <c r="N995" s="2" t="str">
        <f t="shared" si="246"/>
        <v/>
      </c>
      <c r="O995" s="2" t="str">
        <f t="shared" si="239"/>
        <v/>
      </c>
      <c r="P995" s="2" t="str">
        <f t="shared" si="240"/>
        <v/>
      </c>
      <c r="Q995" s="2" t="str">
        <f t="shared" si="247"/>
        <v/>
      </c>
      <c r="R995" s="2" t="str">
        <f t="shared" si="241"/>
        <v/>
      </c>
    </row>
    <row r="996" spans="1:18" x14ac:dyDescent="0.25">
      <c r="A996" s="15">
        <f>IF(INDEX('Predict Your Date Data (auto)'!A:A,ROW(A996),1)&gt;0,INDEX('Predict Your Date Data (auto)'!A:A,ROW(A996),1),"")</f>
        <v>42927.470983796295</v>
      </c>
      <c r="B996" s="15">
        <f t="shared" si="242"/>
        <v>42927</v>
      </c>
      <c r="C996" s="23">
        <f t="shared" si="243"/>
        <v>2017</v>
      </c>
      <c r="D996" s="23">
        <f t="shared" si="244"/>
        <v>7</v>
      </c>
      <c r="E996" s="2" t="str">
        <f>IF(A996&lt;&gt;"","Week " &amp; ROUNDUP(DAY(B996)/7,0),"")</f>
        <v>Week 2</v>
      </c>
      <c r="G996" s="15" t="str">
        <f>IF(G995&lt;MAX(A:A)+NumberOfFutureWeeks*7,  IF(WEEKDAY( G995+1)=1, G995+2, IF(WEEKDAY(G995+1)=7, G995+ 3, G995+1)), "")</f>
        <v/>
      </c>
      <c r="H996" s="15" t="str">
        <f t="shared" si="236"/>
        <v/>
      </c>
      <c r="I996" s="2" t="str">
        <f t="shared" si="237"/>
        <v/>
      </c>
      <c r="J996" s="2" t="str">
        <f>IF(AND(G996&lt;&gt;"",G996&lt;=MAX(A:A)),COUNTIF(B:B,TRUNC(G996)),"")</f>
        <v/>
      </c>
      <c r="K996" s="2" t="str">
        <f t="shared" si="248"/>
        <v/>
      </c>
      <c r="L996" s="2" t="str">
        <f t="shared" si="238"/>
        <v/>
      </c>
      <c r="M996" s="2" t="str">
        <f t="shared" si="245"/>
        <v/>
      </c>
      <c r="N996" s="2" t="str">
        <f t="shared" si="246"/>
        <v/>
      </c>
      <c r="O996" s="2" t="str">
        <f t="shared" si="239"/>
        <v/>
      </c>
      <c r="P996" s="2" t="str">
        <f t="shared" si="240"/>
        <v/>
      </c>
      <c r="Q996" s="2" t="str">
        <f t="shared" si="247"/>
        <v/>
      </c>
      <c r="R996" s="2" t="str">
        <f t="shared" si="241"/>
        <v/>
      </c>
    </row>
    <row r="997" spans="1:18" x14ac:dyDescent="0.25">
      <c r="A997" s="15">
        <f>IF(INDEX('Predict Your Date Data (auto)'!A:A,ROW(A997),1)&gt;0,INDEX('Predict Your Date Data (auto)'!A:A,ROW(A997),1),"")</f>
        <v>42927.472291666665</v>
      </c>
      <c r="B997" s="15">
        <f t="shared" si="242"/>
        <v>42927</v>
      </c>
      <c r="C997" s="23">
        <f t="shared" si="243"/>
        <v>2017</v>
      </c>
      <c r="D997" s="23">
        <f t="shared" si="244"/>
        <v>7</v>
      </c>
      <c r="E997" s="2" t="str">
        <f>IF(A997&lt;&gt;"","Week " &amp; ROUNDUP(DAY(B997)/7,0),"")</f>
        <v>Week 2</v>
      </c>
      <c r="G997" s="15" t="str">
        <f>IF(G996&lt;MAX(A:A)+NumberOfFutureWeeks*7,  IF(WEEKDAY( G996+1)=1, G996+2, IF(WEEKDAY(G996+1)=7, G996+ 3, G996+1)), "")</f>
        <v/>
      </c>
      <c r="H997" s="15" t="str">
        <f t="shared" si="236"/>
        <v/>
      </c>
      <c r="I997" s="2" t="str">
        <f t="shared" si="237"/>
        <v/>
      </c>
      <c r="J997" s="2" t="str">
        <f>IF(AND(G997&lt;&gt;"",G997&lt;=MAX(A:A)),COUNTIF(B:B,TRUNC(G997)),"")</f>
        <v/>
      </c>
      <c r="K997" s="2" t="str">
        <f t="shared" si="248"/>
        <v/>
      </c>
      <c r="L997" s="2" t="str">
        <f t="shared" si="238"/>
        <v/>
      </c>
      <c r="M997" s="2" t="str">
        <f t="shared" si="245"/>
        <v/>
      </c>
      <c r="N997" s="2" t="str">
        <f t="shared" si="246"/>
        <v/>
      </c>
      <c r="O997" s="2" t="str">
        <f t="shared" si="239"/>
        <v/>
      </c>
      <c r="P997" s="2" t="str">
        <f t="shared" si="240"/>
        <v/>
      </c>
      <c r="Q997" s="2" t="str">
        <f t="shared" si="247"/>
        <v/>
      </c>
      <c r="R997" s="2" t="str">
        <f t="shared" si="241"/>
        <v/>
      </c>
    </row>
    <row r="998" spans="1:18" x14ac:dyDescent="0.25">
      <c r="A998" s="15">
        <f>IF(INDEX('Predict Your Date Data (auto)'!A:A,ROW(A998),1)&gt;0,INDEX('Predict Your Date Data (auto)'!A:A,ROW(A998),1),"")</f>
        <v>42927.474178240744</v>
      </c>
      <c r="B998" s="15">
        <f t="shared" si="242"/>
        <v>42927</v>
      </c>
      <c r="C998" s="23">
        <f t="shared" si="243"/>
        <v>2017</v>
      </c>
      <c r="D998" s="23">
        <f t="shared" si="244"/>
        <v>7</v>
      </c>
      <c r="E998" s="2" t="str">
        <f>IF(A998&lt;&gt;"","Week " &amp; ROUNDUP(DAY(B998)/7,0),"")</f>
        <v>Week 2</v>
      </c>
      <c r="G998" s="15" t="str">
        <f>IF(G997&lt;MAX(A:A)+NumberOfFutureWeeks*7,  IF(WEEKDAY( G997+1)=1, G997+2, IF(WEEKDAY(G997+1)=7, G997+ 3, G997+1)), "")</f>
        <v/>
      </c>
      <c r="H998" s="15" t="str">
        <f t="shared" si="236"/>
        <v/>
      </c>
      <c r="I998" s="2" t="str">
        <f t="shared" si="237"/>
        <v/>
      </c>
      <c r="J998" s="2" t="str">
        <f>IF(AND(G998&lt;&gt;"",G998&lt;=MAX(A:A)),COUNTIF(B:B,TRUNC(G998)),"")</f>
        <v/>
      </c>
      <c r="K998" s="2" t="str">
        <f t="shared" si="248"/>
        <v/>
      </c>
      <c r="L998" s="2" t="str">
        <f t="shared" si="238"/>
        <v/>
      </c>
      <c r="M998" s="2" t="str">
        <f t="shared" si="245"/>
        <v/>
      </c>
      <c r="N998" s="2" t="str">
        <f t="shared" si="246"/>
        <v/>
      </c>
      <c r="O998" s="2" t="str">
        <f t="shared" si="239"/>
        <v/>
      </c>
      <c r="P998" s="2" t="str">
        <f t="shared" si="240"/>
        <v/>
      </c>
      <c r="Q998" s="2" t="str">
        <f t="shared" si="247"/>
        <v/>
      </c>
      <c r="R998" s="2" t="str">
        <f t="shared" si="241"/>
        <v/>
      </c>
    </row>
    <row r="999" spans="1:18" x14ac:dyDescent="0.25">
      <c r="A999" s="15">
        <f>IF(INDEX('Predict Your Date Data (auto)'!A:A,ROW(A999),1)&gt;0,INDEX('Predict Your Date Data (auto)'!A:A,ROW(A999),1),"")</f>
        <v>42927.492361111108</v>
      </c>
      <c r="B999" s="15">
        <f t="shared" si="242"/>
        <v>42927</v>
      </c>
      <c r="C999" s="23">
        <f t="shared" si="243"/>
        <v>2017</v>
      </c>
      <c r="D999" s="23">
        <f t="shared" si="244"/>
        <v>7</v>
      </c>
      <c r="E999" s="2" t="str">
        <f>IF(A999&lt;&gt;"","Week " &amp; ROUNDUP(DAY(B999)/7,0),"")</f>
        <v>Week 2</v>
      </c>
      <c r="G999" s="15" t="str">
        <f>IF(G998&lt;MAX(A:A)+NumberOfFutureWeeks*7,  IF(WEEKDAY( G998+1)=1, G998+2, IF(WEEKDAY(G998+1)=7, G998+ 3, G998+1)), "")</f>
        <v/>
      </c>
      <c r="H999" s="15" t="str">
        <f t="shared" si="236"/>
        <v/>
      </c>
      <c r="I999" s="2" t="str">
        <f t="shared" si="237"/>
        <v/>
      </c>
      <c r="J999" s="2" t="str">
        <f>IF(AND(G999&lt;&gt;"",G999&lt;=MAX(A:A)),COUNTIF(B:B,TRUNC(G999)),"")</f>
        <v/>
      </c>
      <c r="K999" s="2" t="str">
        <f t="shared" si="248"/>
        <v/>
      </c>
      <c r="L999" s="2" t="str">
        <f t="shared" si="238"/>
        <v/>
      </c>
      <c r="M999" s="2" t="str">
        <f t="shared" si="245"/>
        <v/>
      </c>
      <c r="N999" s="2" t="str">
        <f t="shared" si="246"/>
        <v/>
      </c>
      <c r="O999" s="2" t="str">
        <f t="shared" si="239"/>
        <v/>
      </c>
      <c r="P999" s="2" t="str">
        <f t="shared" si="240"/>
        <v/>
      </c>
      <c r="Q999" s="2" t="str">
        <f t="shared" si="247"/>
        <v/>
      </c>
      <c r="R999" s="2" t="str">
        <f t="shared" si="241"/>
        <v/>
      </c>
    </row>
    <row r="1000" spans="1:18" x14ac:dyDescent="0.25">
      <c r="A1000" s="15">
        <f>IF(INDEX('Predict Your Date Data (auto)'!A:A,ROW(A1000),1)&gt;0,INDEX('Predict Your Date Data (auto)'!A:A,ROW(A1000),1),"")</f>
        <v>42927.603148148148</v>
      </c>
      <c r="B1000" s="15">
        <f t="shared" si="242"/>
        <v>42927</v>
      </c>
      <c r="C1000" s="23">
        <f t="shared" si="243"/>
        <v>2017</v>
      </c>
      <c r="D1000" s="23">
        <f t="shared" si="244"/>
        <v>7</v>
      </c>
      <c r="E1000" s="2" t="str">
        <f>IF(A1000&lt;&gt;"","Week " &amp; ROUNDUP(DAY(B1000)/7,0),"")</f>
        <v>Week 2</v>
      </c>
      <c r="G1000" s="15" t="str">
        <f>IF(G999&lt;MAX(A:A)+NumberOfFutureWeeks*7,  IF(WEEKDAY( G999+1)=1, G999+2, IF(WEEKDAY(G999+1)=7, G999+ 3, G999+1)), "")</f>
        <v/>
      </c>
      <c r="H1000" s="15" t="str">
        <f t="shared" si="236"/>
        <v/>
      </c>
      <c r="I1000" s="2" t="str">
        <f t="shared" si="237"/>
        <v/>
      </c>
      <c r="J1000" s="2" t="str">
        <f>IF(AND(G1000&lt;&gt;"",G1000&lt;=MAX(A:A)),COUNTIF(B:B,TRUNC(G1000)),"")</f>
        <v/>
      </c>
      <c r="K1000" s="2" t="str">
        <f t="shared" si="248"/>
        <v/>
      </c>
      <c r="L1000" s="2" t="str">
        <f t="shared" si="238"/>
        <v/>
      </c>
      <c r="M1000" s="2" t="str">
        <f t="shared" si="245"/>
        <v/>
      </c>
      <c r="N1000" s="2" t="str">
        <f t="shared" si="246"/>
        <v/>
      </c>
      <c r="O1000" s="2" t="str">
        <f t="shared" si="239"/>
        <v/>
      </c>
      <c r="P1000" s="2" t="str">
        <f t="shared" si="240"/>
        <v/>
      </c>
      <c r="Q1000" s="2" t="str">
        <f t="shared" si="247"/>
        <v/>
      </c>
      <c r="R1000" s="2" t="str">
        <f t="shared" si="241"/>
        <v/>
      </c>
    </row>
    <row r="1001" spans="1:18" x14ac:dyDescent="0.25">
      <c r="A1001" s="15">
        <f>IF(INDEX('Predict Your Date Data (auto)'!A:A,ROW(A1001),1)&gt;0,INDEX('Predict Your Date Data (auto)'!A:A,ROW(A1001),1),"")</f>
        <v>42927.627650462964</v>
      </c>
      <c r="B1001" s="15">
        <f t="shared" si="242"/>
        <v>42927</v>
      </c>
      <c r="C1001" s="23">
        <f t="shared" si="243"/>
        <v>2017</v>
      </c>
      <c r="D1001" s="23">
        <f t="shared" si="244"/>
        <v>7</v>
      </c>
      <c r="E1001" s="2" t="str">
        <f>IF(A1001&lt;&gt;"","Week " &amp; ROUNDUP(DAY(B1001)/7,0),"")</f>
        <v>Week 2</v>
      </c>
      <c r="G1001" s="15" t="str">
        <f>IF(G1000&lt;MAX(A:A)+NumberOfFutureWeeks*7,  IF(WEEKDAY( G1000+1)=1, G1000+2, IF(WEEKDAY(G1000+1)=7, G1000+ 3, G1000+1)), "")</f>
        <v/>
      </c>
      <c r="H1001" s="15" t="str">
        <f t="shared" si="236"/>
        <v/>
      </c>
      <c r="I1001" s="2" t="str">
        <f t="shared" si="237"/>
        <v/>
      </c>
      <c r="J1001" s="2" t="str">
        <f>IF(AND(G1001&lt;&gt;"",G1001&lt;=MAX(A:A)),COUNTIF(B:B,TRUNC(G1001)),"")</f>
        <v/>
      </c>
      <c r="K1001" s="2" t="str">
        <f t="shared" si="248"/>
        <v/>
      </c>
      <c r="L1001" s="2" t="str">
        <f t="shared" si="238"/>
        <v/>
      </c>
      <c r="M1001" s="2" t="str">
        <f t="shared" si="245"/>
        <v/>
      </c>
      <c r="N1001" s="2" t="str">
        <f t="shared" si="246"/>
        <v/>
      </c>
      <c r="O1001" s="2" t="str">
        <f t="shared" si="239"/>
        <v/>
      </c>
      <c r="P1001" s="2" t="str">
        <f t="shared" si="240"/>
        <v/>
      </c>
      <c r="Q1001" s="2" t="str">
        <f t="shared" si="247"/>
        <v/>
      </c>
      <c r="R1001" s="2" t="str">
        <f t="shared" si="241"/>
        <v/>
      </c>
    </row>
    <row r="1002" spans="1:18" x14ac:dyDescent="0.25">
      <c r="A1002" s="15">
        <f>IF(INDEX('Predict Your Date Data (auto)'!A:A,ROW(A1002),1)&gt;0,INDEX('Predict Your Date Data (auto)'!A:A,ROW(A1002),1),"")</f>
        <v>42927.648831018516</v>
      </c>
      <c r="B1002" s="15">
        <f t="shared" si="242"/>
        <v>42927</v>
      </c>
      <c r="C1002" s="23">
        <f t="shared" si="243"/>
        <v>2017</v>
      </c>
      <c r="D1002" s="23">
        <f t="shared" si="244"/>
        <v>7</v>
      </c>
      <c r="E1002" s="2" t="str">
        <f>IF(A1002&lt;&gt;"","Week " &amp; ROUNDUP(DAY(B1002)/7,0),"")</f>
        <v>Week 2</v>
      </c>
      <c r="G1002" s="15" t="str">
        <f>IF(G1001&lt;MAX(A:A)+NumberOfFutureWeeks*7,  IF(WEEKDAY( G1001+1)=1, G1001+2, IF(WEEKDAY(G1001+1)=7, G1001+ 3, G1001+1)), "")</f>
        <v/>
      </c>
      <c r="H1002" s="15" t="str">
        <f t="shared" si="236"/>
        <v/>
      </c>
      <c r="I1002" s="2" t="str">
        <f t="shared" si="237"/>
        <v/>
      </c>
      <c r="J1002" s="2" t="str">
        <f>IF(AND(G1002&lt;&gt;"",G1002&lt;=MAX(A:A)),COUNTIF(B:B,TRUNC(G1002)),"")</f>
        <v/>
      </c>
      <c r="K1002" s="2" t="str">
        <f t="shared" si="248"/>
        <v/>
      </c>
      <c r="L1002" s="2" t="str">
        <f t="shared" si="238"/>
        <v/>
      </c>
      <c r="M1002" s="2" t="str">
        <f t="shared" si="245"/>
        <v/>
      </c>
      <c r="N1002" s="2" t="str">
        <f t="shared" si="246"/>
        <v/>
      </c>
      <c r="O1002" s="2" t="str">
        <f t="shared" si="239"/>
        <v/>
      </c>
      <c r="P1002" s="2" t="str">
        <f t="shared" si="240"/>
        <v/>
      </c>
      <c r="Q1002" s="2" t="str">
        <f t="shared" si="247"/>
        <v/>
      </c>
      <c r="R1002" s="2" t="str">
        <f t="shared" si="241"/>
        <v/>
      </c>
    </row>
    <row r="1003" spans="1:18" x14ac:dyDescent="0.25">
      <c r="A1003" s="15">
        <f>IF(INDEX('Predict Your Date Data (auto)'!A:A,ROW(A1003),1)&gt;0,INDEX('Predict Your Date Data (auto)'!A:A,ROW(A1003),1),"")</f>
        <v>42927.663298611114</v>
      </c>
      <c r="B1003" s="15">
        <f t="shared" si="242"/>
        <v>42927</v>
      </c>
      <c r="C1003" s="23">
        <f t="shared" si="243"/>
        <v>2017</v>
      </c>
      <c r="D1003" s="23">
        <f t="shared" si="244"/>
        <v>7</v>
      </c>
      <c r="E1003" s="2" t="str">
        <f>IF(A1003&lt;&gt;"","Week " &amp; ROUNDUP(DAY(B1003)/7,0),"")</f>
        <v>Week 2</v>
      </c>
      <c r="G1003" s="15" t="str">
        <f>IF(G1002&lt;MAX(A:A)+NumberOfFutureWeeks*7,  IF(WEEKDAY( G1002+1)=1, G1002+2, IF(WEEKDAY(G1002+1)=7, G1002+ 3, G1002+1)), "")</f>
        <v/>
      </c>
      <c r="H1003" s="15" t="str">
        <f t="shared" si="236"/>
        <v/>
      </c>
      <c r="I1003" s="2" t="str">
        <f t="shared" si="237"/>
        <v/>
      </c>
      <c r="J1003" s="2" t="str">
        <f>IF(AND(G1003&lt;&gt;"",G1003&lt;=MAX(A:A)),COUNTIF(B:B,TRUNC(G1003)),"")</f>
        <v/>
      </c>
      <c r="K1003" s="2" t="str">
        <f t="shared" si="248"/>
        <v/>
      </c>
      <c r="L1003" s="2" t="str">
        <f t="shared" si="238"/>
        <v/>
      </c>
      <c r="M1003" s="2" t="str">
        <f t="shared" si="245"/>
        <v/>
      </c>
      <c r="N1003" s="2" t="str">
        <f t="shared" si="246"/>
        <v/>
      </c>
      <c r="O1003" s="2" t="str">
        <f t="shared" si="239"/>
        <v/>
      </c>
      <c r="P1003" s="2" t="str">
        <f t="shared" si="240"/>
        <v/>
      </c>
      <c r="Q1003" s="2" t="str">
        <f t="shared" si="247"/>
        <v/>
      </c>
      <c r="R1003" s="2" t="str">
        <f t="shared" si="241"/>
        <v/>
      </c>
    </row>
    <row r="1004" spans="1:18" x14ac:dyDescent="0.25">
      <c r="A1004" s="15">
        <f>IF(INDEX('Predict Your Date Data (auto)'!A:A,ROW(A1004),1)&gt;0,INDEX('Predict Your Date Data (auto)'!A:A,ROW(A1004),1),"")</f>
        <v>42927.681469907409</v>
      </c>
      <c r="B1004" s="15">
        <f t="shared" si="242"/>
        <v>42927</v>
      </c>
      <c r="C1004" s="23">
        <f t="shared" si="243"/>
        <v>2017</v>
      </c>
      <c r="D1004" s="23">
        <f t="shared" si="244"/>
        <v>7</v>
      </c>
      <c r="E1004" s="2" t="str">
        <f>IF(A1004&lt;&gt;"","Week " &amp; ROUNDUP(DAY(B1004)/7,0),"")</f>
        <v>Week 2</v>
      </c>
      <c r="G1004" s="15" t="str">
        <f>IF(G1003&lt;MAX(A:A)+NumberOfFutureWeeks*7,  IF(WEEKDAY( G1003+1)=1, G1003+2, IF(WEEKDAY(G1003+1)=7, G1003+ 3, G1003+1)), "")</f>
        <v/>
      </c>
      <c r="H1004" s="15" t="str">
        <f t="shared" si="236"/>
        <v/>
      </c>
      <c r="I1004" s="2" t="str">
        <f t="shared" si="237"/>
        <v/>
      </c>
      <c r="J1004" s="2" t="str">
        <f>IF(AND(G1004&lt;&gt;"",G1004&lt;=MAX(A:A)),COUNTIF(B:B,TRUNC(G1004)),"")</f>
        <v/>
      </c>
      <c r="K1004" s="2" t="str">
        <f t="shared" si="248"/>
        <v/>
      </c>
      <c r="L1004" s="2" t="str">
        <f t="shared" si="238"/>
        <v/>
      </c>
      <c r="M1004" s="2" t="str">
        <f t="shared" si="245"/>
        <v/>
      </c>
      <c r="N1004" s="2" t="str">
        <f t="shared" si="246"/>
        <v/>
      </c>
      <c r="O1004" s="2" t="str">
        <f t="shared" si="239"/>
        <v/>
      </c>
      <c r="P1004" s="2" t="str">
        <f t="shared" si="240"/>
        <v/>
      </c>
      <c r="Q1004" s="2" t="str">
        <f t="shared" si="247"/>
        <v/>
      </c>
      <c r="R1004" s="2" t="str">
        <f t="shared" si="241"/>
        <v/>
      </c>
    </row>
    <row r="1005" spans="1:18" x14ac:dyDescent="0.25">
      <c r="A1005" s="15">
        <f>IF(INDEX('Predict Your Date Data (auto)'!A:A,ROW(A1005),1)&gt;0,INDEX('Predict Your Date Data (auto)'!A:A,ROW(A1005),1),"")</f>
        <v>42927.719768518517</v>
      </c>
      <c r="B1005" s="15">
        <f t="shared" si="242"/>
        <v>42927</v>
      </c>
      <c r="C1005" s="23">
        <f t="shared" si="243"/>
        <v>2017</v>
      </c>
      <c r="D1005" s="23">
        <f t="shared" si="244"/>
        <v>7</v>
      </c>
      <c r="E1005" s="2" t="str">
        <f>IF(A1005&lt;&gt;"","Week " &amp; ROUNDUP(DAY(B1005)/7,0),"")</f>
        <v>Week 2</v>
      </c>
      <c r="G1005" s="15" t="str">
        <f>IF(G1004&lt;MAX(A:A)+NumberOfFutureWeeks*7,  IF(WEEKDAY( G1004+1)=1, G1004+2, IF(WEEKDAY(G1004+1)=7, G1004+ 3, G1004+1)), "")</f>
        <v/>
      </c>
      <c r="H1005" s="15" t="str">
        <f t="shared" si="236"/>
        <v/>
      </c>
      <c r="I1005" s="2" t="str">
        <f t="shared" si="237"/>
        <v/>
      </c>
      <c r="J1005" s="2" t="str">
        <f>IF(AND(G1005&lt;&gt;"",G1005&lt;=MAX(A:A)),COUNTIF(B:B,TRUNC(G1005)),"")</f>
        <v/>
      </c>
      <c r="K1005" s="2" t="str">
        <f t="shared" si="248"/>
        <v/>
      </c>
      <c r="L1005" s="2" t="str">
        <f t="shared" si="238"/>
        <v/>
      </c>
      <c r="M1005" s="2" t="str">
        <f t="shared" si="245"/>
        <v/>
      </c>
      <c r="N1005" s="2" t="str">
        <f t="shared" si="246"/>
        <v/>
      </c>
      <c r="O1005" s="2" t="str">
        <f t="shared" si="239"/>
        <v/>
      </c>
      <c r="P1005" s="2" t="str">
        <f t="shared" si="240"/>
        <v/>
      </c>
      <c r="Q1005" s="2" t="str">
        <f t="shared" si="247"/>
        <v/>
      </c>
      <c r="R1005" s="2" t="str">
        <f t="shared" si="241"/>
        <v/>
      </c>
    </row>
    <row r="1006" spans="1:18" x14ac:dyDescent="0.25">
      <c r="A1006" s="15">
        <f>IF(INDEX('Predict Your Date Data (auto)'!A:A,ROW(A1006),1)&gt;0,INDEX('Predict Your Date Data (auto)'!A:A,ROW(A1006),1),"")</f>
        <v>42928.433831018519</v>
      </c>
      <c r="B1006" s="15">
        <f t="shared" si="242"/>
        <v>42928</v>
      </c>
      <c r="C1006" s="23">
        <f t="shared" si="243"/>
        <v>2017</v>
      </c>
      <c r="D1006" s="23">
        <f t="shared" si="244"/>
        <v>7</v>
      </c>
      <c r="E1006" s="2" t="str">
        <f>IF(A1006&lt;&gt;"","Week " &amp; ROUNDUP(DAY(B1006)/7,0),"")</f>
        <v>Week 2</v>
      </c>
      <c r="G1006" s="15" t="str">
        <f>IF(G1005&lt;MAX(A:A)+NumberOfFutureWeeks*7,  IF(WEEKDAY( G1005+1)=1, G1005+2, IF(WEEKDAY(G1005+1)=7, G1005+ 3, G1005+1)), "")</f>
        <v/>
      </c>
      <c r="H1006" s="15" t="str">
        <f t="shared" si="236"/>
        <v/>
      </c>
      <c r="I1006" s="2" t="str">
        <f t="shared" si="237"/>
        <v/>
      </c>
      <c r="J1006" s="2" t="str">
        <f>IF(AND(G1006&lt;&gt;"",G1006&lt;=MAX(A:A)),COUNTIF(B:B,TRUNC(G1006)),"")</f>
        <v/>
      </c>
      <c r="K1006" s="2" t="str">
        <f t="shared" si="248"/>
        <v/>
      </c>
      <c r="L1006" s="2" t="str">
        <f t="shared" si="238"/>
        <v/>
      </c>
      <c r="M1006" s="2" t="str">
        <f t="shared" si="245"/>
        <v/>
      </c>
      <c r="N1006" s="2" t="str">
        <f t="shared" si="246"/>
        <v/>
      </c>
      <c r="O1006" s="2" t="str">
        <f t="shared" si="239"/>
        <v/>
      </c>
      <c r="P1006" s="2" t="str">
        <f t="shared" si="240"/>
        <v/>
      </c>
      <c r="Q1006" s="2" t="str">
        <f t="shared" si="247"/>
        <v/>
      </c>
      <c r="R1006" s="2" t="str">
        <f t="shared" si="241"/>
        <v/>
      </c>
    </row>
    <row r="1007" spans="1:18" x14ac:dyDescent="0.25">
      <c r="A1007" s="15">
        <f>IF(INDEX('Predict Your Date Data (auto)'!A:A,ROW(A1007),1)&gt;0,INDEX('Predict Your Date Data (auto)'!A:A,ROW(A1007),1),"")</f>
        <v>42928.484965277778</v>
      </c>
      <c r="B1007" s="15">
        <f t="shared" si="242"/>
        <v>42928</v>
      </c>
      <c r="C1007" s="23">
        <f t="shared" si="243"/>
        <v>2017</v>
      </c>
      <c r="D1007" s="23">
        <f t="shared" si="244"/>
        <v>7</v>
      </c>
      <c r="E1007" s="2" t="str">
        <f>IF(A1007&lt;&gt;"","Week " &amp; ROUNDUP(DAY(B1007)/7,0),"")</f>
        <v>Week 2</v>
      </c>
      <c r="G1007" s="15" t="str">
        <f>IF(G1006&lt;MAX(A:A)+NumberOfFutureWeeks*7,  IF(WEEKDAY( G1006+1)=1, G1006+2, IF(WEEKDAY(G1006+1)=7, G1006+ 3, G1006+1)), "")</f>
        <v/>
      </c>
      <c r="H1007" s="15" t="str">
        <f t="shared" si="236"/>
        <v/>
      </c>
      <c r="I1007" s="2" t="str">
        <f t="shared" si="237"/>
        <v/>
      </c>
      <c r="J1007" s="2" t="str">
        <f>IF(AND(G1007&lt;&gt;"",G1007&lt;=MAX(A:A)),COUNTIF(B:B,TRUNC(G1007)),"")</f>
        <v/>
      </c>
      <c r="K1007" s="2" t="str">
        <f t="shared" si="248"/>
        <v/>
      </c>
      <c r="L1007" s="2" t="str">
        <f t="shared" si="238"/>
        <v/>
      </c>
      <c r="M1007" s="2" t="str">
        <f t="shared" si="245"/>
        <v/>
      </c>
      <c r="N1007" s="2" t="str">
        <f t="shared" si="246"/>
        <v/>
      </c>
      <c r="O1007" s="2" t="str">
        <f t="shared" si="239"/>
        <v/>
      </c>
      <c r="P1007" s="2" t="str">
        <f t="shared" si="240"/>
        <v/>
      </c>
      <c r="Q1007" s="2" t="str">
        <f t="shared" si="247"/>
        <v/>
      </c>
      <c r="R1007" s="2" t="str">
        <f t="shared" si="241"/>
        <v/>
      </c>
    </row>
    <row r="1008" spans="1:18" x14ac:dyDescent="0.25">
      <c r="A1008" s="15">
        <f>IF(INDEX('Predict Your Date Data (auto)'!A:A,ROW(A1008),1)&gt;0,INDEX('Predict Your Date Data (auto)'!A:A,ROW(A1008),1),"")</f>
        <v>42928.487638888888</v>
      </c>
      <c r="B1008" s="15">
        <f t="shared" si="242"/>
        <v>42928</v>
      </c>
      <c r="C1008" s="23">
        <f t="shared" si="243"/>
        <v>2017</v>
      </c>
      <c r="D1008" s="23">
        <f t="shared" si="244"/>
        <v>7</v>
      </c>
      <c r="E1008" s="2" t="str">
        <f>IF(A1008&lt;&gt;"","Week " &amp; ROUNDUP(DAY(B1008)/7,0),"")</f>
        <v>Week 2</v>
      </c>
      <c r="G1008" s="15" t="str">
        <f>IF(G1007&lt;MAX(A:A)+NumberOfFutureWeeks*7,  IF(WEEKDAY( G1007+1)=1, G1007+2, IF(WEEKDAY(G1007+1)=7, G1007+ 3, G1007+1)), "")</f>
        <v/>
      </c>
      <c r="H1008" s="15" t="str">
        <f t="shared" si="236"/>
        <v/>
      </c>
      <c r="I1008" s="2" t="str">
        <f t="shared" si="237"/>
        <v/>
      </c>
      <c r="J1008" s="2" t="str">
        <f>IF(AND(G1008&lt;&gt;"",G1008&lt;=MAX(A:A)),COUNTIF(B:B,TRUNC(G1008)),"")</f>
        <v/>
      </c>
      <c r="K1008" s="2" t="str">
        <f t="shared" si="248"/>
        <v/>
      </c>
      <c r="L1008" s="2" t="str">
        <f t="shared" si="238"/>
        <v/>
      </c>
      <c r="M1008" s="2" t="str">
        <f t="shared" si="245"/>
        <v/>
      </c>
      <c r="N1008" s="2" t="str">
        <f t="shared" si="246"/>
        <v/>
      </c>
      <c r="O1008" s="2" t="str">
        <f t="shared" si="239"/>
        <v/>
      </c>
      <c r="P1008" s="2" t="str">
        <f t="shared" si="240"/>
        <v/>
      </c>
      <c r="Q1008" s="2" t="str">
        <f t="shared" si="247"/>
        <v/>
      </c>
      <c r="R1008" s="2" t="str">
        <f t="shared" si="241"/>
        <v/>
      </c>
    </row>
    <row r="1009" spans="1:18" x14ac:dyDescent="0.25">
      <c r="A1009" s="15">
        <f>IF(INDEX('Predict Your Date Data (auto)'!A:A,ROW(A1009),1)&gt;0,INDEX('Predict Your Date Data (auto)'!A:A,ROW(A1009),1),"")</f>
        <v>42928.491701388892</v>
      </c>
      <c r="B1009" s="15">
        <f t="shared" si="242"/>
        <v>42928</v>
      </c>
      <c r="C1009" s="23">
        <f t="shared" si="243"/>
        <v>2017</v>
      </c>
      <c r="D1009" s="23">
        <f t="shared" si="244"/>
        <v>7</v>
      </c>
      <c r="E1009" s="2" t="str">
        <f>IF(A1009&lt;&gt;"","Week " &amp; ROUNDUP(DAY(B1009)/7,0),"")</f>
        <v>Week 2</v>
      </c>
      <c r="G1009" s="15" t="str">
        <f>IF(G1008&lt;MAX(A:A)+NumberOfFutureWeeks*7,  IF(WEEKDAY( G1008+1)=1, G1008+2, IF(WEEKDAY(G1008+1)=7, G1008+ 3, G1008+1)), "")</f>
        <v/>
      </c>
      <c r="H1009" s="15" t="str">
        <f t="shared" si="236"/>
        <v/>
      </c>
      <c r="I1009" s="2" t="str">
        <f t="shared" si="237"/>
        <v/>
      </c>
      <c r="J1009" s="2" t="str">
        <f>IF(AND(G1009&lt;&gt;"",G1009&lt;=MAX(A:A)),COUNTIF(B:B,TRUNC(G1009)),"")</f>
        <v/>
      </c>
      <c r="K1009" s="2" t="str">
        <f t="shared" si="248"/>
        <v/>
      </c>
      <c r="L1009" s="2" t="str">
        <f t="shared" si="238"/>
        <v/>
      </c>
      <c r="M1009" s="2" t="str">
        <f t="shared" si="245"/>
        <v/>
      </c>
      <c r="N1009" s="2" t="str">
        <f t="shared" si="246"/>
        <v/>
      </c>
      <c r="O1009" s="2" t="str">
        <f t="shared" si="239"/>
        <v/>
      </c>
      <c r="P1009" s="2" t="str">
        <f t="shared" si="240"/>
        <v/>
      </c>
      <c r="Q1009" s="2" t="str">
        <f t="shared" si="247"/>
        <v/>
      </c>
      <c r="R1009" s="2" t="str">
        <f t="shared" si="241"/>
        <v/>
      </c>
    </row>
    <row r="1010" spans="1:18" x14ac:dyDescent="0.25">
      <c r="A1010" s="15">
        <f>IF(INDEX('Predict Your Date Data (auto)'!A:A,ROW(A1010),1)&gt;0,INDEX('Predict Your Date Data (auto)'!A:A,ROW(A1010),1),"")</f>
        <v>42928.543356481481</v>
      </c>
      <c r="B1010" s="15">
        <f t="shared" si="242"/>
        <v>42928</v>
      </c>
      <c r="C1010" s="23">
        <f t="shared" si="243"/>
        <v>2017</v>
      </c>
      <c r="D1010" s="23">
        <f t="shared" si="244"/>
        <v>7</v>
      </c>
      <c r="E1010" s="2" t="str">
        <f>IF(A1010&lt;&gt;"","Week " &amp; ROUNDUP(DAY(B1010)/7,0),"")</f>
        <v>Week 2</v>
      </c>
      <c r="G1010" s="15" t="str">
        <f>IF(G1009&lt;MAX(A:A)+NumberOfFutureWeeks*7,  IF(WEEKDAY( G1009+1)=1, G1009+2, IF(WEEKDAY(G1009+1)=7, G1009+ 3, G1009+1)), "")</f>
        <v/>
      </c>
      <c r="H1010" s="15" t="str">
        <f t="shared" si="236"/>
        <v/>
      </c>
      <c r="I1010" s="2" t="str">
        <f t="shared" si="237"/>
        <v/>
      </c>
      <c r="J1010" s="2" t="str">
        <f>IF(AND(G1010&lt;&gt;"",G1010&lt;=MAX(A:A)),COUNTIF(B:B,TRUNC(G1010)),"")</f>
        <v/>
      </c>
      <c r="K1010" s="2" t="str">
        <f t="shared" si="248"/>
        <v/>
      </c>
      <c r="L1010" s="2" t="str">
        <f t="shared" si="238"/>
        <v/>
      </c>
      <c r="M1010" s="2" t="str">
        <f t="shared" si="245"/>
        <v/>
      </c>
      <c r="N1010" s="2" t="str">
        <f t="shared" si="246"/>
        <v/>
      </c>
      <c r="O1010" s="2" t="str">
        <f t="shared" si="239"/>
        <v/>
      </c>
      <c r="P1010" s="2" t="str">
        <f t="shared" si="240"/>
        <v/>
      </c>
      <c r="Q1010" s="2" t="str">
        <f t="shared" si="247"/>
        <v/>
      </c>
      <c r="R1010" s="2" t="str">
        <f t="shared" si="241"/>
        <v/>
      </c>
    </row>
    <row r="1011" spans="1:18" x14ac:dyDescent="0.25">
      <c r="A1011" s="15">
        <f>IF(INDEX('Predict Your Date Data (auto)'!A:A,ROW(A1011),1)&gt;0,INDEX('Predict Your Date Data (auto)'!A:A,ROW(A1011),1),"")</f>
        <v>42928.573391203703</v>
      </c>
      <c r="B1011" s="15">
        <f t="shared" si="242"/>
        <v>42928</v>
      </c>
      <c r="C1011" s="23">
        <f t="shared" si="243"/>
        <v>2017</v>
      </c>
      <c r="D1011" s="23">
        <f t="shared" si="244"/>
        <v>7</v>
      </c>
      <c r="E1011" s="2" t="str">
        <f>IF(A1011&lt;&gt;"","Week " &amp; ROUNDUP(DAY(B1011)/7,0),"")</f>
        <v>Week 2</v>
      </c>
      <c r="G1011" s="15" t="str">
        <f>IF(G1010&lt;MAX(A:A)+NumberOfFutureWeeks*7,  IF(WEEKDAY( G1010+1)=1, G1010+2, IF(WEEKDAY(G1010+1)=7, G1010+ 3, G1010+1)), "")</f>
        <v/>
      </c>
      <c r="H1011" s="15" t="str">
        <f t="shared" si="236"/>
        <v/>
      </c>
      <c r="I1011" s="2" t="str">
        <f t="shared" si="237"/>
        <v/>
      </c>
      <c r="J1011" s="2" t="str">
        <f>IF(AND(G1011&lt;&gt;"",G1011&lt;=MAX(A:A)),COUNTIF(B:B,TRUNC(G1011)),"")</f>
        <v/>
      </c>
      <c r="K1011" s="2" t="str">
        <f t="shared" si="248"/>
        <v/>
      </c>
      <c r="L1011" s="2" t="str">
        <f t="shared" si="238"/>
        <v/>
      </c>
      <c r="M1011" s="2" t="str">
        <f t="shared" si="245"/>
        <v/>
      </c>
      <c r="N1011" s="2" t="str">
        <f t="shared" si="246"/>
        <v/>
      </c>
      <c r="O1011" s="2" t="str">
        <f t="shared" si="239"/>
        <v/>
      </c>
      <c r="P1011" s="2" t="str">
        <f t="shared" si="240"/>
        <v/>
      </c>
      <c r="Q1011" s="2" t="str">
        <f t="shared" si="247"/>
        <v/>
      </c>
      <c r="R1011" s="2" t="str">
        <f t="shared" si="241"/>
        <v/>
      </c>
    </row>
    <row r="1012" spans="1:18" x14ac:dyDescent="0.25">
      <c r="A1012" s="15">
        <f>IF(INDEX('Predict Your Date Data (auto)'!A:A,ROW(A1012),1)&gt;0,INDEX('Predict Your Date Data (auto)'!A:A,ROW(A1012),1),"")</f>
        <v>42928.586087962962</v>
      </c>
      <c r="B1012" s="15">
        <f t="shared" si="242"/>
        <v>42928</v>
      </c>
      <c r="C1012" s="23">
        <f t="shared" si="243"/>
        <v>2017</v>
      </c>
      <c r="D1012" s="23">
        <f t="shared" si="244"/>
        <v>7</v>
      </c>
      <c r="E1012" s="2" t="str">
        <f>IF(A1012&lt;&gt;"","Week " &amp; ROUNDUP(DAY(B1012)/7,0),"")</f>
        <v>Week 2</v>
      </c>
      <c r="G1012" s="15" t="str">
        <f>IF(G1011&lt;MAX(A:A)+NumberOfFutureWeeks*7,  IF(WEEKDAY( G1011+1)=1, G1011+2, IF(WEEKDAY(G1011+1)=7, G1011+ 3, G1011+1)), "")</f>
        <v/>
      </c>
      <c r="H1012" s="15" t="str">
        <f t="shared" si="236"/>
        <v/>
      </c>
      <c r="I1012" s="2" t="str">
        <f t="shared" si="237"/>
        <v/>
      </c>
      <c r="J1012" s="2" t="str">
        <f>IF(AND(G1012&lt;&gt;"",G1012&lt;=MAX(A:A)),COUNTIF(B:B,TRUNC(G1012)),"")</f>
        <v/>
      </c>
      <c r="K1012" s="2" t="str">
        <f t="shared" si="248"/>
        <v/>
      </c>
      <c r="L1012" s="2" t="str">
        <f t="shared" si="238"/>
        <v/>
      </c>
      <c r="M1012" s="2" t="str">
        <f t="shared" si="245"/>
        <v/>
      </c>
      <c r="N1012" s="2" t="str">
        <f t="shared" si="246"/>
        <v/>
      </c>
      <c r="O1012" s="2" t="str">
        <f t="shared" si="239"/>
        <v/>
      </c>
      <c r="P1012" s="2" t="str">
        <f t="shared" si="240"/>
        <v/>
      </c>
      <c r="Q1012" s="2" t="str">
        <f t="shared" si="247"/>
        <v/>
      </c>
      <c r="R1012" s="2" t="str">
        <f t="shared" si="241"/>
        <v/>
      </c>
    </row>
    <row r="1013" spans="1:18" x14ac:dyDescent="0.25">
      <c r="A1013" s="15">
        <f>IF(INDEX('Predict Your Date Data (auto)'!A:A,ROW(A1013),1)&gt;0,INDEX('Predict Your Date Data (auto)'!A:A,ROW(A1013),1),"")</f>
        <v>42928.590555555558</v>
      </c>
      <c r="B1013" s="15">
        <f t="shared" si="242"/>
        <v>42928</v>
      </c>
      <c r="C1013" s="23">
        <f t="shared" si="243"/>
        <v>2017</v>
      </c>
      <c r="D1013" s="23">
        <f t="shared" si="244"/>
        <v>7</v>
      </c>
      <c r="E1013" s="2" t="str">
        <f>IF(A1013&lt;&gt;"","Week " &amp; ROUNDUP(DAY(B1013)/7,0),"")</f>
        <v>Week 2</v>
      </c>
      <c r="G1013" s="15" t="str">
        <f>IF(G1012&lt;MAX(A:A)+NumberOfFutureWeeks*7,  IF(WEEKDAY( G1012+1)=1, G1012+2, IF(WEEKDAY(G1012+1)=7, G1012+ 3, G1012+1)), "")</f>
        <v/>
      </c>
      <c r="H1013" s="15" t="str">
        <f t="shared" si="236"/>
        <v/>
      </c>
      <c r="I1013" s="2" t="str">
        <f t="shared" si="237"/>
        <v/>
      </c>
      <c r="J1013" s="2" t="str">
        <f>IF(AND(G1013&lt;&gt;"",G1013&lt;=MAX(A:A)),COUNTIF(B:B,TRUNC(G1013)),"")</f>
        <v/>
      </c>
      <c r="K1013" s="2" t="str">
        <f t="shared" si="248"/>
        <v/>
      </c>
      <c r="L1013" s="2" t="str">
        <f t="shared" si="238"/>
        <v/>
      </c>
      <c r="M1013" s="2" t="str">
        <f t="shared" si="245"/>
        <v/>
      </c>
      <c r="N1013" s="2" t="str">
        <f t="shared" si="246"/>
        <v/>
      </c>
      <c r="O1013" s="2" t="str">
        <f t="shared" si="239"/>
        <v/>
      </c>
      <c r="P1013" s="2" t="str">
        <f t="shared" si="240"/>
        <v/>
      </c>
      <c r="Q1013" s="2" t="str">
        <f t="shared" si="247"/>
        <v/>
      </c>
      <c r="R1013" s="2" t="str">
        <f t="shared" si="241"/>
        <v/>
      </c>
    </row>
    <row r="1014" spans="1:18" x14ac:dyDescent="0.25">
      <c r="A1014" s="15">
        <f>IF(INDEX('Predict Your Date Data (auto)'!A:A,ROW(A1014),1)&gt;0,INDEX('Predict Your Date Data (auto)'!A:A,ROW(A1014),1),"")</f>
        <v>42928.593148148146</v>
      </c>
      <c r="B1014" s="15">
        <f t="shared" si="242"/>
        <v>42928</v>
      </c>
      <c r="C1014" s="23">
        <f t="shared" si="243"/>
        <v>2017</v>
      </c>
      <c r="D1014" s="23">
        <f t="shared" si="244"/>
        <v>7</v>
      </c>
      <c r="E1014" s="2" t="str">
        <f>IF(A1014&lt;&gt;"","Week " &amp; ROUNDUP(DAY(B1014)/7,0),"")</f>
        <v>Week 2</v>
      </c>
      <c r="G1014" s="15" t="str">
        <f>IF(G1013&lt;MAX(A:A)+NumberOfFutureWeeks*7,  IF(WEEKDAY( G1013+1)=1, G1013+2, IF(WEEKDAY(G1013+1)=7, G1013+ 3, G1013+1)), "")</f>
        <v/>
      </c>
      <c r="H1014" s="15" t="str">
        <f t="shared" si="236"/>
        <v/>
      </c>
      <c r="I1014" s="2" t="str">
        <f t="shared" si="237"/>
        <v/>
      </c>
      <c r="J1014" s="2" t="str">
        <f>IF(AND(G1014&lt;&gt;"",G1014&lt;=MAX(A:A)),COUNTIF(B:B,TRUNC(G1014)),"")</f>
        <v/>
      </c>
      <c r="K1014" s="2" t="str">
        <f t="shared" si="248"/>
        <v/>
      </c>
      <c r="L1014" s="2" t="str">
        <f t="shared" si="238"/>
        <v/>
      </c>
      <c r="M1014" s="2" t="str">
        <f t="shared" si="245"/>
        <v/>
      </c>
      <c r="N1014" s="2" t="str">
        <f t="shared" si="246"/>
        <v/>
      </c>
      <c r="O1014" s="2" t="str">
        <f t="shared" si="239"/>
        <v/>
      </c>
      <c r="P1014" s="2" t="str">
        <f t="shared" si="240"/>
        <v/>
      </c>
      <c r="Q1014" s="2" t="str">
        <f t="shared" si="247"/>
        <v/>
      </c>
      <c r="R1014" s="2" t="str">
        <f t="shared" si="241"/>
        <v/>
      </c>
    </row>
    <row r="1015" spans="1:18" x14ac:dyDescent="0.25">
      <c r="A1015" s="15">
        <f>IF(INDEX('Predict Your Date Data (auto)'!A:A,ROW(A1015),1)&gt;0,INDEX('Predict Your Date Data (auto)'!A:A,ROW(A1015),1),"")</f>
        <v>42928.669421296298</v>
      </c>
      <c r="B1015" s="15">
        <f t="shared" si="242"/>
        <v>42928</v>
      </c>
      <c r="C1015" s="23">
        <f t="shared" si="243"/>
        <v>2017</v>
      </c>
      <c r="D1015" s="23">
        <f t="shared" si="244"/>
        <v>7</v>
      </c>
      <c r="E1015" s="2" t="str">
        <f>IF(A1015&lt;&gt;"","Week " &amp; ROUNDUP(DAY(B1015)/7,0),"")</f>
        <v>Week 2</v>
      </c>
      <c r="G1015" s="15" t="str">
        <f>IF(G1014&lt;MAX(A:A)+NumberOfFutureWeeks*7,  IF(WEEKDAY( G1014+1)=1, G1014+2, IF(WEEKDAY(G1014+1)=7, G1014+ 3, G1014+1)), "")</f>
        <v/>
      </c>
      <c r="H1015" s="15" t="str">
        <f t="shared" si="236"/>
        <v/>
      </c>
      <c r="I1015" s="2" t="str">
        <f t="shared" si="237"/>
        <v/>
      </c>
      <c r="J1015" s="2" t="str">
        <f>IF(AND(G1015&lt;&gt;"",G1015&lt;=MAX(A:A)),COUNTIF(B:B,TRUNC(G1015)),"")</f>
        <v/>
      </c>
      <c r="K1015" s="2" t="str">
        <f t="shared" si="248"/>
        <v/>
      </c>
      <c r="L1015" s="2" t="str">
        <f t="shared" si="238"/>
        <v/>
      </c>
      <c r="M1015" s="2" t="str">
        <f t="shared" si="245"/>
        <v/>
      </c>
      <c r="N1015" s="2" t="str">
        <f t="shared" si="246"/>
        <v/>
      </c>
      <c r="O1015" s="2" t="str">
        <f t="shared" si="239"/>
        <v/>
      </c>
      <c r="P1015" s="2" t="str">
        <f t="shared" si="240"/>
        <v/>
      </c>
      <c r="Q1015" s="2" t="str">
        <f t="shared" si="247"/>
        <v/>
      </c>
      <c r="R1015" s="2" t="str">
        <f t="shared" si="241"/>
        <v/>
      </c>
    </row>
    <row r="1016" spans="1:18" x14ac:dyDescent="0.25">
      <c r="A1016" s="15">
        <f>IF(INDEX('Predict Your Date Data (auto)'!A:A,ROW(A1016),1)&gt;0,INDEX('Predict Your Date Data (auto)'!A:A,ROW(A1016),1),"")</f>
        <v>42929.439560185187</v>
      </c>
      <c r="B1016" s="15">
        <f t="shared" si="242"/>
        <v>42929</v>
      </c>
      <c r="C1016" s="23">
        <f t="shared" si="243"/>
        <v>2017</v>
      </c>
      <c r="D1016" s="23">
        <f t="shared" si="244"/>
        <v>7</v>
      </c>
      <c r="E1016" s="2" t="str">
        <f>IF(A1016&lt;&gt;"","Week " &amp; ROUNDUP(DAY(B1016)/7,0),"")</f>
        <v>Week 2</v>
      </c>
      <c r="G1016" s="15" t="str">
        <f>IF(G1015&lt;MAX(A:A)+NumberOfFutureWeeks*7,  IF(WEEKDAY( G1015+1)=1, G1015+2, IF(WEEKDAY(G1015+1)=7, G1015+ 3, G1015+1)), "")</f>
        <v/>
      </c>
      <c r="H1016" s="15" t="str">
        <f t="shared" si="236"/>
        <v/>
      </c>
      <c r="I1016" s="2" t="str">
        <f t="shared" si="237"/>
        <v/>
      </c>
      <c r="J1016" s="2" t="str">
        <f>IF(AND(G1016&lt;&gt;"",G1016&lt;=MAX(A:A)),COUNTIF(B:B,TRUNC(G1016)),"")</f>
        <v/>
      </c>
      <c r="K1016" s="2" t="str">
        <f t="shared" si="248"/>
        <v/>
      </c>
      <c r="L1016" s="2" t="str">
        <f t="shared" si="238"/>
        <v/>
      </c>
      <c r="M1016" s="2" t="str">
        <f t="shared" si="245"/>
        <v/>
      </c>
      <c r="N1016" s="2" t="str">
        <f t="shared" si="246"/>
        <v/>
      </c>
      <c r="O1016" s="2" t="str">
        <f t="shared" si="239"/>
        <v/>
      </c>
      <c r="P1016" s="2" t="str">
        <f t="shared" si="240"/>
        <v/>
      </c>
      <c r="Q1016" s="2" t="str">
        <f t="shared" si="247"/>
        <v/>
      </c>
      <c r="R1016" s="2" t="str">
        <f t="shared" si="241"/>
        <v/>
      </c>
    </row>
    <row r="1017" spans="1:18" x14ac:dyDescent="0.25">
      <c r="A1017" s="15">
        <f>IF(INDEX('Predict Your Date Data (auto)'!A:A,ROW(A1017),1)&gt;0,INDEX('Predict Your Date Data (auto)'!A:A,ROW(A1017),1),"")</f>
        <v>42929.502453703702</v>
      </c>
      <c r="B1017" s="15">
        <f t="shared" si="242"/>
        <v>42929</v>
      </c>
      <c r="C1017" s="23">
        <f t="shared" si="243"/>
        <v>2017</v>
      </c>
      <c r="D1017" s="23">
        <f t="shared" si="244"/>
        <v>7</v>
      </c>
      <c r="E1017" s="2" t="str">
        <f>IF(A1017&lt;&gt;"","Week " &amp; ROUNDUP(DAY(B1017)/7,0),"")</f>
        <v>Week 2</v>
      </c>
      <c r="G1017" s="15" t="str">
        <f>IF(G1016&lt;MAX(A:A)+NumberOfFutureWeeks*7,  IF(WEEKDAY( G1016+1)=1, G1016+2, IF(WEEKDAY(G1016+1)=7, G1016+ 3, G1016+1)), "")</f>
        <v/>
      </c>
      <c r="H1017" s="15" t="str">
        <f t="shared" si="236"/>
        <v/>
      </c>
      <c r="I1017" s="2" t="str">
        <f t="shared" si="237"/>
        <v/>
      </c>
      <c r="J1017" s="2" t="str">
        <f>IF(AND(G1017&lt;&gt;"",G1017&lt;=MAX(A:A)),COUNTIF(B:B,TRUNC(G1017)),"")</f>
        <v/>
      </c>
      <c r="K1017" s="2" t="str">
        <f t="shared" si="248"/>
        <v/>
      </c>
      <c r="L1017" s="2" t="str">
        <f t="shared" si="238"/>
        <v/>
      </c>
      <c r="M1017" s="2" t="str">
        <f t="shared" si="245"/>
        <v/>
      </c>
      <c r="N1017" s="2" t="str">
        <f t="shared" si="246"/>
        <v/>
      </c>
      <c r="O1017" s="2" t="str">
        <f t="shared" si="239"/>
        <v/>
      </c>
      <c r="P1017" s="2" t="str">
        <f t="shared" si="240"/>
        <v/>
      </c>
      <c r="Q1017" s="2" t="str">
        <f t="shared" si="247"/>
        <v/>
      </c>
      <c r="R1017" s="2" t="str">
        <f t="shared" si="241"/>
        <v/>
      </c>
    </row>
    <row r="1018" spans="1:18" x14ac:dyDescent="0.25">
      <c r="A1018" s="15">
        <f>IF(INDEX('Predict Your Date Data (auto)'!A:A,ROW(A1018),1)&gt;0,INDEX('Predict Your Date Data (auto)'!A:A,ROW(A1018),1),"")</f>
        <v>42929.550949074073</v>
      </c>
      <c r="B1018" s="15">
        <f t="shared" si="242"/>
        <v>42929</v>
      </c>
      <c r="C1018" s="23">
        <f t="shared" si="243"/>
        <v>2017</v>
      </c>
      <c r="D1018" s="23">
        <f t="shared" si="244"/>
        <v>7</v>
      </c>
      <c r="E1018" s="2" t="str">
        <f>IF(A1018&lt;&gt;"","Week " &amp; ROUNDUP(DAY(B1018)/7,0),"")</f>
        <v>Week 2</v>
      </c>
      <c r="G1018" s="15" t="str">
        <f>IF(G1017&lt;MAX(A:A)+NumberOfFutureWeeks*7,  IF(WEEKDAY( G1017+1)=1, G1017+2, IF(WEEKDAY(G1017+1)=7, G1017+ 3, G1017+1)), "")</f>
        <v/>
      </c>
      <c r="H1018" s="15" t="str">
        <f t="shared" si="236"/>
        <v/>
      </c>
      <c r="I1018" s="2" t="str">
        <f t="shared" si="237"/>
        <v/>
      </c>
      <c r="J1018" s="2" t="str">
        <f>IF(AND(G1018&lt;&gt;"",G1018&lt;=MAX(A:A)),COUNTIF(B:B,TRUNC(G1018)),"")</f>
        <v/>
      </c>
      <c r="K1018" s="2" t="str">
        <f t="shared" si="248"/>
        <v/>
      </c>
      <c r="L1018" s="2" t="str">
        <f t="shared" si="238"/>
        <v/>
      </c>
      <c r="M1018" s="2" t="str">
        <f t="shared" si="245"/>
        <v/>
      </c>
      <c r="N1018" s="2" t="str">
        <f t="shared" si="246"/>
        <v/>
      </c>
      <c r="O1018" s="2" t="str">
        <f t="shared" si="239"/>
        <v/>
      </c>
      <c r="P1018" s="2" t="str">
        <f t="shared" si="240"/>
        <v/>
      </c>
      <c r="Q1018" s="2" t="str">
        <f t="shared" si="247"/>
        <v/>
      </c>
      <c r="R1018" s="2" t="str">
        <f t="shared" si="241"/>
        <v/>
      </c>
    </row>
    <row r="1019" spans="1:18" x14ac:dyDescent="0.25">
      <c r="A1019" s="15">
        <f>IF(INDEX('Predict Your Date Data (auto)'!A:A,ROW(A1019),1)&gt;0,INDEX('Predict Your Date Data (auto)'!A:A,ROW(A1019),1),"")</f>
        <v>42929.55568287037</v>
      </c>
      <c r="B1019" s="15">
        <f t="shared" si="242"/>
        <v>42929</v>
      </c>
      <c r="C1019" s="23">
        <f t="shared" si="243"/>
        <v>2017</v>
      </c>
      <c r="D1019" s="23">
        <f t="shared" si="244"/>
        <v>7</v>
      </c>
      <c r="E1019" s="2" t="str">
        <f>IF(A1019&lt;&gt;"","Week " &amp; ROUNDUP(DAY(B1019)/7,0),"")</f>
        <v>Week 2</v>
      </c>
      <c r="G1019" s="15" t="str">
        <f>IF(G1018&lt;MAX(A:A)+NumberOfFutureWeeks*7,  IF(WEEKDAY( G1018+1)=1, G1018+2, IF(WEEKDAY(G1018+1)=7, G1018+ 3, G1018+1)), "")</f>
        <v/>
      </c>
      <c r="H1019" s="15" t="str">
        <f t="shared" si="236"/>
        <v/>
      </c>
      <c r="I1019" s="2" t="str">
        <f t="shared" si="237"/>
        <v/>
      </c>
      <c r="J1019" s="2" t="str">
        <f>IF(AND(G1019&lt;&gt;"",G1019&lt;=MAX(A:A)),COUNTIF(B:B,TRUNC(G1019)),"")</f>
        <v/>
      </c>
      <c r="K1019" s="2" t="str">
        <f t="shared" si="248"/>
        <v/>
      </c>
      <c r="L1019" s="2" t="str">
        <f t="shared" si="238"/>
        <v/>
      </c>
      <c r="M1019" s="2" t="str">
        <f t="shared" si="245"/>
        <v/>
      </c>
      <c r="N1019" s="2" t="str">
        <f t="shared" si="246"/>
        <v/>
      </c>
      <c r="O1019" s="2" t="str">
        <f t="shared" si="239"/>
        <v/>
      </c>
      <c r="P1019" s="2" t="str">
        <f t="shared" si="240"/>
        <v/>
      </c>
      <c r="Q1019" s="2" t="str">
        <f t="shared" si="247"/>
        <v/>
      </c>
      <c r="R1019" s="2" t="str">
        <f t="shared" si="241"/>
        <v/>
      </c>
    </row>
    <row r="1020" spans="1:18" x14ac:dyDescent="0.25">
      <c r="A1020" s="15">
        <f>IF(INDEX('Predict Your Date Data (auto)'!A:A,ROW(A1020),1)&gt;0,INDEX('Predict Your Date Data (auto)'!A:A,ROW(A1020),1),"")</f>
        <v>42929.722800925927</v>
      </c>
      <c r="B1020" s="15">
        <f t="shared" si="242"/>
        <v>42929</v>
      </c>
      <c r="C1020" s="23">
        <f t="shared" si="243"/>
        <v>2017</v>
      </c>
      <c r="D1020" s="23">
        <f t="shared" si="244"/>
        <v>7</v>
      </c>
      <c r="E1020" s="2" t="str">
        <f>IF(A1020&lt;&gt;"","Week " &amp; ROUNDUP(DAY(B1020)/7,0),"")</f>
        <v>Week 2</v>
      </c>
      <c r="G1020" s="15" t="str">
        <f>IF(G1019&lt;MAX(A:A)+NumberOfFutureWeeks*7,  IF(WEEKDAY( G1019+1)=1, G1019+2, IF(WEEKDAY(G1019+1)=7, G1019+ 3, G1019+1)), "")</f>
        <v/>
      </c>
      <c r="H1020" s="15" t="str">
        <f t="shared" si="236"/>
        <v/>
      </c>
      <c r="I1020" s="2" t="str">
        <f t="shared" si="237"/>
        <v/>
      </c>
      <c r="J1020" s="2" t="str">
        <f>IF(AND(G1020&lt;&gt;"",G1020&lt;=MAX(A:A)),COUNTIF(B:B,TRUNC(G1020)),"")</f>
        <v/>
      </c>
      <c r="K1020" s="2" t="str">
        <f t="shared" si="248"/>
        <v/>
      </c>
      <c r="L1020" s="2" t="str">
        <f t="shared" si="238"/>
        <v/>
      </c>
      <c r="M1020" s="2" t="str">
        <f t="shared" si="245"/>
        <v/>
      </c>
      <c r="N1020" s="2" t="str">
        <f t="shared" si="246"/>
        <v/>
      </c>
      <c r="O1020" s="2" t="str">
        <f t="shared" si="239"/>
        <v/>
      </c>
      <c r="P1020" s="2" t="str">
        <f t="shared" si="240"/>
        <v/>
      </c>
      <c r="Q1020" s="2" t="str">
        <f t="shared" si="247"/>
        <v/>
      </c>
      <c r="R1020" s="2" t="str">
        <f t="shared" si="241"/>
        <v/>
      </c>
    </row>
    <row r="1021" spans="1:18" x14ac:dyDescent="0.25">
      <c r="A1021" s="15">
        <f>IF(INDEX('Predict Your Date Data (auto)'!A:A,ROW(A1021),1)&gt;0,INDEX('Predict Your Date Data (auto)'!A:A,ROW(A1021),1),"")</f>
        <v>42929.727060185185</v>
      </c>
      <c r="B1021" s="15">
        <f t="shared" si="242"/>
        <v>42929</v>
      </c>
      <c r="C1021" s="23">
        <f t="shared" si="243"/>
        <v>2017</v>
      </c>
      <c r="D1021" s="23">
        <f t="shared" si="244"/>
        <v>7</v>
      </c>
      <c r="E1021" s="2" t="str">
        <f>IF(A1021&lt;&gt;"","Week " &amp; ROUNDUP(DAY(B1021)/7,0),"")</f>
        <v>Week 2</v>
      </c>
      <c r="G1021" s="15" t="str">
        <f>IF(G1020&lt;MAX(A:A)+NumberOfFutureWeeks*7,  IF(WEEKDAY( G1020+1)=1, G1020+2, IF(WEEKDAY(G1020+1)=7, G1020+ 3, G1020+1)), "")</f>
        <v/>
      </c>
      <c r="H1021" s="15" t="str">
        <f t="shared" si="236"/>
        <v/>
      </c>
      <c r="I1021" s="2" t="str">
        <f t="shared" si="237"/>
        <v/>
      </c>
      <c r="J1021" s="2" t="str">
        <f>IF(AND(G1021&lt;&gt;"",G1021&lt;=MAX(A:A)),COUNTIF(B:B,TRUNC(G1021)),"")</f>
        <v/>
      </c>
      <c r="K1021" s="2" t="str">
        <f t="shared" si="248"/>
        <v/>
      </c>
      <c r="L1021" s="2" t="str">
        <f t="shared" si="238"/>
        <v/>
      </c>
      <c r="M1021" s="2" t="str">
        <f t="shared" si="245"/>
        <v/>
      </c>
      <c r="N1021" s="2" t="str">
        <f t="shared" si="246"/>
        <v/>
      </c>
      <c r="O1021" s="2" t="str">
        <f t="shared" si="239"/>
        <v/>
      </c>
      <c r="P1021" s="2" t="str">
        <f t="shared" si="240"/>
        <v/>
      </c>
      <c r="Q1021" s="2" t="str">
        <f t="shared" si="247"/>
        <v/>
      </c>
      <c r="R1021" s="2" t="str">
        <f t="shared" si="241"/>
        <v/>
      </c>
    </row>
    <row r="1022" spans="1:18" x14ac:dyDescent="0.25">
      <c r="A1022" s="15">
        <f>IF(INDEX('Predict Your Date Data (auto)'!A:A,ROW(A1022),1)&gt;0,INDEX('Predict Your Date Data (auto)'!A:A,ROW(A1022),1),"")</f>
        <v>42929.750567129631</v>
      </c>
      <c r="B1022" s="15">
        <f t="shared" si="242"/>
        <v>42929</v>
      </c>
      <c r="C1022" s="23">
        <f t="shared" si="243"/>
        <v>2017</v>
      </c>
      <c r="D1022" s="23">
        <f t="shared" si="244"/>
        <v>7</v>
      </c>
      <c r="E1022" s="2" t="str">
        <f>IF(A1022&lt;&gt;"","Week " &amp; ROUNDUP(DAY(B1022)/7,0),"")</f>
        <v>Week 2</v>
      </c>
      <c r="G1022" s="15" t="str">
        <f>IF(G1021&lt;MAX(A:A)+NumberOfFutureWeeks*7,  IF(WEEKDAY( G1021+1)=1, G1021+2, IF(WEEKDAY(G1021+1)=7, G1021+ 3, G1021+1)), "")</f>
        <v/>
      </c>
      <c r="H1022" s="15" t="str">
        <f t="shared" si="236"/>
        <v/>
      </c>
      <c r="I1022" s="2" t="str">
        <f t="shared" si="237"/>
        <v/>
      </c>
      <c r="J1022" s="2" t="str">
        <f>IF(AND(G1022&lt;&gt;"",G1022&lt;=MAX(A:A)),COUNTIF(B:B,TRUNC(G1022)),"")</f>
        <v/>
      </c>
      <c r="K1022" s="2" t="str">
        <f t="shared" si="248"/>
        <v/>
      </c>
      <c r="L1022" s="2" t="str">
        <f t="shared" si="238"/>
        <v/>
      </c>
      <c r="M1022" s="2" t="str">
        <f t="shared" si="245"/>
        <v/>
      </c>
      <c r="N1022" s="2" t="str">
        <f t="shared" si="246"/>
        <v/>
      </c>
      <c r="O1022" s="2" t="str">
        <f t="shared" si="239"/>
        <v/>
      </c>
      <c r="P1022" s="2" t="str">
        <f t="shared" si="240"/>
        <v/>
      </c>
      <c r="Q1022" s="2" t="str">
        <f t="shared" si="247"/>
        <v/>
      </c>
      <c r="R1022" s="2" t="str">
        <f t="shared" si="241"/>
        <v/>
      </c>
    </row>
    <row r="1023" spans="1:18" x14ac:dyDescent="0.25">
      <c r="A1023" s="15">
        <f>IF(INDEX('Predict Your Date Data (auto)'!A:A,ROW(A1023),1)&gt;0,INDEX('Predict Your Date Data (auto)'!A:A,ROW(A1023),1),"")</f>
        <v>42930.405914351853</v>
      </c>
      <c r="B1023" s="15">
        <f t="shared" si="242"/>
        <v>42930</v>
      </c>
      <c r="C1023" s="23">
        <f t="shared" si="243"/>
        <v>2017</v>
      </c>
      <c r="D1023" s="23">
        <f t="shared" si="244"/>
        <v>7</v>
      </c>
      <c r="E1023" s="2" t="str">
        <f>IF(A1023&lt;&gt;"","Week " &amp; ROUNDUP(DAY(B1023)/7,0),"")</f>
        <v>Week 2</v>
      </c>
      <c r="G1023" s="15" t="str">
        <f>IF(G1022&lt;MAX(A:A)+NumberOfFutureWeeks*7,  IF(WEEKDAY( G1022+1)=1, G1022+2, IF(WEEKDAY(G1022+1)=7, G1022+ 3, G1022+1)), "")</f>
        <v/>
      </c>
      <c r="H1023" s="15" t="str">
        <f t="shared" si="236"/>
        <v/>
      </c>
      <c r="I1023" s="2" t="str">
        <f t="shared" si="237"/>
        <v/>
      </c>
      <c r="J1023" s="2" t="str">
        <f>IF(AND(G1023&lt;&gt;"",G1023&lt;=MAX(A:A)),COUNTIF(B:B,TRUNC(G1023)),"")</f>
        <v/>
      </c>
      <c r="K1023" s="2" t="str">
        <f t="shared" si="248"/>
        <v/>
      </c>
      <c r="L1023" s="2" t="str">
        <f t="shared" si="238"/>
        <v/>
      </c>
      <c r="M1023" s="2" t="str">
        <f t="shared" si="245"/>
        <v/>
      </c>
      <c r="N1023" s="2" t="str">
        <f t="shared" si="246"/>
        <v/>
      </c>
      <c r="O1023" s="2" t="str">
        <f t="shared" si="239"/>
        <v/>
      </c>
      <c r="P1023" s="2" t="str">
        <f t="shared" si="240"/>
        <v/>
      </c>
      <c r="Q1023" s="2" t="str">
        <f t="shared" si="247"/>
        <v/>
      </c>
      <c r="R1023" s="2" t="str">
        <f t="shared" si="241"/>
        <v/>
      </c>
    </row>
    <row r="1024" spans="1:18" x14ac:dyDescent="0.25">
      <c r="A1024" s="15">
        <f>IF(INDEX('Predict Your Date Data (auto)'!A:A,ROW(A1024),1)&gt;0,INDEX('Predict Your Date Data (auto)'!A:A,ROW(A1024),1),"")</f>
        <v>42930.413217592592</v>
      </c>
      <c r="B1024" s="15">
        <f t="shared" si="242"/>
        <v>42930</v>
      </c>
      <c r="C1024" s="23">
        <f t="shared" si="243"/>
        <v>2017</v>
      </c>
      <c r="D1024" s="23">
        <f t="shared" si="244"/>
        <v>7</v>
      </c>
      <c r="E1024" s="2" t="str">
        <f>IF(A1024&lt;&gt;"","Week " &amp; ROUNDUP(DAY(B1024)/7,0),"")</f>
        <v>Week 2</v>
      </c>
      <c r="G1024" s="15" t="str">
        <f>IF(G1023&lt;MAX(A:A)+NumberOfFutureWeeks*7,  IF(WEEKDAY( G1023+1)=1, G1023+2, IF(WEEKDAY(G1023+1)=7, G1023+ 3, G1023+1)), "")</f>
        <v/>
      </c>
      <c r="H1024" s="15" t="str">
        <f t="shared" si="236"/>
        <v/>
      </c>
      <c r="I1024" s="2" t="str">
        <f t="shared" si="237"/>
        <v/>
      </c>
      <c r="J1024" s="2" t="str">
        <f>IF(AND(G1024&lt;&gt;"",G1024&lt;=MAX(A:A)),COUNTIF(B:B,TRUNC(G1024)),"")</f>
        <v/>
      </c>
      <c r="K1024" s="2" t="str">
        <f t="shared" si="248"/>
        <v/>
      </c>
      <c r="L1024" s="2" t="str">
        <f t="shared" si="238"/>
        <v/>
      </c>
      <c r="M1024" s="2" t="str">
        <f t="shared" si="245"/>
        <v/>
      </c>
      <c r="N1024" s="2" t="str">
        <f t="shared" si="246"/>
        <v/>
      </c>
      <c r="O1024" s="2" t="str">
        <f t="shared" si="239"/>
        <v/>
      </c>
      <c r="P1024" s="2" t="str">
        <f t="shared" si="240"/>
        <v/>
      </c>
      <c r="Q1024" s="2" t="str">
        <f t="shared" si="247"/>
        <v/>
      </c>
      <c r="R1024" s="2" t="str">
        <f t="shared" si="241"/>
        <v/>
      </c>
    </row>
    <row r="1025" spans="1:18" x14ac:dyDescent="0.25">
      <c r="A1025" s="15">
        <f>IF(INDEX('Predict Your Date Data (auto)'!A:A,ROW(A1025),1)&gt;0,INDEX('Predict Your Date Data (auto)'!A:A,ROW(A1025),1),"")</f>
        <v>42930.463599537034</v>
      </c>
      <c r="B1025" s="15">
        <f t="shared" si="242"/>
        <v>42930</v>
      </c>
      <c r="C1025" s="23">
        <f t="shared" si="243"/>
        <v>2017</v>
      </c>
      <c r="D1025" s="23">
        <f t="shared" si="244"/>
        <v>7</v>
      </c>
      <c r="E1025" s="2" t="str">
        <f>IF(A1025&lt;&gt;"","Week " &amp; ROUNDUP(DAY(B1025)/7,0),"")</f>
        <v>Week 2</v>
      </c>
      <c r="G1025" s="15" t="str">
        <f>IF(G1024&lt;MAX(A:A)+NumberOfFutureWeeks*7,  IF(WEEKDAY( G1024+1)=1, G1024+2, IF(WEEKDAY(G1024+1)=7, G1024+ 3, G1024+1)), "")</f>
        <v/>
      </c>
      <c r="H1025" s="15" t="str">
        <f t="shared" si="236"/>
        <v/>
      </c>
      <c r="I1025" s="2" t="str">
        <f t="shared" si="237"/>
        <v/>
      </c>
      <c r="J1025" s="2" t="str">
        <f>IF(AND(G1025&lt;&gt;"",G1025&lt;=MAX(A:A)),COUNTIF(B:B,TRUNC(G1025)),"")</f>
        <v/>
      </c>
      <c r="K1025" s="2" t="str">
        <f t="shared" si="248"/>
        <v/>
      </c>
      <c r="L1025" s="2" t="str">
        <f t="shared" si="238"/>
        <v/>
      </c>
      <c r="M1025" s="2" t="str">
        <f t="shared" si="245"/>
        <v/>
      </c>
      <c r="N1025" s="2" t="str">
        <f t="shared" si="246"/>
        <v/>
      </c>
      <c r="O1025" s="2" t="str">
        <f t="shared" si="239"/>
        <v/>
      </c>
      <c r="P1025" s="2" t="str">
        <f t="shared" si="240"/>
        <v/>
      </c>
      <c r="Q1025" s="2" t="str">
        <f t="shared" si="247"/>
        <v/>
      </c>
      <c r="R1025" s="2" t="str">
        <f t="shared" si="241"/>
        <v/>
      </c>
    </row>
    <row r="1026" spans="1:18" x14ac:dyDescent="0.25">
      <c r="A1026" s="15">
        <f>IF(INDEX('Predict Your Date Data (auto)'!A:A,ROW(A1026),1)&gt;0,INDEX('Predict Your Date Data (auto)'!A:A,ROW(A1026),1),"")</f>
        <v>42930.475648148145</v>
      </c>
      <c r="B1026" s="15">
        <f t="shared" si="242"/>
        <v>42930</v>
      </c>
      <c r="C1026" s="23">
        <f t="shared" si="243"/>
        <v>2017</v>
      </c>
      <c r="D1026" s="23">
        <f t="shared" si="244"/>
        <v>7</v>
      </c>
      <c r="E1026" s="2" t="str">
        <f>IF(A1026&lt;&gt;"","Week " &amp; ROUNDUP(DAY(B1026)/7,0),"")</f>
        <v>Week 2</v>
      </c>
      <c r="G1026" s="15" t="str">
        <f>IF(G1025&lt;MAX(A:A)+NumberOfFutureWeeks*7,  IF(WEEKDAY( G1025+1)=1, G1025+2, IF(WEEKDAY(G1025+1)=7, G1025+ 3, G1025+1)), "")</f>
        <v/>
      </c>
      <c r="H1026" s="15" t="str">
        <f t="shared" ref="H1026:H1089" si="249">IF(G1026&lt;&gt;"",IF(WEEKDAY(G1026)=2,"Week " &amp; TEXT(G1026,AxisDateFormat),""),"")</f>
        <v/>
      </c>
      <c r="I1026" s="2" t="str">
        <f t="shared" ref="I1026:I1089" si="250">IF(G1026&lt;&gt;"", TEXT(WEEKDAY(G1026), DayFormat),"")</f>
        <v/>
      </c>
      <c r="J1026" s="2" t="str">
        <f>IF(AND(G1026&lt;&gt;"",G1026&lt;=MAX(A:A)),COUNTIF(B:B,TRUNC(G1026)),"")</f>
        <v/>
      </c>
      <c r="K1026" s="2" t="str">
        <f t="shared" si="248"/>
        <v/>
      </c>
      <c r="L1026" s="2" t="str">
        <f t="shared" ref="L1026:L1089" si="251">IF(G1026&lt;&gt;"",K1026*$U$10+$U$9,"")</f>
        <v/>
      </c>
      <c r="M1026" s="2" t="str">
        <f t="shared" si="245"/>
        <v/>
      </c>
      <c r="N1026" s="2" t="str">
        <f t="shared" si="246"/>
        <v/>
      </c>
      <c r="O1026" s="2" t="str">
        <f t="shared" ref="O1026:O1089" si="252">IF(J1026&lt;&gt;"",ABS(J1026-N1026),"")</f>
        <v/>
      </c>
      <c r="P1026" s="2" t="str">
        <f t="shared" ref="P1026:P1089" si="253">IF(G1026&lt;&gt;"",IF(M1026&gt;1,ROUNDUP(N1026,RoundDecimalPlaces),ROUNDDOWN(N1026,RoundDecimalPlaces)),"")</f>
        <v/>
      </c>
      <c r="Q1026" s="2" t="str">
        <f t="shared" si="247"/>
        <v/>
      </c>
      <c r="R1026" s="2" t="str">
        <f t="shared" ref="R1026:R1089" si="254">IF(Q1026&lt;&gt;"",IF(Q1026&gt;AVERAGE(Q:Q)*SignificantErrorMultiplier,J1026,NA()),"")</f>
        <v/>
      </c>
    </row>
    <row r="1027" spans="1:18" x14ac:dyDescent="0.25">
      <c r="A1027" s="15">
        <f>IF(INDEX('Predict Your Date Data (auto)'!A:A,ROW(A1027),1)&gt;0,INDEX('Predict Your Date Data (auto)'!A:A,ROW(A1027),1),"")</f>
        <v>42930.601446759261</v>
      </c>
      <c r="B1027" s="15">
        <f t="shared" ref="B1027:B1090" si="255">IF(A1027&lt;&gt;"",TRUNC(A1027),"")</f>
        <v>42930</v>
      </c>
      <c r="C1027" s="23">
        <f t="shared" ref="C1027:C1090" si="256">IF(A1027&lt;&gt;"",YEAR(A1027),"")</f>
        <v>2017</v>
      </c>
      <c r="D1027" s="23">
        <f t="shared" ref="D1027:D1090" si="257">IF(A1027&lt;&gt;"",MONTH(B1027),"")</f>
        <v>7</v>
      </c>
      <c r="E1027" s="2" t="str">
        <f>IF(A1027&lt;&gt;"","Week " &amp; ROUNDUP(DAY(B1027)/7,0),"")</f>
        <v>Week 2</v>
      </c>
      <c r="G1027" s="15" t="str">
        <f>IF(G1026&lt;MAX(A:A)+NumberOfFutureWeeks*7,  IF(WEEKDAY( G1026+1)=1, G1026+2, IF(WEEKDAY(G1026+1)=7, G1026+ 3, G1026+1)), "")</f>
        <v/>
      </c>
      <c r="H1027" s="15" t="str">
        <f t="shared" si="249"/>
        <v/>
      </c>
      <c r="I1027" s="2" t="str">
        <f t="shared" si="250"/>
        <v/>
      </c>
      <c r="J1027" s="2" t="str">
        <f>IF(AND(G1027&lt;&gt;"",G1027&lt;=MAX(A:A)),COUNTIF(B:B,TRUNC(G1027)),"")</f>
        <v/>
      </c>
      <c r="K1027" s="2" t="str">
        <f t="shared" si="248"/>
        <v/>
      </c>
      <c r="L1027" s="2" t="str">
        <f t="shared" si="251"/>
        <v/>
      </c>
      <c r="M1027" s="2" t="str">
        <f t="shared" ref="M1027:M1090" si="258">IF(G1027&lt;&gt;"",VLOOKUP(I1027,$T$2:$V$6,3,FALSE),"")</f>
        <v/>
      </c>
      <c r="N1027" s="2" t="str">
        <f t="shared" ref="N1027:N1090" si="259">IF(G1027&lt;&gt;"",L1027*M1027,"")</f>
        <v/>
      </c>
      <c r="O1027" s="2" t="str">
        <f t="shared" si="252"/>
        <v/>
      </c>
      <c r="P1027" s="2" t="str">
        <f t="shared" si="253"/>
        <v/>
      </c>
      <c r="Q1027" s="2" t="str">
        <f t="shared" ref="Q1027:Q1090" si="260">IF(J1027&lt;&gt;"",ABS(J1027-P1027),"")</f>
        <v/>
      </c>
      <c r="R1027" s="2" t="str">
        <f t="shared" si="254"/>
        <v/>
      </c>
    </row>
    <row r="1028" spans="1:18" x14ac:dyDescent="0.25">
      <c r="A1028" s="15">
        <f>IF(INDEX('Predict Your Date Data (auto)'!A:A,ROW(A1028),1)&gt;0,INDEX('Predict Your Date Data (auto)'!A:A,ROW(A1028),1),"")</f>
        <v>42930.658854166664</v>
      </c>
      <c r="B1028" s="15">
        <f t="shared" si="255"/>
        <v>42930</v>
      </c>
      <c r="C1028" s="23">
        <f t="shared" si="256"/>
        <v>2017</v>
      </c>
      <c r="D1028" s="23">
        <f t="shared" si="257"/>
        <v>7</v>
      </c>
      <c r="E1028" s="2" t="str">
        <f>IF(A1028&lt;&gt;"","Week " &amp; ROUNDUP(DAY(B1028)/7,0),"")</f>
        <v>Week 2</v>
      </c>
      <c r="G1028" s="15" t="str">
        <f>IF(G1027&lt;MAX(A:A)+NumberOfFutureWeeks*7,  IF(WEEKDAY( G1027+1)=1, G1027+2, IF(WEEKDAY(G1027+1)=7, G1027+ 3, G1027+1)), "")</f>
        <v/>
      </c>
      <c r="H1028" s="15" t="str">
        <f t="shared" si="249"/>
        <v/>
      </c>
      <c r="I1028" s="2" t="str">
        <f t="shared" si="250"/>
        <v/>
      </c>
      <c r="J1028" s="2" t="str">
        <f>IF(AND(G1028&lt;&gt;"",G1028&lt;=MAX(A:A)),COUNTIF(B:B,TRUNC(G1028)),"")</f>
        <v/>
      </c>
      <c r="K1028" s="2" t="str">
        <f t="shared" ref="K1028:K1091" si="261">IF(G1028&lt;&gt;"",K1027+1,"")</f>
        <v/>
      </c>
      <c r="L1028" s="2" t="str">
        <f t="shared" si="251"/>
        <v/>
      </c>
      <c r="M1028" s="2" t="str">
        <f t="shared" si="258"/>
        <v/>
      </c>
      <c r="N1028" s="2" t="str">
        <f t="shared" si="259"/>
        <v/>
      </c>
      <c r="O1028" s="2" t="str">
        <f t="shared" si="252"/>
        <v/>
      </c>
      <c r="P1028" s="2" t="str">
        <f t="shared" si="253"/>
        <v/>
      </c>
      <c r="Q1028" s="2" t="str">
        <f t="shared" si="260"/>
        <v/>
      </c>
      <c r="R1028" s="2" t="str">
        <f t="shared" si="254"/>
        <v/>
      </c>
    </row>
    <row r="1029" spans="1:18" x14ac:dyDescent="0.25">
      <c r="A1029" s="15">
        <f>IF(INDEX('Predict Your Date Data (auto)'!A:A,ROW(A1029),1)&gt;0,INDEX('Predict Your Date Data (auto)'!A:A,ROW(A1029),1),"")</f>
        <v>42930.686886574076</v>
      </c>
      <c r="B1029" s="15">
        <f t="shared" si="255"/>
        <v>42930</v>
      </c>
      <c r="C1029" s="23">
        <f t="shared" si="256"/>
        <v>2017</v>
      </c>
      <c r="D1029" s="23">
        <f t="shared" si="257"/>
        <v>7</v>
      </c>
      <c r="E1029" s="2" t="str">
        <f>IF(A1029&lt;&gt;"","Week " &amp; ROUNDUP(DAY(B1029)/7,0),"")</f>
        <v>Week 2</v>
      </c>
      <c r="G1029" s="15" t="str">
        <f>IF(G1028&lt;MAX(A:A)+NumberOfFutureWeeks*7,  IF(WEEKDAY( G1028+1)=1, G1028+2, IF(WEEKDAY(G1028+1)=7, G1028+ 3, G1028+1)), "")</f>
        <v/>
      </c>
      <c r="H1029" s="15" t="str">
        <f t="shared" si="249"/>
        <v/>
      </c>
      <c r="I1029" s="2" t="str">
        <f t="shared" si="250"/>
        <v/>
      </c>
      <c r="J1029" s="2" t="str">
        <f>IF(AND(G1029&lt;&gt;"",G1029&lt;=MAX(A:A)),COUNTIF(B:B,TRUNC(G1029)),"")</f>
        <v/>
      </c>
      <c r="K1029" s="2" t="str">
        <f t="shared" si="261"/>
        <v/>
      </c>
      <c r="L1029" s="2" t="str">
        <f t="shared" si="251"/>
        <v/>
      </c>
      <c r="M1029" s="2" t="str">
        <f t="shared" si="258"/>
        <v/>
      </c>
      <c r="N1029" s="2" t="str">
        <f t="shared" si="259"/>
        <v/>
      </c>
      <c r="O1029" s="2" t="str">
        <f t="shared" si="252"/>
        <v/>
      </c>
      <c r="P1029" s="2" t="str">
        <f t="shared" si="253"/>
        <v/>
      </c>
      <c r="Q1029" s="2" t="str">
        <f t="shared" si="260"/>
        <v/>
      </c>
      <c r="R1029" s="2" t="str">
        <f t="shared" si="254"/>
        <v/>
      </c>
    </row>
    <row r="1030" spans="1:18" x14ac:dyDescent="0.25">
      <c r="A1030" s="15">
        <f>IF(INDEX('Predict Your Date Data (auto)'!A:A,ROW(A1030),1)&gt;0,INDEX('Predict Your Date Data (auto)'!A:A,ROW(A1030),1),"")</f>
        <v>42933.442650462966</v>
      </c>
      <c r="B1030" s="15">
        <f t="shared" si="255"/>
        <v>42933</v>
      </c>
      <c r="C1030" s="23">
        <f t="shared" si="256"/>
        <v>2017</v>
      </c>
      <c r="D1030" s="23">
        <f t="shared" si="257"/>
        <v>7</v>
      </c>
      <c r="E1030" s="2" t="str">
        <f>IF(A1030&lt;&gt;"","Week " &amp; ROUNDUP(DAY(B1030)/7,0),"")</f>
        <v>Week 3</v>
      </c>
      <c r="G1030" s="15" t="str">
        <f>IF(G1029&lt;MAX(A:A)+NumberOfFutureWeeks*7,  IF(WEEKDAY( G1029+1)=1, G1029+2, IF(WEEKDAY(G1029+1)=7, G1029+ 3, G1029+1)), "")</f>
        <v/>
      </c>
      <c r="H1030" s="15" t="str">
        <f t="shared" si="249"/>
        <v/>
      </c>
      <c r="I1030" s="2" t="str">
        <f t="shared" si="250"/>
        <v/>
      </c>
      <c r="J1030" s="2" t="str">
        <f>IF(AND(G1030&lt;&gt;"",G1030&lt;=MAX(A:A)),COUNTIF(B:B,TRUNC(G1030)),"")</f>
        <v/>
      </c>
      <c r="K1030" s="2" t="str">
        <f t="shared" si="261"/>
        <v/>
      </c>
      <c r="L1030" s="2" t="str">
        <f t="shared" si="251"/>
        <v/>
      </c>
      <c r="M1030" s="2" t="str">
        <f t="shared" si="258"/>
        <v/>
      </c>
      <c r="N1030" s="2" t="str">
        <f t="shared" si="259"/>
        <v/>
      </c>
      <c r="O1030" s="2" t="str">
        <f t="shared" si="252"/>
        <v/>
      </c>
      <c r="P1030" s="2" t="str">
        <f t="shared" si="253"/>
        <v/>
      </c>
      <c r="Q1030" s="2" t="str">
        <f t="shared" si="260"/>
        <v/>
      </c>
      <c r="R1030" s="2" t="str">
        <f t="shared" si="254"/>
        <v/>
      </c>
    </row>
    <row r="1031" spans="1:18" x14ac:dyDescent="0.25">
      <c r="A1031" s="15">
        <f>IF(INDEX('Predict Your Date Data (auto)'!A:A,ROW(A1031),1)&gt;0,INDEX('Predict Your Date Data (auto)'!A:A,ROW(A1031),1),"")</f>
        <v>42933.458495370367</v>
      </c>
      <c r="B1031" s="15">
        <f t="shared" si="255"/>
        <v>42933</v>
      </c>
      <c r="C1031" s="23">
        <f t="shared" si="256"/>
        <v>2017</v>
      </c>
      <c r="D1031" s="23">
        <f t="shared" si="257"/>
        <v>7</v>
      </c>
      <c r="E1031" s="2" t="str">
        <f>IF(A1031&lt;&gt;"","Week " &amp; ROUNDUP(DAY(B1031)/7,0),"")</f>
        <v>Week 3</v>
      </c>
      <c r="G1031" s="15" t="str">
        <f>IF(G1030&lt;MAX(A:A)+NumberOfFutureWeeks*7,  IF(WEEKDAY( G1030+1)=1, G1030+2, IF(WEEKDAY(G1030+1)=7, G1030+ 3, G1030+1)), "")</f>
        <v/>
      </c>
      <c r="H1031" s="15" t="str">
        <f t="shared" si="249"/>
        <v/>
      </c>
      <c r="I1031" s="2" t="str">
        <f t="shared" si="250"/>
        <v/>
      </c>
      <c r="J1031" s="2" t="str">
        <f>IF(AND(G1031&lt;&gt;"",G1031&lt;=MAX(A:A)),COUNTIF(B:B,TRUNC(G1031)),"")</f>
        <v/>
      </c>
      <c r="K1031" s="2" t="str">
        <f t="shared" si="261"/>
        <v/>
      </c>
      <c r="L1031" s="2" t="str">
        <f t="shared" si="251"/>
        <v/>
      </c>
      <c r="M1031" s="2" t="str">
        <f t="shared" si="258"/>
        <v/>
      </c>
      <c r="N1031" s="2" t="str">
        <f t="shared" si="259"/>
        <v/>
      </c>
      <c r="O1031" s="2" t="str">
        <f t="shared" si="252"/>
        <v/>
      </c>
      <c r="P1031" s="2" t="str">
        <f t="shared" si="253"/>
        <v/>
      </c>
      <c r="Q1031" s="2" t="str">
        <f t="shared" si="260"/>
        <v/>
      </c>
      <c r="R1031" s="2" t="str">
        <f t="shared" si="254"/>
        <v/>
      </c>
    </row>
    <row r="1032" spans="1:18" x14ac:dyDescent="0.25">
      <c r="A1032" s="15">
        <f>IF(INDEX('Predict Your Date Data (auto)'!A:A,ROW(A1032),1)&gt;0,INDEX('Predict Your Date Data (auto)'!A:A,ROW(A1032),1),"")</f>
        <v>42933.46130787037</v>
      </c>
      <c r="B1032" s="15">
        <f t="shared" si="255"/>
        <v>42933</v>
      </c>
      <c r="C1032" s="23">
        <f t="shared" si="256"/>
        <v>2017</v>
      </c>
      <c r="D1032" s="23">
        <f t="shared" si="257"/>
        <v>7</v>
      </c>
      <c r="E1032" s="2" t="str">
        <f>IF(A1032&lt;&gt;"","Week " &amp; ROUNDUP(DAY(B1032)/7,0),"")</f>
        <v>Week 3</v>
      </c>
      <c r="G1032" s="15" t="str">
        <f>IF(G1031&lt;MAX(A:A)+NumberOfFutureWeeks*7,  IF(WEEKDAY( G1031+1)=1, G1031+2, IF(WEEKDAY(G1031+1)=7, G1031+ 3, G1031+1)), "")</f>
        <v/>
      </c>
      <c r="H1032" s="15" t="str">
        <f t="shared" si="249"/>
        <v/>
      </c>
      <c r="I1032" s="2" t="str">
        <f t="shared" si="250"/>
        <v/>
      </c>
      <c r="J1032" s="2" t="str">
        <f>IF(AND(G1032&lt;&gt;"",G1032&lt;=MAX(A:A)),COUNTIF(B:B,TRUNC(G1032)),"")</f>
        <v/>
      </c>
      <c r="K1032" s="2" t="str">
        <f t="shared" si="261"/>
        <v/>
      </c>
      <c r="L1032" s="2" t="str">
        <f t="shared" si="251"/>
        <v/>
      </c>
      <c r="M1032" s="2" t="str">
        <f t="shared" si="258"/>
        <v/>
      </c>
      <c r="N1032" s="2" t="str">
        <f t="shared" si="259"/>
        <v/>
      </c>
      <c r="O1032" s="2" t="str">
        <f t="shared" si="252"/>
        <v/>
      </c>
      <c r="P1032" s="2" t="str">
        <f t="shared" si="253"/>
        <v/>
      </c>
      <c r="Q1032" s="2" t="str">
        <f t="shared" si="260"/>
        <v/>
      </c>
      <c r="R1032" s="2" t="str">
        <f t="shared" si="254"/>
        <v/>
      </c>
    </row>
    <row r="1033" spans="1:18" x14ac:dyDescent="0.25">
      <c r="A1033" s="15">
        <f>IF(INDEX('Predict Your Date Data (auto)'!A:A,ROW(A1033),1)&gt;0,INDEX('Predict Your Date Data (auto)'!A:A,ROW(A1033),1),"")</f>
        <v>42933.560555555552</v>
      </c>
      <c r="B1033" s="15">
        <f t="shared" si="255"/>
        <v>42933</v>
      </c>
      <c r="C1033" s="23">
        <f t="shared" si="256"/>
        <v>2017</v>
      </c>
      <c r="D1033" s="23">
        <f t="shared" si="257"/>
        <v>7</v>
      </c>
      <c r="E1033" s="2" t="str">
        <f>IF(A1033&lt;&gt;"","Week " &amp; ROUNDUP(DAY(B1033)/7,0),"")</f>
        <v>Week 3</v>
      </c>
      <c r="G1033" s="15" t="str">
        <f>IF(G1032&lt;MAX(A:A)+NumberOfFutureWeeks*7,  IF(WEEKDAY( G1032+1)=1, G1032+2, IF(WEEKDAY(G1032+1)=7, G1032+ 3, G1032+1)), "")</f>
        <v/>
      </c>
      <c r="H1033" s="15" t="str">
        <f t="shared" si="249"/>
        <v/>
      </c>
      <c r="I1033" s="2" t="str">
        <f t="shared" si="250"/>
        <v/>
      </c>
      <c r="J1033" s="2" t="str">
        <f>IF(AND(G1033&lt;&gt;"",G1033&lt;=MAX(A:A)),COUNTIF(B:B,TRUNC(G1033)),"")</f>
        <v/>
      </c>
      <c r="K1033" s="2" t="str">
        <f t="shared" si="261"/>
        <v/>
      </c>
      <c r="L1033" s="2" t="str">
        <f t="shared" si="251"/>
        <v/>
      </c>
      <c r="M1033" s="2" t="str">
        <f t="shared" si="258"/>
        <v/>
      </c>
      <c r="N1033" s="2" t="str">
        <f t="shared" si="259"/>
        <v/>
      </c>
      <c r="O1033" s="2" t="str">
        <f t="shared" si="252"/>
        <v/>
      </c>
      <c r="P1033" s="2" t="str">
        <f t="shared" si="253"/>
        <v/>
      </c>
      <c r="Q1033" s="2" t="str">
        <f t="shared" si="260"/>
        <v/>
      </c>
      <c r="R1033" s="2" t="str">
        <f t="shared" si="254"/>
        <v/>
      </c>
    </row>
    <row r="1034" spans="1:18" x14ac:dyDescent="0.25">
      <c r="A1034" s="15">
        <f>IF(INDEX('Predict Your Date Data (auto)'!A:A,ROW(A1034),1)&gt;0,INDEX('Predict Your Date Data (auto)'!A:A,ROW(A1034),1),"")</f>
        <v>42933.648356481484</v>
      </c>
      <c r="B1034" s="15">
        <f t="shared" si="255"/>
        <v>42933</v>
      </c>
      <c r="C1034" s="23">
        <f t="shared" si="256"/>
        <v>2017</v>
      </c>
      <c r="D1034" s="23">
        <f t="shared" si="257"/>
        <v>7</v>
      </c>
      <c r="E1034" s="2" t="str">
        <f>IF(A1034&lt;&gt;"","Week " &amp; ROUNDUP(DAY(B1034)/7,0),"")</f>
        <v>Week 3</v>
      </c>
      <c r="G1034" s="15" t="str">
        <f>IF(G1033&lt;MAX(A:A)+NumberOfFutureWeeks*7,  IF(WEEKDAY( G1033+1)=1, G1033+2, IF(WEEKDAY(G1033+1)=7, G1033+ 3, G1033+1)), "")</f>
        <v/>
      </c>
      <c r="H1034" s="15" t="str">
        <f t="shared" si="249"/>
        <v/>
      </c>
      <c r="I1034" s="2" t="str">
        <f t="shared" si="250"/>
        <v/>
      </c>
      <c r="J1034" s="2" t="str">
        <f>IF(AND(G1034&lt;&gt;"",G1034&lt;=MAX(A:A)),COUNTIF(B:B,TRUNC(G1034)),"")</f>
        <v/>
      </c>
      <c r="K1034" s="2" t="str">
        <f t="shared" si="261"/>
        <v/>
      </c>
      <c r="L1034" s="2" t="str">
        <f t="shared" si="251"/>
        <v/>
      </c>
      <c r="M1034" s="2" t="str">
        <f t="shared" si="258"/>
        <v/>
      </c>
      <c r="N1034" s="2" t="str">
        <f t="shared" si="259"/>
        <v/>
      </c>
      <c r="O1034" s="2" t="str">
        <f t="shared" si="252"/>
        <v/>
      </c>
      <c r="P1034" s="2" t="str">
        <f t="shared" si="253"/>
        <v/>
      </c>
      <c r="Q1034" s="2" t="str">
        <f t="shared" si="260"/>
        <v/>
      </c>
      <c r="R1034" s="2" t="str">
        <f t="shared" si="254"/>
        <v/>
      </c>
    </row>
    <row r="1035" spans="1:18" x14ac:dyDescent="0.25">
      <c r="A1035" s="15">
        <f>IF(INDEX('Predict Your Date Data (auto)'!A:A,ROW(A1035),1)&gt;0,INDEX('Predict Your Date Data (auto)'!A:A,ROW(A1035),1),"")</f>
        <v>42933.651331018518</v>
      </c>
      <c r="B1035" s="15">
        <f t="shared" si="255"/>
        <v>42933</v>
      </c>
      <c r="C1035" s="23">
        <f t="shared" si="256"/>
        <v>2017</v>
      </c>
      <c r="D1035" s="23">
        <f t="shared" si="257"/>
        <v>7</v>
      </c>
      <c r="E1035" s="2" t="str">
        <f>IF(A1035&lt;&gt;"","Week " &amp; ROUNDUP(DAY(B1035)/7,0),"")</f>
        <v>Week 3</v>
      </c>
      <c r="G1035" s="15" t="str">
        <f>IF(G1034&lt;MAX(A:A)+NumberOfFutureWeeks*7,  IF(WEEKDAY( G1034+1)=1, G1034+2, IF(WEEKDAY(G1034+1)=7, G1034+ 3, G1034+1)), "")</f>
        <v/>
      </c>
      <c r="H1035" s="15" t="str">
        <f t="shared" si="249"/>
        <v/>
      </c>
      <c r="I1035" s="2" t="str">
        <f t="shared" si="250"/>
        <v/>
      </c>
      <c r="J1035" s="2" t="str">
        <f>IF(AND(G1035&lt;&gt;"",G1035&lt;=MAX(A:A)),COUNTIF(B:B,TRUNC(G1035)),"")</f>
        <v/>
      </c>
      <c r="K1035" s="2" t="str">
        <f t="shared" si="261"/>
        <v/>
      </c>
      <c r="L1035" s="2" t="str">
        <f t="shared" si="251"/>
        <v/>
      </c>
      <c r="M1035" s="2" t="str">
        <f t="shared" si="258"/>
        <v/>
      </c>
      <c r="N1035" s="2" t="str">
        <f t="shared" si="259"/>
        <v/>
      </c>
      <c r="O1035" s="2" t="str">
        <f t="shared" si="252"/>
        <v/>
      </c>
      <c r="P1035" s="2" t="str">
        <f t="shared" si="253"/>
        <v/>
      </c>
      <c r="Q1035" s="2" t="str">
        <f t="shared" si="260"/>
        <v/>
      </c>
      <c r="R1035" s="2" t="str">
        <f t="shared" si="254"/>
        <v/>
      </c>
    </row>
    <row r="1036" spans="1:18" x14ac:dyDescent="0.25">
      <c r="A1036" s="15">
        <f>IF(INDEX('Predict Your Date Data (auto)'!A:A,ROW(A1036),1)&gt;0,INDEX('Predict Your Date Data (auto)'!A:A,ROW(A1036),1),"")</f>
        <v>42934.497858796298</v>
      </c>
      <c r="B1036" s="15">
        <f t="shared" si="255"/>
        <v>42934</v>
      </c>
      <c r="C1036" s="23">
        <f t="shared" si="256"/>
        <v>2017</v>
      </c>
      <c r="D1036" s="23">
        <f t="shared" si="257"/>
        <v>7</v>
      </c>
      <c r="E1036" s="2" t="str">
        <f>IF(A1036&lt;&gt;"","Week " &amp; ROUNDUP(DAY(B1036)/7,0),"")</f>
        <v>Week 3</v>
      </c>
      <c r="G1036" s="15" t="str">
        <f>IF(G1035&lt;MAX(A:A)+NumberOfFutureWeeks*7,  IF(WEEKDAY( G1035+1)=1, G1035+2, IF(WEEKDAY(G1035+1)=7, G1035+ 3, G1035+1)), "")</f>
        <v/>
      </c>
      <c r="H1036" s="15" t="str">
        <f t="shared" si="249"/>
        <v/>
      </c>
      <c r="I1036" s="2" t="str">
        <f t="shared" si="250"/>
        <v/>
      </c>
      <c r="J1036" s="2" t="str">
        <f>IF(AND(G1036&lt;&gt;"",G1036&lt;=MAX(A:A)),COUNTIF(B:B,TRUNC(G1036)),"")</f>
        <v/>
      </c>
      <c r="K1036" s="2" t="str">
        <f t="shared" si="261"/>
        <v/>
      </c>
      <c r="L1036" s="2" t="str">
        <f t="shared" si="251"/>
        <v/>
      </c>
      <c r="M1036" s="2" t="str">
        <f t="shared" si="258"/>
        <v/>
      </c>
      <c r="N1036" s="2" t="str">
        <f t="shared" si="259"/>
        <v/>
      </c>
      <c r="O1036" s="2" t="str">
        <f t="shared" si="252"/>
        <v/>
      </c>
      <c r="P1036" s="2" t="str">
        <f t="shared" si="253"/>
        <v/>
      </c>
      <c r="Q1036" s="2" t="str">
        <f t="shared" si="260"/>
        <v/>
      </c>
      <c r="R1036" s="2" t="str">
        <f t="shared" si="254"/>
        <v/>
      </c>
    </row>
    <row r="1037" spans="1:18" x14ac:dyDescent="0.25">
      <c r="A1037" s="15">
        <f>IF(INDEX('Predict Your Date Data (auto)'!A:A,ROW(A1037),1)&gt;0,INDEX('Predict Your Date Data (auto)'!A:A,ROW(A1037),1),"")</f>
        <v>42934.616597222222</v>
      </c>
      <c r="B1037" s="15">
        <f t="shared" si="255"/>
        <v>42934</v>
      </c>
      <c r="C1037" s="23">
        <f t="shared" si="256"/>
        <v>2017</v>
      </c>
      <c r="D1037" s="23">
        <f t="shared" si="257"/>
        <v>7</v>
      </c>
      <c r="E1037" s="2" t="str">
        <f>IF(A1037&lt;&gt;"","Week " &amp; ROUNDUP(DAY(B1037)/7,0),"")</f>
        <v>Week 3</v>
      </c>
      <c r="G1037" s="15" t="str">
        <f>IF(G1036&lt;MAX(A:A)+NumberOfFutureWeeks*7,  IF(WEEKDAY( G1036+1)=1, G1036+2, IF(WEEKDAY(G1036+1)=7, G1036+ 3, G1036+1)), "")</f>
        <v/>
      </c>
      <c r="H1037" s="15" t="str">
        <f t="shared" si="249"/>
        <v/>
      </c>
      <c r="I1037" s="2" t="str">
        <f t="shared" si="250"/>
        <v/>
      </c>
      <c r="J1037" s="2" t="str">
        <f>IF(AND(G1037&lt;&gt;"",G1037&lt;=MAX(A:A)),COUNTIF(B:B,TRUNC(G1037)),"")</f>
        <v/>
      </c>
      <c r="K1037" s="2" t="str">
        <f t="shared" si="261"/>
        <v/>
      </c>
      <c r="L1037" s="2" t="str">
        <f t="shared" si="251"/>
        <v/>
      </c>
      <c r="M1037" s="2" t="str">
        <f t="shared" si="258"/>
        <v/>
      </c>
      <c r="N1037" s="2" t="str">
        <f t="shared" si="259"/>
        <v/>
      </c>
      <c r="O1037" s="2" t="str">
        <f t="shared" si="252"/>
        <v/>
      </c>
      <c r="P1037" s="2" t="str">
        <f t="shared" si="253"/>
        <v/>
      </c>
      <c r="Q1037" s="2" t="str">
        <f t="shared" si="260"/>
        <v/>
      </c>
      <c r="R1037" s="2" t="str">
        <f t="shared" si="254"/>
        <v/>
      </c>
    </row>
    <row r="1038" spans="1:18" x14ac:dyDescent="0.25">
      <c r="A1038" s="15">
        <f>IF(INDEX('Predict Your Date Data (auto)'!A:A,ROW(A1038),1)&gt;0,INDEX('Predict Your Date Data (auto)'!A:A,ROW(A1038),1),"")</f>
        <v>42934.633946759262</v>
      </c>
      <c r="B1038" s="15">
        <f t="shared" si="255"/>
        <v>42934</v>
      </c>
      <c r="C1038" s="23">
        <f t="shared" si="256"/>
        <v>2017</v>
      </c>
      <c r="D1038" s="23">
        <f t="shared" si="257"/>
        <v>7</v>
      </c>
      <c r="E1038" s="2" t="str">
        <f>IF(A1038&lt;&gt;"","Week " &amp; ROUNDUP(DAY(B1038)/7,0),"")</f>
        <v>Week 3</v>
      </c>
      <c r="G1038" s="15" t="str">
        <f>IF(G1037&lt;MAX(A:A)+NumberOfFutureWeeks*7,  IF(WEEKDAY( G1037+1)=1, G1037+2, IF(WEEKDAY(G1037+1)=7, G1037+ 3, G1037+1)), "")</f>
        <v/>
      </c>
      <c r="H1038" s="15" t="str">
        <f t="shared" si="249"/>
        <v/>
      </c>
      <c r="I1038" s="2" t="str">
        <f t="shared" si="250"/>
        <v/>
      </c>
      <c r="J1038" s="2" t="str">
        <f>IF(AND(G1038&lt;&gt;"",G1038&lt;=MAX(A:A)),COUNTIF(B:B,TRUNC(G1038)),"")</f>
        <v/>
      </c>
      <c r="K1038" s="2" t="str">
        <f t="shared" si="261"/>
        <v/>
      </c>
      <c r="L1038" s="2" t="str">
        <f t="shared" si="251"/>
        <v/>
      </c>
      <c r="M1038" s="2" t="str">
        <f t="shared" si="258"/>
        <v/>
      </c>
      <c r="N1038" s="2" t="str">
        <f t="shared" si="259"/>
        <v/>
      </c>
      <c r="O1038" s="2" t="str">
        <f t="shared" si="252"/>
        <v/>
      </c>
      <c r="P1038" s="2" t="str">
        <f t="shared" si="253"/>
        <v/>
      </c>
      <c r="Q1038" s="2" t="str">
        <f t="shared" si="260"/>
        <v/>
      </c>
      <c r="R1038" s="2" t="str">
        <f t="shared" si="254"/>
        <v/>
      </c>
    </row>
    <row r="1039" spans="1:18" x14ac:dyDescent="0.25">
      <c r="A1039" s="15">
        <f>IF(INDEX('Predict Your Date Data (auto)'!A:A,ROW(A1039),1)&gt;0,INDEX('Predict Your Date Data (auto)'!A:A,ROW(A1039),1),"")</f>
        <v>42934.692002314812</v>
      </c>
      <c r="B1039" s="15">
        <f t="shared" si="255"/>
        <v>42934</v>
      </c>
      <c r="C1039" s="23">
        <f t="shared" si="256"/>
        <v>2017</v>
      </c>
      <c r="D1039" s="23">
        <f t="shared" si="257"/>
        <v>7</v>
      </c>
      <c r="E1039" s="2" t="str">
        <f>IF(A1039&lt;&gt;"","Week " &amp; ROUNDUP(DAY(B1039)/7,0),"")</f>
        <v>Week 3</v>
      </c>
      <c r="G1039" s="15" t="str">
        <f>IF(G1038&lt;MAX(A:A)+NumberOfFutureWeeks*7,  IF(WEEKDAY( G1038+1)=1, G1038+2, IF(WEEKDAY(G1038+1)=7, G1038+ 3, G1038+1)), "")</f>
        <v/>
      </c>
      <c r="H1039" s="15" t="str">
        <f t="shared" si="249"/>
        <v/>
      </c>
      <c r="I1039" s="2" t="str">
        <f t="shared" si="250"/>
        <v/>
      </c>
      <c r="J1039" s="2" t="str">
        <f>IF(AND(G1039&lt;&gt;"",G1039&lt;=MAX(A:A)),COUNTIF(B:B,TRUNC(G1039)),"")</f>
        <v/>
      </c>
      <c r="K1039" s="2" t="str">
        <f t="shared" si="261"/>
        <v/>
      </c>
      <c r="L1039" s="2" t="str">
        <f t="shared" si="251"/>
        <v/>
      </c>
      <c r="M1039" s="2" t="str">
        <f t="shared" si="258"/>
        <v/>
      </c>
      <c r="N1039" s="2" t="str">
        <f t="shared" si="259"/>
        <v/>
      </c>
      <c r="O1039" s="2" t="str">
        <f t="shared" si="252"/>
        <v/>
      </c>
      <c r="P1039" s="2" t="str">
        <f t="shared" si="253"/>
        <v/>
      </c>
      <c r="Q1039" s="2" t="str">
        <f t="shared" si="260"/>
        <v/>
      </c>
      <c r="R1039" s="2" t="str">
        <f t="shared" si="254"/>
        <v/>
      </c>
    </row>
    <row r="1040" spans="1:18" x14ac:dyDescent="0.25">
      <c r="A1040" s="15">
        <f>IF(INDEX('Predict Your Date Data (auto)'!A:A,ROW(A1040),1)&gt;0,INDEX('Predict Your Date Data (auto)'!A:A,ROW(A1040),1),"")</f>
        <v>42934.699421296296</v>
      </c>
      <c r="B1040" s="15">
        <f t="shared" si="255"/>
        <v>42934</v>
      </c>
      <c r="C1040" s="23">
        <f t="shared" si="256"/>
        <v>2017</v>
      </c>
      <c r="D1040" s="23">
        <f t="shared" si="257"/>
        <v>7</v>
      </c>
      <c r="E1040" s="2" t="str">
        <f>IF(A1040&lt;&gt;"","Week " &amp; ROUNDUP(DAY(B1040)/7,0),"")</f>
        <v>Week 3</v>
      </c>
      <c r="G1040" s="15" t="str">
        <f>IF(G1039&lt;MAX(A:A)+NumberOfFutureWeeks*7,  IF(WEEKDAY( G1039+1)=1, G1039+2, IF(WEEKDAY(G1039+1)=7, G1039+ 3, G1039+1)), "")</f>
        <v/>
      </c>
      <c r="H1040" s="15" t="str">
        <f t="shared" si="249"/>
        <v/>
      </c>
      <c r="I1040" s="2" t="str">
        <f t="shared" si="250"/>
        <v/>
      </c>
      <c r="J1040" s="2" t="str">
        <f>IF(AND(G1040&lt;&gt;"",G1040&lt;=MAX(A:A)),COUNTIF(B:B,TRUNC(G1040)),"")</f>
        <v/>
      </c>
      <c r="K1040" s="2" t="str">
        <f t="shared" si="261"/>
        <v/>
      </c>
      <c r="L1040" s="2" t="str">
        <f t="shared" si="251"/>
        <v/>
      </c>
      <c r="M1040" s="2" t="str">
        <f t="shared" si="258"/>
        <v/>
      </c>
      <c r="N1040" s="2" t="str">
        <f t="shared" si="259"/>
        <v/>
      </c>
      <c r="O1040" s="2" t="str">
        <f t="shared" si="252"/>
        <v/>
      </c>
      <c r="P1040" s="2" t="str">
        <f t="shared" si="253"/>
        <v/>
      </c>
      <c r="Q1040" s="2" t="str">
        <f t="shared" si="260"/>
        <v/>
      </c>
      <c r="R1040" s="2" t="str">
        <f t="shared" si="254"/>
        <v/>
      </c>
    </row>
    <row r="1041" spans="1:18" x14ac:dyDescent="0.25">
      <c r="A1041" s="15">
        <f>IF(INDEX('Predict Your Date Data (auto)'!A:A,ROW(A1041),1)&gt;0,INDEX('Predict Your Date Data (auto)'!A:A,ROW(A1041),1),"")</f>
        <v>42935.674166666664</v>
      </c>
      <c r="B1041" s="15">
        <f t="shared" si="255"/>
        <v>42935</v>
      </c>
      <c r="C1041" s="23">
        <f t="shared" si="256"/>
        <v>2017</v>
      </c>
      <c r="D1041" s="23">
        <f t="shared" si="257"/>
        <v>7</v>
      </c>
      <c r="E1041" s="2" t="str">
        <f>IF(A1041&lt;&gt;"","Week " &amp; ROUNDUP(DAY(B1041)/7,0),"")</f>
        <v>Week 3</v>
      </c>
      <c r="G1041" s="15" t="str">
        <f>IF(G1040&lt;MAX(A:A)+NumberOfFutureWeeks*7,  IF(WEEKDAY( G1040+1)=1, G1040+2, IF(WEEKDAY(G1040+1)=7, G1040+ 3, G1040+1)), "")</f>
        <v/>
      </c>
      <c r="H1041" s="15" t="str">
        <f t="shared" si="249"/>
        <v/>
      </c>
      <c r="I1041" s="2" t="str">
        <f t="shared" si="250"/>
        <v/>
      </c>
      <c r="J1041" s="2" t="str">
        <f>IF(AND(G1041&lt;&gt;"",G1041&lt;=MAX(A:A)),COUNTIF(B:B,TRUNC(G1041)),"")</f>
        <v/>
      </c>
      <c r="K1041" s="2" t="str">
        <f t="shared" si="261"/>
        <v/>
      </c>
      <c r="L1041" s="2" t="str">
        <f t="shared" si="251"/>
        <v/>
      </c>
      <c r="M1041" s="2" t="str">
        <f t="shared" si="258"/>
        <v/>
      </c>
      <c r="N1041" s="2" t="str">
        <f t="shared" si="259"/>
        <v/>
      </c>
      <c r="O1041" s="2" t="str">
        <f t="shared" si="252"/>
        <v/>
      </c>
      <c r="P1041" s="2" t="str">
        <f t="shared" si="253"/>
        <v/>
      </c>
      <c r="Q1041" s="2" t="str">
        <f t="shared" si="260"/>
        <v/>
      </c>
      <c r="R1041" s="2" t="str">
        <f t="shared" si="254"/>
        <v/>
      </c>
    </row>
    <row r="1042" spans="1:18" x14ac:dyDescent="0.25">
      <c r="A1042" s="15">
        <f>IF(INDEX('Predict Your Date Data (auto)'!A:A,ROW(A1042),1)&gt;0,INDEX('Predict Your Date Data (auto)'!A:A,ROW(A1042),1),"")</f>
        <v>42935.693831018521</v>
      </c>
      <c r="B1042" s="15">
        <f t="shared" si="255"/>
        <v>42935</v>
      </c>
      <c r="C1042" s="23">
        <f t="shared" si="256"/>
        <v>2017</v>
      </c>
      <c r="D1042" s="23">
        <f t="shared" si="257"/>
        <v>7</v>
      </c>
      <c r="E1042" s="2" t="str">
        <f>IF(A1042&lt;&gt;"","Week " &amp; ROUNDUP(DAY(B1042)/7,0),"")</f>
        <v>Week 3</v>
      </c>
      <c r="G1042" s="15" t="str">
        <f>IF(G1041&lt;MAX(A:A)+NumberOfFutureWeeks*7,  IF(WEEKDAY( G1041+1)=1, G1041+2, IF(WEEKDAY(G1041+1)=7, G1041+ 3, G1041+1)), "")</f>
        <v/>
      </c>
      <c r="H1042" s="15" t="str">
        <f t="shared" si="249"/>
        <v/>
      </c>
      <c r="I1042" s="2" t="str">
        <f t="shared" si="250"/>
        <v/>
      </c>
      <c r="J1042" s="2" t="str">
        <f>IF(AND(G1042&lt;&gt;"",G1042&lt;=MAX(A:A)),COUNTIF(B:B,TRUNC(G1042)),"")</f>
        <v/>
      </c>
      <c r="K1042" s="2" t="str">
        <f t="shared" si="261"/>
        <v/>
      </c>
      <c r="L1042" s="2" t="str">
        <f t="shared" si="251"/>
        <v/>
      </c>
      <c r="M1042" s="2" t="str">
        <f t="shared" si="258"/>
        <v/>
      </c>
      <c r="N1042" s="2" t="str">
        <f t="shared" si="259"/>
        <v/>
      </c>
      <c r="O1042" s="2" t="str">
        <f t="shared" si="252"/>
        <v/>
      </c>
      <c r="P1042" s="2" t="str">
        <f t="shared" si="253"/>
        <v/>
      </c>
      <c r="Q1042" s="2" t="str">
        <f t="shared" si="260"/>
        <v/>
      </c>
      <c r="R1042" s="2" t="str">
        <f t="shared" si="254"/>
        <v/>
      </c>
    </row>
    <row r="1043" spans="1:18" x14ac:dyDescent="0.25">
      <c r="A1043" s="15">
        <f>IF(INDEX('Predict Your Date Data (auto)'!A:A,ROW(A1043),1)&gt;0,INDEX('Predict Your Date Data (auto)'!A:A,ROW(A1043),1),"")</f>
        <v>42935.716585648152</v>
      </c>
      <c r="B1043" s="15">
        <f t="shared" si="255"/>
        <v>42935</v>
      </c>
      <c r="C1043" s="23">
        <f t="shared" si="256"/>
        <v>2017</v>
      </c>
      <c r="D1043" s="23">
        <f t="shared" si="257"/>
        <v>7</v>
      </c>
      <c r="E1043" s="2" t="str">
        <f>IF(A1043&lt;&gt;"","Week " &amp; ROUNDUP(DAY(B1043)/7,0),"")</f>
        <v>Week 3</v>
      </c>
      <c r="G1043" s="15" t="str">
        <f>IF(G1042&lt;MAX(A:A)+NumberOfFutureWeeks*7,  IF(WEEKDAY( G1042+1)=1, G1042+2, IF(WEEKDAY(G1042+1)=7, G1042+ 3, G1042+1)), "")</f>
        <v/>
      </c>
      <c r="H1043" s="15" t="str">
        <f t="shared" si="249"/>
        <v/>
      </c>
      <c r="I1043" s="2" t="str">
        <f t="shared" si="250"/>
        <v/>
      </c>
      <c r="J1043" s="2" t="str">
        <f>IF(AND(G1043&lt;&gt;"",G1043&lt;=MAX(A:A)),COUNTIF(B:B,TRUNC(G1043)),"")</f>
        <v/>
      </c>
      <c r="K1043" s="2" t="str">
        <f t="shared" si="261"/>
        <v/>
      </c>
      <c r="L1043" s="2" t="str">
        <f t="shared" si="251"/>
        <v/>
      </c>
      <c r="M1043" s="2" t="str">
        <f t="shared" si="258"/>
        <v/>
      </c>
      <c r="N1043" s="2" t="str">
        <f t="shared" si="259"/>
        <v/>
      </c>
      <c r="O1043" s="2" t="str">
        <f t="shared" si="252"/>
        <v/>
      </c>
      <c r="P1043" s="2" t="str">
        <f t="shared" si="253"/>
        <v/>
      </c>
      <c r="Q1043" s="2" t="str">
        <f t="shared" si="260"/>
        <v/>
      </c>
      <c r="R1043" s="2" t="str">
        <f t="shared" si="254"/>
        <v/>
      </c>
    </row>
    <row r="1044" spans="1:18" x14ac:dyDescent="0.25">
      <c r="A1044" s="15">
        <f>IF(INDEX('Predict Your Date Data (auto)'!A:A,ROW(A1044),1)&gt;0,INDEX('Predict Your Date Data (auto)'!A:A,ROW(A1044),1),"")</f>
        <v>42936.709340277775</v>
      </c>
      <c r="B1044" s="15">
        <f t="shared" si="255"/>
        <v>42936</v>
      </c>
      <c r="C1044" s="23">
        <f t="shared" si="256"/>
        <v>2017</v>
      </c>
      <c r="D1044" s="23">
        <f t="shared" si="257"/>
        <v>7</v>
      </c>
      <c r="E1044" s="2" t="str">
        <f>IF(A1044&lt;&gt;"","Week " &amp; ROUNDUP(DAY(B1044)/7,0),"")</f>
        <v>Week 3</v>
      </c>
      <c r="G1044" s="15" t="str">
        <f>IF(G1043&lt;MAX(A:A)+NumberOfFutureWeeks*7,  IF(WEEKDAY( G1043+1)=1, G1043+2, IF(WEEKDAY(G1043+1)=7, G1043+ 3, G1043+1)), "")</f>
        <v/>
      </c>
      <c r="H1044" s="15" t="str">
        <f t="shared" si="249"/>
        <v/>
      </c>
      <c r="I1044" s="2" t="str">
        <f t="shared" si="250"/>
        <v/>
      </c>
      <c r="J1044" s="2" t="str">
        <f>IF(AND(G1044&lt;&gt;"",G1044&lt;=MAX(A:A)),COUNTIF(B:B,TRUNC(G1044)),"")</f>
        <v/>
      </c>
      <c r="K1044" s="2" t="str">
        <f t="shared" si="261"/>
        <v/>
      </c>
      <c r="L1044" s="2" t="str">
        <f t="shared" si="251"/>
        <v/>
      </c>
      <c r="M1044" s="2" t="str">
        <f t="shared" si="258"/>
        <v/>
      </c>
      <c r="N1044" s="2" t="str">
        <f t="shared" si="259"/>
        <v/>
      </c>
      <c r="O1044" s="2" t="str">
        <f t="shared" si="252"/>
        <v/>
      </c>
      <c r="P1044" s="2" t="str">
        <f t="shared" si="253"/>
        <v/>
      </c>
      <c r="Q1044" s="2" t="str">
        <f t="shared" si="260"/>
        <v/>
      </c>
      <c r="R1044" s="2" t="str">
        <f t="shared" si="254"/>
        <v/>
      </c>
    </row>
    <row r="1045" spans="1:18" x14ac:dyDescent="0.25">
      <c r="A1045" s="15">
        <f>IF(INDEX('Predict Your Date Data (auto)'!A:A,ROW(A1045),1)&gt;0,INDEX('Predict Your Date Data (auto)'!A:A,ROW(A1045),1),"")</f>
        <v>42936.863668981481</v>
      </c>
      <c r="B1045" s="15">
        <f t="shared" si="255"/>
        <v>42936</v>
      </c>
      <c r="C1045" s="23">
        <f t="shared" si="256"/>
        <v>2017</v>
      </c>
      <c r="D1045" s="23">
        <f t="shared" si="257"/>
        <v>7</v>
      </c>
      <c r="E1045" s="2" t="str">
        <f>IF(A1045&lt;&gt;"","Week " &amp; ROUNDUP(DAY(B1045)/7,0),"")</f>
        <v>Week 3</v>
      </c>
      <c r="G1045" s="15" t="str">
        <f>IF(G1044&lt;MAX(A:A)+NumberOfFutureWeeks*7,  IF(WEEKDAY( G1044+1)=1, G1044+2, IF(WEEKDAY(G1044+1)=7, G1044+ 3, G1044+1)), "")</f>
        <v/>
      </c>
      <c r="H1045" s="15" t="str">
        <f t="shared" si="249"/>
        <v/>
      </c>
      <c r="I1045" s="2" t="str">
        <f t="shared" si="250"/>
        <v/>
      </c>
      <c r="J1045" s="2" t="str">
        <f>IF(AND(G1045&lt;&gt;"",G1045&lt;=MAX(A:A)),COUNTIF(B:B,TRUNC(G1045)),"")</f>
        <v/>
      </c>
      <c r="K1045" s="2" t="str">
        <f t="shared" si="261"/>
        <v/>
      </c>
      <c r="L1045" s="2" t="str">
        <f t="shared" si="251"/>
        <v/>
      </c>
      <c r="M1045" s="2" t="str">
        <f t="shared" si="258"/>
        <v/>
      </c>
      <c r="N1045" s="2" t="str">
        <f t="shared" si="259"/>
        <v/>
      </c>
      <c r="O1045" s="2" t="str">
        <f t="shared" si="252"/>
        <v/>
      </c>
      <c r="P1045" s="2" t="str">
        <f t="shared" si="253"/>
        <v/>
      </c>
      <c r="Q1045" s="2" t="str">
        <f t="shared" si="260"/>
        <v/>
      </c>
      <c r="R1045" s="2" t="str">
        <f t="shared" si="254"/>
        <v/>
      </c>
    </row>
    <row r="1046" spans="1:18" x14ac:dyDescent="0.25">
      <c r="A1046" s="15">
        <f>IF(INDEX('Predict Your Date Data (auto)'!A:A,ROW(A1046),1)&gt;0,INDEX('Predict Your Date Data (auto)'!A:A,ROW(A1046),1),"")</f>
        <v>42936.878495370373</v>
      </c>
      <c r="B1046" s="15">
        <f t="shared" si="255"/>
        <v>42936</v>
      </c>
      <c r="C1046" s="23">
        <f t="shared" si="256"/>
        <v>2017</v>
      </c>
      <c r="D1046" s="23">
        <f t="shared" si="257"/>
        <v>7</v>
      </c>
      <c r="E1046" s="2" t="str">
        <f>IF(A1046&lt;&gt;"","Week " &amp; ROUNDUP(DAY(B1046)/7,0),"")</f>
        <v>Week 3</v>
      </c>
      <c r="G1046" s="15" t="str">
        <f>IF(G1045&lt;MAX(A:A)+NumberOfFutureWeeks*7,  IF(WEEKDAY( G1045+1)=1, G1045+2, IF(WEEKDAY(G1045+1)=7, G1045+ 3, G1045+1)), "")</f>
        <v/>
      </c>
      <c r="H1046" s="15" t="str">
        <f t="shared" si="249"/>
        <v/>
      </c>
      <c r="I1046" s="2" t="str">
        <f t="shared" si="250"/>
        <v/>
      </c>
      <c r="J1046" s="2" t="str">
        <f>IF(AND(G1046&lt;&gt;"",G1046&lt;=MAX(A:A)),COUNTIF(B:B,TRUNC(G1046)),"")</f>
        <v/>
      </c>
      <c r="K1046" s="2" t="str">
        <f t="shared" si="261"/>
        <v/>
      </c>
      <c r="L1046" s="2" t="str">
        <f t="shared" si="251"/>
        <v/>
      </c>
      <c r="M1046" s="2" t="str">
        <f t="shared" si="258"/>
        <v/>
      </c>
      <c r="N1046" s="2" t="str">
        <f t="shared" si="259"/>
        <v/>
      </c>
      <c r="O1046" s="2" t="str">
        <f t="shared" si="252"/>
        <v/>
      </c>
      <c r="P1046" s="2" t="str">
        <f t="shared" si="253"/>
        <v/>
      </c>
      <c r="Q1046" s="2" t="str">
        <f t="shared" si="260"/>
        <v/>
      </c>
      <c r="R1046" s="2" t="str">
        <f t="shared" si="254"/>
        <v/>
      </c>
    </row>
    <row r="1047" spans="1:18" x14ac:dyDescent="0.25">
      <c r="A1047" s="15">
        <f>IF(INDEX('Predict Your Date Data (auto)'!A:A,ROW(A1047),1)&gt;0,INDEX('Predict Your Date Data (auto)'!A:A,ROW(A1047),1),"")</f>
        <v>42937.648263888892</v>
      </c>
      <c r="B1047" s="15">
        <f t="shared" si="255"/>
        <v>42937</v>
      </c>
      <c r="C1047" s="23">
        <f t="shared" si="256"/>
        <v>2017</v>
      </c>
      <c r="D1047" s="23">
        <f t="shared" si="257"/>
        <v>7</v>
      </c>
      <c r="E1047" s="2" t="str">
        <f>IF(A1047&lt;&gt;"","Week " &amp; ROUNDUP(DAY(B1047)/7,0),"")</f>
        <v>Week 3</v>
      </c>
      <c r="G1047" s="15" t="str">
        <f>IF(G1046&lt;MAX(A:A)+NumberOfFutureWeeks*7,  IF(WEEKDAY( G1046+1)=1, G1046+2, IF(WEEKDAY(G1046+1)=7, G1046+ 3, G1046+1)), "")</f>
        <v/>
      </c>
      <c r="H1047" s="15" t="str">
        <f t="shared" si="249"/>
        <v/>
      </c>
      <c r="I1047" s="2" t="str">
        <f t="shared" si="250"/>
        <v/>
      </c>
      <c r="J1047" s="2" t="str">
        <f>IF(AND(G1047&lt;&gt;"",G1047&lt;=MAX(A:A)),COUNTIF(B:B,TRUNC(G1047)),"")</f>
        <v/>
      </c>
      <c r="K1047" s="2" t="str">
        <f t="shared" si="261"/>
        <v/>
      </c>
      <c r="L1047" s="2" t="str">
        <f t="shared" si="251"/>
        <v/>
      </c>
      <c r="M1047" s="2" t="str">
        <f t="shared" si="258"/>
        <v/>
      </c>
      <c r="N1047" s="2" t="str">
        <f t="shared" si="259"/>
        <v/>
      </c>
      <c r="O1047" s="2" t="str">
        <f t="shared" si="252"/>
        <v/>
      </c>
      <c r="P1047" s="2" t="str">
        <f t="shared" si="253"/>
        <v/>
      </c>
      <c r="Q1047" s="2" t="str">
        <f t="shared" si="260"/>
        <v/>
      </c>
      <c r="R1047" s="2" t="str">
        <f t="shared" si="254"/>
        <v/>
      </c>
    </row>
    <row r="1048" spans="1:18" x14ac:dyDescent="0.25">
      <c r="A1048" s="15">
        <f>IF(INDEX('Predict Your Date Data (auto)'!A:A,ROW(A1048),1)&gt;0,INDEX('Predict Your Date Data (auto)'!A:A,ROW(A1048),1),"")</f>
        <v>42940.374849537038</v>
      </c>
      <c r="B1048" s="15">
        <f t="shared" si="255"/>
        <v>42940</v>
      </c>
      <c r="C1048" s="23">
        <f t="shared" si="256"/>
        <v>2017</v>
      </c>
      <c r="D1048" s="23">
        <f t="shared" si="257"/>
        <v>7</v>
      </c>
      <c r="E1048" s="2" t="str">
        <f>IF(A1048&lt;&gt;"","Week " &amp; ROUNDUP(DAY(B1048)/7,0),"")</f>
        <v>Week 4</v>
      </c>
      <c r="G1048" s="15" t="str">
        <f>IF(G1047&lt;MAX(A:A)+NumberOfFutureWeeks*7,  IF(WEEKDAY( G1047+1)=1, G1047+2, IF(WEEKDAY(G1047+1)=7, G1047+ 3, G1047+1)), "")</f>
        <v/>
      </c>
      <c r="H1048" s="15" t="str">
        <f t="shared" si="249"/>
        <v/>
      </c>
      <c r="I1048" s="2" t="str">
        <f t="shared" si="250"/>
        <v/>
      </c>
      <c r="J1048" s="2" t="str">
        <f>IF(AND(G1048&lt;&gt;"",G1048&lt;=MAX(A:A)),COUNTIF(B:B,TRUNC(G1048)),"")</f>
        <v/>
      </c>
      <c r="K1048" s="2" t="str">
        <f t="shared" si="261"/>
        <v/>
      </c>
      <c r="L1048" s="2" t="str">
        <f t="shared" si="251"/>
        <v/>
      </c>
      <c r="M1048" s="2" t="str">
        <f t="shared" si="258"/>
        <v/>
      </c>
      <c r="N1048" s="2" t="str">
        <f t="shared" si="259"/>
        <v/>
      </c>
      <c r="O1048" s="2" t="str">
        <f t="shared" si="252"/>
        <v/>
      </c>
      <c r="P1048" s="2" t="str">
        <f t="shared" si="253"/>
        <v/>
      </c>
      <c r="Q1048" s="2" t="str">
        <f t="shared" si="260"/>
        <v/>
      </c>
      <c r="R1048" s="2" t="str">
        <f t="shared" si="254"/>
        <v/>
      </c>
    </row>
    <row r="1049" spans="1:18" x14ac:dyDescent="0.25">
      <c r="A1049" s="15">
        <f>IF(INDEX('Predict Your Date Data (auto)'!A:A,ROW(A1049),1)&gt;0,INDEX('Predict Your Date Data (auto)'!A:A,ROW(A1049),1),"")</f>
        <v>42940.552465277775</v>
      </c>
      <c r="B1049" s="15">
        <f t="shared" si="255"/>
        <v>42940</v>
      </c>
      <c r="C1049" s="23">
        <f t="shared" si="256"/>
        <v>2017</v>
      </c>
      <c r="D1049" s="23">
        <f t="shared" si="257"/>
        <v>7</v>
      </c>
      <c r="E1049" s="2" t="str">
        <f>IF(A1049&lt;&gt;"","Week " &amp; ROUNDUP(DAY(B1049)/7,0),"")</f>
        <v>Week 4</v>
      </c>
      <c r="G1049" s="15" t="str">
        <f>IF(G1048&lt;MAX(A:A)+NumberOfFutureWeeks*7,  IF(WEEKDAY( G1048+1)=1, G1048+2, IF(WEEKDAY(G1048+1)=7, G1048+ 3, G1048+1)), "")</f>
        <v/>
      </c>
      <c r="H1049" s="15" t="str">
        <f t="shared" si="249"/>
        <v/>
      </c>
      <c r="I1049" s="2" t="str">
        <f t="shared" si="250"/>
        <v/>
      </c>
      <c r="J1049" s="2" t="str">
        <f>IF(AND(G1049&lt;&gt;"",G1049&lt;=MAX(A:A)),COUNTIF(B:B,TRUNC(G1049)),"")</f>
        <v/>
      </c>
      <c r="K1049" s="2" t="str">
        <f t="shared" si="261"/>
        <v/>
      </c>
      <c r="L1049" s="2" t="str">
        <f t="shared" si="251"/>
        <v/>
      </c>
      <c r="M1049" s="2" t="str">
        <f t="shared" si="258"/>
        <v/>
      </c>
      <c r="N1049" s="2" t="str">
        <f t="shared" si="259"/>
        <v/>
      </c>
      <c r="O1049" s="2" t="str">
        <f t="shared" si="252"/>
        <v/>
      </c>
      <c r="P1049" s="2" t="str">
        <f t="shared" si="253"/>
        <v/>
      </c>
      <c r="Q1049" s="2" t="str">
        <f t="shared" si="260"/>
        <v/>
      </c>
      <c r="R1049" s="2" t="str">
        <f t="shared" si="254"/>
        <v/>
      </c>
    </row>
    <row r="1050" spans="1:18" x14ac:dyDescent="0.25">
      <c r="A1050" s="15">
        <f>IF(INDEX('Predict Your Date Data (auto)'!A:A,ROW(A1050),1)&gt;0,INDEX('Predict Your Date Data (auto)'!A:A,ROW(A1050),1),"")</f>
        <v>42940.707141203704</v>
      </c>
      <c r="B1050" s="15">
        <f t="shared" si="255"/>
        <v>42940</v>
      </c>
      <c r="C1050" s="23">
        <f t="shared" si="256"/>
        <v>2017</v>
      </c>
      <c r="D1050" s="23">
        <f t="shared" si="257"/>
        <v>7</v>
      </c>
      <c r="E1050" s="2" t="str">
        <f>IF(A1050&lt;&gt;"","Week " &amp; ROUNDUP(DAY(B1050)/7,0),"")</f>
        <v>Week 4</v>
      </c>
      <c r="G1050" s="15" t="str">
        <f>IF(G1049&lt;MAX(A:A)+NumberOfFutureWeeks*7,  IF(WEEKDAY( G1049+1)=1, G1049+2, IF(WEEKDAY(G1049+1)=7, G1049+ 3, G1049+1)), "")</f>
        <v/>
      </c>
      <c r="H1050" s="15" t="str">
        <f t="shared" si="249"/>
        <v/>
      </c>
      <c r="I1050" s="2" t="str">
        <f t="shared" si="250"/>
        <v/>
      </c>
      <c r="J1050" s="2" t="str">
        <f>IF(AND(G1050&lt;&gt;"",G1050&lt;=MAX(A:A)),COUNTIF(B:B,TRUNC(G1050)),"")</f>
        <v/>
      </c>
      <c r="K1050" s="2" t="str">
        <f t="shared" si="261"/>
        <v/>
      </c>
      <c r="L1050" s="2" t="str">
        <f t="shared" si="251"/>
        <v/>
      </c>
      <c r="M1050" s="2" t="str">
        <f t="shared" si="258"/>
        <v/>
      </c>
      <c r="N1050" s="2" t="str">
        <f t="shared" si="259"/>
        <v/>
      </c>
      <c r="O1050" s="2" t="str">
        <f t="shared" si="252"/>
        <v/>
      </c>
      <c r="P1050" s="2" t="str">
        <f t="shared" si="253"/>
        <v/>
      </c>
      <c r="Q1050" s="2" t="str">
        <f t="shared" si="260"/>
        <v/>
      </c>
      <c r="R1050" s="2" t="str">
        <f t="shared" si="254"/>
        <v/>
      </c>
    </row>
    <row r="1051" spans="1:18" x14ac:dyDescent="0.25">
      <c r="A1051" s="15">
        <f>IF(INDEX('Predict Your Date Data (auto)'!A:A,ROW(A1051),1)&gt;0,INDEX('Predict Your Date Data (auto)'!A:A,ROW(A1051),1),"")</f>
        <v>42940.710289351853</v>
      </c>
      <c r="B1051" s="15">
        <f t="shared" si="255"/>
        <v>42940</v>
      </c>
      <c r="C1051" s="23">
        <f t="shared" si="256"/>
        <v>2017</v>
      </c>
      <c r="D1051" s="23">
        <f t="shared" si="257"/>
        <v>7</v>
      </c>
      <c r="E1051" s="2" t="str">
        <f>IF(A1051&lt;&gt;"","Week " &amp; ROUNDUP(DAY(B1051)/7,0),"")</f>
        <v>Week 4</v>
      </c>
      <c r="G1051" s="15" t="str">
        <f>IF(G1050&lt;MAX(A:A)+NumberOfFutureWeeks*7,  IF(WEEKDAY( G1050+1)=1, G1050+2, IF(WEEKDAY(G1050+1)=7, G1050+ 3, G1050+1)), "")</f>
        <v/>
      </c>
      <c r="H1051" s="15" t="str">
        <f t="shared" si="249"/>
        <v/>
      </c>
      <c r="I1051" s="2" t="str">
        <f t="shared" si="250"/>
        <v/>
      </c>
      <c r="J1051" s="2" t="str">
        <f>IF(AND(G1051&lt;&gt;"",G1051&lt;=MAX(A:A)),COUNTIF(B:B,TRUNC(G1051)),"")</f>
        <v/>
      </c>
      <c r="K1051" s="2" t="str">
        <f t="shared" si="261"/>
        <v/>
      </c>
      <c r="L1051" s="2" t="str">
        <f t="shared" si="251"/>
        <v/>
      </c>
      <c r="M1051" s="2" t="str">
        <f t="shared" si="258"/>
        <v/>
      </c>
      <c r="N1051" s="2" t="str">
        <f t="shared" si="259"/>
        <v/>
      </c>
      <c r="O1051" s="2" t="str">
        <f t="shared" si="252"/>
        <v/>
      </c>
      <c r="P1051" s="2" t="str">
        <f t="shared" si="253"/>
        <v/>
      </c>
      <c r="Q1051" s="2" t="str">
        <f t="shared" si="260"/>
        <v/>
      </c>
      <c r="R1051" s="2" t="str">
        <f t="shared" si="254"/>
        <v/>
      </c>
    </row>
    <row r="1052" spans="1:18" x14ac:dyDescent="0.25">
      <c r="A1052" s="15">
        <f>IF(INDEX('Predict Your Date Data (auto)'!A:A,ROW(A1052),1)&gt;0,INDEX('Predict Your Date Data (auto)'!A:A,ROW(A1052),1),"")</f>
        <v>42941.373344907406</v>
      </c>
      <c r="B1052" s="15">
        <f t="shared" si="255"/>
        <v>42941</v>
      </c>
      <c r="C1052" s="23">
        <f t="shared" si="256"/>
        <v>2017</v>
      </c>
      <c r="D1052" s="23">
        <f t="shared" si="257"/>
        <v>7</v>
      </c>
      <c r="E1052" s="2" t="str">
        <f>IF(A1052&lt;&gt;"","Week " &amp; ROUNDUP(DAY(B1052)/7,0),"")</f>
        <v>Week 4</v>
      </c>
      <c r="G1052" s="15" t="str">
        <f>IF(G1051&lt;MAX(A:A)+NumberOfFutureWeeks*7,  IF(WEEKDAY( G1051+1)=1, G1051+2, IF(WEEKDAY(G1051+1)=7, G1051+ 3, G1051+1)), "")</f>
        <v/>
      </c>
      <c r="H1052" s="15" t="str">
        <f t="shared" si="249"/>
        <v/>
      </c>
      <c r="I1052" s="2" t="str">
        <f t="shared" si="250"/>
        <v/>
      </c>
      <c r="J1052" s="2" t="str">
        <f>IF(AND(G1052&lt;&gt;"",G1052&lt;=MAX(A:A)),COUNTIF(B:B,TRUNC(G1052)),"")</f>
        <v/>
      </c>
      <c r="K1052" s="2" t="str">
        <f t="shared" si="261"/>
        <v/>
      </c>
      <c r="L1052" s="2" t="str">
        <f t="shared" si="251"/>
        <v/>
      </c>
      <c r="M1052" s="2" t="str">
        <f t="shared" si="258"/>
        <v/>
      </c>
      <c r="N1052" s="2" t="str">
        <f t="shared" si="259"/>
        <v/>
      </c>
      <c r="O1052" s="2" t="str">
        <f t="shared" si="252"/>
        <v/>
      </c>
      <c r="P1052" s="2" t="str">
        <f t="shared" si="253"/>
        <v/>
      </c>
      <c r="Q1052" s="2" t="str">
        <f t="shared" si="260"/>
        <v/>
      </c>
      <c r="R1052" s="2" t="str">
        <f t="shared" si="254"/>
        <v/>
      </c>
    </row>
    <row r="1053" spans="1:18" x14ac:dyDescent="0.25">
      <c r="A1053" s="15">
        <f>IF(INDEX('Predict Your Date Data (auto)'!A:A,ROW(A1053),1)&gt;0,INDEX('Predict Your Date Data (auto)'!A:A,ROW(A1053),1),"")</f>
        <v>42941.413807870369</v>
      </c>
      <c r="B1053" s="15">
        <f t="shared" si="255"/>
        <v>42941</v>
      </c>
      <c r="C1053" s="23">
        <f t="shared" si="256"/>
        <v>2017</v>
      </c>
      <c r="D1053" s="23">
        <f t="shared" si="257"/>
        <v>7</v>
      </c>
      <c r="E1053" s="2" t="str">
        <f>IF(A1053&lt;&gt;"","Week " &amp; ROUNDUP(DAY(B1053)/7,0),"")</f>
        <v>Week 4</v>
      </c>
      <c r="G1053" s="15" t="str">
        <f>IF(G1052&lt;MAX(A:A)+NumberOfFutureWeeks*7,  IF(WEEKDAY( G1052+1)=1, G1052+2, IF(WEEKDAY(G1052+1)=7, G1052+ 3, G1052+1)), "")</f>
        <v/>
      </c>
      <c r="H1053" s="15" t="str">
        <f t="shared" si="249"/>
        <v/>
      </c>
      <c r="I1053" s="2" t="str">
        <f t="shared" si="250"/>
        <v/>
      </c>
      <c r="J1053" s="2" t="str">
        <f>IF(AND(G1053&lt;&gt;"",G1053&lt;=MAX(A:A)),COUNTIF(B:B,TRUNC(G1053)),"")</f>
        <v/>
      </c>
      <c r="K1053" s="2" t="str">
        <f t="shared" si="261"/>
        <v/>
      </c>
      <c r="L1053" s="2" t="str">
        <f t="shared" si="251"/>
        <v/>
      </c>
      <c r="M1053" s="2" t="str">
        <f t="shared" si="258"/>
        <v/>
      </c>
      <c r="N1053" s="2" t="str">
        <f t="shared" si="259"/>
        <v/>
      </c>
      <c r="O1053" s="2" t="str">
        <f t="shared" si="252"/>
        <v/>
      </c>
      <c r="P1053" s="2" t="str">
        <f t="shared" si="253"/>
        <v/>
      </c>
      <c r="Q1053" s="2" t="str">
        <f t="shared" si="260"/>
        <v/>
      </c>
      <c r="R1053" s="2" t="str">
        <f t="shared" si="254"/>
        <v/>
      </c>
    </row>
    <row r="1054" spans="1:18" x14ac:dyDescent="0.25">
      <c r="A1054" s="15">
        <f>IF(INDEX('Predict Your Date Data (auto)'!A:A,ROW(A1054),1)&gt;0,INDEX('Predict Your Date Data (auto)'!A:A,ROW(A1054),1),"")</f>
        <v>42941.438472222224</v>
      </c>
      <c r="B1054" s="15">
        <f t="shared" si="255"/>
        <v>42941</v>
      </c>
      <c r="C1054" s="23">
        <f t="shared" si="256"/>
        <v>2017</v>
      </c>
      <c r="D1054" s="23">
        <f t="shared" si="257"/>
        <v>7</v>
      </c>
      <c r="E1054" s="2" t="str">
        <f>IF(A1054&lt;&gt;"","Week " &amp; ROUNDUP(DAY(B1054)/7,0),"")</f>
        <v>Week 4</v>
      </c>
      <c r="G1054" s="15" t="str">
        <f>IF(G1053&lt;MAX(A:A)+NumberOfFutureWeeks*7,  IF(WEEKDAY( G1053+1)=1, G1053+2, IF(WEEKDAY(G1053+1)=7, G1053+ 3, G1053+1)), "")</f>
        <v/>
      </c>
      <c r="H1054" s="15" t="str">
        <f t="shared" si="249"/>
        <v/>
      </c>
      <c r="I1054" s="2" t="str">
        <f t="shared" si="250"/>
        <v/>
      </c>
      <c r="J1054" s="2" t="str">
        <f>IF(AND(G1054&lt;&gt;"",G1054&lt;=MAX(A:A)),COUNTIF(B:B,TRUNC(G1054)),"")</f>
        <v/>
      </c>
      <c r="K1054" s="2" t="str">
        <f t="shared" si="261"/>
        <v/>
      </c>
      <c r="L1054" s="2" t="str">
        <f t="shared" si="251"/>
        <v/>
      </c>
      <c r="M1054" s="2" t="str">
        <f t="shared" si="258"/>
        <v/>
      </c>
      <c r="N1054" s="2" t="str">
        <f t="shared" si="259"/>
        <v/>
      </c>
      <c r="O1054" s="2" t="str">
        <f t="shared" si="252"/>
        <v/>
      </c>
      <c r="P1054" s="2" t="str">
        <f t="shared" si="253"/>
        <v/>
      </c>
      <c r="Q1054" s="2" t="str">
        <f t="shared" si="260"/>
        <v/>
      </c>
      <c r="R1054" s="2" t="str">
        <f t="shared" si="254"/>
        <v/>
      </c>
    </row>
    <row r="1055" spans="1:18" x14ac:dyDescent="0.25">
      <c r="A1055" s="15">
        <f>IF(INDEX('Predict Your Date Data (auto)'!A:A,ROW(A1055),1)&gt;0,INDEX('Predict Your Date Data (auto)'!A:A,ROW(A1055),1),"")</f>
        <v>42941.457569444443</v>
      </c>
      <c r="B1055" s="15">
        <f t="shared" si="255"/>
        <v>42941</v>
      </c>
      <c r="C1055" s="23">
        <f t="shared" si="256"/>
        <v>2017</v>
      </c>
      <c r="D1055" s="23">
        <f t="shared" si="257"/>
        <v>7</v>
      </c>
      <c r="E1055" s="2" t="str">
        <f>IF(A1055&lt;&gt;"","Week " &amp; ROUNDUP(DAY(B1055)/7,0),"")</f>
        <v>Week 4</v>
      </c>
      <c r="G1055" s="15" t="str">
        <f>IF(G1054&lt;MAX(A:A)+NumberOfFutureWeeks*7,  IF(WEEKDAY( G1054+1)=1, G1054+2, IF(WEEKDAY(G1054+1)=7, G1054+ 3, G1054+1)), "")</f>
        <v/>
      </c>
      <c r="H1055" s="15" t="str">
        <f t="shared" si="249"/>
        <v/>
      </c>
      <c r="I1055" s="2" t="str">
        <f t="shared" si="250"/>
        <v/>
      </c>
      <c r="J1055" s="2" t="str">
        <f>IF(AND(G1055&lt;&gt;"",G1055&lt;=MAX(A:A)),COUNTIF(B:B,TRUNC(G1055)),"")</f>
        <v/>
      </c>
      <c r="K1055" s="2" t="str">
        <f t="shared" si="261"/>
        <v/>
      </c>
      <c r="L1055" s="2" t="str">
        <f t="shared" si="251"/>
        <v/>
      </c>
      <c r="M1055" s="2" t="str">
        <f t="shared" si="258"/>
        <v/>
      </c>
      <c r="N1055" s="2" t="str">
        <f t="shared" si="259"/>
        <v/>
      </c>
      <c r="O1055" s="2" t="str">
        <f t="shared" si="252"/>
        <v/>
      </c>
      <c r="P1055" s="2" t="str">
        <f t="shared" si="253"/>
        <v/>
      </c>
      <c r="Q1055" s="2" t="str">
        <f t="shared" si="260"/>
        <v/>
      </c>
      <c r="R1055" s="2" t="str">
        <f t="shared" si="254"/>
        <v/>
      </c>
    </row>
    <row r="1056" spans="1:18" x14ac:dyDescent="0.25">
      <c r="A1056" s="15">
        <f>IF(INDEX('Predict Your Date Data (auto)'!A:A,ROW(A1056),1)&gt;0,INDEX('Predict Your Date Data (auto)'!A:A,ROW(A1056),1),"")</f>
        <v>42941.472581018519</v>
      </c>
      <c r="B1056" s="15">
        <f t="shared" si="255"/>
        <v>42941</v>
      </c>
      <c r="C1056" s="23">
        <f t="shared" si="256"/>
        <v>2017</v>
      </c>
      <c r="D1056" s="23">
        <f t="shared" si="257"/>
        <v>7</v>
      </c>
      <c r="E1056" s="2" t="str">
        <f>IF(A1056&lt;&gt;"","Week " &amp; ROUNDUP(DAY(B1056)/7,0),"")</f>
        <v>Week 4</v>
      </c>
      <c r="G1056" s="15" t="str">
        <f>IF(G1055&lt;MAX(A:A)+NumberOfFutureWeeks*7,  IF(WEEKDAY( G1055+1)=1, G1055+2, IF(WEEKDAY(G1055+1)=7, G1055+ 3, G1055+1)), "")</f>
        <v/>
      </c>
      <c r="H1056" s="15" t="str">
        <f t="shared" si="249"/>
        <v/>
      </c>
      <c r="I1056" s="2" t="str">
        <f t="shared" si="250"/>
        <v/>
      </c>
      <c r="J1056" s="2" t="str">
        <f>IF(AND(G1056&lt;&gt;"",G1056&lt;=MAX(A:A)),COUNTIF(B:B,TRUNC(G1056)),"")</f>
        <v/>
      </c>
      <c r="K1056" s="2" t="str">
        <f t="shared" si="261"/>
        <v/>
      </c>
      <c r="L1056" s="2" t="str">
        <f t="shared" si="251"/>
        <v/>
      </c>
      <c r="M1056" s="2" t="str">
        <f t="shared" si="258"/>
        <v/>
      </c>
      <c r="N1056" s="2" t="str">
        <f t="shared" si="259"/>
        <v/>
      </c>
      <c r="O1056" s="2" t="str">
        <f t="shared" si="252"/>
        <v/>
      </c>
      <c r="P1056" s="2" t="str">
        <f t="shared" si="253"/>
        <v/>
      </c>
      <c r="Q1056" s="2" t="str">
        <f t="shared" si="260"/>
        <v/>
      </c>
      <c r="R1056" s="2" t="str">
        <f t="shared" si="254"/>
        <v/>
      </c>
    </row>
    <row r="1057" spans="1:18" x14ac:dyDescent="0.25">
      <c r="A1057" s="15">
        <f>IF(INDEX('Predict Your Date Data (auto)'!A:A,ROW(A1057),1)&gt;0,INDEX('Predict Your Date Data (auto)'!A:A,ROW(A1057),1),"")</f>
        <v>42941.47996527778</v>
      </c>
      <c r="B1057" s="15">
        <f t="shared" si="255"/>
        <v>42941</v>
      </c>
      <c r="C1057" s="23">
        <f t="shared" si="256"/>
        <v>2017</v>
      </c>
      <c r="D1057" s="23">
        <f t="shared" si="257"/>
        <v>7</v>
      </c>
      <c r="E1057" s="2" t="str">
        <f>IF(A1057&lt;&gt;"","Week " &amp; ROUNDUP(DAY(B1057)/7,0),"")</f>
        <v>Week 4</v>
      </c>
      <c r="G1057" s="15" t="str">
        <f>IF(G1056&lt;MAX(A:A)+NumberOfFutureWeeks*7,  IF(WEEKDAY( G1056+1)=1, G1056+2, IF(WEEKDAY(G1056+1)=7, G1056+ 3, G1056+1)), "")</f>
        <v/>
      </c>
      <c r="H1057" s="15" t="str">
        <f t="shared" si="249"/>
        <v/>
      </c>
      <c r="I1057" s="2" t="str">
        <f t="shared" si="250"/>
        <v/>
      </c>
      <c r="J1057" s="2" t="str">
        <f>IF(AND(G1057&lt;&gt;"",G1057&lt;=MAX(A:A)),COUNTIF(B:B,TRUNC(G1057)),"")</f>
        <v/>
      </c>
      <c r="K1057" s="2" t="str">
        <f t="shared" si="261"/>
        <v/>
      </c>
      <c r="L1057" s="2" t="str">
        <f t="shared" si="251"/>
        <v/>
      </c>
      <c r="M1057" s="2" t="str">
        <f t="shared" si="258"/>
        <v/>
      </c>
      <c r="N1057" s="2" t="str">
        <f t="shared" si="259"/>
        <v/>
      </c>
      <c r="O1057" s="2" t="str">
        <f t="shared" si="252"/>
        <v/>
      </c>
      <c r="P1057" s="2" t="str">
        <f t="shared" si="253"/>
        <v/>
      </c>
      <c r="Q1057" s="2" t="str">
        <f t="shared" si="260"/>
        <v/>
      </c>
      <c r="R1057" s="2" t="str">
        <f t="shared" si="254"/>
        <v/>
      </c>
    </row>
    <row r="1058" spans="1:18" x14ac:dyDescent="0.25">
      <c r="A1058" s="15">
        <f>IF(INDEX('Predict Your Date Data (auto)'!A:A,ROW(A1058),1)&gt;0,INDEX('Predict Your Date Data (auto)'!A:A,ROW(A1058),1),"")</f>
        <v>42941.557199074072</v>
      </c>
      <c r="B1058" s="15">
        <f t="shared" si="255"/>
        <v>42941</v>
      </c>
      <c r="C1058" s="23">
        <f t="shared" si="256"/>
        <v>2017</v>
      </c>
      <c r="D1058" s="23">
        <f t="shared" si="257"/>
        <v>7</v>
      </c>
      <c r="E1058" s="2" t="str">
        <f>IF(A1058&lt;&gt;"","Week " &amp; ROUNDUP(DAY(B1058)/7,0),"")</f>
        <v>Week 4</v>
      </c>
      <c r="G1058" s="15" t="str">
        <f>IF(G1057&lt;MAX(A:A)+NumberOfFutureWeeks*7,  IF(WEEKDAY( G1057+1)=1, G1057+2, IF(WEEKDAY(G1057+1)=7, G1057+ 3, G1057+1)), "")</f>
        <v/>
      </c>
      <c r="H1058" s="15" t="str">
        <f t="shared" si="249"/>
        <v/>
      </c>
      <c r="I1058" s="2" t="str">
        <f t="shared" si="250"/>
        <v/>
      </c>
      <c r="J1058" s="2" t="str">
        <f>IF(AND(G1058&lt;&gt;"",G1058&lt;=MAX(A:A)),COUNTIF(B:B,TRUNC(G1058)),"")</f>
        <v/>
      </c>
      <c r="K1058" s="2" t="str">
        <f t="shared" si="261"/>
        <v/>
      </c>
      <c r="L1058" s="2" t="str">
        <f t="shared" si="251"/>
        <v/>
      </c>
      <c r="M1058" s="2" t="str">
        <f t="shared" si="258"/>
        <v/>
      </c>
      <c r="N1058" s="2" t="str">
        <f t="shared" si="259"/>
        <v/>
      </c>
      <c r="O1058" s="2" t="str">
        <f t="shared" si="252"/>
        <v/>
      </c>
      <c r="P1058" s="2" t="str">
        <f t="shared" si="253"/>
        <v/>
      </c>
      <c r="Q1058" s="2" t="str">
        <f t="shared" si="260"/>
        <v/>
      </c>
      <c r="R1058" s="2" t="str">
        <f t="shared" si="254"/>
        <v/>
      </c>
    </row>
    <row r="1059" spans="1:18" x14ac:dyDescent="0.25">
      <c r="A1059" s="15">
        <f>IF(INDEX('Predict Your Date Data (auto)'!A:A,ROW(A1059),1)&gt;0,INDEX('Predict Your Date Data (auto)'!A:A,ROW(A1059),1),"")</f>
        <v>42941.578009259261</v>
      </c>
      <c r="B1059" s="15">
        <f t="shared" si="255"/>
        <v>42941</v>
      </c>
      <c r="C1059" s="23">
        <f t="shared" si="256"/>
        <v>2017</v>
      </c>
      <c r="D1059" s="23">
        <f t="shared" si="257"/>
        <v>7</v>
      </c>
      <c r="E1059" s="2" t="str">
        <f>IF(A1059&lt;&gt;"","Week " &amp; ROUNDUP(DAY(B1059)/7,0),"")</f>
        <v>Week 4</v>
      </c>
      <c r="G1059" s="15" t="str">
        <f>IF(G1058&lt;MAX(A:A)+NumberOfFutureWeeks*7,  IF(WEEKDAY( G1058+1)=1, G1058+2, IF(WEEKDAY(G1058+1)=7, G1058+ 3, G1058+1)), "")</f>
        <v/>
      </c>
      <c r="H1059" s="15" t="str">
        <f t="shared" si="249"/>
        <v/>
      </c>
      <c r="I1059" s="2" t="str">
        <f t="shared" si="250"/>
        <v/>
      </c>
      <c r="J1059" s="2" t="str">
        <f>IF(AND(G1059&lt;&gt;"",G1059&lt;=MAX(A:A)),COUNTIF(B:B,TRUNC(G1059)),"")</f>
        <v/>
      </c>
      <c r="K1059" s="2" t="str">
        <f t="shared" si="261"/>
        <v/>
      </c>
      <c r="L1059" s="2" t="str">
        <f t="shared" si="251"/>
        <v/>
      </c>
      <c r="M1059" s="2" t="str">
        <f t="shared" si="258"/>
        <v/>
      </c>
      <c r="N1059" s="2" t="str">
        <f t="shared" si="259"/>
        <v/>
      </c>
      <c r="O1059" s="2" t="str">
        <f t="shared" si="252"/>
        <v/>
      </c>
      <c r="P1059" s="2" t="str">
        <f t="shared" si="253"/>
        <v/>
      </c>
      <c r="Q1059" s="2" t="str">
        <f t="shared" si="260"/>
        <v/>
      </c>
      <c r="R1059" s="2" t="str">
        <f t="shared" si="254"/>
        <v/>
      </c>
    </row>
    <row r="1060" spans="1:18" x14ac:dyDescent="0.25">
      <c r="A1060" s="15">
        <f>IF(INDEX('Predict Your Date Data (auto)'!A:A,ROW(A1060),1)&gt;0,INDEX('Predict Your Date Data (auto)'!A:A,ROW(A1060),1),"")</f>
        <v>42941.717546296299</v>
      </c>
      <c r="B1060" s="15">
        <f t="shared" si="255"/>
        <v>42941</v>
      </c>
      <c r="C1060" s="23">
        <f t="shared" si="256"/>
        <v>2017</v>
      </c>
      <c r="D1060" s="23">
        <f t="shared" si="257"/>
        <v>7</v>
      </c>
      <c r="E1060" s="2" t="str">
        <f>IF(A1060&lt;&gt;"","Week " &amp; ROUNDUP(DAY(B1060)/7,0),"")</f>
        <v>Week 4</v>
      </c>
      <c r="G1060" s="15" t="str">
        <f>IF(G1059&lt;MAX(A:A)+NumberOfFutureWeeks*7,  IF(WEEKDAY( G1059+1)=1, G1059+2, IF(WEEKDAY(G1059+1)=7, G1059+ 3, G1059+1)), "")</f>
        <v/>
      </c>
      <c r="H1060" s="15" t="str">
        <f t="shared" si="249"/>
        <v/>
      </c>
      <c r="I1060" s="2" t="str">
        <f t="shared" si="250"/>
        <v/>
      </c>
      <c r="J1060" s="2" t="str">
        <f>IF(AND(G1060&lt;&gt;"",G1060&lt;=MAX(A:A)),COUNTIF(B:B,TRUNC(G1060)),"")</f>
        <v/>
      </c>
      <c r="K1060" s="2" t="str">
        <f t="shared" si="261"/>
        <v/>
      </c>
      <c r="L1060" s="2" t="str">
        <f t="shared" si="251"/>
        <v/>
      </c>
      <c r="M1060" s="2" t="str">
        <f t="shared" si="258"/>
        <v/>
      </c>
      <c r="N1060" s="2" t="str">
        <f t="shared" si="259"/>
        <v/>
      </c>
      <c r="O1060" s="2" t="str">
        <f t="shared" si="252"/>
        <v/>
      </c>
      <c r="P1060" s="2" t="str">
        <f t="shared" si="253"/>
        <v/>
      </c>
      <c r="Q1060" s="2" t="str">
        <f t="shared" si="260"/>
        <v/>
      </c>
      <c r="R1060" s="2" t="str">
        <f t="shared" si="254"/>
        <v/>
      </c>
    </row>
    <row r="1061" spans="1:18" x14ac:dyDescent="0.25">
      <c r="A1061" s="15">
        <f>IF(INDEX('Predict Your Date Data (auto)'!A:A,ROW(A1061),1)&gt;0,INDEX('Predict Your Date Data (auto)'!A:A,ROW(A1061),1),"")</f>
        <v>42942.448194444441</v>
      </c>
      <c r="B1061" s="15">
        <f t="shared" si="255"/>
        <v>42942</v>
      </c>
      <c r="C1061" s="23">
        <f t="shared" si="256"/>
        <v>2017</v>
      </c>
      <c r="D1061" s="23">
        <f t="shared" si="257"/>
        <v>7</v>
      </c>
      <c r="E1061" s="2" t="str">
        <f>IF(A1061&lt;&gt;"","Week " &amp; ROUNDUP(DAY(B1061)/7,0),"")</f>
        <v>Week 4</v>
      </c>
      <c r="G1061" s="15" t="str">
        <f>IF(G1060&lt;MAX(A:A)+NumberOfFutureWeeks*7,  IF(WEEKDAY( G1060+1)=1, G1060+2, IF(WEEKDAY(G1060+1)=7, G1060+ 3, G1060+1)), "")</f>
        <v/>
      </c>
      <c r="H1061" s="15" t="str">
        <f t="shared" si="249"/>
        <v/>
      </c>
      <c r="I1061" s="2" t="str">
        <f t="shared" si="250"/>
        <v/>
      </c>
      <c r="J1061" s="2" t="str">
        <f>IF(AND(G1061&lt;&gt;"",G1061&lt;=MAX(A:A)),COUNTIF(B:B,TRUNC(G1061)),"")</f>
        <v/>
      </c>
      <c r="K1061" s="2" t="str">
        <f t="shared" si="261"/>
        <v/>
      </c>
      <c r="L1061" s="2" t="str">
        <f t="shared" si="251"/>
        <v/>
      </c>
      <c r="M1061" s="2" t="str">
        <f t="shared" si="258"/>
        <v/>
      </c>
      <c r="N1061" s="2" t="str">
        <f t="shared" si="259"/>
        <v/>
      </c>
      <c r="O1061" s="2" t="str">
        <f t="shared" si="252"/>
        <v/>
      </c>
      <c r="P1061" s="2" t="str">
        <f t="shared" si="253"/>
        <v/>
      </c>
      <c r="Q1061" s="2" t="str">
        <f t="shared" si="260"/>
        <v/>
      </c>
      <c r="R1061" s="2" t="str">
        <f t="shared" si="254"/>
        <v/>
      </c>
    </row>
    <row r="1062" spans="1:18" x14ac:dyDescent="0.25">
      <c r="A1062" s="15">
        <f>IF(INDEX('Predict Your Date Data (auto)'!A:A,ROW(A1062),1)&gt;0,INDEX('Predict Your Date Data (auto)'!A:A,ROW(A1062),1),"")</f>
        <v>42942.497337962966</v>
      </c>
      <c r="B1062" s="15">
        <f t="shared" si="255"/>
        <v>42942</v>
      </c>
      <c r="C1062" s="23">
        <f t="shared" si="256"/>
        <v>2017</v>
      </c>
      <c r="D1062" s="23">
        <f t="shared" si="257"/>
        <v>7</v>
      </c>
      <c r="E1062" s="2" t="str">
        <f>IF(A1062&lt;&gt;"","Week " &amp; ROUNDUP(DAY(B1062)/7,0),"")</f>
        <v>Week 4</v>
      </c>
      <c r="G1062" s="15" t="str">
        <f>IF(G1061&lt;MAX(A:A)+NumberOfFutureWeeks*7,  IF(WEEKDAY( G1061+1)=1, G1061+2, IF(WEEKDAY(G1061+1)=7, G1061+ 3, G1061+1)), "")</f>
        <v/>
      </c>
      <c r="H1062" s="15" t="str">
        <f t="shared" si="249"/>
        <v/>
      </c>
      <c r="I1062" s="2" t="str">
        <f t="shared" si="250"/>
        <v/>
      </c>
      <c r="J1062" s="2" t="str">
        <f>IF(AND(G1062&lt;&gt;"",G1062&lt;=MAX(A:A)),COUNTIF(B:B,TRUNC(G1062)),"")</f>
        <v/>
      </c>
      <c r="K1062" s="2" t="str">
        <f t="shared" si="261"/>
        <v/>
      </c>
      <c r="L1062" s="2" t="str">
        <f t="shared" si="251"/>
        <v/>
      </c>
      <c r="M1062" s="2" t="str">
        <f t="shared" si="258"/>
        <v/>
      </c>
      <c r="N1062" s="2" t="str">
        <f t="shared" si="259"/>
        <v/>
      </c>
      <c r="O1062" s="2" t="str">
        <f t="shared" si="252"/>
        <v/>
      </c>
      <c r="P1062" s="2" t="str">
        <f t="shared" si="253"/>
        <v/>
      </c>
      <c r="Q1062" s="2" t="str">
        <f t="shared" si="260"/>
        <v/>
      </c>
      <c r="R1062" s="2" t="str">
        <f t="shared" si="254"/>
        <v/>
      </c>
    </row>
    <row r="1063" spans="1:18" x14ac:dyDescent="0.25">
      <c r="A1063" s="15">
        <f>IF(INDEX('Predict Your Date Data (auto)'!A:A,ROW(A1063),1)&gt;0,INDEX('Predict Your Date Data (auto)'!A:A,ROW(A1063),1),"")</f>
        <v>42942.704930555556</v>
      </c>
      <c r="B1063" s="15">
        <f t="shared" si="255"/>
        <v>42942</v>
      </c>
      <c r="C1063" s="23">
        <f t="shared" si="256"/>
        <v>2017</v>
      </c>
      <c r="D1063" s="23">
        <f t="shared" si="257"/>
        <v>7</v>
      </c>
      <c r="E1063" s="2" t="str">
        <f>IF(A1063&lt;&gt;"","Week " &amp; ROUNDUP(DAY(B1063)/7,0),"")</f>
        <v>Week 4</v>
      </c>
      <c r="G1063" s="15" t="str">
        <f>IF(G1062&lt;MAX(A:A)+NumberOfFutureWeeks*7,  IF(WEEKDAY( G1062+1)=1, G1062+2, IF(WEEKDAY(G1062+1)=7, G1062+ 3, G1062+1)), "")</f>
        <v/>
      </c>
      <c r="H1063" s="15" t="str">
        <f t="shared" si="249"/>
        <v/>
      </c>
      <c r="I1063" s="2" t="str">
        <f t="shared" si="250"/>
        <v/>
      </c>
      <c r="J1063" s="2" t="str">
        <f>IF(AND(G1063&lt;&gt;"",G1063&lt;=MAX(A:A)),COUNTIF(B:B,TRUNC(G1063)),"")</f>
        <v/>
      </c>
      <c r="K1063" s="2" t="str">
        <f t="shared" si="261"/>
        <v/>
      </c>
      <c r="L1063" s="2" t="str">
        <f t="shared" si="251"/>
        <v/>
      </c>
      <c r="M1063" s="2" t="str">
        <f t="shared" si="258"/>
        <v/>
      </c>
      <c r="N1063" s="2" t="str">
        <f t="shared" si="259"/>
        <v/>
      </c>
      <c r="O1063" s="2" t="str">
        <f t="shared" si="252"/>
        <v/>
      </c>
      <c r="P1063" s="2" t="str">
        <f t="shared" si="253"/>
        <v/>
      </c>
      <c r="Q1063" s="2" t="str">
        <f t="shared" si="260"/>
        <v/>
      </c>
      <c r="R1063" s="2" t="str">
        <f t="shared" si="254"/>
        <v/>
      </c>
    </row>
    <row r="1064" spans="1:18" x14ac:dyDescent="0.25">
      <c r="A1064" s="15">
        <f>IF(INDEX('Predict Your Date Data (auto)'!A:A,ROW(A1064),1)&gt;0,INDEX('Predict Your Date Data (auto)'!A:A,ROW(A1064),1),"")</f>
        <v>42943.507337962961</v>
      </c>
      <c r="B1064" s="15">
        <f t="shared" si="255"/>
        <v>42943</v>
      </c>
      <c r="C1064" s="23">
        <f t="shared" si="256"/>
        <v>2017</v>
      </c>
      <c r="D1064" s="23">
        <f t="shared" si="257"/>
        <v>7</v>
      </c>
      <c r="E1064" s="2" t="str">
        <f>IF(A1064&lt;&gt;"","Week " &amp; ROUNDUP(DAY(B1064)/7,0),"")</f>
        <v>Week 4</v>
      </c>
      <c r="G1064" s="15" t="str">
        <f>IF(G1063&lt;MAX(A:A)+NumberOfFutureWeeks*7,  IF(WEEKDAY( G1063+1)=1, G1063+2, IF(WEEKDAY(G1063+1)=7, G1063+ 3, G1063+1)), "")</f>
        <v/>
      </c>
      <c r="H1064" s="15" t="str">
        <f t="shared" si="249"/>
        <v/>
      </c>
      <c r="I1064" s="2" t="str">
        <f t="shared" si="250"/>
        <v/>
      </c>
      <c r="J1064" s="2" t="str">
        <f>IF(AND(G1064&lt;&gt;"",G1064&lt;=MAX(A:A)),COUNTIF(B:B,TRUNC(G1064)),"")</f>
        <v/>
      </c>
      <c r="K1064" s="2" t="str">
        <f t="shared" si="261"/>
        <v/>
      </c>
      <c r="L1064" s="2" t="str">
        <f t="shared" si="251"/>
        <v/>
      </c>
      <c r="M1064" s="2" t="str">
        <f t="shared" si="258"/>
        <v/>
      </c>
      <c r="N1064" s="2" t="str">
        <f t="shared" si="259"/>
        <v/>
      </c>
      <c r="O1064" s="2" t="str">
        <f t="shared" si="252"/>
        <v/>
      </c>
      <c r="P1064" s="2" t="str">
        <f t="shared" si="253"/>
        <v/>
      </c>
      <c r="Q1064" s="2" t="str">
        <f t="shared" si="260"/>
        <v/>
      </c>
      <c r="R1064" s="2" t="str">
        <f t="shared" si="254"/>
        <v/>
      </c>
    </row>
    <row r="1065" spans="1:18" x14ac:dyDescent="0.25">
      <c r="A1065" s="15">
        <f>IF(INDEX('Predict Your Date Data (auto)'!A:A,ROW(A1065),1)&gt;0,INDEX('Predict Your Date Data (auto)'!A:A,ROW(A1065),1),"")</f>
        <v>42943.616215277776</v>
      </c>
      <c r="B1065" s="15">
        <f t="shared" si="255"/>
        <v>42943</v>
      </c>
      <c r="C1065" s="23">
        <f t="shared" si="256"/>
        <v>2017</v>
      </c>
      <c r="D1065" s="23">
        <f t="shared" si="257"/>
        <v>7</v>
      </c>
      <c r="E1065" s="2" t="str">
        <f>IF(A1065&lt;&gt;"","Week " &amp; ROUNDUP(DAY(B1065)/7,0),"")</f>
        <v>Week 4</v>
      </c>
      <c r="G1065" s="15" t="str">
        <f>IF(G1064&lt;MAX(A:A)+NumberOfFutureWeeks*7,  IF(WEEKDAY( G1064+1)=1, G1064+2, IF(WEEKDAY(G1064+1)=7, G1064+ 3, G1064+1)), "")</f>
        <v/>
      </c>
      <c r="H1065" s="15" t="str">
        <f t="shared" si="249"/>
        <v/>
      </c>
      <c r="I1065" s="2" t="str">
        <f t="shared" si="250"/>
        <v/>
      </c>
      <c r="J1065" s="2" t="str">
        <f>IF(AND(G1065&lt;&gt;"",G1065&lt;=MAX(A:A)),COUNTIF(B:B,TRUNC(G1065)),"")</f>
        <v/>
      </c>
      <c r="K1065" s="2" t="str">
        <f t="shared" si="261"/>
        <v/>
      </c>
      <c r="L1065" s="2" t="str">
        <f t="shared" si="251"/>
        <v/>
      </c>
      <c r="M1065" s="2" t="str">
        <f t="shared" si="258"/>
        <v/>
      </c>
      <c r="N1065" s="2" t="str">
        <f t="shared" si="259"/>
        <v/>
      </c>
      <c r="O1065" s="2" t="str">
        <f t="shared" si="252"/>
        <v/>
      </c>
      <c r="P1065" s="2" t="str">
        <f t="shared" si="253"/>
        <v/>
      </c>
      <c r="Q1065" s="2" t="str">
        <f t="shared" si="260"/>
        <v/>
      </c>
      <c r="R1065" s="2" t="str">
        <f t="shared" si="254"/>
        <v/>
      </c>
    </row>
    <row r="1066" spans="1:18" x14ac:dyDescent="0.25">
      <c r="A1066" s="15">
        <f>IF(INDEX('Predict Your Date Data (auto)'!A:A,ROW(A1066),1)&gt;0,INDEX('Predict Your Date Data (auto)'!A:A,ROW(A1066),1),"")</f>
        <v>42943.751111111109</v>
      </c>
      <c r="B1066" s="15">
        <f t="shared" si="255"/>
        <v>42943</v>
      </c>
      <c r="C1066" s="23">
        <f t="shared" si="256"/>
        <v>2017</v>
      </c>
      <c r="D1066" s="23">
        <f t="shared" si="257"/>
        <v>7</v>
      </c>
      <c r="E1066" s="2" t="str">
        <f>IF(A1066&lt;&gt;"","Week " &amp; ROUNDUP(DAY(B1066)/7,0),"")</f>
        <v>Week 4</v>
      </c>
      <c r="G1066" s="15" t="str">
        <f>IF(G1065&lt;MAX(A:A)+NumberOfFutureWeeks*7,  IF(WEEKDAY( G1065+1)=1, G1065+2, IF(WEEKDAY(G1065+1)=7, G1065+ 3, G1065+1)), "")</f>
        <v/>
      </c>
      <c r="H1066" s="15" t="str">
        <f t="shared" si="249"/>
        <v/>
      </c>
      <c r="I1066" s="2" t="str">
        <f t="shared" si="250"/>
        <v/>
      </c>
      <c r="J1066" s="2" t="str">
        <f>IF(AND(G1066&lt;&gt;"",G1066&lt;=MAX(A:A)),COUNTIF(B:B,TRUNC(G1066)),"")</f>
        <v/>
      </c>
      <c r="K1066" s="2" t="str">
        <f t="shared" si="261"/>
        <v/>
      </c>
      <c r="L1066" s="2" t="str">
        <f t="shared" si="251"/>
        <v/>
      </c>
      <c r="M1066" s="2" t="str">
        <f t="shared" si="258"/>
        <v/>
      </c>
      <c r="N1066" s="2" t="str">
        <f t="shared" si="259"/>
        <v/>
      </c>
      <c r="O1066" s="2" t="str">
        <f t="shared" si="252"/>
        <v/>
      </c>
      <c r="P1066" s="2" t="str">
        <f t="shared" si="253"/>
        <v/>
      </c>
      <c r="Q1066" s="2" t="str">
        <f t="shared" si="260"/>
        <v/>
      </c>
      <c r="R1066" s="2" t="str">
        <f t="shared" si="254"/>
        <v/>
      </c>
    </row>
    <row r="1067" spans="1:18" x14ac:dyDescent="0.25">
      <c r="A1067" s="15">
        <f>IF(INDEX('Predict Your Date Data (auto)'!A:A,ROW(A1067),1)&gt;0,INDEX('Predict Your Date Data (auto)'!A:A,ROW(A1067),1),"")</f>
        <v>42944.388749999998</v>
      </c>
      <c r="B1067" s="15">
        <f t="shared" si="255"/>
        <v>42944</v>
      </c>
      <c r="C1067" s="23">
        <f t="shared" si="256"/>
        <v>2017</v>
      </c>
      <c r="D1067" s="23">
        <f t="shared" si="257"/>
        <v>7</v>
      </c>
      <c r="E1067" s="2" t="str">
        <f>IF(A1067&lt;&gt;"","Week " &amp; ROUNDUP(DAY(B1067)/7,0),"")</f>
        <v>Week 4</v>
      </c>
      <c r="G1067" s="15" t="str">
        <f>IF(G1066&lt;MAX(A:A)+NumberOfFutureWeeks*7,  IF(WEEKDAY( G1066+1)=1, G1066+2, IF(WEEKDAY(G1066+1)=7, G1066+ 3, G1066+1)), "")</f>
        <v/>
      </c>
      <c r="H1067" s="15" t="str">
        <f t="shared" si="249"/>
        <v/>
      </c>
      <c r="I1067" s="2" t="str">
        <f t="shared" si="250"/>
        <v/>
      </c>
      <c r="J1067" s="2" t="str">
        <f>IF(AND(G1067&lt;&gt;"",G1067&lt;=MAX(A:A)),COUNTIF(B:B,TRUNC(G1067)),"")</f>
        <v/>
      </c>
      <c r="K1067" s="2" t="str">
        <f t="shared" si="261"/>
        <v/>
      </c>
      <c r="L1067" s="2" t="str">
        <f t="shared" si="251"/>
        <v/>
      </c>
      <c r="M1067" s="2" t="str">
        <f t="shared" si="258"/>
        <v/>
      </c>
      <c r="N1067" s="2" t="str">
        <f t="shared" si="259"/>
        <v/>
      </c>
      <c r="O1067" s="2" t="str">
        <f t="shared" si="252"/>
        <v/>
      </c>
      <c r="P1067" s="2" t="str">
        <f t="shared" si="253"/>
        <v/>
      </c>
      <c r="Q1067" s="2" t="str">
        <f t="shared" si="260"/>
        <v/>
      </c>
      <c r="R1067" s="2" t="str">
        <f t="shared" si="254"/>
        <v/>
      </c>
    </row>
    <row r="1068" spans="1:18" x14ac:dyDescent="0.25">
      <c r="A1068" s="15">
        <f>IF(INDEX('Predict Your Date Data (auto)'!A:A,ROW(A1068),1)&gt;0,INDEX('Predict Your Date Data (auto)'!A:A,ROW(A1068),1),"")</f>
        <v>42944.607557870368</v>
      </c>
      <c r="B1068" s="15">
        <f t="shared" si="255"/>
        <v>42944</v>
      </c>
      <c r="C1068" s="23">
        <f t="shared" si="256"/>
        <v>2017</v>
      </c>
      <c r="D1068" s="23">
        <f t="shared" si="257"/>
        <v>7</v>
      </c>
      <c r="E1068" s="2" t="str">
        <f>IF(A1068&lt;&gt;"","Week " &amp; ROUNDUP(DAY(B1068)/7,0),"")</f>
        <v>Week 4</v>
      </c>
      <c r="G1068" s="15" t="str">
        <f>IF(G1067&lt;MAX(A:A)+NumberOfFutureWeeks*7,  IF(WEEKDAY( G1067+1)=1, G1067+2, IF(WEEKDAY(G1067+1)=7, G1067+ 3, G1067+1)), "")</f>
        <v/>
      </c>
      <c r="H1068" s="15" t="str">
        <f t="shared" si="249"/>
        <v/>
      </c>
      <c r="I1068" s="2" t="str">
        <f t="shared" si="250"/>
        <v/>
      </c>
      <c r="J1068" s="2" t="str">
        <f>IF(AND(G1068&lt;&gt;"",G1068&lt;=MAX(A:A)),COUNTIF(B:B,TRUNC(G1068)),"")</f>
        <v/>
      </c>
      <c r="K1068" s="2" t="str">
        <f t="shared" si="261"/>
        <v/>
      </c>
      <c r="L1068" s="2" t="str">
        <f t="shared" si="251"/>
        <v/>
      </c>
      <c r="M1068" s="2" t="str">
        <f t="shared" si="258"/>
        <v/>
      </c>
      <c r="N1068" s="2" t="str">
        <f t="shared" si="259"/>
        <v/>
      </c>
      <c r="O1068" s="2" t="str">
        <f t="shared" si="252"/>
        <v/>
      </c>
      <c r="P1068" s="2" t="str">
        <f t="shared" si="253"/>
        <v/>
      </c>
      <c r="Q1068" s="2" t="str">
        <f t="shared" si="260"/>
        <v/>
      </c>
      <c r="R1068" s="2" t="str">
        <f t="shared" si="254"/>
        <v/>
      </c>
    </row>
    <row r="1069" spans="1:18" x14ac:dyDescent="0.25">
      <c r="A1069" s="15">
        <f>IF(INDEX('Predict Your Date Data (auto)'!A:A,ROW(A1069),1)&gt;0,INDEX('Predict Your Date Data (auto)'!A:A,ROW(A1069),1),"")</f>
        <v>42947.583969907406</v>
      </c>
      <c r="B1069" s="15">
        <f t="shared" si="255"/>
        <v>42947</v>
      </c>
      <c r="C1069" s="23">
        <f t="shared" si="256"/>
        <v>2017</v>
      </c>
      <c r="D1069" s="23">
        <f t="shared" si="257"/>
        <v>7</v>
      </c>
      <c r="E1069" s="2" t="str">
        <f>IF(A1069&lt;&gt;"","Week " &amp; ROUNDUP(DAY(B1069)/7,0),"")</f>
        <v>Week 5</v>
      </c>
      <c r="G1069" s="15" t="str">
        <f>IF(G1068&lt;MAX(A:A)+NumberOfFutureWeeks*7,  IF(WEEKDAY( G1068+1)=1, G1068+2, IF(WEEKDAY(G1068+1)=7, G1068+ 3, G1068+1)), "")</f>
        <v/>
      </c>
      <c r="H1069" s="15" t="str">
        <f t="shared" si="249"/>
        <v/>
      </c>
      <c r="I1069" s="2" t="str">
        <f t="shared" si="250"/>
        <v/>
      </c>
      <c r="J1069" s="2" t="str">
        <f>IF(AND(G1069&lt;&gt;"",G1069&lt;=MAX(A:A)),COUNTIF(B:B,TRUNC(G1069)),"")</f>
        <v/>
      </c>
      <c r="K1069" s="2" t="str">
        <f t="shared" si="261"/>
        <v/>
      </c>
      <c r="L1069" s="2" t="str">
        <f t="shared" si="251"/>
        <v/>
      </c>
      <c r="M1069" s="2" t="str">
        <f t="shared" si="258"/>
        <v/>
      </c>
      <c r="N1069" s="2" t="str">
        <f t="shared" si="259"/>
        <v/>
      </c>
      <c r="O1069" s="2" t="str">
        <f t="shared" si="252"/>
        <v/>
      </c>
      <c r="P1069" s="2" t="str">
        <f t="shared" si="253"/>
        <v/>
      </c>
      <c r="Q1069" s="2" t="str">
        <f t="shared" si="260"/>
        <v/>
      </c>
      <c r="R1069" s="2" t="str">
        <f t="shared" si="254"/>
        <v/>
      </c>
    </row>
    <row r="1070" spans="1:18" x14ac:dyDescent="0.25">
      <c r="A1070" s="15">
        <f>IF(INDEX('Predict Your Date Data (auto)'!A:A,ROW(A1070),1)&gt;0,INDEX('Predict Your Date Data (auto)'!A:A,ROW(A1070),1),"")</f>
        <v>42947.624189814815</v>
      </c>
      <c r="B1070" s="15">
        <f t="shared" si="255"/>
        <v>42947</v>
      </c>
      <c r="C1070" s="23">
        <f t="shared" si="256"/>
        <v>2017</v>
      </c>
      <c r="D1070" s="23">
        <f t="shared" si="257"/>
        <v>7</v>
      </c>
      <c r="E1070" s="2" t="str">
        <f>IF(A1070&lt;&gt;"","Week " &amp; ROUNDUP(DAY(B1070)/7,0),"")</f>
        <v>Week 5</v>
      </c>
      <c r="G1070" s="15" t="str">
        <f>IF(G1069&lt;MAX(A:A)+NumberOfFutureWeeks*7,  IF(WEEKDAY( G1069+1)=1, G1069+2, IF(WEEKDAY(G1069+1)=7, G1069+ 3, G1069+1)), "")</f>
        <v/>
      </c>
      <c r="H1070" s="15" t="str">
        <f t="shared" si="249"/>
        <v/>
      </c>
      <c r="I1070" s="2" t="str">
        <f t="shared" si="250"/>
        <v/>
      </c>
      <c r="J1070" s="2" t="str">
        <f>IF(AND(G1070&lt;&gt;"",G1070&lt;=MAX(A:A)),COUNTIF(B:B,TRUNC(G1070)),"")</f>
        <v/>
      </c>
      <c r="K1070" s="2" t="str">
        <f t="shared" si="261"/>
        <v/>
      </c>
      <c r="L1070" s="2" t="str">
        <f t="shared" si="251"/>
        <v/>
      </c>
      <c r="M1070" s="2" t="str">
        <f t="shared" si="258"/>
        <v/>
      </c>
      <c r="N1070" s="2" t="str">
        <f t="shared" si="259"/>
        <v/>
      </c>
      <c r="O1070" s="2" t="str">
        <f t="shared" si="252"/>
        <v/>
      </c>
      <c r="P1070" s="2" t="str">
        <f t="shared" si="253"/>
        <v/>
      </c>
      <c r="Q1070" s="2" t="str">
        <f t="shared" si="260"/>
        <v/>
      </c>
      <c r="R1070" s="2" t="str">
        <f t="shared" si="254"/>
        <v/>
      </c>
    </row>
    <row r="1071" spans="1:18" x14ac:dyDescent="0.25">
      <c r="A1071" s="15">
        <f>IF(INDEX('Predict Your Date Data (auto)'!A:A,ROW(A1071),1)&gt;0,INDEX('Predict Your Date Data (auto)'!A:A,ROW(A1071),1),"")</f>
        <v>42947.663912037038</v>
      </c>
      <c r="B1071" s="15">
        <f t="shared" si="255"/>
        <v>42947</v>
      </c>
      <c r="C1071" s="23">
        <f t="shared" si="256"/>
        <v>2017</v>
      </c>
      <c r="D1071" s="23">
        <f t="shared" si="257"/>
        <v>7</v>
      </c>
      <c r="E1071" s="2" t="str">
        <f>IF(A1071&lt;&gt;"","Week " &amp; ROUNDUP(DAY(B1071)/7,0),"")</f>
        <v>Week 5</v>
      </c>
      <c r="G1071" s="15" t="str">
        <f>IF(G1070&lt;MAX(A:A)+NumberOfFutureWeeks*7,  IF(WEEKDAY( G1070+1)=1, G1070+2, IF(WEEKDAY(G1070+1)=7, G1070+ 3, G1070+1)), "")</f>
        <v/>
      </c>
      <c r="H1071" s="15" t="str">
        <f t="shared" si="249"/>
        <v/>
      </c>
      <c r="I1071" s="2" t="str">
        <f t="shared" si="250"/>
        <v/>
      </c>
      <c r="J1071" s="2" t="str">
        <f>IF(AND(G1071&lt;&gt;"",G1071&lt;=MAX(A:A)),COUNTIF(B:B,TRUNC(G1071)),"")</f>
        <v/>
      </c>
      <c r="K1071" s="2" t="str">
        <f t="shared" si="261"/>
        <v/>
      </c>
      <c r="L1071" s="2" t="str">
        <f t="shared" si="251"/>
        <v/>
      </c>
      <c r="M1071" s="2" t="str">
        <f t="shared" si="258"/>
        <v/>
      </c>
      <c r="N1071" s="2" t="str">
        <f t="shared" si="259"/>
        <v/>
      </c>
      <c r="O1071" s="2" t="str">
        <f t="shared" si="252"/>
        <v/>
      </c>
      <c r="P1071" s="2" t="str">
        <f t="shared" si="253"/>
        <v/>
      </c>
      <c r="Q1071" s="2" t="str">
        <f t="shared" si="260"/>
        <v/>
      </c>
      <c r="R1071" s="2" t="str">
        <f t="shared" si="254"/>
        <v/>
      </c>
    </row>
    <row r="1072" spans="1:18" x14ac:dyDescent="0.25">
      <c r="A1072" s="15">
        <f>IF(INDEX('Predict Your Date Data (auto)'!A:A,ROW(A1072),1)&gt;0,INDEX('Predict Your Date Data (auto)'!A:A,ROW(A1072),1),"")</f>
        <v>42947.665891203702</v>
      </c>
      <c r="B1072" s="15">
        <f t="shared" si="255"/>
        <v>42947</v>
      </c>
      <c r="C1072" s="23">
        <f t="shared" si="256"/>
        <v>2017</v>
      </c>
      <c r="D1072" s="23">
        <f t="shared" si="257"/>
        <v>7</v>
      </c>
      <c r="E1072" s="2" t="str">
        <f>IF(A1072&lt;&gt;"","Week " &amp; ROUNDUP(DAY(B1072)/7,0),"")</f>
        <v>Week 5</v>
      </c>
      <c r="G1072" s="15" t="str">
        <f>IF(G1071&lt;MAX(A:A)+NumberOfFutureWeeks*7,  IF(WEEKDAY( G1071+1)=1, G1071+2, IF(WEEKDAY(G1071+1)=7, G1071+ 3, G1071+1)), "")</f>
        <v/>
      </c>
      <c r="H1072" s="15" t="str">
        <f t="shared" si="249"/>
        <v/>
      </c>
      <c r="I1072" s="2" t="str">
        <f t="shared" si="250"/>
        <v/>
      </c>
      <c r="J1072" s="2" t="str">
        <f>IF(AND(G1072&lt;&gt;"",G1072&lt;=MAX(A:A)),COUNTIF(B:B,TRUNC(G1072)),"")</f>
        <v/>
      </c>
      <c r="K1072" s="2" t="str">
        <f t="shared" si="261"/>
        <v/>
      </c>
      <c r="L1072" s="2" t="str">
        <f t="shared" si="251"/>
        <v/>
      </c>
      <c r="M1072" s="2" t="str">
        <f t="shared" si="258"/>
        <v/>
      </c>
      <c r="N1072" s="2" t="str">
        <f t="shared" si="259"/>
        <v/>
      </c>
      <c r="O1072" s="2" t="str">
        <f t="shared" si="252"/>
        <v/>
      </c>
      <c r="P1072" s="2" t="str">
        <f t="shared" si="253"/>
        <v/>
      </c>
      <c r="Q1072" s="2" t="str">
        <f t="shared" si="260"/>
        <v/>
      </c>
      <c r="R1072" s="2" t="str">
        <f t="shared" si="254"/>
        <v/>
      </c>
    </row>
    <row r="1073" spans="1:18" x14ac:dyDescent="0.25">
      <c r="A1073" s="15">
        <f>IF(INDEX('Predict Your Date Data (auto)'!A:A,ROW(A1073),1)&gt;0,INDEX('Predict Your Date Data (auto)'!A:A,ROW(A1073),1),"")</f>
        <v>42947.668657407405</v>
      </c>
      <c r="B1073" s="15">
        <f t="shared" si="255"/>
        <v>42947</v>
      </c>
      <c r="C1073" s="23">
        <f t="shared" si="256"/>
        <v>2017</v>
      </c>
      <c r="D1073" s="23">
        <f t="shared" si="257"/>
        <v>7</v>
      </c>
      <c r="E1073" s="2" t="str">
        <f>IF(A1073&lt;&gt;"","Week " &amp; ROUNDUP(DAY(B1073)/7,0),"")</f>
        <v>Week 5</v>
      </c>
      <c r="G1073" s="15" t="str">
        <f>IF(G1072&lt;MAX(A:A)+NumberOfFutureWeeks*7,  IF(WEEKDAY( G1072+1)=1, G1072+2, IF(WEEKDAY(G1072+1)=7, G1072+ 3, G1072+1)), "")</f>
        <v/>
      </c>
      <c r="H1073" s="15" t="str">
        <f t="shared" si="249"/>
        <v/>
      </c>
      <c r="I1073" s="2" t="str">
        <f t="shared" si="250"/>
        <v/>
      </c>
      <c r="J1073" s="2" t="str">
        <f>IF(AND(G1073&lt;&gt;"",G1073&lt;=MAX(A:A)),COUNTIF(B:B,TRUNC(G1073)),"")</f>
        <v/>
      </c>
      <c r="K1073" s="2" t="str">
        <f t="shared" si="261"/>
        <v/>
      </c>
      <c r="L1073" s="2" t="str">
        <f t="shared" si="251"/>
        <v/>
      </c>
      <c r="M1073" s="2" t="str">
        <f t="shared" si="258"/>
        <v/>
      </c>
      <c r="N1073" s="2" t="str">
        <f t="shared" si="259"/>
        <v/>
      </c>
      <c r="O1073" s="2" t="str">
        <f t="shared" si="252"/>
        <v/>
      </c>
      <c r="P1073" s="2" t="str">
        <f t="shared" si="253"/>
        <v/>
      </c>
      <c r="Q1073" s="2" t="str">
        <f t="shared" si="260"/>
        <v/>
      </c>
      <c r="R1073" s="2" t="str">
        <f t="shared" si="254"/>
        <v/>
      </c>
    </row>
    <row r="1074" spans="1:18" x14ac:dyDescent="0.25">
      <c r="A1074" s="15">
        <f>IF(INDEX('Predict Your Date Data (auto)'!A:A,ROW(A1074),1)&gt;0,INDEX('Predict Your Date Data (auto)'!A:A,ROW(A1074),1),"")</f>
        <v>42947.670763888891</v>
      </c>
      <c r="B1074" s="15">
        <f t="shared" si="255"/>
        <v>42947</v>
      </c>
      <c r="C1074" s="23">
        <f t="shared" si="256"/>
        <v>2017</v>
      </c>
      <c r="D1074" s="23">
        <f t="shared" si="257"/>
        <v>7</v>
      </c>
      <c r="E1074" s="2" t="str">
        <f>IF(A1074&lt;&gt;"","Week " &amp; ROUNDUP(DAY(B1074)/7,0),"")</f>
        <v>Week 5</v>
      </c>
      <c r="G1074" s="15" t="str">
        <f>IF(G1073&lt;MAX(A:A)+NumberOfFutureWeeks*7,  IF(WEEKDAY( G1073+1)=1, G1073+2, IF(WEEKDAY(G1073+1)=7, G1073+ 3, G1073+1)), "")</f>
        <v/>
      </c>
      <c r="H1074" s="15" t="str">
        <f t="shared" si="249"/>
        <v/>
      </c>
      <c r="I1074" s="2" t="str">
        <f t="shared" si="250"/>
        <v/>
      </c>
      <c r="J1074" s="2" t="str">
        <f>IF(AND(G1074&lt;&gt;"",G1074&lt;=MAX(A:A)),COUNTIF(B:B,TRUNC(G1074)),"")</f>
        <v/>
      </c>
      <c r="K1074" s="2" t="str">
        <f t="shared" si="261"/>
        <v/>
      </c>
      <c r="L1074" s="2" t="str">
        <f t="shared" si="251"/>
        <v/>
      </c>
      <c r="M1074" s="2" t="str">
        <f t="shared" si="258"/>
        <v/>
      </c>
      <c r="N1074" s="2" t="str">
        <f t="shared" si="259"/>
        <v/>
      </c>
      <c r="O1074" s="2" t="str">
        <f t="shared" si="252"/>
        <v/>
      </c>
      <c r="P1074" s="2" t="str">
        <f t="shared" si="253"/>
        <v/>
      </c>
      <c r="Q1074" s="2" t="str">
        <f t="shared" si="260"/>
        <v/>
      </c>
      <c r="R1074" s="2" t="str">
        <f t="shared" si="254"/>
        <v/>
      </c>
    </row>
    <row r="1075" spans="1:18" x14ac:dyDescent="0.25">
      <c r="A1075" s="15">
        <f>IF(INDEX('Predict Your Date Data (auto)'!A:A,ROW(A1075),1)&gt;0,INDEX('Predict Your Date Data (auto)'!A:A,ROW(A1075),1),"")</f>
        <v>42947.672812500001</v>
      </c>
      <c r="B1075" s="15">
        <f t="shared" si="255"/>
        <v>42947</v>
      </c>
      <c r="C1075" s="23">
        <f t="shared" si="256"/>
        <v>2017</v>
      </c>
      <c r="D1075" s="23">
        <f t="shared" si="257"/>
        <v>7</v>
      </c>
      <c r="E1075" s="2" t="str">
        <f>IF(A1075&lt;&gt;"","Week " &amp; ROUNDUP(DAY(B1075)/7,0),"")</f>
        <v>Week 5</v>
      </c>
      <c r="G1075" s="15" t="str">
        <f>IF(G1074&lt;MAX(A:A)+NumberOfFutureWeeks*7,  IF(WEEKDAY( G1074+1)=1, G1074+2, IF(WEEKDAY(G1074+1)=7, G1074+ 3, G1074+1)), "")</f>
        <v/>
      </c>
      <c r="H1075" s="15" t="str">
        <f t="shared" si="249"/>
        <v/>
      </c>
      <c r="I1075" s="2" t="str">
        <f t="shared" si="250"/>
        <v/>
      </c>
      <c r="J1075" s="2" t="str">
        <f>IF(AND(G1075&lt;&gt;"",G1075&lt;=MAX(A:A)),COUNTIF(B:B,TRUNC(G1075)),"")</f>
        <v/>
      </c>
      <c r="K1075" s="2" t="str">
        <f t="shared" si="261"/>
        <v/>
      </c>
      <c r="L1075" s="2" t="str">
        <f t="shared" si="251"/>
        <v/>
      </c>
      <c r="M1075" s="2" t="str">
        <f t="shared" si="258"/>
        <v/>
      </c>
      <c r="N1075" s="2" t="str">
        <f t="shared" si="259"/>
        <v/>
      </c>
      <c r="O1075" s="2" t="str">
        <f t="shared" si="252"/>
        <v/>
      </c>
      <c r="P1075" s="2" t="str">
        <f t="shared" si="253"/>
        <v/>
      </c>
      <c r="Q1075" s="2" t="str">
        <f t="shared" si="260"/>
        <v/>
      </c>
      <c r="R1075" s="2" t="str">
        <f t="shared" si="254"/>
        <v/>
      </c>
    </row>
    <row r="1076" spans="1:18" x14ac:dyDescent="0.25">
      <c r="A1076" s="15">
        <f>IF(INDEX('Predict Your Date Data (auto)'!A:A,ROW(A1076),1)&gt;0,INDEX('Predict Your Date Data (auto)'!A:A,ROW(A1076),1),"")</f>
        <v>42947.674710648149</v>
      </c>
      <c r="B1076" s="15">
        <f t="shared" si="255"/>
        <v>42947</v>
      </c>
      <c r="C1076" s="23">
        <f t="shared" si="256"/>
        <v>2017</v>
      </c>
      <c r="D1076" s="23">
        <f t="shared" si="257"/>
        <v>7</v>
      </c>
      <c r="E1076" s="2" t="str">
        <f>IF(A1076&lt;&gt;"","Week " &amp; ROUNDUP(DAY(B1076)/7,0),"")</f>
        <v>Week 5</v>
      </c>
      <c r="G1076" s="15" t="str">
        <f>IF(G1075&lt;MAX(A:A)+NumberOfFutureWeeks*7,  IF(WEEKDAY( G1075+1)=1, G1075+2, IF(WEEKDAY(G1075+1)=7, G1075+ 3, G1075+1)), "")</f>
        <v/>
      </c>
      <c r="H1076" s="15" t="str">
        <f t="shared" si="249"/>
        <v/>
      </c>
      <c r="I1076" s="2" t="str">
        <f t="shared" si="250"/>
        <v/>
      </c>
      <c r="J1076" s="2" t="str">
        <f>IF(AND(G1076&lt;&gt;"",G1076&lt;=MAX(A:A)),COUNTIF(B:B,TRUNC(G1076)),"")</f>
        <v/>
      </c>
      <c r="K1076" s="2" t="str">
        <f t="shared" si="261"/>
        <v/>
      </c>
      <c r="L1076" s="2" t="str">
        <f t="shared" si="251"/>
        <v/>
      </c>
      <c r="M1076" s="2" t="str">
        <f t="shared" si="258"/>
        <v/>
      </c>
      <c r="N1076" s="2" t="str">
        <f t="shared" si="259"/>
        <v/>
      </c>
      <c r="O1076" s="2" t="str">
        <f t="shared" si="252"/>
        <v/>
      </c>
      <c r="P1076" s="2" t="str">
        <f t="shared" si="253"/>
        <v/>
      </c>
      <c r="Q1076" s="2" t="str">
        <f t="shared" si="260"/>
        <v/>
      </c>
      <c r="R1076" s="2" t="str">
        <f t="shared" si="254"/>
        <v/>
      </c>
    </row>
    <row r="1077" spans="1:18" x14ac:dyDescent="0.25">
      <c r="A1077" s="15">
        <f>IF(INDEX('Predict Your Date Data (auto)'!A:A,ROW(A1077),1)&gt;0,INDEX('Predict Your Date Data (auto)'!A:A,ROW(A1077),1),"")</f>
        <v>42947.909328703703</v>
      </c>
      <c r="B1077" s="15">
        <f t="shared" si="255"/>
        <v>42947</v>
      </c>
      <c r="C1077" s="23">
        <f t="shared" si="256"/>
        <v>2017</v>
      </c>
      <c r="D1077" s="23">
        <f t="shared" si="257"/>
        <v>7</v>
      </c>
      <c r="E1077" s="2" t="str">
        <f>IF(A1077&lt;&gt;"","Week " &amp; ROUNDUP(DAY(B1077)/7,0),"")</f>
        <v>Week 5</v>
      </c>
      <c r="G1077" s="15" t="str">
        <f>IF(G1076&lt;MAX(A:A)+NumberOfFutureWeeks*7,  IF(WEEKDAY( G1076+1)=1, G1076+2, IF(WEEKDAY(G1076+1)=7, G1076+ 3, G1076+1)), "")</f>
        <v/>
      </c>
      <c r="H1077" s="15" t="str">
        <f t="shared" si="249"/>
        <v/>
      </c>
      <c r="I1077" s="2" t="str">
        <f t="shared" si="250"/>
        <v/>
      </c>
      <c r="J1077" s="2" t="str">
        <f>IF(AND(G1077&lt;&gt;"",G1077&lt;=MAX(A:A)),COUNTIF(B:B,TRUNC(G1077)),"")</f>
        <v/>
      </c>
      <c r="K1077" s="2" t="str">
        <f t="shared" si="261"/>
        <v/>
      </c>
      <c r="L1077" s="2" t="str">
        <f t="shared" si="251"/>
        <v/>
      </c>
      <c r="M1077" s="2" t="str">
        <f t="shared" si="258"/>
        <v/>
      </c>
      <c r="N1077" s="2" t="str">
        <f t="shared" si="259"/>
        <v/>
      </c>
      <c r="O1077" s="2" t="str">
        <f t="shared" si="252"/>
        <v/>
      </c>
      <c r="P1077" s="2" t="str">
        <f t="shared" si="253"/>
        <v/>
      </c>
      <c r="Q1077" s="2" t="str">
        <f t="shared" si="260"/>
        <v/>
      </c>
      <c r="R1077" s="2" t="str">
        <f t="shared" si="254"/>
        <v/>
      </c>
    </row>
    <row r="1078" spans="1:18" x14ac:dyDescent="0.25">
      <c r="A1078" s="15">
        <f>IF(INDEX('Predict Your Date Data (auto)'!A:A,ROW(A1078),1)&gt;0,INDEX('Predict Your Date Data (auto)'!A:A,ROW(A1078),1),"")</f>
        <v>42947.914583333331</v>
      </c>
      <c r="B1078" s="15">
        <f t="shared" si="255"/>
        <v>42947</v>
      </c>
      <c r="C1078" s="23">
        <f t="shared" si="256"/>
        <v>2017</v>
      </c>
      <c r="D1078" s="23">
        <f t="shared" si="257"/>
        <v>7</v>
      </c>
      <c r="E1078" s="2" t="str">
        <f>IF(A1078&lt;&gt;"","Week " &amp; ROUNDUP(DAY(B1078)/7,0),"")</f>
        <v>Week 5</v>
      </c>
      <c r="G1078" s="15" t="str">
        <f>IF(G1077&lt;MAX(A:A)+NumberOfFutureWeeks*7,  IF(WEEKDAY( G1077+1)=1, G1077+2, IF(WEEKDAY(G1077+1)=7, G1077+ 3, G1077+1)), "")</f>
        <v/>
      </c>
      <c r="H1078" s="15" t="str">
        <f t="shared" si="249"/>
        <v/>
      </c>
      <c r="I1078" s="2" t="str">
        <f t="shared" si="250"/>
        <v/>
      </c>
      <c r="J1078" s="2" t="str">
        <f>IF(AND(G1078&lt;&gt;"",G1078&lt;=MAX(A:A)),COUNTIF(B:B,TRUNC(G1078)),"")</f>
        <v/>
      </c>
      <c r="K1078" s="2" t="str">
        <f t="shared" si="261"/>
        <v/>
      </c>
      <c r="L1078" s="2" t="str">
        <f t="shared" si="251"/>
        <v/>
      </c>
      <c r="M1078" s="2" t="str">
        <f t="shared" si="258"/>
        <v/>
      </c>
      <c r="N1078" s="2" t="str">
        <f t="shared" si="259"/>
        <v/>
      </c>
      <c r="O1078" s="2" t="str">
        <f t="shared" si="252"/>
        <v/>
      </c>
      <c r="P1078" s="2" t="str">
        <f t="shared" si="253"/>
        <v/>
      </c>
      <c r="Q1078" s="2" t="str">
        <f t="shared" si="260"/>
        <v/>
      </c>
      <c r="R1078" s="2" t="str">
        <f t="shared" si="254"/>
        <v/>
      </c>
    </row>
    <row r="1079" spans="1:18" x14ac:dyDescent="0.25">
      <c r="A1079" s="15">
        <f>IF(INDEX('Predict Your Date Data (auto)'!A:A,ROW(A1079),1)&gt;0,INDEX('Predict Your Date Data (auto)'!A:A,ROW(A1079),1),"")</f>
        <v>42947.93818287037</v>
      </c>
      <c r="B1079" s="15">
        <f t="shared" si="255"/>
        <v>42947</v>
      </c>
      <c r="C1079" s="23">
        <f t="shared" si="256"/>
        <v>2017</v>
      </c>
      <c r="D1079" s="23">
        <f t="shared" si="257"/>
        <v>7</v>
      </c>
      <c r="E1079" s="2" t="str">
        <f>IF(A1079&lt;&gt;"","Week " &amp; ROUNDUP(DAY(B1079)/7,0),"")</f>
        <v>Week 5</v>
      </c>
      <c r="G1079" s="15" t="str">
        <f>IF(G1078&lt;MAX(A:A)+NumberOfFutureWeeks*7,  IF(WEEKDAY( G1078+1)=1, G1078+2, IF(WEEKDAY(G1078+1)=7, G1078+ 3, G1078+1)), "")</f>
        <v/>
      </c>
      <c r="H1079" s="15" t="str">
        <f t="shared" si="249"/>
        <v/>
      </c>
      <c r="I1079" s="2" t="str">
        <f t="shared" si="250"/>
        <v/>
      </c>
      <c r="J1079" s="2" t="str">
        <f>IF(AND(G1079&lt;&gt;"",G1079&lt;=MAX(A:A)),COUNTIF(B:B,TRUNC(G1079)),"")</f>
        <v/>
      </c>
      <c r="K1079" s="2" t="str">
        <f t="shared" si="261"/>
        <v/>
      </c>
      <c r="L1079" s="2" t="str">
        <f t="shared" si="251"/>
        <v/>
      </c>
      <c r="M1079" s="2" t="str">
        <f t="shared" si="258"/>
        <v/>
      </c>
      <c r="N1079" s="2" t="str">
        <f t="shared" si="259"/>
        <v/>
      </c>
      <c r="O1079" s="2" t="str">
        <f t="shared" si="252"/>
        <v/>
      </c>
      <c r="P1079" s="2" t="str">
        <f t="shared" si="253"/>
        <v/>
      </c>
      <c r="Q1079" s="2" t="str">
        <f t="shared" si="260"/>
        <v/>
      </c>
      <c r="R1079" s="2" t="str">
        <f t="shared" si="254"/>
        <v/>
      </c>
    </row>
    <row r="1080" spans="1:18" x14ac:dyDescent="0.25">
      <c r="A1080" s="15">
        <f>IF(INDEX('Predict Your Date Data (auto)'!A:A,ROW(A1080),1)&gt;0,INDEX('Predict Your Date Data (auto)'!A:A,ROW(A1080),1),"")</f>
        <v>42948.385208333333</v>
      </c>
      <c r="B1080" s="15">
        <f t="shared" si="255"/>
        <v>42948</v>
      </c>
      <c r="C1080" s="23">
        <f t="shared" si="256"/>
        <v>2017</v>
      </c>
      <c r="D1080" s="23">
        <f t="shared" si="257"/>
        <v>8</v>
      </c>
      <c r="E1080" s="2" t="str">
        <f>IF(A1080&lt;&gt;"","Week " &amp; ROUNDUP(DAY(B1080)/7,0),"")</f>
        <v>Week 1</v>
      </c>
      <c r="G1080" s="15" t="str">
        <f>IF(G1079&lt;MAX(A:A)+NumberOfFutureWeeks*7,  IF(WEEKDAY( G1079+1)=1, G1079+2, IF(WEEKDAY(G1079+1)=7, G1079+ 3, G1079+1)), "")</f>
        <v/>
      </c>
      <c r="H1080" s="15" t="str">
        <f t="shared" si="249"/>
        <v/>
      </c>
      <c r="I1080" s="2" t="str">
        <f t="shared" si="250"/>
        <v/>
      </c>
      <c r="J1080" s="2" t="str">
        <f>IF(AND(G1080&lt;&gt;"",G1080&lt;=MAX(A:A)),COUNTIF(B:B,TRUNC(G1080)),"")</f>
        <v/>
      </c>
      <c r="K1080" s="2" t="str">
        <f t="shared" si="261"/>
        <v/>
      </c>
      <c r="L1080" s="2" t="str">
        <f t="shared" si="251"/>
        <v/>
      </c>
      <c r="M1080" s="2" t="str">
        <f t="shared" si="258"/>
        <v/>
      </c>
      <c r="N1080" s="2" t="str">
        <f t="shared" si="259"/>
        <v/>
      </c>
      <c r="O1080" s="2" t="str">
        <f t="shared" si="252"/>
        <v/>
      </c>
      <c r="P1080" s="2" t="str">
        <f t="shared" si="253"/>
        <v/>
      </c>
      <c r="Q1080" s="2" t="str">
        <f t="shared" si="260"/>
        <v/>
      </c>
      <c r="R1080" s="2" t="str">
        <f t="shared" si="254"/>
        <v/>
      </c>
    </row>
    <row r="1081" spans="1:18" x14ac:dyDescent="0.25">
      <c r="A1081" s="15">
        <f>IF(INDEX('Predict Your Date Data (auto)'!A:A,ROW(A1081),1)&gt;0,INDEX('Predict Your Date Data (auto)'!A:A,ROW(A1081),1),"")</f>
        <v>42948.404907407406</v>
      </c>
      <c r="B1081" s="15">
        <f t="shared" si="255"/>
        <v>42948</v>
      </c>
      <c r="C1081" s="23">
        <f t="shared" si="256"/>
        <v>2017</v>
      </c>
      <c r="D1081" s="23">
        <f t="shared" si="257"/>
        <v>8</v>
      </c>
      <c r="E1081" s="2" t="str">
        <f>IF(A1081&lt;&gt;"","Week " &amp; ROUNDUP(DAY(B1081)/7,0),"")</f>
        <v>Week 1</v>
      </c>
      <c r="G1081" s="15" t="str">
        <f>IF(G1080&lt;MAX(A:A)+NumberOfFutureWeeks*7,  IF(WEEKDAY( G1080+1)=1, G1080+2, IF(WEEKDAY(G1080+1)=7, G1080+ 3, G1080+1)), "")</f>
        <v/>
      </c>
      <c r="H1081" s="15" t="str">
        <f t="shared" si="249"/>
        <v/>
      </c>
      <c r="I1081" s="2" t="str">
        <f t="shared" si="250"/>
        <v/>
      </c>
      <c r="J1081" s="2" t="str">
        <f>IF(AND(G1081&lt;&gt;"",G1081&lt;=MAX(A:A)),COUNTIF(B:B,TRUNC(G1081)),"")</f>
        <v/>
      </c>
      <c r="K1081" s="2" t="str">
        <f t="shared" si="261"/>
        <v/>
      </c>
      <c r="L1081" s="2" t="str">
        <f t="shared" si="251"/>
        <v/>
      </c>
      <c r="M1081" s="2" t="str">
        <f t="shared" si="258"/>
        <v/>
      </c>
      <c r="N1081" s="2" t="str">
        <f t="shared" si="259"/>
        <v/>
      </c>
      <c r="O1081" s="2" t="str">
        <f t="shared" si="252"/>
        <v/>
      </c>
      <c r="P1081" s="2" t="str">
        <f t="shared" si="253"/>
        <v/>
      </c>
      <c r="Q1081" s="2" t="str">
        <f t="shared" si="260"/>
        <v/>
      </c>
      <c r="R1081" s="2" t="str">
        <f t="shared" si="254"/>
        <v/>
      </c>
    </row>
    <row r="1082" spans="1:18" x14ac:dyDescent="0.25">
      <c r="A1082" s="15">
        <f>IF(INDEX('Predict Your Date Data (auto)'!A:A,ROW(A1082),1)&gt;0,INDEX('Predict Your Date Data (auto)'!A:A,ROW(A1082),1),"")</f>
        <v>42948.494837962964</v>
      </c>
      <c r="B1082" s="15">
        <f t="shared" si="255"/>
        <v>42948</v>
      </c>
      <c r="C1082" s="23">
        <f t="shared" si="256"/>
        <v>2017</v>
      </c>
      <c r="D1082" s="23">
        <f t="shared" si="257"/>
        <v>8</v>
      </c>
      <c r="E1082" s="2" t="str">
        <f>IF(A1082&lt;&gt;"","Week " &amp; ROUNDUP(DAY(B1082)/7,0),"")</f>
        <v>Week 1</v>
      </c>
      <c r="G1082" s="15" t="str">
        <f>IF(G1081&lt;MAX(A:A)+NumberOfFutureWeeks*7,  IF(WEEKDAY( G1081+1)=1, G1081+2, IF(WEEKDAY(G1081+1)=7, G1081+ 3, G1081+1)), "")</f>
        <v/>
      </c>
      <c r="H1082" s="15" t="str">
        <f t="shared" si="249"/>
        <v/>
      </c>
      <c r="I1082" s="2" t="str">
        <f t="shared" si="250"/>
        <v/>
      </c>
      <c r="J1082" s="2" t="str">
        <f>IF(AND(G1082&lt;&gt;"",G1082&lt;=MAX(A:A)),COUNTIF(B:B,TRUNC(G1082)),"")</f>
        <v/>
      </c>
      <c r="K1082" s="2" t="str">
        <f t="shared" si="261"/>
        <v/>
      </c>
      <c r="L1082" s="2" t="str">
        <f t="shared" si="251"/>
        <v/>
      </c>
      <c r="M1082" s="2" t="str">
        <f t="shared" si="258"/>
        <v/>
      </c>
      <c r="N1082" s="2" t="str">
        <f t="shared" si="259"/>
        <v/>
      </c>
      <c r="O1082" s="2" t="str">
        <f t="shared" si="252"/>
        <v/>
      </c>
      <c r="P1082" s="2" t="str">
        <f t="shared" si="253"/>
        <v/>
      </c>
      <c r="Q1082" s="2" t="str">
        <f t="shared" si="260"/>
        <v/>
      </c>
      <c r="R1082" s="2" t="str">
        <f t="shared" si="254"/>
        <v/>
      </c>
    </row>
    <row r="1083" spans="1:18" x14ac:dyDescent="0.25">
      <c r="A1083" s="15">
        <f>IF(INDEX('Predict Your Date Data (auto)'!A:A,ROW(A1083),1)&gt;0,INDEX('Predict Your Date Data (auto)'!A:A,ROW(A1083),1),"")</f>
        <v>42948.506527777776</v>
      </c>
      <c r="B1083" s="15">
        <f t="shared" si="255"/>
        <v>42948</v>
      </c>
      <c r="C1083" s="23">
        <f t="shared" si="256"/>
        <v>2017</v>
      </c>
      <c r="D1083" s="23">
        <f t="shared" si="257"/>
        <v>8</v>
      </c>
      <c r="E1083" s="2" t="str">
        <f>IF(A1083&lt;&gt;"","Week " &amp; ROUNDUP(DAY(B1083)/7,0),"")</f>
        <v>Week 1</v>
      </c>
      <c r="G1083" s="15" t="str">
        <f>IF(G1082&lt;MAX(A:A)+NumberOfFutureWeeks*7,  IF(WEEKDAY( G1082+1)=1, G1082+2, IF(WEEKDAY(G1082+1)=7, G1082+ 3, G1082+1)), "")</f>
        <v/>
      </c>
      <c r="H1083" s="15" t="str">
        <f t="shared" si="249"/>
        <v/>
      </c>
      <c r="I1083" s="2" t="str">
        <f t="shared" si="250"/>
        <v/>
      </c>
      <c r="J1083" s="2" t="str">
        <f>IF(AND(G1083&lt;&gt;"",G1083&lt;=MAX(A:A)),COUNTIF(B:B,TRUNC(G1083)),"")</f>
        <v/>
      </c>
      <c r="K1083" s="2" t="str">
        <f t="shared" si="261"/>
        <v/>
      </c>
      <c r="L1083" s="2" t="str">
        <f t="shared" si="251"/>
        <v/>
      </c>
      <c r="M1083" s="2" t="str">
        <f t="shared" si="258"/>
        <v/>
      </c>
      <c r="N1083" s="2" t="str">
        <f t="shared" si="259"/>
        <v/>
      </c>
      <c r="O1083" s="2" t="str">
        <f t="shared" si="252"/>
        <v/>
      </c>
      <c r="P1083" s="2" t="str">
        <f t="shared" si="253"/>
        <v/>
      </c>
      <c r="Q1083" s="2" t="str">
        <f t="shared" si="260"/>
        <v/>
      </c>
      <c r="R1083" s="2" t="str">
        <f t="shared" si="254"/>
        <v/>
      </c>
    </row>
    <row r="1084" spans="1:18" x14ac:dyDescent="0.25">
      <c r="A1084" s="15">
        <f>IF(INDEX('Predict Your Date Data (auto)'!A:A,ROW(A1084),1)&gt;0,INDEX('Predict Your Date Data (auto)'!A:A,ROW(A1084),1),"")</f>
        <v>42948.577291666668</v>
      </c>
      <c r="B1084" s="15">
        <f t="shared" si="255"/>
        <v>42948</v>
      </c>
      <c r="C1084" s="23">
        <f t="shared" si="256"/>
        <v>2017</v>
      </c>
      <c r="D1084" s="23">
        <f t="shared" si="257"/>
        <v>8</v>
      </c>
      <c r="E1084" s="2" t="str">
        <f>IF(A1084&lt;&gt;"","Week " &amp; ROUNDUP(DAY(B1084)/7,0),"")</f>
        <v>Week 1</v>
      </c>
      <c r="G1084" s="15" t="str">
        <f>IF(G1083&lt;MAX(A:A)+NumberOfFutureWeeks*7,  IF(WEEKDAY( G1083+1)=1, G1083+2, IF(WEEKDAY(G1083+1)=7, G1083+ 3, G1083+1)), "")</f>
        <v/>
      </c>
      <c r="H1084" s="15" t="str">
        <f t="shared" si="249"/>
        <v/>
      </c>
      <c r="I1084" s="2" t="str">
        <f t="shared" si="250"/>
        <v/>
      </c>
      <c r="J1084" s="2" t="str">
        <f>IF(AND(G1084&lt;&gt;"",G1084&lt;=MAX(A:A)),COUNTIF(B:B,TRUNC(G1084)),"")</f>
        <v/>
      </c>
      <c r="K1084" s="2" t="str">
        <f t="shared" si="261"/>
        <v/>
      </c>
      <c r="L1084" s="2" t="str">
        <f t="shared" si="251"/>
        <v/>
      </c>
      <c r="M1084" s="2" t="str">
        <f t="shared" si="258"/>
        <v/>
      </c>
      <c r="N1084" s="2" t="str">
        <f t="shared" si="259"/>
        <v/>
      </c>
      <c r="O1084" s="2" t="str">
        <f t="shared" si="252"/>
        <v/>
      </c>
      <c r="P1084" s="2" t="str">
        <f t="shared" si="253"/>
        <v/>
      </c>
      <c r="Q1084" s="2" t="str">
        <f t="shared" si="260"/>
        <v/>
      </c>
      <c r="R1084" s="2" t="str">
        <f t="shared" si="254"/>
        <v/>
      </c>
    </row>
    <row r="1085" spans="1:18" x14ac:dyDescent="0.25">
      <c r="A1085" s="15">
        <f>IF(INDEX('Predict Your Date Data (auto)'!A:A,ROW(A1085),1)&gt;0,INDEX('Predict Your Date Data (auto)'!A:A,ROW(A1085),1),"")</f>
        <v>42948.68277777778</v>
      </c>
      <c r="B1085" s="15">
        <f t="shared" si="255"/>
        <v>42948</v>
      </c>
      <c r="C1085" s="23">
        <f t="shared" si="256"/>
        <v>2017</v>
      </c>
      <c r="D1085" s="23">
        <f t="shared" si="257"/>
        <v>8</v>
      </c>
      <c r="E1085" s="2" t="str">
        <f>IF(A1085&lt;&gt;"","Week " &amp; ROUNDUP(DAY(B1085)/7,0),"")</f>
        <v>Week 1</v>
      </c>
      <c r="G1085" s="15" t="str">
        <f>IF(G1084&lt;MAX(A:A)+NumberOfFutureWeeks*7,  IF(WEEKDAY( G1084+1)=1, G1084+2, IF(WEEKDAY(G1084+1)=7, G1084+ 3, G1084+1)), "")</f>
        <v/>
      </c>
      <c r="H1085" s="15" t="str">
        <f t="shared" si="249"/>
        <v/>
      </c>
      <c r="I1085" s="2" t="str">
        <f t="shared" si="250"/>
        <v/>
      </c>
      <c r="J1085" s="2" t="str">
        <f>IF(AND(G1085&lt;&gt;"",G1085&lt;=MAX(A:A)),COUNTIF(B:B,TRUNC(G1085)),"")</f>
        <v/>
      </c>
      <c r="K1085" s="2" t="str">
        <f t="shared" si="261"/>
        <v/>
      </c>
      <c r="L1085" s="2" t="str">
        <f t="shared" si="251"/>
        <v/>
      </c>
      <c r="M1085" s="2" t="str">
        <f t="shared" si="258"/>
        <v/>
      </c>
      <c r="N1085" s="2" t="str">
        <f t="shared" si="259"/>
        <v/>
      </c>
      <c r="O1085" s="2" t="str">
        <f t="shared" si="252"/>
        <v/>
      </c>
      <c r="P1085" s="2" t="str">
        <f t="shared" si="253"/>
        <v/>
      </c>
      <c r="Q1085" s="2" t="str">
        <f t="shared" si="260"/>
        <v/>
      </c>
      <c r="R1085" s="2" t="str">
        <f t="shared" si="254"/>
        <v/>
      </c>
    </row>
    <row r="1086" spans="1:18" x14ac:dyDescent="0.25">
      <c r="A1086" s="15">
        <f>IF(INDEX('Predict Your Date Data (auto)'!A:A,ROW(A1086),1)&gt;0,INDEX('Predict Your Date Data (auto)'!A:A,ROW(A1086),1),"")</f>
        <v>42948.690532407411</v>
      </c>
      <c r="B1086" s="15">
        <f t="shared" si="255"/>
        <v>42948</v>
      </c>
      <c r="C1086" s="23">
        <f t="shared" si="256"/>
        <v>2017</v>
      </c>
      <c r="D1086" s="23">
        <f t="shared" si="257"/>
        <v>8</v>
      </c>
      <c r="E1086" s="2" t="str">
        <f>IF(A1086&lt;&gt;"","Week " &amp; ROUNDUP(DAY(B1086)/7,0),"")</f>
        <v>Week 1</v>
      </c>
      <c r="G1086" s="15" t="str">
        <f>IF(G1085&lt;MAX(A:A)+NumberOfFutureWeeks*7,  IF(WEEKDAY( G1085+1)=1, G1085+2, IF(WEEKDAY(G1085+1)=7, G1085+ 3, G1085+1)), "")</f>
        <v/>
      </c>
      <c r="H1086" s="15" t="str">
        <f t="shared" si="249"/>
        <v/>
      </c>
      <c r="I1086" s="2" t="str">
        <f t="shared" si="250"/>
        <v/>
      </c>
      <c r="J1086" s="2" t="str">
        <f>IF(AND(G1086&lt;&gt;"",G1086&lt;=MAX(A:A)),COUNTIF(B:B,TRUNC(G1086)),"")</f>
        <v/>
      </c>
      <c r="K1086" s="2" t="str">
        <f t="shared" si="261"/>
        <v/>
      </c>
      <c r="L1086" s="2" t="str">
        <f t="shared" si="251"/>
        <v/>
      </c>
      <c r="M1086" s="2" t="str">
        <f t="shared" si="258"/>
        <v/>
      </c>
      <c r="N1086" s="2" t="str">
        <f t="shared" si="259"/>
        <v/>
      </c>
      <c r="O1086" s="2" t="str">
        <f t="shared" si="252"/>
        <v/>
      </c>
      <c r="P1086" s="2" t="str">
        <f t="shared" si="253"/>
        <v/>
      </c>
      <c r="Q1086" s="2" t="str">
        <f t="shared" si="260"/>
        <v/>
      </c>
      <c r="R1086" s="2" t="str">
        <f t="shared" si="254"/>
        <v/>
      </c>
    </row>
    <row r="1087" spans="1:18" x14ac:dyDescent="0.25">
      <c r="A1087" s="15">
        <f>IF(INDEX('Predict Your Date Data (auto)'!A:A,ROW(A1087),1)&gt;0,INDEX('Predict Your Date Data (auto)'!A:A,ROW(A1087),1),"")</f>
        <v>42949.397766203707</v>
      </c>
      <c r="B1087" s="15">
        <f t="shared" si="255"/>
        <v>42949</v>
      </c>
      <c r="C1087" s="23">
        <f t="shared" si="256"/>
        <v>2017</v>
      </c>
      <c r="D1087" s="23">
        <f t="shared" si="257"/>
        <v>8</v>
      </c>
      <c r="E1087" s="2" t="str">
        <f>IF(A1087&lt;&gt;"","Week " &amp; ROUNDUP(DAY(B1087)/7,0),"")</f>
        <v>Week 1</v>
      </c>
      <c r="G1087" s="15" t="str">
        <f>IF(G1086&lt;MAX(A:A)+NumberOfFutureWeeks*7,  IF(WEEKDAY( G1086+1)=1, G1086+2, IF(WEEKDAY(G1086+1)=7, G1086+ 3, G1086+1)), "")</f>
        <v/>
      </c>
      <c r="H1087" s="15" t="str">
        <f t="shared" si="249"/>
        <v/>
      </c>
      <c r="I1087" s="2" t="str">
        <f t="shared" si="250"/>
        <v/>
      </c>
      <c r="J1087" s="2" t="str">
        <f>IF(AND(G1087&lt;&gt;"",G1087&lt;=MAX(A:A)),COUNTIF(B:B,TRUNC(G1087)),"")</f>
        <v/>
      </c>
      <c r="K1087" s="2" t="str">
        <f t="shared" si="261"/>
        <v/>
      </c>
      <c r="L1087" s="2" t="str">
        <f t="shared" si="251"/>
        <v/>
      </c>
      <c r="M1087" s="2" t="str">
        <f t="shared" si="258"/>
        <v/>
      </c>
      <c r="N1087" s="2" t="str">
        <f t="shared" si="259"/>
        <v/>
      </c>
      <c r="O1087" s="2" t="str">
        <f t="shared" si="252"/>
        <v/>
      </c>
      <c r="P1087" s="2" t="str">
        <f t="shared" si="253"/>
        <v/>
      </c>
      <c r="Q1087" s="2" t="str">
        <f t="shared" si="260"/>
        <v/>
      </c>
      <c r="R1087" s="2" t="str">
        <f t="shared" si="254"/>
        <v/>
      </c>
    </row>
    <row r="1088" spans="1:18" x14ac:dyDescent="0.25">
      <c r="A1088" s="15">
        <f>IF(INDEX('Predict Your Date Data (auto)'!A:A,ROW(A1088),1)&gt;0,INDEX('Predict Your Date Data (auto)'!A:A,ROW(A1088),1),"")</f>
        <v>42949.525717592594</v>
      </c>
      <c r="B1088" s="15">
        <f t="shared" si="255"/>
        <v>42949</v>
      </c>
      <c r="C1088" s="23">
        <f t="shared" si="256"/>
        <v>2017</v>
      </c>
      <c r="D1088" s="23">
        <f t="shared" si="257"/>
        <v>8</v>
      </c>
      <c r="E1088" s="2" t="str">
        <f>IF(A1088&lt;&gt;"","Week " &amp; ROUNDUP(DAY(B1088)/7,0),"")</f>
        <v>Week 1</v>
      </c>
      <c r="G1088" s="15" t="str">
        <f>IF(G1087&lt;MAX(A:A)+NumberOfFutureWeeks*7,  IF(WEEKDAY( G1087+1)=1, G1087+2, IF(WEEKDAY(G1087+1)=7, G1087+ 3, G1087+1)), "")</f>
        <v/>
      </c>
      <c r="H1088" s="15" t="str">
        <f t="shared" si="249"/>
        <v/>
      </c>
      <c r="I1088" s="2" t="str">
        <f t="shared" si="250"/>
        <v/>
      </c>
      <c r="J1088" s="2" t="str">
        <f>IF(AND(G1088&lt;&gt;"",G1088&lt;=MAX(A:A)),COUNTIF(B:B,TRUNC(G1088)),"")</f>
        <v/>
      </c>
      <c r="K1088" s="2" t="str">
        <f t="shared" si="261"/>
        <v/>
      </c>
      <c r="L1088" s="2" t="str">
        <f t="shared" si="251"/>
        <v/>
      </c>
      <c r="M1088" s="2" t="str">
        <f t="shared" si="258"/>
        <v/>
      </c>
      <c r="N1088" s="2" t="str">
        <f t="shared" si="259"/>
        <v/>
      </c>
      <c r="O1088" s="2" t="str">
        <f t="shared" si="252"/>
        <v/>
      </c>
      <c r="P1088" s="2" t="str">
        <f t="shared" si="253"/>
        <v/>
      </c>
      <c r="Q1088" s="2" t="str">
        <f t="shared" si="260"/>
        <v/>
      </c>
      <c r="R1088" s="2" t="str">
        <f t="shared" si="254"/>
        <v/>
      </c>
    </row>
    <row r="1089" spans="1:18" x14ac:dyDescent="0.25">
      <c r="A1089" s="15">
        <f>IF(INDEX('Predict Your Date Data (auto)'!A:A,ROW(A1089),1)&gt;0,INDEX('Predict Your Date Data (auto)'!A:A,ROW(A1089),1),"")</f>
        <v>42949.544270833336</v>
      </c>
      <c r="B1089" s="15">
        <f t="shared" si="255"/>
        <v>42949</v>
      </c>
      <c r="C1089" s="23">
        <f t="shared" si="256"/>
        <v>2017</v>
      </c>
      <c r="D1089" s="23">
        <f t="shared" si="257"/>
        <v>8</v>
      </c>
      <c r="E1089" s="2" t="str">
        <f>IF(A1089&lt;&gt;"","Week " &amp; ROUNDUP(DAY(B1089)/7,0),"")</f>
        <v>Week 1</v>
      </c>
      <c r="G1089" s="15" t="str">
        <f>IF(G1088&lt;MAX(A:A)+NumberOfFutureWeeks*7,  IF(WEEKDAY( G1088+1)=1, G1088+2, IF(WEEKDAY(G1088+1)=7, G1088+ 3, G1088+1)), "")</f>
        <v/>
      </c>
      <c r="H1089" s="15" t="str">
        <f t="shared" si="249"/>
        <v/>
      </c>
      <c r="I1089" s="2" t="str">
        <f t="shared" si="250"/>
        <v/>
      </c>
      <c r="J1089" s="2" t="str">
        <f>IF(AND(G1089&lt;&gt;"",G1089&lt;=MAX(A:A)),COUNTIF(B:B,TRUNC(G1089)),"")</f>
        <v/>
      </c>
      <c r="K1089" s="2" t="str">
        <f t="shared" si="261"/>
        <v/>
      </c>
      <c r="L1089" s="2" t="str">
        <f t="shared" si="251"/>
        <v/>
      </c>
      <c r="M1089" s="2" t="str">
        <f t="shared" si="258"/>
        <v/>
      </c>
      <c r="N1089" s="2" t="str">
        <f t="shared" si="259"/>
        <v/>
      </c>
      <c r="O1089" s="2" t="str">
        <f t="shared" si="252"/>
        <v/>
      </c>
      <c r="P1089" s="2" t="str">
        <f t="shared" si="253"/>
        <v/>
      </c>
      <c r="Q1089" s="2" t="str">
        <f t="shared" si="260"/>
        <v/>
      </c>
      <c r="R1089" s="2" t="str">
        <f t="shared" si="254"/>
        <v/>
      </c>
    </row>
    <row r="1090" spans="1:18" x14ac:dyDescent="0.25">
      <c r="A1090" s="15">
        <f>IF(INDEX('Predict Your Date Data (auto)'!A:A,ROW(A1090),1)&gt;0,INDEX('Predict Your Date Data (auto)'!A:A,ROW(A1090),1),"")</f>
        <v>42949.634247685186</v>
      </c>
      <c r="B1090" s="15">
        <f t="shared" si="255"/>
        <v>42949</v>
      </c>
      <c r="C1090" s="23">
        <f t="shared" si="256"/>
        <v>2017</v>
      </c>
      <c r="D1090" s="23">
        <f t="shared" si="257"/>
        <v>8</v>
      </c>
      <c r="E1090" s="2" t="str">
        <f>IF(A1090&lt;&gt;"","Week " &amp; ROUNDUP(DAY(B1090)/7,0),"")</f>
        <v>Week 1</v>
      </c>
      <c r="G1090" s="15" t="str">
        <f>IF(G1089&lt;MAX(A:A)+NumberOfFutureWeeks*7,  IF(WEEKDAY( G1089+1)=1, G1089+2, IF(WEEKDAY(G1089+1)=7, G1089+ 3, G1089+1)), "")</f>
        <v/>
      </c>
      <c r="H1090" s="15" t="str">
        <f t="shared" ref="H1090:H1153" si="262">IF(G1090&lt;&gt;"",IF(WEEKDAY(G1090)=2,"Week " &amp; TEXT(G1090,AxisDateFormat),""),"")</f>
        <v/>
      </c>
      <c r="I1090" s="2" t="str">
        <f t="shared" ref="I1090:I1153" si="263">IF(G1090&lt;&gt;"", TEXT(WEEKDAY(G1090), DayFormat),"")</f>
        <v/>
      </c>
      <c r="J1090" s="2" t="str">
        <f>IF(AND(G1090&lt;&gt;"",G1090&lt;=MAX(A:A)),COUNTIF(B:B,TRUNC(G1090)),"")</f>
        <v/>
      </c>
      <c r="K1090" s="2" t="str">
        <f t="shared" si="261"/>
        <v/>
      </c>
      <c r="L1090" s="2" t="str">
        <f t="shared" ref="L1090:L1153" si="264">IF(G1090&lt;&gt;"",K1090*$U$10+$U$9,"")</f>
        <v/>
      </c>
      <c r="M1090" s="2" t="str">
        <f t="shared" si="258"/>
        <v/>
      </c>
      <c r="N1090" s="2" t="str">
        <f t="shared" si="259"/>
        <v/>
      </c>
      <c r="O1090" s="2" t="str">
        <f t="shared" ref="O1090:O1153" si="265">IF(J1090&lt;&gt;"",ABS(J1090-N1090),"")</f>
        <v/>
      </c>
      <c r="P1090" s="2" t="str">
        <f t="shared" ref="P1090:P1153" si="266">IF(G1090&lt;&gt;"",IF(M1090&gt;1,ROUNDUP(N1090,RoundDecimalPlaces),ROUNDDOWN(N1090,RoundDecimalPlaces)),"")</f>
        <v/>
      </c>
      <c r="Q1090" s="2" t="str">
        <f t="shared" si="260"/>
        <v/>
      </c>
      <c r="R1090" s="2" t="str">
        <f t="shared" ref="R1090:R1153" si="267">IF(Q1090&lt;&gt;"",IF(Q1090&gt;AVERAGE(Q:Q)*SignificantErrorMultiplier,J1090,NA()),"")</f>
        <v/>
      </c>
    </row>
    <row r="1091" spans="1:18" x14ac:dyDescent="0.25">
      <c r="A1091" s="15">
        <f>IF(INDEX('Predict Your Date Data (auto)'!A:A,ROW(A1091),1)&gt;0,INDEX('Predict Your Date Data (auto)'!A:A,ROW(A1091),1),"")</f>
        <v>42949.703599537039</v>
      </c>
      <c r="B1091" s="15">
        <f t="shared" ref="B1091:B1154" si="268">IF(A1091&lt;&gt;"",TRUNC(A1091),"")</f>
        <v>42949</v>
      </c>
      <c r="C1091" s="23">
        <f t="shared" ref="C1091:C1154" si="269">IF(A1091&lt;&gt;"",YEAR(A1091),"")</f>
        <v>2017</v>
      </c>
      <c r="D1091" s="23">
        <f t="shared" ref="D1091:D1154" si="270">IF(A1091&lt;&gt;"",MONTH(B1091),"")</f>
        <v>8</v>
      </c>
      <c r="E1091" s="2" t="str">
        <f>IF(A1091&lt;&gt;"","Week " &amp; ROUNDUP(DAY(B1091)/7,0),"")</f>
        <v>Week 1</v>
      </c>
      <c r="G1091" s="15" t="str">
        <f>IF(G1090&lt;MAX(A:A)+NumberOfFutureWeeks*7,  IF(WEEKDAY( G1090+1)=1, G1090+2, IF(WEEKDAY(G1090+1)=7, G1090+ 3, G1090+1)), "")</f>
        <v/>
      </c>
      <c r="H1091" s="15" t="str">
        <f t="shared" si="262"/>
        <v/>
      </c>
      <c r="I1091" s="2" t="str">
        <f t="shared" si="263"/>
        <v/>
      </c>
      <c r="J1091" s="2" t="str">
        <f>IF(AND(G1091&lt;&gt;"",G1091&lt;=MAX(A:A)),COUNTIF(B:B,TRUNC(G1091)),"")</f>
        <v/>
      </c>
      <c r="K1091" s="2" t="str">
        <f t="shared" si="261"/>
        <v/>
      </c>
      <c r="L1091" s="2" t="str">
        <f t="shared" si="264"/>
        <v/>
      </c>
      <c r="M1091" s="2" t="str">
        <f t="shared" ref="M1091:M1154" si="271">IF(G1091&lt;&gt;"",VLOOKUP(I1091,$T$2:$V$6,3,FALSE),"")</f>
        <v/>
      </c>
      <c r="N1091" s="2" t="str">
        <f t="shared" ref="N1091:N1154" si="272">IF(G1091&lt;&gt;"",L1091*M1091,"")</f>
        <v/>
      </c>
      <c r="O1091" s="2" t="str">
        <f t="shared" si="265"/>
        <v/>
      </c>
      <c r="P1091" s="2" t="str">
        <f t="shared" si="266"/>
        <v/>
      </c>
      <c r="Q1091" s="2" t="str">
        <f t="shared" ref="Q1091:Q1154" si="273">IF(J1091&lt;&gt;"",ABS(J1091-P1091),"")</f>
        <v/>
      </c>
      <c r="R1091" s="2" t="str">
        <f t="shared" si="267"/>
        <v/>
      </c>
    </row>
    <row r="1092" spans="1:18" x14ac:dyDescent="0.25">
      <c r="A1092" s="15">
        <f>IF(INDEX('Predict Your Date Data (auto)'!A:A,ROW(A1092),1)&gt;0,INDEX('Predict Your Date Data (auto)'!A:A,ROW(A1092),1),"")</f>
        <v>42949.712858796294</v>
      </c>
      <c r="B1092" s="15">
        <f t="shared" si="268"/>
        <v>42949</v>
      </c>
      <c r="C1092" s="23">
        <f t="shared" si="269"/>
        <v>2017</v>
      </c>
      <c r="D1092" s="23">
        <f t="shared" si="270"/>
        <v>8</v>
      </c>
      <c r="E1092" s="2" t="str">
        <f>IF(A1092&lt;&gt;"","Week " &amp; ROUNDUP(DAY(B1092)/7,0),"")</f>
        <v>Week 1</v>
      </c>
      <c r="G1092" s="15" t="str">
        <f>IF(G1091&lt;MAX(A:A)+NumberOfFutureWeeks*7,  IF(WEEKDAY( G1091+1)=1, G1091+2, IF(WEEKDAY(G1091+1)=7, G1091+ 3, G1091+1)), "")</f>
        <v/>
      </c>
      <c r="H1092" s="15" t="str">
        <f t="shared" si="262"/>
        <v/>
      </c>
      <c r="I1092" s="2" t="str">
        <f t="shared" si="263"/>
        <v/>
      </c>
      <c r="J1092" s="2" t="str">
        <f>IF(AND(G1092&lt;&gt;"",G1092&lt;=MAX(A:A)),COUNTIF(B:B,TRUNC(G1092)),"")</f>
        <v/>
      </c>
      <c r="K1092" s="2" t="str">
        <f t="shared" ref="K1092:K1155" si="274">IF(G1092&lt;&gt;"",K1091+1,"")</f>
        <v/>
      </c>
      <c r="L1092" s="2" t="str">
        <f t="shared" si="264"/>
        <v/>
      </c>
      <c r="M1092" s="2" t="str">
        <f t="shared" si="271"/>
        <v/>
      </c>
      <c r="N1092" s="2" t="str">
        <f t="shared" si="272"/>
        <v/>
      </c>
      <c r="O1092" s="2" t="str">
        <f t="shared" si="265"/>
        <v/>
      </c>
      <c r="P1092" s="2" t="str">
        <f t="shared" si="266"/>
        <v/>
      </c>
      <c r="Q1092" s="2" t="str">
        <f t="shared" si="273"/>
        <v/>
      </c>
      <c r="R1092" s="2" t="str">
        <f t="shared" si="267"/>
        <v/>
      </c>
    </row>
    <row r="1093" spans="1:18" x14ac:dyDescent="0.25">
      <c r="A1093" s="15">
        <f>IF(INDEX('Predict Your Date Data (auto)'!A:A,ROW(A1093),1)&gt;0,INDEX('Predict Your Date Data (auto)'!A:A,ROW(A1093),1),"")</f>
        <v>42949.953148148146</v>
      </c>
      <c r="B1093" s="15">
        <f t="shared" si="268"/>
        <v>42949</v>
      </c>
      <c r="C1093" s="23">
        <f t="shared" si="269"/>
        <v>2017</v>
      </c>
      <c r="D1093" s="23">
        <f t="shared" si="270"/>
        <v>8</v>
      </c>
      <c r="E1093" s="2" t="str">
        <f>IF(A1093&lt;&gt;"","Week " &amp; ROUNDUP(DAY(B1093)/7,0),"")</f>
        <v>Week 1</v>
      </c>
      <c r="G1093" s="15" t="str">
        <f>IF(G1092&lt;MAX(A:A)+NumberOfFutureWeeks*7,  IF(WEEKDAY( G1092+1)=1, G1092+2, IF(WEEKDAY(G1092+1)=7, G1092+ 3, G1092+1)), "")</f>
        <v/>
      </c>
      <c r="H1093" s="15" t="str">
        <f t="shared" si="262"/>
        <v/>
      </c>
      <c r="I1093" s="2" t="str">
        <f t="shared" si="263"/>
        <v/>
      </c>
      <c r="J1093" s="2" t="str">
        <f>IF(AND(G1093&lt;&gt;"",G1093&lt;=MAX(A:A)),COUNTIF(B:B,TRUNC(G1093)),"")</f>
        <v/>
      </c>
      <c r="K1093" s="2" t="str">
        <f t="shared" si="274"/>
        <v/>
      </c>
      <c r="L1093" s="2" t="str">
        <f t="shared" si="264"/>
        <v/>
      </c>
      <c r="M1093" s="2" t="str">
        <f t="shared" si="271"/>
        <v/>
      </c>
      <c r="N1093" s="2" t="str">
        <f t="shared" si="272"/>
        <v/>
      </c>
      <c r="O1093" s="2" t="str">
        <f t="shared" si="265"/>
        <v/>
      </c>
      <c r="P1093" s="2" t="str">
        <f t="shared" si="266"/>
        <v/>
      </c>
      <c r="Q1093" s="2" t="str">
        <f t="shared" si="273"/>
        <v/>
      </c>
      <c r="R1093" s="2" t="str">
        <f t="shared" si="267"/>
        <v/>
      </c>
    </row>
    <row r="1094" spans="1:18" x14ac:dyDescent="0.25">
      <c r="A1094" s="15">
        <f>IF(INDEX('Predict Your Date Data (auto)'!A:A,ROW(A1094),1)&gt;0,INDEX('Predict Your Date Data (auto)'!A:A,ROW(A1094),1),"")</f>
        <v>42950.673356481479</v>
      </c>
      <c r="B1094" s="15">
        <f t="shared" si="268"/>
        <v>42950</v>
      </c>
      <c r="C1094" s="23">
        <f t="shared" si="269"/>
        <v>2017</v>
      </c>
      <c r="D1094" s="23">
        <f t="shared" si="270"/>
        <v>8</v>
      </c>
      <c r="E1094" s="2" t="str">
        <f>IF(A1094&lt;&gt;"","Week " &amp; ROUNDUP(DAY(B1094)/7,0),"")</f>
        <v>Week 1</v>
      </c>
      <c r="G1094" s="15" t="str">
        <f>IF(G1093&lt;MAX(A:A)+NumberOfFutureWeeks*7,  IF(WEEKDAY( G1093+1)=1, G1093+2, IF(WEEKDAY(G1093+1)=7, G1093+ 3, G1093+1)), "")</f>
        <v/>
      </c>
      <c r="H1094" s="15" t="str">
        <f t="shared" si="262"/>
        <v/>
      </c>
      <c r="I1094" s="2" t="str">
        <f t="shared" si="263"/>
        <v/>
      </c>
      <c r="J1094" s="2" t="str">
        <f>IF(AND(G1094&lt;&gt;"",G1094&lt;=MAX(A:A)),COUNTIF(B:B,TRUNC(G1094)),"")</f>
        <v/>
      </c>
      <c r="K1094" s="2" t="str">
        <f t="shared" si="274"/>
        <v/>
      </c>
      <c r="L1094" s="2" t="str">
        <f t="shared" si="264"/>
        <v/>
      </c>
      <c r="M1094" s="2" t="str">
        <f t="shared" si="271"/>
        <v/>
      </c>
      <c r="N1094" s="2" t="str">
        <f t="shared" si="272"/>
        <v/>
      </c>
      <c r="O1094" s="2" t="str">
        <f t="shared" si="265"/>
        <v/>
      </c>
      <c r="P1094" s="2" t="str">
        <f t="shared" si="266"/>
        <v/>
      </c>
      <c r="Q1094" s="2" t="str">
        <f t="shared" si="273"/>
        <v/>
      </c>
      <c r="R1094" s="2" t="str">
        <f t="shared" si="267"/>
        <v/>
      </c>
    </row>
    <row r="1095" spans="1:18" x14ac:dyDescent="0.25">
      <c r="A1095" s="15">
        <f>IF(INDEX('Predict Your Date Data (auto)'!A:A,ROW(A1095),1)&gt;0,INDEX('Predict Your Date Data (auto)'!A:A,ROW(A1095),1),"")</f>
        <v>42951.253101851849</v>
      </c>
      <c r="B1095" s="15">
        <f t="shared" si="268"/>
        <v>42951</v>
      </c>
      <c r="C1095" s="23">
        <f t="shared" si="269"/>
        <v>2017</v>
      </c>
      <c r="D1095" s="23">
        <f t="shared" si="270"/>
        <v>8</v>
      </c>
      <c r="E1095" s="2" t="str">
        <f>IF(A1095&lt;&gt;"","Week " &amp; ROUNDUP(DAY(B1095)/7,0),"")</f>
        <v>Week 1</v>
      </c>
      <c r="G1095" s="15" t="str">
        <f>IF(G1094&lt;MAX(A:A)+NumberOfFutureWeeks*7,  IF(WEEKDAY( G1094+1)=1, G1094+2, IF(WEEKDAY(G1094+1)=7, G1094+ 3, G1094+1)), "")</f>
        <v/>
      </c>
      <c r="H1095" s="15" t="str">
        <f t="shared" si="262"/>
        <v/>
      </c>
      <c r="I1095" s="2" t="str">
        <f t="shared" si="263"/>
        <v/>
      </c>
      <c r="J1095" s="2" t="str">
        <f>IF(AND(G1095&lt;&gt;"",G1095&lt;=MAX(A:A)),COUNTIF(B:B,TRUNC(G1095)),"")</f>
        <v/>
      </c>
      <c r="K1095" s="2" t="str">
        <f t="shared" si="274"/>
        <v/>
      </c>
      <c r="L1095" s="2" t="str">
        <f t="shared" si="264"/>
        <v/>
      </c>
      <c r="M1095" s="2" t="str">
        <f t="shared" si="271"/>
        <v/>
      </c>
      <c r="N1095" s="2" t="str">
        <f t="shared" si="272"/>
        <v/>
      </c>
      <c r="O1095" s="2" t="str">
        <f t="shared" si="265"/>
        <v/>
      </c>
      <c r="P1095" s="2" t="str">
        <f t="shared" si="266"/>
        <v/>
      </c>
      <c r="Q1095" s="2" t="str">
        <f t="shared" si="273"/>
        <v/>
      </c>
      <c r="R1095" s="2" t="str">
        <f t="shared" si="267"/>
        <v/>
      </c>
    </row>
    <row r="1096" spans="1:18" x14ac:dyDescent="0.25">
      <c r="A1096" s="15">
        <f>IF(INDEX('Predict Your Date Data (auto)'!A:A,ROW(A1096),1)&gt;0,INDEX('Predict Your Date Data (auto)'!A:A,ROW(A1096),1),"")</f>
        <v>42951.602395833332</v>
      </c>
      <c r="B1096" s="15">
        <f t="shared" si="268"/>
        <v>42951</v>
      </c>
      <c r="C1096" s="23">
        <f t="shared" si="269"/>
        <v>2017</v>
      </c>
      <c r="D1096" s="23">
        <f t="shared" si="270"/>
        <v>8</v>
      </c>
      <c r="E1096" s="2" t="str">
        <f>IF(A1096&lt;&gt;"","Week " &amp; ROUNDUP(DAY(B1096)/7,0),"")</f>
        <v>Week 1</v>
      </c>
      <c r="G1096" s="15" t="str">
        <f>IF(G1095&lt;MAX(A:A)+NumberOfFutureWeeks*7,  IF(WEEKDAY( G1095+1)=1, G1095+2, IF(WEEKDAY(G1095+1)=7, G1095+ 3, G1095+1)), "")</f>
        <v/>
      </c>
      <c r="H1096" s="15" t="str">
        <f t="shared" si="262"/>
        <v/>
      </c>
      <c r="I1096" s="2" t="str">
        <f t="shared" si="263"/>
        <v/>
      </c>
      <c r="J1096" s="2" t="str">
        <f>IF(AND(G1096&lt;&gt;"",G1096&lt;=MAX(A:A)),COUNTIF(B:B,TRUNC(G1096)),"")</f>
        <v/>
      </c>
      <c r="K1096" s="2" t="str">
        <f t="shared" si="274"/>
        <v/>
      </c>
      <c r="L1096" s="2" t="str">
        <f t="shared" si="264"/>
        <v/>
      </c>
      <c r="M1096" s="2" t="str">
        <f t="shared" si="271"/>
        <v/>
      </c>
      <c r="N1096" s="2" t="str">
        <f t="shared" si="272"/>
        <v/>
      </c>
      <c r="O1096" s="2" t="str">
        <f t="shared" si="265"/>
        <v/>
      </c>
      <c r="P1096" s="2" t="str">
        <f t="shared" si="266"/>
        <v/>
      </c>
      <c r="Q1096" s="2" t="str">
        <f t="shared" si="273"/>
        <v/>
      </c>
      <c r="R1096" s="2" t="str">
        <f t="shared" si="267"/>
        <v/>
      </c>
    </row>
    <row r="1097" spans="1:18" x14ac:dyDescent="0.25">
      <c r="A1097" s="15">
        <f>IF(INDEX('Predict Your Date Data (auto)'!A:A,ROW(A1097),1)&gt;0,INDEX('Predict Your Date Data (auto)'!A:A,ROW(A1097),1),"")</f>
        <v>42951.659155092595</v>
      </c>
      <c r="B1097" s="15">
        <f t="shared" si="268"/>
        <v>42951</v>
      </c>
      <c r="C1097" s="23">
        <f t="shared" si="269"/>
        <v>2017</v>
      </c>
      <c r="D1097" s="23">
        <f t="shared" si="270"/>
        <v>8</v>
      </c>
      <c r="E1097" s="2" t="str">
        <f>IF(A1097&lt;&gt;"","Week " &amp; ROUNDUP(DAY(B1097)/7,0),"")</f>
        <v>Week 1</v>
      </c>
      <c r="G1097" s="15" t="str">
        <f>IF(G1096&lt;MAX(A:A)+NumberOfFutureWeeks*7,  IF(WEEKDAY( G1096+1)=1, G1096+2, IF(WEEKDAY(G1096+1)=7, G1096+ 3, G1096+1)), "")</f>
        <v/>
      </c>
      <c r="H1097" s="15" t="str">
        <f t="shared" si="262"/>
        <v/>
      </c>
      <c r="I1097" s="2" t="str">
        <f t="shared" si="263"/>
        <v/>
      </c>
      <c r="J1097" s="2" t="str">
        <f>IF(AND(G1097&lt;&gt;"",G1097&lt;=MAX(A:A)),COUNTIF(B:B,TRUNC(G1097)),"")</f>
        <v/>
      </c>
      <c r="K1097" s="2" t="str">
        <f t="shared" si="274"/>
        <v/>
      </c>
      <c r="L1097" s="2" t="str">
        <f t="shared" si="264"/>
        <v/>
      </c>
      <c r="M1097" s="2" t="str">
        <f t="shared" si="271"/>
        <v/>
      </c>
      <c r="N1097" s="2" t="str">
        <f t="shared" si="272"/>
        <v/>
      </c>
      <c r="O1097" s="2" t="str">
        <f t="shared" si="265"/>
        <v/>
      </c>
      <c r="P1097" s="2" t="str">
        <f t="shared" si="266"/>
        <v/>
      </c>
      <c r="Q1097" s="2" t="str">
        <f t="shared" si="273"/>
        <v/>
      </c>
      <c r="R1097" s="2" t="str">
        <f t="shared" si="267"/>
        <v/>
      </c>
    </row>
    <row r="1098" spans="1:18" x14ac:dyDescent="0.25">
      <c r="A1098" s="15">
        <f>IF(INDEX('Predict Your Date Data (auto)'!A:A,ROW(A1098),1)&gt;0,INDEX('Predict Your Date Data (auto)'!A:A,ROW(A1098),1),"")</f>
        <v>42954.547615740739</v>
      </c>
      <c r="B1098" s="15">
        <f t="shared" si="268"/>
        <v>42954</v>
      </c>
      <c r="C1098" s="23">
        <f t="shared" si="269"/>
        <v>2017</v>
      </c>
      <c r="D1098" s="23">
        <f t="shared" si="270"/>
        <v>8</v>
      </c>
      <c r="E1098" s="2" t="str">
        <f>IF(A1098&lt;&gt;"","Week " &amp; ROUNDUP(DAY(B1098)/7,0),"")</f>
        <v>Week 1</v>
      </c>
      <c r="G1098" s="15" t="str">
        <f>IF(G1097&lt;MAX(A:A)+NumberOfFutureWeeks*7,  IF(WEEKDAY( G1097+1)=1, G1097+2, IF(WEEKDAY(G1097+1)=7, G1097+ 3, G1097+1)), "")</f>
        <v/>
      </c>
      <c r="H1098" s="15" t="str">
        <f t="shared" si="262"/>
        <v/>
      </c>
      <c r="I1098" s="2" t="str">
        <f t="shared" si="263"/>
        <v/>
      </c>
      <c r="J1098" s="2" t="str">
        <f>IF(AND(G1098&lt;&gt;"",G1098&lt;=MAX(A:A)),COUNTIF(B:B,TRUNC(G1098)),"")</f>
        <v/>
      </c>
      <c r="K1098" s="2" t="str">
        <f t="shared" si="274"/>
        <v/>
      </c>
      <c r="L1098" s="2" t="str">
        <f t="shared" si="264"/>
        <v/>
      </c>
      <c r="M1098" s="2" t="str">
        <f t="shared" si="271"/>
        <v/>
      </c>
      <c r="N1098" s="2" t="str">
        <f t="shared" si="272"/>
        <v/>
      </c>
      <c r="O1098" s="2" t="str">
        <f t="shared" si="265"/>
        <v/>
      </c>
      <c r="P1098" s="2" t="str">
        <f t="shared" si="266"/>
        <v/>
      </c>
      <c r="Q1098" s="2" t="str">
        <f t="shared" si="273"/>
        <v/>
      </c>
      <c r="R1098" s="2" t="str">
        <f t="shared" si="267"/>
        <v/>
      </c>
    </row>
    <row r="1099" spans="1:18" x14ac:dyDescent="0.25">
      <c r="A1099" s="15">
        <f>IF(INDEX('Predict Your Date Data (auto)'!A:A,ROW(A1099),1)&gt;0,INDEX('Predict Your Date Data (auto)'!A:A,ROW(A1099),1),"")</f>
        <v>42954.628391203703</v>
      </c>
      <c r="B1099" s="15">
        <f t="shared" si="268"/>
        <v>42954</v>
      </c>
      <c r="C1099" s="23">
        <f t="shared" si="269"/>
        <v>2017</v>
      </c>
      <c r="D1099" s="23">
        <f t="shared" si="270"/>
        <v>8</v>
      </c>
      <c r="E1099" s="2" t="str">
        <f>IF(A1099&lt;&gt;"","Week " &amp; ROUNDUP(DAY(B1099)/7,0),"")</f>
        <v>Week 1</v>
      </c>
      <c r="G1099" s="15" t="str">
        <f>IF(G1098&lt;MAX(A:A)+NumberOfFutureWeeks*7,  IF(WEEKDAY( G1098+1)=1, G1098+2, IF(WEEKDAY(G1098+1)=7, G1098+ 3, G1098+1)), "")</f>
        <v/>
      </c>
      <c r="H1099" s="15" t="str">
        <f t="shared" si="262"/>
        <v/>
      </c>
      <c r="I1099" s="2" t="str">
        <f t="shared" si="263"/>
        <v/>
      </c>
      <c r="J1099" s="2" t="str">
        <f>IF(AND(G1099&lt;&gt;"",G1099&lt;=MAX(A:A)),COUNTIF(B:B,TRUNC(G1099)),"")</f>
        <v/>
      </c>
      <c r="K1099" s="2" t="str">
        <f t="shared" si="274"/>
        <v/>
      </c>
      <c r="L1099" s="2" t="str">
        <f t="shared" si="264"/>
        <v/>
      </c>
      <c r="M1099" s="2" t="str">
        <f t="shared" si="271"/>
        <v/>
      </c>
      <c r="N1099" s="2" t="str">
        <f t="shared" si="272"/>
        <v/>
      </c>
      <c r="O1099" s="2" t="str">
        <f t="shared" si="265"/>
        <v/>
      </c>
      <c r="P1099" s="2" t="str">
        <f t="shared" si="266"/>
        <v/>
      </c>
      <c r="Q1099" s="2" t="str">
        <f t="shared" si="273"/>
        <v/>
      </c>
      <c r="R1099" s="2" t="str">
        <f t="shared" si="267"/>
        <v/>
      </c>
    </row>
    <row r="1100" spans="1:18" x14ac:dyDescent="0.25">
      <c r="A1100" s="15">
        <f>IF(INDEX('Predict Your Date Data (auto)'!A:A,ROW(A1100),1)&gt;0,INDEX('Predict Your Date Data (auto)'!A:A,ROW(A1100),1),"")</f>
        <v>42954.847916666666</v>
      </c>
      <c r="B1100" s="15">
        <f t="shared" si="268"/>
        <v>42954</v>
      </c>
      <c r="C1100" s="23">
        <f t="shared" si="269"/>
        <v>2017</v>
      </c>
      <c r="D1100" s="23">
        <f t="shared" si="270"/>
        <v>8</v>
      </c>
      <c r="E1100" s="2" t="str">
        <f>IF(A1100&lt;&gt;"","Week " &amp; ROUNDUP(DAY(B1100)/7,0),"")</f>
        <v>Week 1</v>
      </c>
      <c r="G1100" s="15" t="str">
        <f>IF(G1099&lt;MAX(A:A)+NumberOfFutureWeeks*7,  IF(WEEKDAY( G1099+1)=1, G1099+2, IF(WEEKDAY(G1099+1)=7, G1099+ 3, G1099+1)), "")</f>
        <v/>
      </c>
      <c r="H1100" s="15" t="str">
        <f t="shared" si="262"/>
        <v/>
      </c>
      <c r="I1100" s="2" t="str">
        <f t="shared" si="263"/>
        <v/>
      </c>
      <c r="J1100" s="2" t="str">
        <f>IF(AND(G1100&lt;&gt;"",G1100&lt;=MAX(A:A)),COUNTIF(B:B,TRUNC(G1100)),"")</f>
        <v/>
      </c>
      <c r="K1100" s="2" t="str">
        <f t="shared" si="274"/>
        <v/>
      </c>
      <c r="L1100" s="2" t="str">
        <f t="shared" si="264"/>
        <v/>
      </c>
      <c r="M1100" s="2" t="str">
        <f t="shared" si="271"/>
        <v/>
      </c>
      <c r="N1100" s="2" t="str">
        <f t="shared" si="272"/>
        <v/>
      </c>
      <c r="O1100" s="2" t="str">
        <f t="shared" si="265"/>
        <v/>
      </c>
      <c r="P1100" s="2" t="str">
        <f t="shared" si="266"/>
        <v/>
      </c>
      <c r="Q1100" s="2" t="str">
        <f t="shared" si="273"/>
        <v/>
      </c>
      <c r="R1100" s="2" t="str">
        <f t="shared" si="267"/>
        <v/>
      </c>
    </row>
    <row r="1101" spans="1:18" x14ac:dyDescent="0.25">
      <c r="A1101" s="15">
        <f>IF(INDEX('Predict Your Date Data (auto)'!A:A,ROW(A1101),1)&gt;0,INDEX('Predict Your Date Data (auto)'!A:A,ROW(A1101),1),"")</f>
        <v>42955.408182870371</v>
      </c>
      <c r="B1101" s="15">
        <f t="shared" si="268"/>
        <v>42955</v>
      </c>
      <c r="C1101" s="23">
        <f t="shared" si="269"/>
        <v>2017</v>
      </c>
      <c r="D1101" s="23">
        <f t="shared" si="270"/>
        <v>8</v>
      </c>
      <c r="E1101" s="2" t="str">
        <f>IF(A1101&lt;&gt;"","Week " &amp; ROUNDUP(DAY(B1101)/7,0),"")</f>
        <v>Week 2</v>
      </c>
      <c r="G1101" s="15" t="str">
        <f>IF(G1100&lt;MAX(A:A)+NumberOfFutureWeeks*7,  IF(WEEKDAY( G1100+1)=1, G1100+2, IF(WEEKDAY(G1100+1)=7, G1100+ 3, G1100+1)), "")</f>
        <v/>
      </c>
      <c r="H1101" s="15" t="str">
        <f t="shared" si="262"/>
        <v/>
      </c>
      <c r="I1101" s="2" t="str">
        <f t="shared" si="263"/>
        <v/>
      </c>
      <c r="J1101" s="2" t="str">
        <f>IF(AND(G1101&lt;&gt;"",G1101&lt;=MAX(A:A)),COUNTIF(B:B,TRUNC(G1101)),"")</f>
        <v/>
      </c>
      <c r="K1101" s="2" t="str">
        <f t="shared" si="274"/>
        <v/>
      </c>
      <c r="L1101" s="2" t="str">
        <f t="shared" si="264"/>
        <v/>
      </c>
      <c r="M1101" s="2" t="str">
        <f t="shared" si="271"/>
        <v/>
      </c>
      <c r="N1101" s="2" t="str">
        <f t="shared" si="272"/>
        <v/>
      </c>
      <c r="O1101" s="2" t="str">
        <f t="shared" si="265"/>
        <v/>
      </c>
      <c r="P1101" s="2" t="str">
        <f t="shared" si="266"/>
        <v/>
      </c>
      <c r="Q1101" s="2" t="str">
        <f t="shared" si="273"/>
        <v/>
      </c>
      <c r="R1101" s="2" t="str">
        <f t="shared" si="267"/>
        <v/>
      </c>
    </row>
    <row r="1102" spans="1:18" x14ac:dyDescent="0.25">
      <c r="A1102" s="15">
        <f>IF(INDEX('Predict Your Date Data (auto)'!A:A,ROW(A1102),1)&gt;0,INDEX('Predict Your Date Data (auto)'!A:A,ROW(A1102),1),"")</f>
        <v>42955.591539351852</v>
      </c>
      <c r="B1102" s="15">
        <f t="shared" si="268"/>
        <v>42955</v>
      </c>
      <c r="C1102" s="23">
        <f t="shared" si="269"/>
        <v>2017</v>
      </c>
      <c r="D1102" s="23">
        <f t="shared" si="270"/>
        <v>8</v>
      </c>
      <c r="E1102" s="2" t="str">
        <f>IF(A1102&lt;&gt;"","Week " &amp; ROUNDUP(DAY(B1102)/7,0),"")</f>
        <v>Week 2</v>
      </c>
      <c r="G1102" s="15" t="str">
        <f>IF(G1101&lt;MAX(A:A)+NumberOfFutureWeeks*7,  IF(WEEKDAY( G1101+1)=1, G1101+2, IF(WEEKDAY(G1101+1)=7, G1101+ 3, G1101+1)), "")</f>
        <v/>
      </c>
      <c r="H1102" s="15" t="str">
        <f t="shared" si="262"/>
        <v/>
      </c>
      <c r="I1102" s="2" t="str">
        <f t="shared" si="263"/>
        <v/>
      </c>
      <c r="J1102" s="2" t="str">
        <f>IF(AND(G1102&lt;&gt;"",G1102&lt;=MAX(A:A)),COUNTIF(B:B,TRUNC(G1102)),"")</f>
        <v/>
      </c>
      <c r="K1102" s="2" t="str">
        <f t="shared" si="274"/>
        <v/>
      </c>
      <c r="L1102" s="2" t="str">
        <f t="shared" si="264"/>
        <v/>
      </c>
      <c r="M1102" s="2" t="str">
        <f t="shared" si="271"/>
        <v/>
      </c>
      <c r="N1102" s="2" t="str">
        <f t="shared" si="272"/>
        <v/>
      </c>
      <c r="O1102" s="2" t="str">
        <f t="shared" si="265"/>
        <v/>
      </c>
      <c r="P1102" s="2" t="str">
        <f t="shared" si="266"/>
        <v/>
      </c>
      <c r="Q1102" s="2" t="str">
        <f t="shared" si="273"/>
        <v/>
      </c>
      <c r="R1102" s="2" t="str">
        <f t="shared" si="267"/>
        <v/>
      </c>
    </row>
    <row r="1103" spans="1:18" x14ac:dyDescent="0.25">
      <c r="A1103" s="15">
        <f>IF(INDEX('Predict Your Date Data (auto)'!A:A,ROW(A1103),1)&gt;0,INDEX('Predict Your Date Data (auto)'!A:A,ROW(A1103),1),"")</f>
        <v>42955.655416666668</v>
      </c>
      <c r="B1103" s="15">
        <f t="shared" si="268"/>
        <v>42955</v>
      </c>
      <c r="C1103" s="23">
        <f t="shared" si="269"/>
        <v>2017</v>
      </c>
      <c r="D1103" s="23">
        <f t="shared" si="270"/>
        <v>8</v>
      </c>
      <c r="E1103" s="2" t="str">
        <f>IF(A1103&lt;&gt;"","Week " &amp; ROUNDUP(DAY(B1103)/7,0),"")</f>
        <v>Week 2</v>
      </c>
      <c r="G1103" s="15" t="str">
        <f>IF(G1102&lt;MAX(A:A)+NumberOfFutureWeeks*7,  IF(WEEKDAY( G1102+1)=1, G1102+2, IF(WEEKDAY(G1102+1)=7, G1102+ 3, G1102+1)), "")</f>
        <v/>
      </c>
      <c r="H1103" s="15" t="str">
        <f t="shared" si="262"/>
        <v/>
      </c>
      <c r="I1103" s="2" t="str">
        <f t="shared" si="263"/>
        <v/>
      </c>
      <c r="J1103" s="2" t="str">
        <f>IF(AND(G1103&lt;&gt;"",G1103&lt;=MAX(A:A)),COUNTIF(B:B,TRUNC(G1103)),"")</f>
        <v/>
      </c>
      <c r="K1103" s="2" t="str">
        <f t="shared" si="274"/>
        <v/>
      </c>
      <c r="L1103" s="2" t="str">
        <f t="shared" si="264"/>
        <v/>
      </c>
      <c r="M1103" s="2" t="str">
        <f t="shared" si="271"/>
        <v/>
      </c>
      <c r="N1103" s="2" t="str">
        <f t="shared" si="272"/>
        <v/>
      </c>
      <c r="O1103" s="2" t="str">
        <f t="shared" si="265"/>
        <v/>
      </c>
      <c r="P1103" s="2" t="str">
        <f t="shared" si="266"/>
        <v/>
      </c>
      <c r="Q1103" s="2" t="str">
        <f t="shared" si="273"/>
        <v/>
      </c>
      <c r="R1103" s="2" t="str">
        <f t="shared" si="267"/>
        <v/>
      </c>
    </row>
    <row r="1104" spans="1:18" x14ac:dyDescent="0.25">
      <c r="A1104" s="15">
        <f>IF(INDEX('Predict Your Date Data (auto)'!A:A,ROW(A1104),1)&gt;0,INDEX('Predict Your Date Data (auto)'!A:A,ROW(A1104),1),"")</f>
        <v>42955.658101851855</v>
      </c>
      <c r="B1104" s="15">
        <f t="shared" si="268"/>
        <v>42955</v>
      </c>
      <c r="C1104" s="23">
        <f t="shared" si="269"/>
        <v>2017</v>
      </c>
      <c r="D1104" s="23">
        <f t="shared" si="270"/>
        <v>8</v>
      </c>
      <c r="E1104" s="2" t="str">
        <f>IF(A1104&lt;&gt;"","Week " &amp; ROUNDUP(DAY(B1104)/7,0),"")</f>
        <v>Week 2</v>
      </c>
      <c r="G1104" s="15" t="str">
        <f>IF(G1103&lt;MAX(A:A)+NumberOfFutureWeeks*7,  IF(WEEKDAY( G1103+1)=1, G1103+2, IF(WEEKDAY(G1103+1)=7, G1103+ 3, G1103+1)), "")</f>
        <v/>
      </c>
      <c r="H1104" s="15" t="str">
        <f t="shared" si="262"/>
        <v/>
      </c>
      <c r="I1104" s="2" t="str">
        <f t="shared" si="263"/>
        <v/>
      </c>
      <c r="J1104" s="2" t="str">
        <f>IF(AND(G1104&lt;&gt;"",G1104&lt;=MAX(A:A)),COUNTIF(B:B,TRUNC(G1104)),"")</f>
        <v/>
      </c>
      <c r="K1104" s="2" t="str">
        <f t="shared" si="274"/>
        <v/>
      </c>
      <c r="L1104" s="2" t="str">
        <f t="shared" si="264"/>
        <v/>
      </c>
      <c r="M1104" s="2" t="str">
        <f t="shared" si="271"/>
        <v/>
      </c>
      <c r="N1104" s="2" t="str">
        <f t="shared" si="272"/>
        <v/>
      </c>
      <c r="O1104" s="2" t="str">
        <f t="shared" si="265"/>
        <v/>
      </c>
      <c r="P1104" s="2" t="str">
        <f t="shared" si="266"/>
        <v/>
      </c>
      <c r="Q1104" s="2" t="str">
        <f t="shared" si="273"/>
        <v/>
      </c>
      <c r="R1104" s="2" t="str">
        <f t="shared" si="267"/>
        <v/>
      </c>
    </row>
    <row r="1105" spans="1:18" x14ac:dyDescent="0.25">
      <c r="A1105" s="15">
        <f>IF(INDEX('Predict Your Date Data (auto)'!A:A,ROW(A1105),1)&gt;0,INDEX('Predict Your Date Data (auto)'!A:A,ROW(A1105),1),"")</f>
        <v>42955.659884259258</v>
      </c>
      <c r="B1105" s="15">
        <f t="shared" si="268"/>
        <v>42955</v>
      </c>
      <c r="C1105" s="23">
        <f t="shared" si="269"/>
        <v>2017</v>
      </c>
      <c r="D1105" s="23">
        <f t="shared" si="270"/>
        <v>8</v>
      </c>
      <c r="E1105" s="2" t="str">
        <f>IF(A1105&lt;&gt;"","Week " &amp; ROUNDUP(DAY(B1105)/7,0),"")</f>
        <v>Week 2</v>
      </c>
      <c r="G1105" s="15" t="str">
        <f>IF(G1104&lt;MAX(A:A)+NumberOfFutureWeeks*7,  IF(WEEKDAY( G1104+1)=1, G1104+2, IF(WEEKDAY(G1104+1)=7, G1104+ 3, G1104+1)), "")</f>
        <v/>
      </c>
      <c r="H1105" s="15" t="str">
        <f t="shared" si="262"/>
        <v/>
      </c>
      <c r="I1105" s="2" t="str">
        <f t="shared" si="263"/>
        <v/>
      </c>
      <c r="J1105" s="2" t="str">
        <f>IF(AND(G1105&lt;&gt;"",G1105&lt;=MAX(A:A)),COUNTIF(B:B,TRUNC(G1105)),"")</f>
        <v/>
      </c>
      <c r="K1105" s="2" t="str">
        <f t="shared" si="274"/>
        <v/>
      </c>
      <c r="L1105" s="2" t="str">
        <f t="shared" si="264"/>
        <v/>
      </c>
      <c r="M1105" s="2" t="str">
        <f t="shared" si="271"/>
        <v/>
      </c>
      <c r="N1105" s="2" t="str">
        <f t="shared" si="272"/>
        <v/>
      </c>
      <c r="O1105" s="2" t="str">
        <f t="shared" si="265"/>
        <v/>
      </c>
      <c r="P1105" s="2" t="str">
        <f t="shared" si="266"/>
        <v/>
      </c>
      <c r="Q1105" s="2" t="str">
        <f t="shared" si="273"/>
        <v/>
      </c>
      <c r="R1105" s="2" t="str">
        <f t="shared" si="267"/>
        <v/>
      </c>
    </row>
    <row r="1106" spans="1:18" x14ac:dyDescent="0.25">
      <c r="A1106" s="15">
        <f>IF(INDEX('Predict Your Date Data (auto)'!A:A,ROW(A1106),1)&gt;0,INDEX('Predict Your Date Data (auto)'!A:A,ROW(A1106),1),"")</f>
        <v>42955.690104166664</v>
      </c>
      <c r="B1106" s="15">
        <f t="shared" si="268"/>
        <v>42955</v>
      </c>
      <c r="C1106" s="23">
        <f t="shared" si="269"/>
        <v>2017</v>
      </c>
      <c r="D1106" s="23">
        <f t="shared" si="270"/>
        <v>8</v>
      </c>
      <c r="E1106" s="2" t="str">
        <f>IF(A1106&lt;&gt;"","Week " &amp; ROUNDUP(DAY(B1106)/7,0),"")</f>
        <v>Week 2</v>
      </c>
      <c r="G1106" s="15" t="str">
        <f>IF(G1105&lt;MAX(A:A)+NumberOfFutureWeeks*7,  IF(WEEKDAY( G1105+1)=1, G1105+2, IF(WEEKDAY(G1105+1)=7, G1105+ 3, G1105+1)), "")</f>
        <v/>
      </c>
      <c r="H1106" s="15" t="str">
        <f t="shared" si="262"/>
        <v/>
      </c>
      <c r="I1106" s="2" t="str">
        <f t="shared" si="263"/>
        <v/>
      </c>
      <c r="J1106" s="2" t="str">
        <f>IF(AND(G1106&lt;&gt;"",G1106&lt;=MAX(A:A)),COUNTIF(B:B,TRUNC(G1106)),"")</f>
        <v/>
      </c>
      <c r="K1106" s="2" t="str">
        <f t="shared" si="274"/>
        <v/>
      </c>
      <c r="L1106" s="2" t="str">
        <f t="shared" si="264"/>
        <v/>
      </c>
      <c r="M1106" s="2" t="str">
        <f t="shared" si="271"/>
        <v/>
      </c>
      <c r="N1106" s="2" t="str">
        <f t="shared" si="272"/>
        <v/>
      </c>
      <c r="O1106" s="2" t="str">
        <f t="shared" si="265"/>
        <v/>
      </c>
      <c r="P1106" s="2" t="str">
        <f t="shared" si="266"/>
        <v/>
      </c>
      <c r="Q1106" s="2" t="str">
        <f t="shared" si="273"/>
        <v/>
      </c>
      <c r="R1106" s="2" t="str">
        <f t="shared" si="267"/>
        <v/>
      </c>
    </row>
    <row r="1107" spans="1:18" x14ac:dyDescent="0.25">
      <c r="A1107" s="15">
        <f>IF(INDEX('Predict Your Date Data (auto)'!A:A,ROW(A1107),1)&gt;0,INDEX('Predict Your Date Data (auto)'!A:A,ROW(A1107),1),"")</f>
        <v>42955.801041666666</v>
      </c>
      <c r="B1107" s="15">
        <f t="shared" si="268"/>
        <v>42955</v>
      </c>
      <c r="C1107" s="23">
        <f t="shared" si="269"/>
        <v>2017</v>
      </c>
      <c r="D1107" s="23">
        <f t="shared" si="270"/>
        <v>8</v>
      </c>
      <c r="E1107" s="2" t="str">
        <f>IF(A1107&lt;&gt;"","Week " &amp; ROUNDUP(DAY(B1107)/7,0),"")</f>
        <v>Week 2</v>
      </c>
      <c r="G1107" s="15" t="str">
        <f>IF(G1106&lt;MAX(A:A)+NumberOfFutureWeeks*7,  IF(WEEKDAY( G1106+1)=1, G1106+2, IF(WEEKDAY(G1106+1)=7, G1106+ 3, G1106+1)), "")</f>
        <v/>
      </c>
      <c r="H1107" s="15" t="str">
        <f t="shared" si="262"/>
        <v/>
      </c>
      <c r="I1107" s="2" t="str">
        <f t="shared" si="263"/>
        <v/>
      </c>
      <c r="J1107" s="2" t="str">
        <f>IF(AND(G1107&lt;&gt;"",G1107&lt;=MAX(A:A)),COUNTIF(B:B,TRUNC(G1107)),"")</f>
        <v/>
      </c>
      <c r="K1107" s="2" t="str">
        <f t="shared" si="274"/>
        <v/>
      </c>
      <c r="L1107" s="2" t="str">
        <f t="shared" si="264"/>
        <v/>
      </c>
      <c r="M1107" s="2" t="str">
        <f t="shared" si="271"/>
        <v/>
      </c>
      <c r="N1107" s="2" t="str">
        <f t="shared" si="272"/>
        <v/>
      </c>
      <c r="O1107" s="2" t="str">
        <f t="shared" si="265"/>
        <v/>
      </c>
      <c r="P1107" s="2" t="str">
        <f t="shared" si="266"/>
        <v/>
      </c>
      <c r="Q1107" s="2" t="str">
        <f t="shared" si="273"/>
        <v/>
      </c>
      <c r="R1107" s="2" t="str">
        <f t="shared" si="267"/>
        <v/>
      </c>
    </row>
    <row r="1108" spans="1:18" x14ac:dyDescent="0.25">
      <c r="A1108" s="15">
        <f>IF(INDEX('Predict Your Date Data (auto)'!A:A,ROW(A1108),1)&gt;0,INDEX('Predict Your Date Data (auto)'!A:A,ROW(A1108),1),"")</f>
        <v>42955.833078703705</v>
      </c>
      <c r="B1108" s="15">
        <f t="shared" si="268"/>
        <v>42955</v>
      </c>
      <c r="C1108" s="23">
        <f t="shared" si="269"/>
        <v>2017</v>
      </c>
      <c r="D1108" s="23">
        <f t="shared" si="270"/>
        <v>8</v>
      </c>
      <c r="E1108" s="2" t="str">
        <f>IF(A1108&lt;&gt;"","Week " &amp; ROUNDUP(DAY(B1108)/7,0),"")</f>
        <v>Week 2</v>
      </c>
      <c r="G1108" s="15" t="str">
        <f>IF(G1107&lt;MAX(A:A)+NumberOfFutureWeeks*7,  IF(WEEKDAY( G1107+1)=1, G1107+2, IF(WEEKDAY(G1107+1)=7, G1107+ 3, G1107+1)), "")</f>
        <v/>
      </c>
      <c r="H1108" s="15" t="str">
        <f t="shared" si="262"/>
        <v/>
      </c>
      <c r="I1108" s="2" t="str">
        <f t="shared" si="263"/>
        <v/>
      </c>
      <c r="J1108" s="2" t="str">
        <f>IF(AND(G1108&lt;&gt;"",G1108&lt;=MAX(A:A)),COUNTIF(B:B,TRUNC(G1108)),"")</f>
        <v/>
      </c>
      <c r="K1108" s="2" t="str">
        <f t="shared" si="274"/>
        <v/>
      </c>
      <c r="L1108" s="2" t="str">
        <f t="shared" si="264"/>
        <v/>
      </c>
      <c r="M1108" s="2" t="str">
        <f t="shared" si="271"/>
        <v/>
      </c>
      <c r="N1108" s="2" t="str">
        <f t="shared" si="272"/>
        <v/>
      </c>
      <c r="O1108" s="2" t="str">
        <f t="shared" si="265"/>
        <v/>
      </c>
      <c r="P1108" s="2" t="str">
        <f t="shared" si="266"/>
        <v/>
      </c>
      <c r="Q1108" s="2" t="str">
        <f t="shared" si="273"/>
        <v/>
      </c>
      <c r="R1108" s="2" t="str">
        <f t="shared" si="267"/>
        <v/>
      </c>
    </row>
    <row r="1109" spans="1:18" x14ac:dyDescent="0.25">
      <c r="A1109" s="15">
        <f>IF(INDEX('Predict Your Date Data (auto)'!A:A,ROW(A1109),1)&gt;0,INDEX('Predict Your Date Data (auto)'!A:A,ROW(A1109),1),"")</f>
        <v>42956.482951388891</v>
      </c>
      <c r="B1109" s="15">
        <f t="shared" si="268"/>
        <v>42956</v>
      </c>
      <c r="C1109" s="23">
        <f t="shared" si="269"/>
        <v>2017</v>
      </c>
      <c r="D1109" s="23">
        <f t="shared" si="270"/>
        <v>8</v>
      </c>
      <c r="E1109" s="2" t="str">
        <f>IF(A1109&lt;&gt;"","Week " &amp; ROUNDUP(DAY(B1109)/7,0),"")</f>
        <v>Week 2</v>
      </c>
      <c r="G1109" s="15" t="str">
        <f>IF(G1108&lt;MAX(A:A)+NumberOfFutureWeeks*7,  IF(WEEKDAY( G1108+1)=1, G1108+2, IF(WEEKDAY(G1108+1)=7, G1108+ 3, G1108+1)), "")</f>
        <v/>
      </c>
      <c r="H1109" s="15" t="str">
        <f t="shared" si="262"/>
        <v/>
      </c>
      <c r="I1109" s="2" t="str">
        <f t="shared" si="263"/>
        <v/>
      </c>
      <c r="J1109" s="2" t="str">
        <f>IF(AND(G1109&lt;&gt;"",G1109&lt;=MAX(A:A)),COUNTIF(B:B,TRUNC(G1109)),"")</f>
        <v/>
      </c>
      <c r="K1109" s="2" t="str">
        <f t="shared" si="274"/>
        <v/>
      </c>
      <c r="L1109" s="2" t="str">
        <f t="shared" si="264"/>
        <v/>
      </c>
      <c r="M1109" s="2" t="str">
        <f t="shared" si="271"/>
        <v/>
      </c>
      <c r="N1109" s="2" t="str">
        <f t="shared" si="272"/>
        <v/>
      </c>
      <c r="O1109" s="2" t="str">
        <f t="shared" si="265"/>
        <v/>
      </c>
      <c r="P1109" s="2" t="str">
        <f t="shared" si="266"/>
        <v/>
      </c>
      <c r="Q1109" s="2" t="str">
        <f t="shared" si="273"/>
        <v/>
      </c>
      <c r="R1109" s="2" t="str">
        <f t="shared" si="267"/>
        <v/>
      </c>
    </row>
    <row r="1110" spans="1:18" x14ac:dyDescent="0.25">
      <c r="A1110" s="15">
        <f>IF(INDEX('Predict Your Date Data (auto)'!A:A,ROW(A1110),1)&gt;0,INDEX('Predict Your Date Data (auto)'!A:A,ROW(A1110),1),"")</f>
        <v>42956.550347222219</v>
      </c>
      <c r="B1110" s="15">
        <f t="shared" si="268"/>
        <v>42956</v>
      </c>
      <c r="C1110" s="23">
        <f t="shared" si="269"/>
        <v>2017</v>
      </c>
      <c r="D1110" s="23">
        <f t="shared" si="270"/>
        <v>8</v>
      </c>
      <c r="E1110" s="2" t="str">
        <f>IF(A1110&lt;&gt;"","Week " &amp; ROUNDUP(DAY(B1110)/7,0),"")</f>
        <v>Week 2</v>
      </c>
      <c r="G1110" s="15" t="str">
        <f>IF(G1109&lt;MAX(A:A)+NumberOfFutureWeeks*7,  IF(WEEKDAY( G1109+1)=1, G1109+2, IF(WEEKDAY(G1109+1)=7, G1109+ 3, G1109+1)), "")</f>
        <v/>
      </c>
      <c r="H1110" s="15" t="str">
        <f t="shared" si="262"/>
        <v/>
      </c>
      <c r="I1110" s="2" t="str">
        <f t="shared" si="263"/>
        <v/>
      </c>
      <c r="J1110" s="2" t="str">
        <f>IF(AND(G1110&lt;&gt;"",G1110&lt;=MAX(A:A)),COUNTIF(B:B,TRUNC(G1110)),"")</f>
        <v/>
      </c>
      <c r="K1110" s="2" t="str">
        <f t="shared" si="274"/>
        <v/>
      </c>
      <c r="L1110" s="2" t="str">
        <f t="shared" si="264"/>
        <v/>
      </c>
      <c r="M1110" s="2" t="str">
        <f t="shared" si="271"/>
        <v/>
      </c>
      <c r="N1110" s="2" t="str">
        <f t="shared" si="272"/>
        <v/>
      </c>
      <c r="O1110" s="2" t="str">
        <f t="shared" si="265"/>
        <v/>
      </c>
      <c r="P1110" s="2" t="str">
        <f t="shared" si="266"/>
        <v/>
      </c>
      <c r="Q1110" s="2" t="str">
        <f t="shared" si="273"/>
        <v/>
      </c>
      <c r="R1110" s="2" t="str">
        <f t="shared" si="267"/>
        <v/>
      </c>
    </row>
    <row r="1111" spans="1:18" x14ac:dyDescent="0.25">
      <c r="A1111" s="15">
        <f>IF(INDEX('Predict Your Date Data (auto)'!A:A,ROW(A1111),1)&gt;0,INDEX('Predict Your Date Data (auto)'!A:A,ROW(A1111),1),"")</f>
        <v>42956.631990740738</v>
      </c>
      <c r="B1111" s="15">
        <f t="shared" si="268"/>
        <v>42956</v>
      </c>
      <c r="C1111" s="23">
        <f t="shared" si="269"/>
        <v>2017</v>
      </c>
      <c r="D1111" s="23">
        <f t="shared" si="270"/>
        <v>8</v>
      </c>
      <c r="E1111" s="2" t="str">
        <f>IF(A1111&lt;&gt;"","Week " &amp; ROUNDUP(DAY(B1111)/7,0),"")</f>
        <v>Week 2</v>
      </c>
      <c r="G1111" s="15" t="str">
        <f>IF(G1110&lt;MAX(A:A)+NumberOfFutureWeeks*7,  IF(WEEKDAY( G1110+1)=1, G1110+2, IF(WEEKDAY(G1110+1)=7, G1110+ 3, G1110+1)), "")</f>
        <v/>
      </c>
      <c r="H1111" s="15" t="str">
        <f t="shared" si="262"/>
        <v/>
      </c>
      <c r="I1111" s="2" t="str">
        <f t="shared" si="263"/>
        <v/>
      </c>
      <c r="J1111" s="2" t="str">
        <f>IF(AND(G1111&lt;&gt;"",G1111&lt;=MAX(A:A)),COUNTIF(B:B,TRUNC(G1111)),"")</f>
        <v/>
      </c>
      <c r="K1111" s="2" t="str">
        <f t="shared" si="274"/>
        <v/>
      </c>
      <c r="L1111" s="2" t="str">
        <f t="shared" si="264"/>
        <v/>
      </c>
      <c r="M1111" s="2" t="str">
        <f t="shared" si="271"/>
        <v/>
      </c>
      <c r="N1111" s="2" t="str">
        <f t="shared" si="272"/>
        <v/>
      </c>
      <c r="O1111" s="2" t="str">
        <f t="shared" si="265"/>
        <v/>
      </c>
      <c r="P1111" s="2" t="str">
        <f t="shared" si="266"/>
        <v/>
      </c>
      <c r="Q1111" s="2" t="str">
        <f t="shared" si="273"/>
        <v/>
      </c>
      <c r="R1111" s="2" t="str">
        <f t="shared" si="267"/>
        <v/>
      </c>
    </row>
    <row r="1112" spans="1:18" x14ac:dyDescent="0.25">
      <c r="A1112" s="15">
        <f>IF(INDEX('Predict Your Date Data (auto)'!A:A,ROW(A1112),1)&gt;0,INDEX('Predict Your Date Data (auto)'!A:A,ROW(A1112),1),"")</f>
        <v>42956.66878472222</v>
      </c>
      <c r="B1112" s="15">
        <f t="shared" si="268"/>
        <v>42956</v>
      </c>
      <c r="C1112" s="23">
        <f t="shared" si="269"/>
        <v>2017</v>
      </c>
      <c r="D1112" s="23">
        <f t="shared" si="270"/>
        <v>8</v>
      </c>
      <c r="E1112" s="2" t="str">
        <f>IF(A1112&lt;&gt;"","Week " &amp; ROUNDUP(DAY(B1112)/7,0),"")</f>
        <v>Week 2</v>
      </c>
      <c r="G1112" s="15" t="str">
        <f>IF(G1111&lt;MAX(A:A)+NumberOfFutureWeeks*7,  IF(WEEKDAY( G1111+1)=1, G1111+2, IF(WEEKDAY(G1111+1)=7, G1111+ 3, G1111+1)), "")</f>
        <v/>
      </c>
      <c r="H1112" s="15" t="str">
        <f t="shared" si="262"/>
        <v/>
      </c>
      <c r="I1112" s="2" t="str">
        <f t="shared" si="263"/>
        <v/>
      </c>
      <c r="J1112" s="2" t="str">
        <f>IF(AND(G1112&lt;&gt;"",G1112&lt;=MAX(A:A)),COUNTIF(B:B,TRUNC(G1112)),"")</f>
        <v/>
      </c>
      <c r="K1112" s="2" t="str">
        <f t="shared" si="274"/>
        <v/>
      </c>
      <c r="L1112" s="2" t="str">
        <f t="shared" si="264"/>
        <v/>
      </c>
      <c r="M1112" s="2" t="str">
        <f t="shared" si="271"/>
        <v/>
      </c>
      <c r="N1112" s="2" t="str">
        <f t="shared" si="272"/>
        <v/>
      </c>
      <c r="O1112" s="2" t="str">
        <f t="shared" si="265"/>
        <v/>
      </c>
      <c r="P1112" s="2" t="str">
        <f t="shared" si="266"/>
        <v/>
      </c>
      <c r="Q1112" s="2" t="str">
        <f t="shared" si="273"/>
        <v/>
      </c>
      <c r="R1112" s="2" t="str">
        <f t="shared" si="267"/>
        <v/>
      </c>
    </row>
    <row r="1113" spans="1:18" x14ac:dyDescent="0.25">
      <c r="A1113" s="15">
        <f>IF(INDEX('Predict Your Date Data (auto)'!A:A,ROW(A1113),1)&gt;0,INDEX('Predict Your Date Data (auto)'!A:A,ROW(A1113),1),"")</f>
        <v>42957.396354166667</v>
      </c>
      <c r="B1113" s="15">
        <f t="shared" si="268"/>
        <v>42957</v>
      </c>
      <c r="C1113" s="23">
        <f t="shared" si="269"/>
        <v>2017</v>
      </c>
      <c r="D1113" s="23">
        <f t="shared" si="270"/>
        <v>8</v>
      </c>
      <c r="E1113" s="2" t="str">
        <f>IF(A1113&lt;&gt;"","Week " &amp; ROUNDUP(DAY(B1113)/7,0),"")</f>
        <v>Week 2</v>
      </c>
      <c r="G1113" s="15" t="str">
        <f>IF(G1112&lt;MAX(A:A)+NumberOfFutureWeeks*7,  IF(WEEKDAY( G1112+1)=1, G1112+2, IF(WEEKDAY(G1112+1)=7, G1112+ 3, G1112+1)), "")</f>
        <v/>
      </c>
      <c r="H1113" s="15" t="str">
        <f t="shared" si="262"/>
        <v/>
      </c>
      <c r="I1113" s="2" t="str">
        <f t="shared" si="263"/>
        <v/>
      </c>
      <c r="J1113" s="2" t="str">
        <f>IF(AND(G1113&lt;&gt;"",G1113&lt;=MAX(A:A)),COUNTIF(B:B,TRUNC(G1113)),"")</f>
        <v/>
      </c>
      <c r="K1113" s="2" t="str">
        <f t="shared" si="274"/>
        <v/>
      </c>
      <c r="L1113" s="2" t="str">
        <f t="shared" si="264"/>
        <v/>
      </c>
      <c r="M1113" s="2" t="str">
        <f t="shared" si="271"/>
        <v/>
      </c>
      <c r="N1113" s="2" t="str">
        <f t="shared" si="272"/>
        <v/>
      </c>
      <c r="O1113" s="2" t="str">
        <f t="shared" si="265"/>
        <v/>
      </c>
      <c r="P1113" s="2" t="str">
        <f t="shared" si="266"/>
        <v/>
      </c>
      <c r="Q1113" s="2" t="str">
        <f t="shared" si="273"/>
        <v/>
      </c>
      <c r="R1113" s="2" t="str">
        <f t="shared" si="267"/>
        <v/>
      </c>
    </row>
    <row r="1114" spans="1:18" x14ac:dyDescent="0.25">
      <c r="A1114" s="15">
        <f>IF(INDEX('Predict Your Date Data (auto)'!A:A,ROW(A1114),1)&gt;0,INDEX('Predict Your Date Data (auto)'!A:A,ROW(A1114),1),"")</f>
        <v>42957.588460648149</v>
      </c>
      <c r="B1114" s="15">
        <f t="shared" si="268"/>
        <v>42957</v>
      </c>
      <c r="C1114" s="23">
        <f t="shared" si="269"/>
        <v>2017</v>
      </c>
      <c r="D1114" s="23">
        <f t="shared" si="270"/>
        <v>8</v>
      </c>
      <c r="E1114" s="2" t="str">
        <f>IF(A1114&lt;&gt;"","Week " &amp; ROUNDUP(DAY(B1114)/7,0),"")</f>
        <v>Week 2</v>
      </c>
      <c r="G1114" s="15" t="str">
        <f>IF(G1113&lt;MAX(A:A)+NumberOfFutureWeeks*7,  IF(WEEKDAY( G1113+1)=1, G1113+2, IF(WEEKDAY(G1113+1)=7, G1113+ 3, G1113+1)), "")</f>
        <v/>
      </c>
      <c r="H1114" s="15" t="str">
        <f t="shared" si="262"/>
        <v/>
      </c>
      <c r="I1114" s="2" t="str">
        <f t="shared" si="263"/>
        <v/>
      </c>
      <c r="J1114" s="2" t="str">
        <f>IF(AND(G1114&lt;&gt;"",G1114&lt;=MAX(A:A)),COUNTIF(B:B,TRUNC(G1114)),"")</f>
        <v/>
      </c>
      <c r="K1114" s="2" t="str">
        <f t="shared" si="274"/>
        <v/>
      </c>
      <c r="L1114" s="2" t="str">
        <f t="shared" si="264"/>
        <v/>
      </c>
      <c r="M1114" s="2" t="str">
        <f t="shared" si="271"/>
        <v/>
      </c>
      <c r="N1114" s="2" t="str">
        <f t="shared" si="272"/>
        <v/>
      </c>
      <c r="O1114" s="2" t="str">
        <f t="shared" si="265"/>
        <v/>
      </c>
      <c r="P1114" s="2" t="str">
        <f t="shared" si="266"/>
        <v/>
      </c>
      <c r="Q1114" s="2" t="str">
        <f t="shared" si="273"/>
        <v/>
      </c>
      <c r="R1114" s="2" t="str">
        <f t="shared" si="267"/>
        <v/>
      </c>
    </row>
    <row r="1115" spans="1:18" x14ac:dyDescent="0.25">
      <c r="A1115" s="15">
        <f>IF(INDEX('Predict Your Date Data (auto)'!A:A,ROW(A1115),1)&gt;0,INDEX('Predict Your Date Data (auto)'!A:A,ROW(A1115),1),"")</f>
        <v>42957.659560185188</v>
      </c>
      <c r="B1115" s="15">
        <f t="shared" si="268"/>
        <v>42957</v>
      </c>
      <c r="C1115" s="23">
        <f t="shared" si="269"/>
        <v>2017</v>
      </c>
      <c r="D1115" s="23">
        <f t="shared" si="270"/>
        <v>8</v>
      </c>
      <c r="E1115" s="2" t="str">
        <f>IF(A1115&lt;&gt;"","Week " &amp; ROUNDUP(DAY(B1115)/7,0),"")</f>
        <v>Week 2</v>
      </c>
      <c r="G1115" s="15" t="str">
        <f>IF(G1114&lt;MAX(A:A)+NumberOfFutureWeeks*7,  IF(WEEKDAY( G1114+1)=1, G1114+2, IF(WEEKDAY(G1114+1)=7, G1114+ 3, G1114+1)), "")</f>
        <v/>
      </c>
      <c r="H1115" s="15" t="str">
        <f t="shared" si="262"/>
        <v/>
      </c>
      <c r="I1115" s="2" t="str">
        <f t="shared" si="263"/>
        <v/>
      </c>
      <c r="J1115" s="2" t="str">
        <f>IF(AND(G1115&lt;&gt;"",G1115&lt;=MAX(A:A)),COUNTIF(B:B,TRUNC(G1115)),"")</f>
        <v/>
      </c>
      <c r="K1115" s="2" t="str">
        <f t="shared" si="274"/>
        <v/>
      </c>
      <c r="L1115" s="2" t="str">
        <f t="shared" si="264"/>
        <v/>
      </c>
      <c r="M1115" s="2" t="str">
        <f t="shared" si="271"/>
        <v/>
      </c>
      <c r="N1115" s="2" t="str">
        <f t="shared" si="272"/>
        <v/>
      </c>
      <c r="O1115" s="2" t="str">
        <f t="shared" si="265"/>
        <v/>
      </c>
      <c r="P1115" s="2" t="str">
        <f t="shared" si="266"/>
        <v/>
      </c>
      <c r="Q1115" s="2" t="str">
        <f t="shared" si="273"/>
        <v/>
      </c>
      <c r="R1115" s="2" t="str">
        <f t="shared" si="267"/>
        <v/>
      </c>
    </row>
    <row r="1116" spans="1:18" x14ac:dyDescent="0.25">
      <c r="A1116" s="15">
        <f>IF(INDEX('Predict Your Date Data (auto)'!A:A,ROW(A1116),1)&gt;0,INDEX('Predict Your Date Data (auto)'!A:A,ROW(A1116),1),"")</f>
        <v>42962.600312499999</v>
      </c>
      <c r="B1116" s="15">
        <f t="shared" si="268"/>
        <v>42962</v>
      </c>
      <c r="C1116" s="23">
        <f t="shared" si="269"/>
        <v>2017</v>
      </c>
      <c r="D1116" s="23">
        <f t="shared" si="270"/>
        <v>8</v>
      </c>
      <c r="E1116" s="2" t="str">
        <f>IF(A1116&lt;&gt;"","Week " &amp; ROUNDUP(DAY(B1116)/7,0),"")</f>
        <v>Week 3</v>
      </c>
      <c r="G1116" s="15" t="str">
        <f>IF(G1115&lt;MAX(A:A)+NumberOfFutureWeeks*7,  IF(WEEKDAY( G1115+1)=1, G1115+2, IF(WEEKDAY(G1115+1)=7, G1115+ 3, G1115+1)), "")</f>
        <v/>
      </c>
      <c r="H1116" s="15" t="str">
        <f t="shared" si="262"/>
        <v/>
      </c>
      <c r="I1116" s="2" t="str">
        <f t="shared" si="263"/>
        <v/>
      </c>
      <c r="J1116" s="2" t="str">
        <f>IF(AND(G1116&lt;&gt;"",G1116&lt;=MAX(A:A)),COUNTIF(B:B,TRUNC(G1116)),"")</f>
        <v/>
      </c>
      <c r="K1116" s="2" t="str">
        <f t="shared" si="274"/>
        <v/>
      </c>
      <c r="L1116" s="2" t="str">
        <f t="shared" si="264"/>
        <v/>
      </c>
      <c r="M1116" s="2" t="str">
        <f t="shared" si="271"/>
        <v/>
      </c>
      <c r="N1116" s="2" t="str">
        <f t="shared" si="272"/>
        <v/>
      </c>
      <c r="O1116" s="2" t="str">
        <f t="shared" si="265"/>
        <v/>
      </c>
      <c r="P1116" s="2" t="str">
        <f t="shared" si="266"/>
        <v/>
      </c>
      <c r="Q1116" s="2" t="str">
        <f t="shared" si="273"/>
        <v/>
      </c>
      <c r="R1116" s="2" t="str">
        <f t="shared" si="267"/>
        <v/>
      </c>
    </row>
    <row r="1117" spans="1:18" x14ac:dyDescent="0.25">
      <c r="A1117" s="15">
        <f>IF(INDEX('Predict Your Date Data (auto)'!A:A,ROW(A1117),1)&gt;0,INDEX('Predict Your Date Data (auto)'!A:A,ROW(A1117),1),"")</f>
        <v>42962.613495370373</v>
      </c>
      <c r="B1117" s="15">
        <f t="shared" si="268"/>
        <v>42962</v>
      </c>
      <c r="C1117" s="23">
        <f t="shared" si="269"/>
        <v>2017</v>
      </c>
      <c r="D1117" s="23">
        <f t="shared" si="270"/>
        <v>8</v>
      </c>
      <c r="E1117" s="2" t="str">
        <f>IF(A1117&lt;&gt;"","Week " &amp; ROUNDUP(DAY(B1117)/7,0),"")</f>
        <v>Week 3</v>
      </c>
      <c r="G1117" s="15" t="str">
        <f>IF(G1116&lt;MAX(A:A)+NumberOfFutureWeeks*7,  IF(WEEKDAY( G1116+1)=1, G1116+2, IF(WEEKDAY(G1116+1)=7, G1116+ 3, G1116+1)), "")</f>
        <v/>
      </c>
      <c r="H1117" s="15" t="str">
        <f t="shared" si="262"/>
        <v/>
      </c>
      <c r="I1117" s="2" t="str">
        <f t="shared" si="263"/>
        <v/>
      </c>
      <c r="J1117" s="2" t="str">
        <f>IF(AND(G1117&lt;&gt;"",G1117&lt;=MAX(A:A)),COUNTIF(B:B,TRUNC(G1117)),"")</f>
        <v/>
      </c>
      <c r="K1117" s="2" t="str">
        <f t="shared" si="274"/>
        <v/>
      </c>
      <c r="L1117" s="2" t="str">
        <f t="shared" si="264"/>
        <v/>
      </c>
      <c r="M1117" s="2" t="str">
        <f t="shared" si="271"/>
        <v/>
      </c>
      <c r="N1117" s="2" t="str">
        <f t="shared" si="272"/>
        <v/>
      </c>
      <c r="O1117" s="2" t="str">
        <f t="shared" si="265"/>
        <v/>
      </c>
      <c r="P1117" s="2" t="str">
        <f t="shared" si="266"/>
        <v/>
      </c>
      <c r="Q1117" s="2" t="str">
        <f t="shared" si="273"/>
        <v/>
      </c>
      <c r="R1117" s="2" t="str">
        <f t="shared" si="267"/>
        <v/>
      </c>
    </row>
    <row r="1118" spans="1:18" x14ac:dyDescent="0.25">
      <c r="A1118" s="15">
        <f>IF(INDEX('Predict Your Date Data (auto)'!A:A,ROW(A1118),1)&gt;0,INDEX('Predict Your Date Data (auto)'!A:A,ROW(A1118),1),"")</f>
        <v>42962.683310185188</v>
      </c>
      <c r="B1118" s="15">
        <f t="shared" si="268"/>
        <v>42962</v>
      </c>
      <c r="C1118" s="23">
        <f t="shared" si="269"/>
        <v>2017</v>
      </c>
      <c r="D1118" s="23">
        <f t="shared" si="270"/>
        <v>8</v>
      </c>
      <c r="E1118" s="2" t="str">
        <f>IF(A1118&lt;&gt;"","Week " &amp; ROUNDUP(DAY(B1118)/7,0),"")</f>
        <v>Week 3</v>
      </c>
      <c r="G1118" s="15" t="str">
        <f>IF(G1117&lt;MAX(A:A)+NumberOfFutureWeeks*7,  IF(WEEKDAY( G1117+1)=1, G1117+2, IF(WEEKDAY(G1117+1)=7, G1117+ 3, G1117+1)), "")</f>
        <v/>
      </c>
      <c r="H1118" s="15" t="str">
        <f t="shared" si="262"/>
        <v/>
      </c>
      <c r="I1118" s="2" t="str">
        <f t="shared" si="263"/>
        <v/>
      </c>
      <c r="J1118" s="2" t="str">
        <f>IF(AND(G1118&lt;&gt;"",G1118&lt;=MAX(A:A)),COUNTIF(B:B,TRUNC(G1118)),"")</f>
        <v/>
      </c>
      <c r="K1118" s="2" t="str">
        <f t="shared" si="274"/>
        <v/>
      </c>
      <c r="L1118" s="2" t="str">
        <f t="shared" si="264"/>
        <v/>
      </c>
      <c r="M1118" s="2" t="str">
        <f t="shared" si="271"/>
        <v/>
      </c>
      <c r="N1118" s="2" t="str">
        <f t="shared" si="272"/>
        <v/>
      </c>
      <c r="O1118" s="2" t="str">
        <f t="shared" si="265"/>
        <v/>
      </c>
      <c r="P1118" s="2" t="str">
        <f t="shared" si="266"/>
        <v/>
      </c>
      <c r="Q1118" s="2" t="str">
        <f t="shared" si="273"/>
        <v/>
      </c>
      <c r="R1118" s="2" t="str">
        <f t="shared" si="267"/>
        <v/>
      </c>
    </row>
    <row r="1119" spans="1:18" x14ac:dyDescent="0.25">
      <c r="A1119" s="15">
        <f>IF(INDEX('Predict Your Date Data (auto)'!A:A,ROW(A1119),1)&gt;0,INDEX('Predict Your Date Data (auto)'!A:A,ROW(A1119),1),"")</f>
        <v>42962.723599537036</v>
      </c>
      <c r="B1119" s="15">
        <f t="shared" si="268"/>
        <v>42962</v>
      </c>
      <c r="C1119" s="23">
        <f t="shared" si="269"/>
        <v>2017</v>
      </c>
      <c r="D1119" s="23">
        <f t="shared" si="270"/>
        <v>8</v>
      </c>
      <c r="E1119" s="2" t="str">
        <f>IF(A1119&lt;&gt;"","Week " &amp; ROUNDUP(DAY(B1119)/7,0),"")</f>
        <v>Week 3</v>
      </c>
      <c r="G1119" s="15" t="str">
        <f>IF(G1118&lt;MAX(A:A)+NumberOfFutureWeeks*7,  IF(WEEKDAY( G1118+1)=1, G1118+2, IF(WEEKDAY(G1118+1)=7, G1118+ 3, G1118+1)), "")</f>
        <v/>
      </c>
      <c r="H1119" s="15" t="str">
        <f t="shared" si="262"/>
        <v/>
      </c>
      <c r="I1119" s="2" t="str">
        <f t="shared" si="263"/>
        <v/>
      </c>
      <c r="J1119" s="2" t="str">
        <f>IF(AND(G1119&lt;&gt;"",G1119&lt;=MAX(A:A)),COUNTIF(B:B,TRUNC(G1119)),"")</f>
        <v/>
      </c>
      <c r="K1119" s="2" t="str">
        <f t="shared" si="274"/>
        <v/>
      </c>
      <c r="L1119" s="2" t="str">
        <f t="shared" si="264"/>
        <v/>
      </c>
      <c r="M1119" s="2" t="str">
        <f t="shared" si="271"/>
        <v/>
      </c>
      <c r="N1119" s="2" t="str">
        <f t="shared" si="272"/>
        <v/>
      </c>
      <c r="O1119" s="2" t="str">
        <f t="shared" si="265"/>
        <v/>
      </c>
      <c r="P1119" s="2" t="str">
        <f t="shared" si="266"/>
        <v/>
      </c>
      <c r="Q1119" s="2" t="str">
        <f t="shared" si="273"/>
        <v/>
      </c>
      <c r="R1119" s="2" t="str">
        <f t="shared" si="267"/>
        <v/>
      </c>
    </row>
    <row r="1120" spans="1:18" x14ac:dyDescent="0.25">
      <c r="A1120" s="15">
        <f>IF(INDEX('Predict Your Date Data (auto)'!A:A,ROW(A1120),1)&gt;0,INDEX('Predict Your Date Data (auto)'!A:A,ROW(A1120),1),"")</f>
        <v>42962.786249999997</v>
      </c>
      <c r="B1120" s="15">
        <f t="shared" si="268"/>
        <v>42962</v>
      </c>
      <c r="C1120" s="23">
        <f t="shared" si="269"/>
        <v>2017</v>
      </c>
      <c r="D1120" s="23">
        <f t="shared" si="270"/>
        <v>8</v>
      </c>
      <c r="E1120" s="2" t="str">
        <f>IF(A1120&lt;&gt;"","Week " &amp; ROUNDUP(DAY(B1120)/7,0),"")</f>
        <v>Week 3</v>
      </c>
      <c r="G1120" s="15" t="str">
        <f>IF(G1119&lt;MAX(A:A)+NumberOfFutureWeeks*7,  IF(WEEKDAY( G1119+1)=1, G1119+2, IF(WEEKDAY(G1119+1)=7, G1119+ 3, G1119+1)), "")</f>
        <v/>
      </c>
      <c r="H1120" s="15" t="str">
        <f t="shared" si="262"/>
        <v/>
      </c>
      <c r="I1120" s="2" t="str">
        <f t="shared" si="263"/>
        <v/>
      </c>
      <c r="J1120" s="2" t="str">
        <f>IF(AND(G1120&lt;&gt;"",G1120&lt;=MAX(A:A)),COUNTIF(B:B,TRUNC(G1120)),"")</f>
        <v/>
      </c>
      <c r="K1120" s="2" t="str">
        <f t="shared" si="274"/>
        <v/>
      </c>
      <c r="L1120" s="2" t="str">
        <f t="shared" si="264"/>
        <v/>
      </c>
      <c r="M1120" s="2" t="str">
        <f t="shared" si="271"/>
        <v/>
      </c>
      <c r="N1120" s="2" t="str">
        <f t="shared" si="272"/>
        <v/>
      </c>
      <c r="O1120" s="2" t="str">
        <f t="shared" si="265"/>
        <v/>
      </c>
      <c r="P1120" s="2" t="str">
        <f t="shared" si="266"/>
        <v/>
      </c>
      <c r="Q1120" s="2" t="str">
        <f t="shared" si="273"/>
        <v/>
      </c>
      <c r="R1120" s="2" t="str">
        <f t="shared" si="267"/>
        <v/>
      </c>
    </row>
    <row r="1121" spans="1:18" x14ac:dyDescent="0.25">
      <c r="A1121" s="15">
        <f>IF(INDEX('Predict Your Date Data (auto)'!A:A,ROW(A1121),1)&gt;0,INDEX('Predict Your Date Data (auto)'!A:A,ROW(A1121),1),"")</f>
        <v>42963.666446759256</v>
      </c>
      <c r="B1121" s="15">
        <f t="shared" si="268"/>
        <v>42963</v>
      </c>
      <c r="C1121" s="23">
        <f t="shared" si="269"/>
        <v>2017</v>
      </c>
      <c r="D1121" s="23">
        <f t="shared" si="270"/>
        <v>8</v>
      </c>
      <c r="E1121" s="2" t="str">
        <f>IF(A1121&lt;&gt;"","Week " &amp; ROUNDUP(DAY(B1121)/7,0),"")</f>
        <v>Week 3</v>
      </c>
      <c r="G1121" s="15" t="str">
        <f>IF(G1120&lt;MAX(A:A)+NumberOfFutureWeeks*7,  IF(WEEKDAY( G1120+1)=1, G1120+2, IF(WEEKDAY(G1120+1)=7, G1120+ 3, G1120+1)), "")</f>
        <v/>
      </c>
      <c r="H1121" s="15" t="str">
        <f t="shared" si="262"/>
        <v/>
      </c>
      <c r="I1121" s="2" t="str">
        <f t="shared" si="263"/>
        <v/>
      </c>
      <c r="J1121" s="2" t="str">
        <f>IF(AND(G1121&lt;&gt;"",G1121&lt;=MAX(A:A)),COUNTIF(B:B,TRUNC(G1121)),"")</f>
        <v/>
      </c>
      <c r="K1121" s="2" t="str">
        <f t="shared" si="274"/>
        <v/>
      </c>
      <c r="L1121" s="2" t="str">
        <f t="shared" si="264"/>
        <v/>
      </c>
      <c r="M1121" s="2" t="str">
        <f t="shared" si="271"/>
        <v/>
      </c>
      <c r="N1121" s="2" t="str">
        <f t="shared" si="272"/>
        <v/>
      </c>
      <c r="O1121" s="2" t="str">
        <f t="shared" si="265"/>
        <v/>
      </c>
      <c r="P1121" s="2" t="str">
        <f t="shared" si="266"/>
        <v/>
      </c>
      <c r="Q1121" s="2" t="str">
        <f t="shared" si="273"/>
        <v/>
      </c>
      <c r="R1121" s="2" t="str">
        <f t="shared" si="267"/>
        <v/>
      </c>
    </row>
    <row r="1122" spans="1:18" x14ac:dyDescent="0.25">
      <c r="A1122" s="15">
        <f>IF(INDEX('Predict Your Date Data (auto)'!A:A,ROW(A1122),1)&gt;0,INDEX('Predict Your Date Data (auto)'!A:A,ROW(A1122),1),"")</f>
        <v>42963.668761574074</v>
      </c>
      <c r="B1122" s="15">
        <f t="shared" si="268"/>
        <v>42963</v>
      </c>
      <c r="C1122" s="23">
        <f t="shared" si="269"/>
        <v>2017</v>
      </c>
      <c r="D1122" s="23">
        <f t="shared" si="270"/>
        <v>8</v>
      </c>
      <c r="E1122" s="2" t="str">
        <f>IF(A1122&lt;&gt;"","Week " &amp; ROUNDUP(DAY(B1122)/7,0),"")</f>
        <v>Week 3</v>
      </c>
      <c r="G1122" s="15" t="str">
        <f>IF(G1121&lt;MAX(A:A)+NumberOfFutureWeeks*7,  IF(WEEKDAY( G1121+1)=1, G1121+2, IF(WEEKDAY(G1121+1)=7, G1121+ 3, G1121+1)), "")</f>
        <v/>
      </c>
      <c r="H1122" s="15" t="str">
        <f t="shared" si="262"/>
        <v/>
      </c>
      <c r="I1122" s="2" t="str">
        <f t="shared" si="263"/>
        <v/>
      </c>
      <c r="J1122" s="2" t="str">
        <f>IF(AND(G1122&lt;&gt;"",G1122&lt;=MAX(A:A)),COUNTIF(B:B,TRUNC(G1122)),"")</f>
        <v/>
      </c>
      <c r="K1122" s="2" t="str">
        <f t="shared" si="274"/>
        <v/>
      </c>
      <c r="L1122" s="2" t="str">
        <f t="shared" si="264"/>
        <v/>
      </c>
      <c r="M1122" s="2" t="str">
        <f t="shared" si="271"/>
        <v/>
      </c>
      <c r="N1122" s="2" t="str">
        <f t="shared" si="272"/>
        <v/>
      </c>
      <c r="O1122" s="2" t="str">
        <f t="shared" si="265"/>
        <v/>
      </c>
      <c r="P1122" s="2" t="str">
        <f t="shared" si="266"/>
        <v/>
      </c>
      <c r="Q1122" s="2" t="str">
        <f t="shared" si="273"/>
        <v/>
      </c>
      <c r="R1122" s="2" t="str">
        <f t="shared" si="267"/>
        <v/>
      </c>
    </row>
    <row r="1123" spans="1:18" x14ac:dyDescent="0.25">
      <c r="A1123" s="15">
        <f>IF(INDEX('Predict Your Date Data (auto)'!A:A,ROW(A1123),1)&gt;0,INDEX('Predict Your Date Data (auto)'!A:A,ROW(A1123),1),"")</f>
        <v>42963.715613425928</v>
      </c>
      <c r="B1123" s="15">
        <f t="shared" si="268"/>
        <v>42963</v>
      </c>
      <c r="C1123" s="23">
        <f t="shared" si="269"/>
        <v>2017</v>
      </c>
      <c r="D1123" s="23">
        <f t="shared" si="270"/>
        <v>8</v>
      </c>
      <c r="E1123" s="2" t="str">
        <f>IF(A1123&lt;&gt;"","Week " &amp; ROUNDUP(DAY(B1123)/7,0),"")</f>
        <v>Week 3</v>
      </c>
      <c r="G1123" s="15" t="str">
        <f>IF(G1122&lt;MAX(A:A)+NumberOfFutureWeeks*7,  IF(WEEKDAY( G1122+1)=1, G1122+2, IF(WEEKDAY(G1122+1)=7, G1122+ 3, G1122+1)), "")</f>
        <v/>
      </c>
      <c r="H1123" s="15" t="str">
        <f t="shared" si="262"/>
        <v/>
      </c>
      <c r="I1123" s="2" t="str">
        <f t="shared" si="263"/>
        <v/>
      </c>
      <c r="J1123" s="2" t="str">
        <f>IF(AND(G1123&lt;&gt;"",G1123&lt;=MAX(A:A)),COUNTIF(B:B,TRUNC(G1123)),"")</f>
        <v/>
      </c>
      <c r="K1123" s="2" t="str">
        <f t="shared" si="274"/>
        <v/>
      </c>
      <c r="L1123" s="2" t="str">
        <f t="shared" si="264"/>
        <v/>
      </c>
      <c r="M1123" s="2" t="str">
        <f t="shared" si="271"/>
        <v/>
      </c>
      <c r="N1123" s="2" t="str">
        <f t="shared" si="272"/>
        <v/>
      </c>
      <c r="O1123" s="2" t="str">
        <f t="shared" si="265"/>
        <v/>
      </c>
      <c r="P1123" s="2" t="str">
        <f t="shared" si="266"/>
        <v/>
      </c>
      <c r="Q1123" s="2" t="str">
        <f t="shared" si="273"/>
        <v/>
      </c>
      <c r="R1123" s="2" t="str">
        <f t="shared" si="267"/>
        <v/>
      </c>
    </row>
    <row r="1124" spans="1:18" x14ac:dyDescent="0.25">
      <c r="A1124" s="15">
        <f>IF(INDEX('Predict Your Date Data (auto)'!A:A,ROW(A1124),1)&gt;0,INDEX('Predict Your Date Data (auto)'!A:A,ROW(A1124),1),"")</f>
        <v>42964.5940625</v>
      </c>
      <c r="B1124" s="15">
        <f t="shared" si="268"/>
        <v>42964</v>
      </c>
      <c r="C1124" s="23">
        <f t="shared" si="269"/>
        <v>2017</v>
      </c>
      <c r="D1124" s="23">
        <f t="shared" si="270"/>
        <v>8</v>
      </c>
      <c r="E1124" s="2" t="str">
        <f>IF(A1124&lt;&gt;"","Week " &amp; ROUNDUP(DAY(B1124)/7,0),"")</f>
        <v>Week 3</v>
      </c>
      <c r="G1124" s="15" t="str">
        <f>IF(G1123&lt;MAX(A:A)+NumberOfFutureWeeks*7,  IF(WEEKDAY( G1123+1)=1, G1123+2, IF(WEEKDAY(G1123+1)=7, G1123+ 3, G1123+1)), "")</f>
        <v/>
      </c>
      <c r="H1124" s="15" t="str">
        <f t="shared" si="262"/>
        <v/>
      </c>
      <c r="I1124" s="2" t="str">
        <f t="shared" si="263"/>
        <v/>
      </c>
      <c r="J1124" s="2" t="str">
        <f>IF(AND(G1124&lt;&gt;"",G1124&lt;=MAX(A:A)),COUNTIF(B:B,TRUNC(G1124)),"")</f>
        <v/>
      </c>
      <c r="K1124" s="2" t="str">
        <f t="shared" si="274"/>
        <v/>
      </c>
      <c r="L1124" s="2" t="str">
        <f t="shared" si="264"/>
        <v/>
      </c>
      <c r="M1124" s="2" t="str">
        <f t="shared" si="271"/>
        <v/>
      </c>
      <c r="N1124" s="2" t="str">
        <f t="shared" si="272"/>
        <v/>
      </c>
      <c r="O1124" s="2" t="str">
        <f t="shared" si="265"/>
        <v/>
      </c>
      <c r="P1124" s="2" t="str">
        <f t="shared" si="266"/>
        <v/>
      </c>
      <c r="Q1124" s="2" t="str">
        <f t="shared" si="273"/>
        <v/>
      </c>
      <c r="R1124" s="2" t="str">
        <f t="shared" si="267"/>
        <v/>
      </c>
    </row>
    <row r="1125" spans="1:18" x14ac:dyDescent="0.25">
      <c r="A1125" s="15">
        <f>IF(INDEX('Predict Your Date Data (auto)'!A:A,ROW(A1125),1)&gt;0,INDEX('Predict Your Date Data (auto)'!A:A,ROW(A1125),1),"")</f>
        <v>42965.502488425926</v>
      </c>
      <c r="B1125" s="15">
        <f t="shared" si="268"/>
        <v>42965</v>
      </c>
      <c r="C1125" s="23">
        <f t="shared" si="269"/>
        <v>2017</v>
      </c>
      <c r="D1125" s="23">
        <f t="shared" si="270"/>
        <v>8</v>
      </c>
      <c r="E1125" s="2" t="str">
        <f>IF(A1125&lt;&gt;"","Week " &amp; ROUNDUP(DAY(B1125)/7,0),"")</f>
        <v>Week 3</v>
      </c>
      <c r="G1125" s="15" t="str">
        <f>IF(G1124&lt;MAX(A:A)+NumberOfFutureWeeks*7,  IF(WEEKDAY( G1124+1)=1, G1124+2, IF(WEEKDAY(G1124+1)=7, G1124+ 3, G1124+1)), "")</f>
        <v/>
      </c>
      <c r="H1125" s="15" t="str">
        <f t="shared" si="262"/>
        <v/>
      </c>
      <c r="I1125" s="2" t="str">
        <f t="shared" si="263"/>
        <v/>
      </c>
      <c r="J1125" s="2" t="str">
        <f>IF(AND(G1125&lt;&gt;"",G1125&lt;=MAX(A:A)),COUNTIF(B:B,TRUNC(G1125)),"")</f>
        <v/>
      </c>
      <c r="K1125" s="2" t="str">
        <f t="shared" si="274"/>
        <v/>
      </c>
      <c r="L1125" s="2" t="str">
        <f t="shared" si="264"/>
        <v/>
      </c>
      <c r="M1125" s="2" t="str">
        <f t="shared" si="271"/>
        <v/>
      </c>
      <c r="N1125" s="2" t="str">
        <f t="shared" si="272"/>
        <v/>
      </c>
      <c r="O1125" s="2" t="str">
        <f t="shared" si="265"/>
        <v/>
      </c>
      <c r="P1125" s="2" t="str">
        <f t="shared" si="266"/>
        <v/>
      </c>
      <c r="Q1125" s="2" t="str">
        <f t="shared" si="273"/>
        <v/>
      </c>
      <c r="R1125" s="2" t="str">
        <f t="shared" si="267"/>
        <v/>
      </c>
    </row>
    <row r="1126" spans="1:18" x14ac:dyDescent="0.25">
      <c r="A1126" s="15">
        <f>IF(INDEX('Predict Your Date Data (auto)'!A:A,ROW(A1126),1)&gt;0,INDEX('Predict Your Date Data (auto)'!A:A,ROW(A1126),1),"")</f>
        <v>42965.633472222224</v>
      </c>
      <c r="B1126" s="15">
        <f t="shared" si="268"/>
        <v>42965</v>
      </c>
      <c r="C1126" s="23">
        <f t="shared" si="269"/>
        <v>2017</v>
      </c>
      <c r="D1126" s="23">
        <f t="shared" si="270"/>
        <v>8</v>
      </c>
      <c r="E1126" s="2" t="str">
        <f>IF(A1126&lt;&gt;"","Week " &amp; ROUNDUP(DAY(B1126)/7,0),"")</f>
        <v>Week 3</v>
      </c>
      <c r="G1126" s="15" t="str">
        <f>IF(G1125&lt;MAX(A:A)+NumberOfFutureWeeks*7,  IF(WEEKDAY( G1125+1)=1, G1125+2, IF(WEEKDAY(G1125+1)=7, G1125+ 3, G1125+1)), "")</f>
        <v/>
      </c>
      <c r="H1126" s="15" t="str">
        <f t="shared" si="262"/>
        <v/>
      </c>
      <c r="I1126" s="2" t="str">
        <f t="shared" si="263"/>
        <v/>
      </c>
      <c r="J1126" s="2" t="str">
        <f>IF(AND(G1126&lt;&gt;"",G1126&lt;=MAX(A:A)),COUNTIF(B:B,TRUNC(G1126)),"")</f>
        <v/>
      </c>
      <c r="K1126" s="2" t="str">
        <f t="shared" si="274"/>
        <v/>
      </c>
      <c r="L1126" s="2" t="str">
        <f t="shared" si="264"/>
        <v/>
      </c>
      <c r="M1126" s="2" t="str">
        <f t="shared" si="271"/>
        <v/>
      </c>
      <c r="N1126" s="2" t="str">
        <f t="shared" si="272"/>
        <v/>
      </c>
      <c r="O1126" s="2" t="str">
        <f t="shared" si="265"/>
        <v/>
      </c>
      <c r="P1126" s="2" t="str">
        <f t="shared" si="266"/>
        <v/>
      </c>
      <c r="Q1126" s="2" t="str">
        <f t="shared" si="273"/>
        <v/>
      </c>
      <c r="R1126" s="2" t="str">
        <f t="shared" si="267"/>
        <v/>
      </c>
    </row>
    <row r="1127" spans="1:18" x14ac:dyDescent="0.25">
      <c r="A1127" s="15">
        <f>IF(INDEX('Predict Your Date Data (auto)'!A:A,ROW(A1127),1)&gt;0,INDEX('Predict Your Date Data (auto)'!A:A,ROW(A1127),1),"")</f>
        <v>42965.64234953704</v>
      </c>
      <c r="B1127" s="15">
        <f t="shared" si="268"/>
        <v>42965</v>
      </c>
      <c r="C1127" s="23">
        <f t="shared" si="269"/>
        <v>2017</v>
      </c>
      <c r="D1127" s="23">
        <f t="shared" si="270"/>
        <v>8</v>
      </c>
      <c r="E1127" s="2" t="str">
        <f>IF(A1127&lt;&gt;"","Week " &amp; ROUNDUP(DAY(B1127)/7,0),"")</f>
        <v>Week 3</v>
      </c>
      <c r="G1127" s="15" t="str">
        <f>IF(G1126&lt;MAX(A:A)+NumberOfFutureWeeks*7,  IF(WEEKDAY( G1126+1)=1, G1126+2, IF(WEEKDAY(G1126+1)=7, G1126+ 3, G1126+1)), "")</f>
        <v/>
      </c>
      <c r="H1127" s="15" t="str">
        <f t="shared" si="262"/>
        <v/>
      </c>
      <c r="I1127" s="2" t="str">
        <f t="shared" si="263"/>
        <v/>
      </c>
      <c r="J1127" s="2" t="str">
        <f>IF(AND(G1127&lt;&gt;"",G1127&lt;=MAX(A:A)),COUNTIF(B:B,TRUNC(G1127)),"")</f>
        <v/>
      </c>
      <c r="K1127" s="2" t="str">
        <f t="shared" si="274"/>
        <v/>
      </c>
      <c r="L1127" s="2" t="str">
        <f t="shared" si="264"/>
        <v/>
      </c>
      <c r="M1127" s="2" t="str">
        <f t="shared" si="271"/>
        <v/>
      </c>
      <c r="N1127" s="2" t="str">
        <f t="shared" si="272"/>
        <v/>
      </c>
      <c r="O1127" s="2" t="str">
        <f t="shared" si="265"/>
        <v/>
      </c>
      <c r="P1127" s="2" t="str">
        <f t="shared" si="266"/>
        <v/>
      </c>
      <c r="Q1127" s="2" t="str">
        <f t="shared" si="273"/>
        <v/>
      </c>
      <c r="R1127" s="2" t="str">
        <f t="shared" si="267"/>
        <v/>
      </c>
    </row>
    <row r="1128" spans="1:18" x14ac:dyDescent="0.25">
      <c r="A1128" s="15">
        <f>IF(INDEX('Predict Your Date Data (auto)'!A:A,ROW(A1128),1)&gt;0,INDEX('Predict Your Date Data (auto)'!A:A,ROW(A1128),1),"")</f>
        <v>42965.65148148148</v>
      </c>
      <c r="B1128" s="15">
        <f t="shared" si="268"/>
        <v>42965</v>
      </c>
      <c r="C1128" s="23">
        <f t="shared" si="269"/>
        <v>2017</v>
      </c>
      <c r="D1128" s="23">
        <f t="shared" si="270"/>
        <v>8</v>
      </c>
      <c r="E1128" s="2" t="str">
        <f>IF(A1128&lt;&gt;"","Week " &amp; ROUNDUP(DAY(B1128)/7,0),"")</f>
        <v>Week 3</v>
      </c>
      <c r="G1128" s="15" t="str">
        <f>IF(G1127&lt;MAX(A:A)+NumberOfFutureWeeks*7,  IF(WEEKDAY( G1127+1)=1, G1127+2, IF(WEEKDAY(G1127+1)=7, G1127+ 3, G1127+1)), "")</f>
        <v/>
      </c>
      <c r="H1128" s="15" t="str">
        <f t="shared" si="262"/>
        <v/>
      </c>
      <c r="I1128" s="2" t="str">
        <f t="shared" si="263"/>
        <v/>
      </c>
      <c r="J1128" s="2" t="str">
        <f>IF(AND(G1128&lt;&gt;"",G1128&lt;=MAX(A:A)),COUNTIF(B:B,TRUNC(G1128)),"")</f>
        <v/>
      </c>
      <c r="K1128" s="2" t="str">
        <f t="shared" si="274"/>
        <v/>
      </c>
      <c r="L1128" s="2" t="str">
        <f t="shared" si="264"/>
        <v/>
      </c>
      <c r="M1128" s="2" t="str">
        <f t="shared" si="271"/>
        <v/>
      </c>
      <c r="N1128" s="2" t="str">
        <f t="shared" si="272"/>
        <v/>
      </c>
      <c r="O1128" s="2" t="str">
        <f t="shared" si="265"/>
        <v/>
      </c>
      <c r="P1128" s="2" t="str">
        <f t="shared" si="266"/>
        <v/>
      </c>
      <c r="Q1128" s="2" t="str">
        <f t="shared" si="273"/>
        <v/>
      </c>
      <c r="R1128" s="2" t="str">
        <f t="shared" si="267"/>
        <v/>
      </c>
    </row>
    <row r="1129" spans="1:18" x14ac:dyDescent="0.25">
      <c r="A1129" s="15">
        <f>IF(INDEX('Predict Your Date Data (auto)'!A:A,ROW(A1129),1)&gt;0,INDEX('Predict Your Date Data (auto)'!A:A,ROW(A1129),1),"")</f>
        <v>42965.67827546296</v>
      </c>
      <c r="B1129" s="15">
        <f t="shared" si="268"/>
        <v>42965</v>
      </c>
      <c r="C1129" s="23">
        <f t="shared" si="269"/>
        <v>2017</v>
      </c>
      <c r="D1129" s="23">
        <f t="shared" si="270"/>
        <v>8</v>
      </c>
      <c r="E1129" s="2" t="str">
        <f>IF(A1129&lt;&gt;"","Week " &amp; ROUNDUP(DAY(B1129)/7,0),"")</f>
        <v>Week 3</v>
      </c>
      <c r="G1129" s="15" t="str">
        <f>IF(G1128&lt;MAX(A:A)+NumberOfFutureWeeks*7,  IF(WEEKDAY( G1128+1)=1, G1128+2, IF(WEEKDAY(G1128+1)=7, G1128+ 3, G1128+1)), "")</f>
        <v/>
      </c>
      <c r="H1129" s="15" t="str">
        <f t="shared" si="262"/>
        <v/>
      </c>
      <c r="I1129" s="2" t="str">
        <f t="shared" si="263"/>
        <v/>
      </c>
      <c r="J1129" s="2" t="str">
        <f>IF(AND(G1129&lt;&gt;"",G1129&lt;=MAX(A:A)),COUNTIF(B:B,TRUNC(G1129)),"")</f>
        <v/>
      </c>
      <c r="K1129" s="2" t="str">
        <f t="shared" si="274"/>
        <v/>
      </c>
      <c r="L1129" s="2" t="str">
        <f t="shared" si="264"/>
        <v/>
      </c>
      <c r="M1129" s="2" t="str">
        <f t="shared" si="271"/>
        <v/>
      </c>
      <c r="N1129" s="2" t="str">
        <f t="shared" si="272"/>
        <v/>
      </c>
      <c r="O1129" s="2" t="str">
        <f t="shared" si="265"/>
        <v/>
      </c>
      <c r="P1129" s="2" t="str">
        <f t="shared" si="266"/>
        <v/>
      </c>
      <c r="Q1129" s="2" t="str">
        <f t="shared" si="273"/>
        <v/>
      </c>
      <c r="R1129" s="2" t="str">
        <f t="shared" si="267"/>
        <v/>
      </c>
    </row>
    <row r="1130" spans="1:18" x14ac:dyDescent="0.25">
      <c r="A1130" s="15">
        <f>IF(INDEX('Predict Your Date Data (auto)'!A:A,ROW(A1130),1)&gt;0,INDEX('Predict Your Date Data (auto)'!A:A,ROW(A1130),1),"")</f>
        <v>42965.68109953704</v>
      </c>
      <c r="B1130" s="15">
        <f t="shared" si="268"/>
        <v>42965</v>
      </c>
      <c r="C1130" s="23">
        <f t="shared" si="269"/>
        <v>2017</v>
      </c>
      <c r="D1130" s="23">
        <f t="shared" si="270"/>
        <v>8</v>
      </c>
      <c r="E1130" s="2" t="str">
        <f>IF(A1130&lt;&gt;"","Week " &amp; ROUNDUP(DAY(B1130)/7,0),"")</f>
        <v>Week 3</v>
      </c>
      <c r="G1130" s="15" t="str">
        <f>IF(G1129&lt;MAX(A:A)+NumberOfFutureWeeks*7,  IF(WEEKDAY( G1129+1)=1, G1129+2, IF(WEEKDAY(G1129+1)=7, G1129+ 3, G1129+1)), "")</f>
        <v/>
      </c>
      <c r="H1130" s="15" t="str">
        <f t="shared" si="262"/>
        <v/>
      </c>
      <c r="I1130" s="2" t="str">
        <f t="shared" si="263"/>
        <v/>
      </c>
      <c r="J1130" s="2" t="str">
        <f>IF(AND(G1130&lt;&gt;"",G1130&lt;=MAX(A:A)),COUNTIF(B:B,TRUNC(G1130)),"")</f>
        <v/>
      </c>
      <c r="K1130" s="2" t="str">
        <f t="shared" si="274"/>
        <v/>
      </c>
      <c r="L1130" s="2" t="str">
        <f t="shared" si="264"/>
        <v/>
      </c>
      <c r="M1130" s="2" t="str">
        <f t="shared" si="271"/>
        <v/>
      </c>
      <c r="N1130" s="2" t="str">
        <f t="shared" si="272"/>
        <v/>
      </c>
      <c r="O1130" s="2" t="str">
        <f t="shared" si="265"/>
        <v/>
      </c>
      <c r="P1130" s="2" t="str">
        <f t="shared" si="266"/>
        <v/>
      </c>
      <c r="Q1130" s="2" t="str">
        <f t="shared" si="273"/>
        <v/>
      </c>
      <c r="R1130" s="2" t="str">
        <f t="shared" si="267"/>
        <v/>
      </c>
    </row>
    <row r="1131" spans="1:18" x14ac:dyDescent="0.25">
      <c r="A1131" s="15">
        <f>IF(INDEX('Predict Your Date Data (auto)'!A:A,ROW(A1131),1)&gt;0,INDEX('Predict Your Date Data (auto)'!A:A,ROW(A1131),1),"")</f>
        <v>42968.357106481482</v>
      </c>
      <c r="B1131" s="15">
        <f t="shared" si="268"/>
        <v>42968</v>
      </c>
      <c r="C1131" s="23">
        <f t="shared" si="269"/>
        <v>2017</v>
      </c>
      <c r="D1131" s="23">
        <f t="shared" si="270"/>
        <v>8</v>
      </c>
      <c r="E1131" s="2" t="str">
        <f>IF(A1131&lt;&gt;"","Week " &amp; ROUNDUP(DAY(B1131)/7,0),"")</f>
        <v>Week 3</v>
      </c>
      <c r="G1131" s="15" t="str">
        <f>IF(G1130&lt;MAX(A:A)+NumberOfFutureWeeks*7,  IF(WEEKDAY( G1130+1)=1, G1130+2, IF(WEEKDAY(G1130+1)=7, G1130+ 3, G1130+1)), "")</f>
        <v/>
      </c>
      <c r="H1131" s="15" t="str">
        <f t="shared" si="262"/>
        <v/>
      </c>
      <c r="I1131" s="2" t="str">
        <f t="shared" si="263"/>
        <v/>
      </c>
      <c r="J1131" s="2" t="str">
        <f>IF(AND(G1131&lt;&gt;"",G1131&lt;=MAX(A:A)),COUNTIF(B:B,TRUNC(G1131)),"")</f>
        <v/>
      </c>
      <c r="K1131" s="2" t="str">
        <f t="shared" si="274"/>
        <v/>
      </c>
      <c r="L1131" s="2" t="str">
        <f t="shared" si="264"/>
        <v/>
      </c>
      <c r="M1131" s="2" t="str">
        <f t="shared" si="271"/>
        <v/>
      </c>
      <c r="N1131" s="2" t="str">
        <f t="shared" si="272"/>
        <v/>
      </c>
      <c r="O1131" s="2" t="str">
        <f t="shared" si="265"/>
        <v/>
      </c>
      <c r="P1131" s="2" t="str">
        <f t="shared" si="266"/>
        <v/>
      </c>
      <c r="Q1131" s="2" t="str">
        <f t="shared" si="273"/>
        <v/>
      </c>
      <c r="R1131" s="2" t="str">
        <f t="shared" si="267"/>
        <v/>
      </c>
    </row>
    <row r="1132" spans="1:18" x14ac:dyDescent="0.25">
      <c r="A1132" s="15">
        <f>IF(INDEX('Predict Your Date Data (auto)'!A:A,ROW(A1132),1)&gt;0,INDEX('Predict Your Date Data (auto)'!A:A,ROW(A1132),1),"")</f>
        <v>42968.477858796294</v>
      </c>
      <c r="B1132" s="15">
        <f t="shared" si="268"/>
        <v>42968</v>
      </c>
      <c r="C1132" s="23">
        <f t="shared" si="269"/>
        <v>2017</v>
      </c>
      <c r="D1132" s="23">
        <f t="shared" si="270"/>
        <v>8</v>
      </c>
      <c r="E1132" s="2" t="str">
        <f>IF(A1132&lt;&gt;"","Week " &amp; ROUNDUP(DAY(B1132)/7,0),"")</f>
        <v>Week 3</v>
      </c>
      <c r="G1132" s="15" t="str">
        <f>IF(G1131&lt;MAX(A:A)+NumberOfFutureWeeks*7,  IF(WEEKDAY( G1131+1)=1, G1131+2, IF(WEEKDAY(G1131+1)=7, G1131+ 3, G1131+1)), "")</f>
        <v/>
      </c>
      <c r="H1132" s="15" t="str">
        <f t="shared" si="262"/>
        <v/>
      </c>
      <c r="I1132" s="2" t="str">
        <f t="shared" si="263"/>
        <v/>
      </c>
      <c r="J1132" s="2" t="str">
        <f>IF(AND(G1132&lt;&gt;"",G1132&lt;=MAX(A:A)),COUNTIF(B:B,TRUNC(G1132)),"")</f>
        <v/>
      </c>
      <c r="K1132" s="2" t="str">
        <f t="shared" si="274"/>
        <v/>
      </c>
      <c r="L1132" s="2" t="str">
        <f t="shared" si="264"/>
        <v/>
      </c>
      <c r="M1132" s="2" t="str">
        <f t="shared" si="271"/>
        <v/>
      </c>
      <c r="N1132" s="2" t="str">
        <f t="shared" si="272"/>
        <v/>
      </c>
      <c r="O1132" s="2" t="str">
        <f t="shared" si="265"/>
        <v/>
      </c>
      <c r="P1132" s="2" t="str">
        <f t="shared" si="266"/>
        <v/>
      </c>
      <c r="Q1132" s="2" t="str">
        <f t="shared" si="273"/>
        <v/>
      </c>
      <c r="R1132" s="2" t="str">
        <f t="shared" si="267"/>
        <v/>
      </c>
    </row>
    <row r="1133" spans="1:18" x14ac:dyDescent="0.25">
      <c r="A1133" s="15">
        <f>IF(INDEX('Predict Your Date Data (auto)'!A:A,ROW(A1133),1)&gt;0,INDEX('Predict Your Date Data (auto)'!A:A,ROW(A1133),1),"")</f>
        <v>42968.480208333334</v>
      </c>
      <c r="B1133" s="15">
        <f t="shared" si="268"/>
        <v>42968</v>
      </c>
      <c r="C1133" s="23">
        <f t="shared" si="269"/>
        <v>2017</v>
      </c>
      <c r="D1133" s="23">
        <f t="shared" si="270"/>
        <v>8</v>
      </c>
      <c r="E1133" s="2" t="str">
        <f>IF(A1133&lt;&gt;"","Week " &amp; ROUNDUP(DAY(B1133)/7,0),"")</f>
        <v>Week 3</v>
      </c>
      <c r="G1133" s="15" t="str">
        <f>IF(G1132&lt;MAX(A:A)+NumberOfFutureWeeks*7,  IF(WEEKDAY( G1132+1)=1, G1132+2, IF(WEEKDAY(G1132+1)=7, G1132+ 3, G1132+1)), "")</f>
        <v/>
      </c>
      <c r="H1133" s="15" t="str">
        <f t="shared" si="262"/>
        <v/>
      </c>
      <c r="I1133" s="2" t="str">
        <f t="shared" si="263"/>
        <v/>
      </c>
      <c r="J1133" s="2" t="str">
        <f>IF(AND(G1133&lt;&gt;"",G1133&lt;=MAX(A:A)),COUNTIF(B:B,TRUNC(G1133)),"")</f>
        <v/>
      </c>
      <c r="K1133" s="2" t="str">
        <f t="shared" si="274"/>
        <v/>
      </c>
      <c r="L1133" s="2" t="str">
        <f t="shared" si="264"/>
        <v/>
      </c>
      <c r="M1133" s="2" t="str">
        <f t="shared" si="271"/>
        <v/>
      </c>
      <c r="N1133" s="2" t="str">
        <f t="shared" si="272"/>
        <v/>
      </c>
      <c r="O1133" s="2" t="str">
        <f t="shared" si="265"/>
        <v/>
      </c>
      <c r="P1133" s="2" t="str">
        <f t="shared" si="266"/>
        <v/>
      </c>
      <c r="Q1133" s="2" t="str">
        <f t="shared" si="273"/>
        <v/>
      </c>
      <c r="R1133" s="2" t="str">
        <f t="shared" si="267"/>
        <v/>
      </c>
    </row>
    <row r="1134" spans="1:18" x14ac:dyDescent="0.25">
      <c r="A1134" s="15">
        <f>IF(INDEX('Predict Your Date Data (auto)'!A:A,ROW(A1134),1)&gt;0,INDEX('Predict Your Date Data (auto)'!A:A,ROW(A1134),1),"")</f>
        <v>42968.496655092589</v>
      </c>
      <c r="B1134" s="15">
        <f t="shared" si="268"/>
        <v>42968</v>
      </c>
      <c r="C1134" s="23">
        <f t="shared" si="269"/>
        <v>2017</v>
      </c>
      <c r="D1134" s="23">
        <f t="shared" si="270"/>
        <v>8</v>
      </c>
      <c r="E1134" s="2" t="str">
        <f>IF(A1134&lt;&gt;"","Week " &amp; ROUNDUP(DAY(B1134)/7,0),"")</f>
        <v>Week 3</v>
      </c>
      <c r="G1134" s="15" t="str">
        <f>IF(G1133&lt;MAX(A:A)+NumberOfFutureWeeks*7,  IF(WEEKDAY( G1133+1)=1, G1133+2, IF(WEEKDAY(G1133+1)=7, G1133+ 3, G1133+1)), "")</f>
        <v/>
      </c>
      <c r="H1134" s="15" t="str">
        <f t="shared" si="262"/>
        <v/>
      </c>
      <c r="I1134" s="2" t="str">
        <f t="shared" si="263"/>
        <v/>
      </c>
      <c r="J1134" s="2" t="str">
        <f>IF(AND(G1134&lt;&gt;"",G1134&lt;=MAX(A:A)),COUNTIF(B:B,TRUNC(G1134)),"")</f>
        <v/>
      </c>
      <c r="K1134" s="2" t="str">
        <f t="shared" si="274"/>
        <v/>
      </c>
      <c r="L1134" s="2" t="str">
        <f t="shared" si="264"/>
        <v/>
      </c>
      <c r="M1134" s="2" t="str">
        <f t="shared" si="271"/>
        <v/>
      </c>
      <c r="N1134" s="2" t="str">
        <f t="shared" si="272"/>
        <v/>
      </c>
      <c r="O1134" s="2" t="str">
        <f t="shared" si="265"/>
        <v/>
      </c>
      <c r="P1134" s="2" t="str">
        <f t="shared" si="266"/>
        <v/>
      </c>
      <c r="Q1134" s="2" t="str">
        <f t="shared" si="273"/>
        <v/>
      </c>
      <c r="R1134" s="2" t="str">
        <f t="shared" si="267"/>
        <v/>
      </c>
    </row>
    <row r="1135" spans="1:18" x14ac:dyDescent="0.25">
      <c r="A1135" s="15">
        <f>IF(INDEX('Predict Your Date Data (auto)'!A:A,ROW(A1135),1)&gt;0,INDEX('Predict Your Date Data (auto)'!A:A,ROW(A1135),1),"")</f>
        <v>42968.516689814816</v>
      </c>
      <c r="B1135" s="15">
        <f t="shared" si="268"/>
        <v>42968</v>
      </c>
      <c r="C1135" s="23">
        <f t="shared" si="269"/>
        <v>2017</v>
      </c>
      <c r="D1135" s="23">
        <f t="shared" si="270"/>
        <v>8</v>
      </c>
      <c r="E1135" s="2" t="str">
        <f>IF(A1135&lt;&gt;"","Week " &amp; ROUNDUP(DAY(B1135)/7,0),"")</f>
        <v>Week 3</v>
      </c>
      <c r="G1135" s="15" t="str">
        <f>IF(G1134&lt;MAX(A:A)+NumberOfFutureWeeks*7,  IF(WEEKDAY( G1134+1)=1, G1134+2, IF(WEEKDAY(G1134+1)=7, G1134+ 3, G1134+1)), "")</f>
        <v/>
      </c>
      <c r="H1135" s="15" t="str">
        <f t="shared" si="262"/>
        <v/>
      </c>
      <c r="I1135" s="2" t="str">
        <f t="shared" si="263"/>
        <v/>
      </c>
      <c r="J1135" s="2" t="str">
        <f>IF(AND(G1135&lt;&gt;"",G1135&lt;=MAX(A:A)),COUNTIF(B:B,TRUNC(G1135)),"")</f>
        <v/>
      </c>
      <c r="K1135" s="2" t="str">
        <f t="shared" si="274"/>
        <v/>
      </c>
      <c r="L1135" s="2" t="str">
        <f t="shared" si="264"/>
        <v/>
      </c>
      <c r="M1135" s="2" t="str">
        <f t="shared" si="271"/>
        <v/>
      </c>
      <c r="N1135" s="2" t="str">
        <f t="shared" si="272"/>
        <v/>
      </c>
      <c r="O1135" s="2" t="str">
        <f t="shared" si="265"/>
        <v/>
      </c>
      <c r="P1135" s="2" t="str">
        <f t="shared" si="266"/>
        <v/>
      </c>
      <c r="Q1135" s="2" t="str">
        <f t="shared" si="273"/>
        <v/>
      </c>
      <c r="R1135" s="2" t="str">
        <f t="shared" si="267"/>
        <v/>
      </c>
    </row>
    <row r="1136" spans="1:18" x14ac:dyDescent="0.25">
      <c r="A1136" s="15">
        <f>IF(INDEX('Predict Your Date Data (auto)'!A:A,ROW(A1136),1)&gt;0,INDEX('Predict Your Date Data (auto)'!A:A,ROW(A1136),1),"")</f>
        <v>42968.51767361111</v>
      </c>
      <c r="B1136" s="15">
        <f t="shared" si="268"/>
        <v>42968</v>
      </c>
      <c r="C1136" s="23">
        <f t="shared" si="269"/>
        <v>2017</v>
      </c>
      <c r="D1136" s="23">
        <f t="shared" si="270"/>
        <v>8</v>
      </c>
      <c r="E1136" s="2" t="str">
        <f>IF(A1136&lt;&gt;"","Week " &amp; ROUNDUP(DAY(B1136)/7,0),"")</f>
        <v>Week 3</v>
      </c>
      <c r="G1136" s="15" t="str">
        <f>IF(G1135&lt;MAX(A:A)+NumberOfFutureWeeks*7,  IF(WEEKDAY( G1135+1)=1, G1135+2, IF(WEEKDAY(G1135+1)=7, G1135+ 3, G1135+1)), "")</f>
        <v/>
      </c>
      <c r="H1136" s="15" t="str">
        <f t="shared" si="262"/>
        <v/>
      </c>
      <c r="I1136" s="2" t="str">
        <f t="shared" si="263"/>
        <v/>
      </c>
      <c r="J1136" s="2" t="str">
        <f>IF(AND(G1136&lt;&gt;"",G1136&lt;=MAX(A:A)),COUNTIF(B:B,TRUNC(G1136)),"")</f>
        <v/>
      </c>
      <c r="K1136" s="2" t="str">
        <f t="shared" si="274"/>
        <v/>
      </c>
      <c r="L1136" s="2" t="str">
        <f t="shared" si="264"/>
        <v/>
      </c>
      <c r="M1136" s="2" t="str">
        <f t="shared" si="271"/>
        <v/>
      </c>
      <c r="N1136" s="2" t="str">
        <f t="shared" si="272"/>
        <v/>
      </c>
      <c r="O1136" s="2" t="str">
        <f t="shared" si="265"/>
        <v/>
      </c>
      <c r="P1136" s="2" t="str">
        <f t="shared" si="266"/>
        <v/>
      </c>
      <c r="Q1136" s="2" t="str">
        <f t="shared" si="273"/>
        <v/>
      </c>
      <c r="R1136" s="2" t="str">
        <f t="shared" si="267"/>
        <v/>
      </c>
    </row>
    <row r="1137" spans="1:18" x14ac:dyDescent="0.25">
      <c r="A1137" s="15">
        <f>IF(INDEX('Predict Your Date Data (auto)'!A:A,ROW(A1137),1)&gt;0,INDEX('Predict Your Date Data (auto)'!A:A,ROW(A1137),1),"")</f>
        <v>42968.519444444442</v>
      </c>
      <c r="B1137" s="15">
        <f t="shared" si="268"/>
        <v>42968</v>
      </c>
      <c r="C1137" s="23">
        <f t="shared" si="269"/>
        <v>2017</v>
      </c>
      <c r="D1137" s="23">
        <f t="shared" si="270"/>
        <v>8</v>
      </c>
      <c r="E1137" s="2" t="str">
        <f>IF(A1137&lt;&gt;"","Week " &amp; ROUNDUP(DAY(B1137)/7,0),"")</f>
        <v>Week 3</v>
      </c>
      <c r="G1137" s="15" t="str">
        <f>IF(G1136&lt;MAX(A:A)+NumberOfFutureWeeks*7,  IF(WEEKDAY( G1136+1)=1, G1136+2, IF(WEEKDAY(G1136+1)=7, G1136+ 3, G1136+1)), "")</f>
        <v/>
      </c>
      <c r="H1137" s="15" t="str">
        <f t="shared" si="262"/>
        <v/>
      </c>
      <c r="I1137" s="2" t="str">
        <f t="shared" si="263"/>
        <v/>
      </c>
      <c r="J1137" s="2" t="str">
        <f>IF(AND(G1137&lt;&gt;"",G1137&lt;=MAX(A:A)),COUNTIF(B:B,TRUNC(G1137)),"")</f>
        <v/>
      </c>
      <c r="K1137" s="2" t="str">
        <f t="shared" si="274"/>
        <v/>
      </c>
      <c r="L1137" s="2" t="str">
        <f t="shared" si="264"/>
        <v/>
      </c>
      <c r="M1137" s="2" t="str">
        <f t="shared" si="271"/>
        <v/>
      </c>
      <c r="N1137" s="2" t="str">
        <f t="shared" si="272"/>
        <v/>
      </c>
      <c r="O1137" s="2" t="str">
        <f t="shared" si="265"/>
        <v/>
      </c>
      <c r="P1137" s="2" t="str">
        <f t="shared" si="266"/>
        <v/>
      </c>
      <c r="Q1137" s="2" t="str">
        <f t="shared" si="273"/>
        <v/>
      </c>
      <c r="R1137" s="2" t="str">
        <f t="shared" si="267"/>
        <v/>
      </c>
    </row>
    <row r="1138" spans="1:18" x14ac:dyDescent="0.25">
      <c r="A1138" s="15">
        <f>IF(INDEX('Predict Your Date Data (auto)'!A:A,ROW(A1138),1)&gt;0,INDEX('Predict Your Date Data (auto)'!A:A,ROW(A1138),1),"")</f>
        <v>42968.520567129628</v>
      </c>
      <c r="B1138" s="15">
        <f t="shared" si="268"/>
        <v>42968</v>
      </c>
      <c r="C1138" s="23">
        <f t="shared" si="269"/>
        <v>2017</v>
      </c>
      <c r="D1138" s="23">
        <f t="shared" si="270"/>
        <v>8</v>
      </c>
      <c r="E1138" s="2" t="str">
        <f>IF(A1138&lt;&gt;"","Week " &amp; ROUNDUP(DAY(B1138)/7,0),"")</f>
        <v>Week 3</v>
      </c>
      <c r="G1138" s="15" t="str">
        <f>IF(G1137&lt;MAX(A:A)+NumberOfFutureWeeks*7,  IF(WEEKDAY( G1137+1)=1, G1137+2, IF(WEEKDAY(G1137+1)=7, G1137+ 3, G1137+1)), "")</f>
        <v/>
      </c>
      <c r="H1138" s="15" t="str">
        <f t="shared" si="262"/>
        <v/>
      </c>
      <c r="I1138" s="2" t="str">
        <f t="shared" si="263"/>
        <v/>
      </c>
      <c r="J1138" s="2" t="str">
        <f>IF(AND(G1138&lt;&gt;"",G1138&lt;=MAX(A:A)),COUNTIF(B:B,TRUNC(G1138)),"")</f>
        <v/>
      </c>
      <c r="K1138" s="2" t="str">
        <f t="shared" si="274"/>
        <v/>
      </c>
      <c r="L1138" s="2" t="str">
        <f t="shared" si="264"/>
        <v/>
      </c>
      <c r="M1138" s="2" t="str">
        <f t="shared" si="271"/>
        <v/>
      </c>
      <c r="N1138" s="2" t="str">
        <f t="shared" si="272"/>
        <v/>
      </c>
      <c r="O1138" s="2" t="str">
        <f t="shared" si="265"/>
        <v/>
      </c>
      <c r="P1138" s="2" t="str">
        <f t="shared" si="266"/>
        <v/>
      </c>
      <c r="Q1138" s="2" t="str">
        <f t="shared" si="273"/>
        <v/>
      </c>
      <c r="R1138" s="2" t="str">
        <f t="shared" si="267"/>
        <v/>
      </c>
    </row>
    <row r="1139" spans="1:18" x14ac:dyDescent="0.25">
      <c r="A1139" s="15">
        <f>IF(INDEX('Predict Your Date Data (auto)'!A:A,ROW(A1139),1)&gt;0,INDEX('Predict Your Date Data (auto)'!A:A,ROW(A1139),1),"")</f>
        <v>42968.521643518521</v>
      </c>
      <c r="B1139" s="15">
        <f t="shared" si="268"/>
        <v>42968</v>
      </c>
      <c r="C1139" s="23">
        <f t="shared" si="269"/>
        <v>2017</v>
      </c>
      <c r="D1139" s="23">
        <f t="shared" si="270"/>
        <v>8</v>
      </c>
      <c r="E1139" s="2" t="str">
        <f>IF(A1139&lt;&gt;"","Week " &amp; ROUNDUP(DAY(B1139)/7,0),"")</f>
        <v>Week 3</v>
      </c>
      <c r="G1139" s="15" t="str">
        <f>IF(G1138&lt;MAX(A:A)+NumberOfFutureWeeks*7,  IF(WEEKDAY( G1138+1)=1, G1138+2, IF(WEEKDAY(G1138+1)=7, G1138+ 3, G1138+1)), "")</f>
        <v/>
      </c>
      <c r="H1139" s="15" t="str">
        <f t="shared" si="262"/>
        <v/>
      </c>
      <c r="I1139" s="2" t="str">
        <f t="shared" si="263"/>
        <v/>
      </c>
      <c r="J1139" s="2" t="str">
        <f>IF(AND(G1139&lt;&gt;"",G1139&lt;=MAX(A:A)),COUNTIF(B:B,TRUNC(G1139)),"")</f>
        <v/>
      </c>
      <c r="K1139" s="2" t="str">
        <f t="shared" si="274"/>
        <v/>
      </c>
      <c r="L1139" s="2" t="str">
        <f t="shared" si="264"/>
        <v/>
      </c>
      <c r="M1139" s="2" t="str">
        <f t="shared" si="271"/>
        <v/>
      </c>
      <c r="N1139" s="2" t="str">
        <f t="shared" si="272"/>
        <v/>
      </c>
      <c r="O1139" s="2" t="str">
        <f t="shared" si="265"/>
        <v/>
      </c>
      <c r="P1139" s="2" t="str">
        <f t="shared" si="266"/>
        <v/>
      </c>
      <c r="Q1139" s="2" t="str">
        <f t="shared" si="273"/>
        <v/>
      </c>
      <c r="R1139" s="2" t="str">
        <f t="shared" si="267"/>
        <v/>
      </c>
    </row>
    <row r="1140" spans="1:18" x14ac:dyDescent="0.25">
      <c r="A1140" s="15">
        <f>IF(INDEX('Predict Your Date Data (auto)'!A:A,ROW(A1140),1)&gt;0,INDEX('Predict Your Date Data (auto)'!A:A,ROW(A1140),1),"")</f>
        <v>42968.528877314813</v>
      </c>
      <c r="B1140" s="15">
        <f t="shared" si="268"/>
        <v>42968</v>
      </c>
      <c r="C1140" s="23">
        <f t="shared" si="269"/>
        <v>2017</v>
      </c>
      <c r="D1140" s="23">
        <f t="shared" si="270"/>
        <v>8</v>
      </c>
      <c r="E1140" s="2" t="str">
        <f>IF(A1140&lt;&gt;"","Week " &amp; ROUNDUP(DAY(B1140)/7,0),"")</f>
        <v>Week 3</v>
      </c>
      <c r="G1140" s="15" t="str">
        <f>IF(G1139&lt;MAX(A:A)+NumberOfFutureWeeks*7,  IF(WEEKDAY( G1139+1)=1, G1139+2, IF(WEEKDAY(G1139+1)=7, G1139+ 3, G1139+1)), "")</f>
        <v/>
      </c>
      <c r="H1140" s="15" t="str">
        <f t="shared" si="262"/>
        <v/>
      </c>
      <c r="I1140" s="2" t="str">
        <f t="shared" si="263"/>
        <v/>
      </c>
      <c r="J1140" s="2" t="str">
        <f>IF(AND(G1140&lt;&gt;"",G1140&lt;=MAX(A:A)),COUNTIF(B:B,TRUNC(G1140)),"")</f>
        <v/>
      </c>
      <c r="K1140" s="2" t="str">
        <f t="shared" si="274"/>
        <v/>
      </c>
      <c r="L1140" s="2" t="str">
        <f t="shared" si="264"/>
        <v/>
      </c>
      <c r="M1140" s="2" t="str">
        <f t="shared" si="271"/>
        <v/>
      </c>
      <c r="N1140" s="2" t="str">
        <f t="shared" si="272"/>
        <v/>
      </c>
      <c r="O1140" s="2" t="str">
        <f t="shared" si="265"/>
        <v/>
      </c>
      <c r="P1140" s="2" t="str">
        <f t="shared" si="266"/>
        <v/>
      </c>
      <c r="Q1140" s="2" t="str">
        <f t="shared" si="273"/>
        <v/>
      </c>
      <c r="R1140" s="2" t="str">
        <f t="shared" si="267"/>
        <v/>
      </c>
    </row>
    <row r="1141" spans="1:18" x14ac:dyDescent="0.25">
      <c r="A1141" s="15">
        <f>IF(INDEX('Predict Your Date Data (auto)'!A:A,ROW(A1141),1)&gt;0,INDEX('Predict Your Date Data (auto)'!A:A,ROW(A1141),1),"")</f>
        <v>42968.531469907408</v>
      </c>
      <c r="B1141" s="15">
        <f t="shared" si="268"/>
        <v>42968</v>
      </c>
      <c r="C1141" s="23">
        <f t="shared" si="269"/>
        <v>2017</v>
      </c>
      <c r="D1141" s="23">
        <f t="shared" si="270"/>
        <v>8</v>
      </c>
      <c r="E1141" s="2" t="str">
        <f>IF(A1141&lt;&gt;"","Week " &amp; ROUNDUP(DAY(B1141)/7,0),"")</f>
        <v>Week 3</v>
      </c>
      <c r="G1141" s="15" t="str">
        <f>IF(G1140&lt;MAX(A:A)+NumberOfFutureWeeks*7,  IF(WEEKDAY( G1140+1)=1, G1140+2, IF(WEEKDAY(G1140+1)=7, G1140+ 3, G1140+1)), "")</f>
        <v/>
      </c>
      <c r="H1141" s="15" t="str">
        <f t="shared" si="262"/>
        <v/>
      </c>
      <c r="I1141" s="2" t="str">
        <f t="shared" si="263"/>
        <v/>
      </c>
      <c r="J1141" s="2" t="str">
        <f>IF(AND(G1141&lt;&gt;"",G1141&lt;=MAX(A:A)),COUNTIF(B:B,TRUNC(G1141)),"")</f>
        <v/>
      </c>
      <c r="K1141" s="2" t="str">
        <f t="shared" si="274"/>
        <v/>
      </c>
      <c r="L1141" s="2" t="str">
        <f t="shared" si="264"/>
        <v/>
      </c>
      <c r="M1141" s="2" t="str">
        <f t="shared" si="271"/>
        <v/>
      </c>
      <c r="N1141" s="2" t="str">
        <f t="shared" si="272"/>
        <v/>
      </c>
      <c r="O1141" s="2" t="str">
        <f t="shared" si="265"/>
        <v/>
      </c>
      <c r="P1141" s="2" t="str">
        <f t="shared" si="266"/>
        <v/>
      </c>
      <c r="Q1141" s="2" t="str">
        <f t="shared" si="273"/>
        <v/>
      </c>
      <c r="R1141" s="2" t="str">
        <f t="shared" si="267"/>
        <v/>
      </c>
    </row>
    <row r="1142" spans="1:18" x14ac:dyDescent="0.25">
      <c r="A1142" s="15">
        <f>IF(INDEX('Predict Your Date Data (auto)'!A:A,ROW(A1142),1)&gt;0,INDEX('Predict Your Date Data (auto)'!A:A,ROW(A1142),1),"")</f>
        <v>42968.532407407409</v>
      </c>
      <c r="B1142" s="15">
        <f t="shared" si="268"/>
        <v>42968</v>
      </c>
      <c r="C1142" s="23">
        <f t="shared" si="269"/>
        <v>2017</v>
      </c>
      <c r="D1142" s="23">
        <f t="shared" si="270"/>
        <v>8</v>
      </c>
      <c r="E1142" s="2" t="str">
        <f>IF(A1142&lt;&gt;"","Week " &amp; ROUNDUP(DAY(B1142)/7,0),"")</f>
        <v>Week 3</v>
      </c>
      <c r="G1142" s="15" t="str">
        <f>IF(G1141&lt;MAX(A:A)+NumberOfFutureWeeks*7,  IF(WEEKDAY( G1141+1)=1, G1141+2, IF(WEEKDAY(G1141+1)=7, G1141+ 3, G1141+1)), "")</f>
        <v/>
      </c>
      <c r="H1142" s="15" t="str">
        <f t="shared" si="262"/>
        <v/>
      </c>
      <c r="I1142" s="2" t="str">
        <f t="shared" si="263"/>
        <v/>
      </c>
      <c r="J1142" s="2" t="str">
        <f>IF(AND(G1142&lt;&gt;"",G1142&lt;=MAX(A:A)),COUNTIF(B:B,TRUNC(G1142)),"")</f>
        <v/>
      </c>
      <c r="K1142" s="2" t="str">
        <f t="shared" si="274"/>
        <v/>
      </c>
      <c r="L1142" s="2" t="str">
        <f t="shared" si="264"/>
        <v/>
      </c>
      <c r="M1142" s="2" t="str">
        <f t="shared" si="271"/>
        <v/>
      </c>
      <c r="N1142" s="2" t="str">
        <f t="shared" si="272"/>
        <v/>
      </c>
      <c r="O1142" s="2" t="str">
        <f t="shared" si="265"/>
        <v/>
      </c>
      <c r="P1142" s="2" t="str">
        <f t="shared" si="266"/>
        <v/>
      </c>
      <c r="Q1142" s="2" t="str">
        <f t="shared" si="273"/>
        <v/>
      </c>
      <c r="R1142" s="2" t="str">
        <f t="shared" si="267"/>
        <v/>
      </c>
    </row>
    <row r="1143" spans="1:18" x14ac:dyDescent="0.25">
      <c r="A1143" s="15">
        <f>IF(INDEX('Predict Your Date Data (auto)'!A:A,ROW(A1143),1)&gt;0,INDEX('Predict Your Date Data (auto)'!A:A,ROW(A1143),1),"")</f>
        <v>42968.533379629633</v>
      </c>
      <c r="B1143" s="15">
        <f t="shared" si="268"/>
        <v>42968</v>
      </c>
      <c r="C1143" s="23">
        <f t="shared" si="269"/>
        <v>2017</v>
      </c>
      <c r="D1143" s="23">
        <f t="shared" si="270"/>
        <v>8</v>
      </c>
      <c r="E1143" s="2" t="str">
        <f>IF(A1143&lt;&gt;"","Week " &amp; ROUNDUP(DAY(B1143)/7,0),"")</f>
        <v>Week 3</v>
      </c>
      <c r="G1143" s="15" t="str">
        <f>IF(G1142&lt;MAX(A:A)+NumberOfFutureWeeks*7,  IF(WEEKDAY( G1142+1)=1, G1142+2, IF(WEEKDAY(G1142+1)=7, G1142+ 3, G1142+1)), "")</f>
        <v/>
      </c>
      <c r="H1143" s="15" t="str">
        <f t="shared" si="262"/>
        <v/>
      </c>
      <c r="I1143" s="2" t="str">
        <f t="shared" si="263"/>
        <v/>
      </c>
      <c r="J1143" s="2" t="str">
        <f>IF(AND(G1143&lt;&gt;"",G1143&lt;=MAX(A:A)),COUNTIF(B:B,TRUNC(G1143)),"")</f>
        <v/>
      </c>
      <c r="K1143" s="2" t="str">
        <f t="shared" si="274"/>
        <v/>
      </c>
      <c r="L1143" s="2" t="str">
        <f t="shared" si="264"/>
        <v/>
      </c>
      <c r="M1143" s="2" t="str">
        <f t="shared" si="271"/>
        <v/>
      </c>
      <c r="N1143" s="2" t="str">
        <f t="shared" si="272"/>
        <v/>
      </c>
      <c r="O1143" s="2" t="str">
        <f t="shared" si="265"/>
        <v/>
      </c>
      <c r="P1143" s="2" t="str">
        <f t="shared" si="266"/>
        <v/>
      </c>
      <c r="Q1143" s="2" t="str">
        <f t="shared" si="273"/>
        <v/>
      </c>
      <c r="R1143" s="2" t="str">
        <f t="shared" si="267"/>
        <v/>
      </c>
    </row>
    <row r="1144" spans="1:18" x14ac:dyDescent="0.25">
      <c r="A1144" s="15">
        <f>IF(INDEX('Predict Your Date Data (auto)'!A:A,ROW(A1144),1)&gt;0,INDEX('Predict Your Date Data (auto)'!A:A,ROW(A1144),1),"")</f>
        <v>42968.534722222219</v>
      </c>
      <c r="B1144" s="15">
        <f t="shared" si="268"/>
        <v>42968</v>
      </c>
      <c r="C1144" s="23">
        <f t="shared" si="269"/>
        <v>2017</v>
      </c>
      <c r="D1144" s="23">
        <f t="shared" si="270"/>
        <v>8</v>
      </c>
      <c r="E1144" s="2" t="str">
        <f>IF(A1144&lt;&gt;"","Week " &amp; ROUNDUP(DAY(B1144)/7,0),"")</f>
        <v>Week 3</v>
      </c>
      <c r="G1144" s="15" t="str">
        <f>IF(G1143&lt;MAX(A:A)+NumberOfFutureWeeks*7,  IF(WEEKDAY( G1143+1)=1, G1143+2, IF(WEEKDAY(G1143+1)=7, G1143+ 3, G1143+1)), "")</f>
        <v/>
      </c>
      <c r="H1144" s="15" t="str">
        <f t="shared" si="262"/>
        <v/>
      </c>
      <c r="I1144" s="2" t="str">
        <f t="shared" si="263"/>
        <v/>
      </c>
      <c r="J1144" s="2" t="str">
        <f>IF(AND(G1144&lt;&gt;"",G1144&lt;=MAX(A:A)),COUNTIF(B:B,TRUNC(G1144)),"")</f>
        <v/>
      </c>
      <c r="K1144" s="2" t="str">
        <f t="shared" si="274"/>
        <v/>
      </c>
      <c r="L1144" s="2" t="str">
        <f t="shared" si="264"/>
        <v/>
      </c>
      <c r="M1144" s="2" t="str">
        <f t="shared" si="271"/>
        <v/>
      </c>
      <c r="N1144" s="2" t="str">
        <f t="shared" si="272"/>
        <v/>
      </c>
      <c r="O1144" s="2" t="str">
        <f t="shared" si="265"/>
        <v/>
      </c>
      <c r="P1144" s="2" t="str">
        <f t="shared" si="266"/>
        <v/>
      </c>
      <c r="Q1144" s="2" t="str">
        <f t="shared" si="273"/>
        <v/>
      </c>
      <c r="R1144" s="2" t="str">
        <f t="shared" si="267"/>
        <v/>
      </c>
    </row>
    <row r="1145" spans="1:18" x14ac:dyDescent="0.25">
      <c r="A1145" s="15">
        <f>IF(INDEX('Predict Your Date Data (auto)'!A:A,ROW(A1145),1)&gt;0,INDEX('Predict Your Date Data (auto)'!A:A,ROW(A1145),1),"")</f>
        <v>42968.537326388891</v>
      </c>
      <c r="B1145" s="15">
        <f t="shared" si="268"/>
        <v>42968</v>
      </c>
      <c r="C1145" s="23">
        <f t="shared" si="269"/>
        <v>2017</v>
      </c>
      <c r="D1145" s="23">
        <f t="shared" si="270"/>
        <v>8</v>
      </c>
      <c r="E1145" s="2" t="str">
        <f>IF(A1145&lt;&gt;"","Week " &amp; ROUNDUP(DAY(B1145)/7,0),"")</f>
        <v>Week 3</v>
      </c>
      <c r="G1145" s="15" t="str">
        <f>IF(G1144&lt;MAX(A:A)+NumberOfFutureWeeks*7,  IF(WEEKDAY( G1144+1)=1, G1144+2, IF(WEEKDAY(G1144+1)=7, G1144+ 3, G1144+1)), "")</f>
        <v/>
      </c>
      <c r="H1145" s="15" t="str">
        <f t="shared" si="262"/>
        <v/>
      </c>
      <c r="I1145" s="2" t="str">
        <f t="shared" si="263"/>
        <v/>
      </c>
      <c r="J1145" s="2" t="str">
        <f>IF(AND(G1145&lt;&gt;"",G1145&lt;=MAX(A:A)),COUNTIF(B:B,TRUNC(G1145)),"")</f>
        <v/>
      </c>
      <c r="K1145" s="2" t="str">
        <f t="shared" si="274"/>
        <v/>
      </c>
      <c r="L1145" s="2" t="str">
        <f t="shared" si="264"/>
        <v/>
      </c>
      <c r="M1145" s="2" t="str">
        <f t="shared" si="271"/>
        <v/>
      </c>
      <c r="N1145" s="2" t="str">
        <f t="shared" si="272"/>
        <v/>
      </c>
      <c r="O1145" s="2" t="str">
        <f t="shared" si="265"/>
        <v/>
      </c>
      <c r="P1145" s="2" t="str">
        <f t="shared" si="266"/>
        <v/>
      </c>
      <c r="Q1145" s="2" t="str">
        <f t="shared" si="273"/>
        <v/>
      </c>
      <c r="R1145" s="2" t="str">
        <f t="shared" si="267"/>
        <v/>
      </c>
    </row>
    <row r="1146" spans="1:18" x14ac:dyDescent="0.25">
      <c r="A1146" s="15">
        <f>IF(INDEX('Predict Your Date Data (auto)'!A:A,ROW(A1146),1)&gt;0,INDEX('Predict Your Date Data (auto)'!A:A,ROW(A1146),1),"")</f>
        <v>42968.53837962963</v>
      </c>
      <c r="B1146" s="15">
        <f t="shared" si="268"/>
        <v>42968</v>
      </c>
      <c r="C1146" s="23">
        <f t="shared" si="269"/>
        <v>2017</v>
      </c>
      <c r="D1146" s="23">
        <f t="shared" si="270"/>
        <v>8</v>
      </c>
      <c r="E1146" s="2" t="str">
        <f>IF(A1146&lt;&gt;"","Week " &amp; ROUNDUP(DAY(B1146)/7,0),"")</f>
        <v>Week 3</v>
      </c>
      <c r="G1146" s="15" t="str">
        <f>IF(G1145&lt;MAX(A:A)+NumberOfFutureWeeks*7,  IF(WEEKDAY( G1145+1)=1, G1145+2, IF(WEEKDAY(G1145+1)=7, G1145+ 3, G1145+1)), "")</f>
        <v/>
      </c>
      <c r="H1146" s="15" t="str">
        <f t="shared" si="262"/>
        <v/>
      </c>
      <c r="I1146" s="2" t="str">
        <f t="shared" si="263"/>
        <v/>
      </c>
      <c r="J1146" s="2" t="str">
        <f>IF(AND(G1146&lt;&gt;"",G1146&lt;=MAX(A:A)),COUNTIF(B:B,TRUNC(G1146)),"")</f>
        <v/>
      </c>
      <c r="K1146" s="2" t="str">
        <f t="shared" si="274"/>
        <v/>
      </c>
      <c r="L1146" s="2" t="str">
        <f t="shared" si="264"/>
        <v/>
      </c>
      <c r="M1146" s="2" t="str">
        <f t="shared" si="271"/>
        <v/>
      </c>
      <c r="N1146" s="2" t="str">
        <f t="shared" si="272"/>
        <v/>
      </c>
      <c r="O1146" s="2" t="str">
        <f t="shared" si="265"/>
        <v/>
      </c>
      <c r="P1146" s="2" t="str">
        <f t="shared" si="266"/>
        <v/>
      </c>
      <c r="Q1146" s="2" t="str">
        <f t="shared" si="273"/>
        <v/>
      </c>
      <c r="R1146" s="2" t="str">
        <f t="shared" si="267"/>
        <v/>
      </c>
    </row>
    <row r="1147" spans="1:18" x14ac:dyDescent="0.25">
      <c r="A1147" s="15">
        <f>IF(INDEX('Predict Your Date Data (auto)'!A:A,ROW(A1147),1)&gt;0,INDEX('Predict Your Date Data (auto)'!A:A,ROW(A1147),1),"")</f>
        <v>42968.539363425924</v>
      </c>
      <c r="B1147" s="15">
        <f t="shared" si="268"/>
        <v>42968</v>
      </c>
      <c r="C1147" s="23">
        <f t="shared" si="269"/>
        <v>2017</v>
      </c>
      <c r="D1147" s="23">
        <f t="shared" si="270"/>
        <v>8</v>
      </c>
      <c r="E1147" s="2" t="str">
        <f>IF(A1147&lt;&gt;"","Week " &amp; ROUNDUP(DAY(B1147)/7,0),"")</f>
        <v>Week 3</v>
      </c>
      <c r="G1147" s="15" t="str">
        <f>IF(G1146&lt;MAX(A:A)+NumberOfFutureWeeks*7,  IF(WEEKDAY( G1146+1)=1, G1146+2, IF(WEEKDAY(G1146+1)=7, G1146+ 3, G1146+1)), "")</f>
        <v/>
      </c>
      <c r="H1147" s="15" t="str">
        <f t="shared" si="262"/>
        <v/>
      </c>
      <c r="I1147" s="2" t="str">
        <f t="shared" si="263"/>
        <v/>
      </c>
      <c r="J1147" s="2" t="str">
        <f>IF(AND(G1147&lt;&gt;"",G1147&lt;=MAX(A:A)),COUNTIF(B:B,TRUNC(G1147)),"")</f>
        <v/>
      </c>
      <c r="K1147" s="2" t="str">
        <f t="shared" si="274"/>
        <v/>
      </c>
      <c r="L1147" s="2" t="str">
        <f t="shared" si="264"/>
        <v/>
      </c>
      <c r="M1147" s="2" t="str">
        <f t="shared" si="271"/>
        <v/>
      </c>
      <c r="N1147" s="2" t="str">
        <f t="shared" si="272"/>
        <v/>
      </c>
      <c r="O1147" s="2" t="str">
        <f t="shared" si="265"/>
        <v/>
      </c>
      <c r="P1147" s="2" t="str">
        <f t="shared" si="266"/>
        <v/>
      </c>
      <c r="Q1147" s="2" t="str">
        <f t="shared" si="273"/>
        <v/>
      </c>
      <c r="R1147" s="2" t="str">
        <f t="shared" si="267"/>
        <v/>
      </c>
    </row>
    <row r="1148" spans="1:18" x14ac:dyDescent="0.25">
      <c r="A1148" s="15">
        <f>IF(INDEX('Predict Your Date Data (auto)'!A:A,ROW(A1148),1)&gt;0,INDEX('Predict Your Date Data (auto)'!A:A,ROW(A1148),1),"")</f>
        <v>42968.540451388886</v>
      </c>
      <c r="B1148" s="15">
        <f t="shared" si="268"/>
        <v>42968</v>
      </c>
      <c r="C1148" s="23">
        <f t="shared" si="269"/>
        <v>2017</v>
      </c>
      <c r="D1148" s="23">
        <f t="shared" si="270"/>
        <v>8</v>
      </c>
      <c r="E1148" s="2" t="str">
        <f>IF(A1148&lt;&gt;"","Week " &amp; ROUNDUP(DAY(B1148)/7,0),"")</f>
        <v>Week 3</v>
      </c>
      <c r="G1148" s="15" t="str">
        <f>IF(G1147&lt;MAX(A:A)+NumberOfFutureWeeks*7,  IF(WEEKDAY( G1147+1)=1, G1147+2, IF(WEEKDAY(G1147+1)=7, G1147+ 3, G1147+1)), "")</f>
        <v/>
      </c>
      <c r="H1148" s="15" t="str">
        <f t="shared" si="262"/>
        <v/>
      </c>
      <c r="I1148" s="2" t="str">
        <f t="shared" si="263"/>
        <v/>
      </c>
      <c r="J1148" s="2" t="str">
        <f>IF(AND(G1148&lt;&gt;"",G1148&lt;=MAX(A:A)),COUNTIF(B:B,TRUNC(G1148)),"")</f>
        <v/>
      </c>
      <c r="K1148" s="2" t="str">
        <f t="shared" si="274"/>
        <v/>
      </c>
      <c r="L1148" s="2" t="str">
        <f t="shared" si="264"/>
        <v/>
      </c>
      <c r="M1148" s="2" t="str">
        <f t="shared" si="271"/>
        <v/>
      </c>
      <c r="N1148" s="2" t="str">
        <f t="shared" si="272"/>
        <v/>
      </c>
      <c r="O1148" s="2" t="str">
        <f t="shared" si="265"/>
        <v/>
      </c>
      <c r="P1148" s="2" t="str">
        <f t="shared" si="266"/>
        <v/>
      </c>
      <c r="Q1148" s="2" t="str">
        <f t="shared" si="273"/>
        <v/>
      </c>
      <c r="R1148" s="2" t="str">
        <f t="shared" si="267"/>
        <v/>
      </c>
    </row>
    <row r="1149" spans="1:18" x14ac:dyDescent="0.25">
      <c r="A1149" s="15">
        <f>IF(INDEX('Predict Your Date Data (auto)'!A:A,ROW(A1149),1)&gt;0,INDEX('Predict Your Date Data (auto)'!A:A,ROW(A1149),1),"")</f>
        <v>42968.541435185187</v>
      </c>
      <c r="B1149" s="15">
        <f t="shared" si="268"/>
        <v>42968</v>
      </c>
      <c r="C1149" s="23">
        <f t="shared" si="269"/>
        <v>2017</v>
      </c>
      <c r="D1149" s="23">
        <f t="shared" si="270"/>
        <v>8</v>
      </c>
      <c r="E1149" s="2" t="str">
        <f>IF(A1149&lt;&gt;"","Week " &amp; ROUNDUP(DAY(B1149)/7,0),"")</f>
        <v>Week 3</v>
      </c>
      <c r="G1149" s="15" t="str">
        <f>IF(G1148&lt;MAX(A:A)+NumberOfFutureWeeks*7,  IF(WEEKDAY( G1148+1)=1, G1148+2, IF(WEEKDAY(G1148+1)=7, G1148+ 3, G1148+1)), "")</f>
        <v/>
      </c>
      <c r="H1149" s="15" t="str">
        <f t="shared" si="262"/>
        <v/>
      </c>
      <c r="I1149" s="2" t="str">
        <f t="shared" si="263"/>
        <v/>
      </c>
      <c r="J1149" s="2" t="str">
        <f>IF(AND(G1149&lt;&gt;"",G1149&lt;=MAX(A:A)),COUNTIF(B:B,TRUNC(G1149)),"")</f>
        <v/>
      </c>
      <c r="K1149" s="2" t="str">
        <f t="shared" si="274"/>
        <v/>
      </c>
      <c r="L1149" s="2" t="str">
        <f t="shared" si="264"/>
        <v/>
      </c>
      <c r="M1149" s="2" t="str">
        <f t="shared" si="271"/>
        <v/>
      </c>
      <c r="N1149" s="2" t="str">
        <f t="shared" si="272"/>
        <v/>
      </c>
      <c r="O1149" s="2" t="str">
        <f t="shared" si="265"/>
        <v/>
      </c>
      <c r="P1149" s="2" t="str">
        <f t="shared" si="266"/>
        <v/>
      </c>
      <c r="Q1149" s="2" t="str">
        <f t="shared" si="273"/>
        <v/>
      </c>
      <c r="R1149" s="2" t="str">
        <f t="shared" si="267"/>
        <v/>
      </c>
    </row>
    <row r="1150" spans="1:18" x14ac:dyDescent="0.25">
      <c r="A1150" s="15">
        <f>IF(INDEX('Predict Your Date Data (auto)'!A:A,ROW(A1150),1)&gt;0,INDEX('Predict Your Date Data (auto)'!A:A,ROW(A1150),1),"")</f>
        <v>42968.670601851853</v>
      </c>
      <c r="B1150" s="15">
        <f t="shared" si="268"/>
        <v>42968</v>
      </c>
      <c r="C1150" s="23">
        <f t="shared" si="269"/>
        <v>2017</v>
      </c>
      <c r="D1150" s="23">
        <f t="shared" si="270"/>
        <v>8</v>
      </c>
      <c r="E1150" s="2" t="str">
        <f>IF(A1150&lt;&gt;"","Week " &amp; ROUNDUP(DAY(B1150)/7,0),"")</f>
        <v>Week 3</v>
      </c>
      <c r="G1150" s="15" t="str">
        <f>IF(G1149&lt;MAX(A:A)+NumberOfFutureWeeks*7,  IF(WEEKDAY( G1149+1)=1, G1149+2, IF(WEEKDAY(G1149+1)=7, G1149+ 3, G1149+1)), "")</f>
        <v/>
      </c>
      <c r="H1150" s="15" t="str">
        <f t="shared" si="262"/>
        <v/>
      </c>
      <c r="I1150" s="2" t="str">
        <f t="shared" si="263"/>
        <v/>
      </c>
      <c r="J1150" s="2" t="str">
        <f>IF(AND(G1150&lt;&gt;"",G1150&lt;=MAX(A:A)),COUNTIF(B:B,TRUNC(G1150)),"")</f>
        <v/>
      </c>
      <c r="K1150" s="2" t="str">
        <f t="shared" si="274"/>
        <v/>
      </c>
      <c r="L1150" s="2" t="str">
        <f t="shared" si="264"/>
        <v/>
      </c>
      <c r="M1150" s="2" t="str">
        <f t="shared" si="271"/>
        <v/>
      </c>
      <c r="N1150" s="2" t="str">
        <f t="shared" si="272"/>
        <v/>
      </c>
      <c r="O1150" s="2" t="str">
        <f t="shared" si="265"/>
        <v/>
      </c>
      <c r="P1150" s="2" t="str">
        <f t="shared" si="266"/>
        <v/>
      </c>
      <c r="Q1150" s="2" t="str">
        <f t="shared" si="273"/>
        <v/>
      </c>
      <c r="R1150" s="2" t="str">
        <f t="shared" si="267"/>
        <v/>
      </c>
    </row>
    <row r="1151" spans="1:18" x14ac:dyDescent="0.25">
      <c r="A1151" s="15">
        <f>IF(INDEX('Predict Your Date Data (auto)'!A:A,ROW(A1151),1)&gt;0,INDEX('Predict Your Date Data (auto)'!A:A,ROW(A1151),1),"")</f>
        <v>42969.556516203702</v>
      </c>
      <c r="B1151" s="15">
        <f t="shared" si="268"/>
        <v>42969</v>
      </c>
      <c r="C1151" s="23">
        <f t="shared" si="269"/>
        <v>2017</v>
      </c>
      <c r="D1151" s="23">
        <f t="shared" si="270"/>
        <v>8</v>
      </c>
      <c r="E1151" s="2" t="str">
        <f>IF(A1151&lt;&gt;"","Week " &amp; ROUNDUP(DAY(B1151)/7,0),"")</f>
        <v>Week 4</v>
      </c>
      <c r="G1151" s="15" t="str">
        <f>IF(G1150&lt;MAX(A:A)+NumberOfFutureWeeks*7,  IF(WEEKDAY( G1150+1)=1, G1150+2, IF(WEEKDAY(G1150+1)=7, G1150+ 3, G1150+1)), "")</f>
        <v/>
      </c>
      <c r="H1151" s="15" t="str">
        <f t="shared" si="262"/>
        <v/>
      </c>
      <c r="I1151" s="2" t="str">
        <f t="shared" si="263"/>
        <v/>
      </c>
      <c r="J1151" s="2" t="str">
        <f>IF(AND(G1151&lt;&gt;"",G1151&lt;=MAX(A:A)),COUNTIF(B:B,TRUNC(G1151)),"")</f>
        <v/>
      </c>
      <c r="K1151" s="2" t="str">
        <f t="shared" si="274"/>
        <v/>
      </c>
      <c r="L1151" s="2" t="str">
        <f t="shared" si="264"/>
        <v/>
      </c>
      <c r="M1151" s="2" t="str">
        <f t="shared" si="271"/>
        <v/>
      </c>
      <c r="N1151" s="2" t="str">
        <f t="shared" si="272"/>
        <v/>
      </c>
      <c r="O1151" s="2" t="str">
        <f t="shared" si="265"/>
        <v/>
      </c>
      <c r="P1151" s="2" t="str">
        <f t="shared" si="266"/>
        <v/>
      </c>
      <c r="Q1151" s="2" t="str">
        <f t="shared" si="273"/>
        <v/>
      </c>
      <c r="R1151" s="2" t="str">
        <f t="shared" si="267"/>
        <v/>
      </c>
    </row>
    <row r="1152" spans="1:18" x14ac:dyDescent="0.25">
      <c r="A1152" s="15">
        <f>IF(INDEX('Predict Your Date Data (auto)'!A:A,ROW(A1152),1)&gt;0,INDEX('Predict Your Date Data (auto)'!A:A,ROW(A1152),1),"")</f>
        <v>42970.27239583333</v>
      </c>
      <c r="B1152" s="15">
        <f t="shared" si="268"/>
        <v>42970</v>
      </c>
      <c r="C1152" s="23">
        <f t="shared" si="269"/>
        <v>2017</v>
      </c>
      <c r="D1152" s="23">
        <f t="shared" si="270"/>
        <v>8</v>
      </c>
      <c r="E1152" s="2" t="str">
        <f>IF(A1152&lt;&gt;"","Week " &amp; ROUNDUP(DAY(B1152)/7,0),"")</f>
        <v>Week 4</v>
      </c>
      <c r="G1152" s="15" t="str">
        <f>IF(G1151&lt;MAX(A:A)+NumberOfFutureWeeks*7,  IF(WEEKDAY( G1151+1)=1, G1151+2, IF(WEEKDAY(G1151+1)=7, G1151+ 3, G1151+1)), "")</f>
        <v/>
      </c>
      <c r="H1152" s="15" t="str">
        <f t="shared" si="262"/>
        <v/>
      </c>
      <c r="I1152" s="2" t="str">
        <f t="shared" si="263"/>
        <v/>
      </c>
      <c r="J1152" s="2" t="str">
        <f>IF(AND(G1152&lt;&gt;"",G1152&lt;=MAX(A:A)),COUNTIF(B:B,TRUNC(G1152)),"")</f>
        <v/>
      </c>
      <c r="K1152" s="2" t="str">
        <f t="shared" si="274"/>
        <v/>
      </c>
      <c r="L1152" s="2" t="str">
        <f t="shared" si="264"/>
        <v/>
      </c>
      <c r="M1152" s="2" t="str">
        <f t="shared" si="271"/>
        <v/>
      </c>
      <c r="N1152" s="2" t="str">
        <f t="shared" si="272"/>
        <v/>
      </c>
      <c r="O1152" s="2" t="str">
        <f t="shared" si="265"/>
        <v/>
      </c>
      <c r="P1152" s="2" t="str">
        <f t="shared" si="266"/>
        <v/>
      </c>
      <c r="Q1152" s="2" t="str">
        <f t="shared" si="273"/>
        <v/>
      </c>
      <c r="R1152" s="2" t="str">
        <f t="shared" si="267"/>
        <v/>
      </c>
    </row>
    <row r="1153" spans="1:18" x14ac:dyDescent="0.25">
      <c r="A1153" s="15">
        <f>IF(INDEX('Predict Your Date Data (auto)'!A:A,ROW(A1153),1)&gt;0,INDEX('Predict Your Date Data (auto)'!A:A,ROW(A1153),1),"")</f>
        <v>42970.466770833336</v>
      </c>
      <c r="B1153" s="15">
        <f t="shared" si="268"/>
        <v>42970</v>
      </c>
      <c r="C1153" s="23">
        <f t="shared" si="269"/>
        <v>2017</v>
      </c>
      <c r="D1153" s="23">
        <f t="shared" si="270"/>
        <v>8</v>
      </c>
      <c r="E1153" s="2" t="str">
        <f>IF(A1153&lt;&gt;"","Week " &amp; ROUNDUP(DAY(B1153)/7,0),"")</f>
        <v>Week 4</v>
      </c>
      <c r="G1153" s="15" t="str">
        <f>IF(G1152&lt;MAX(A:A)+NumberOfFutureWeeks*7,  IF(WEEKDAY( G1152+1)=1, G1152+2, IF(WEEKDAY(G1152+1)=7, G1152+ 3, G1152+1)), "")</f>
        <v/>
      </c>
      <c r="H1153" s="15" t="str">
        <f t="shared" si="262"/>
        <v/>
      </c>
      <c r="I1153" s="2" t="str">
        <f t="shared" si="263"/>
        <v/>
      </c>
      <c r="J1153" s="2" t="str">
        <f>IF(AND(G1153&lt;&gt;"",G1153&lt;=MAX(A:A)),COUNTIF(B:B,TRUNC(G1153)),"")</f>
        <v/>
      </c>
      <c r="K1153" s="2" t="str">
        <f t="shared" si="274"/>
        <v/>
      </c>
      <c r="L1153" s="2" t="str">
        <f t="shared" si="264"/>
        <v/>
      </c>
      <c r="M1153" s="2" t="str">
        <f t="shared" si="271"/>
        <v/>
      </c>
      <c r="N1153" s="2" t="str">
        <f t="shared" si="272"/>
        <v/>
      </c>
      <c r="O1153" s="2" t="str">
        <f t="shared" si="265"/>
        <v/>
      </c>
      <c r="P1153" s="2" t="str">
        <f t="shared" si="266"/>
        <v/>
      </c>
      <c r="Q1153" s="2" t="str">
        <f t="shared" si="273"/>
        <v/>
      </c>
      <c r="R1153" s="2" t="str">
        <f t="shared" si="267"/>
        <v/>
      </c>
    </row>
    <row r="1154" spans="1:18" x14ac:dyDescent="0.25">
      <c r="A1154" s="15">
        <f>IF(INDEX('Predict Your Date Data (auto)'!A:A,ROW(A1154),1)&gt;0,INDEX('Predict Your Date Data (auto)'!A:A,ROW(A1154),1),"")</f>
        <v>42970.637592592589</v>
      </c>
      <c r="B1154" s="15">
        <f t="shared" si="268"/>
        <v>42970</v>
      </c>
      <c r="C1154" s="23">
        <f t="shared" si="269"/>
        <v>2017</v>
      </c>
      <c r="D1154" s="23">
        <f t="shared" si="270"/>
        <v>8</v>
      </c>
      <c r="E1154" s="2" t="str">
        <f>IF(A1154&lt;&gt;"","Week " &amp; ROUNDUP(DAY(B1154)/7,0),"")</f>
        <v>Week 4</v>
      </c>
      <c r="G1154" s="15" t="str">
        <f>IF(G1153&lt;MAX(A:A)+NumberOfFutureWeeks*7,  IF(WEEKDAY( G1153+1)=1, G1153+2, IF(WEEKDAY(G1153+1)=7, G1153+ 3, G1153+1)), "")</f>
        <v/>
      </c>
      <c r="H1154" s="15" t="str">
        <f t="shared" ref="H1154:H1217" si="275">IF(G1154&lt;&gt;"",IF(WEEKDAY(G1154)=2,"Week " &amp; TEXT(G1154,AxisDateFormat),""),"")</f>
        <v/>
      </c>
      <c r="I1154" s="2" t="str">
        <f t="shared" ref="I1154:I1217" si="276">IF(G1154&lt;&gt;"", TEXT(WEEKDAY(G1154), DayFormat),"")</f>
        <v/>
      </c>
      <c r="J1154" s="2" t="str">
        <f>IF(AND(G1154&lt;&gt;"",G1154&lt;=MAX(A:A)),COUNTIF(B:B,TRUNC(G1154)),"")</f>
        <v/>
      </c>
      <c r="K1154" s="2" t="str">
        <f t="shared" si="274"/>
        <v/>
      </c>
      <c r="L1154" s="2" t="str">
        <f t="shared" ref="L1154:L1217" si="277">IF(G1154&lt;&gt;"",K1154*$U$10+$U$9,"")</f>
        <v/>
      </c>
      <c r="M1154" s="2" t="str">
        <f t="shared" si="271"/>
        <v/>
      </c>
      <c r="N1154" s="2" t="str">
        <f t="shared" si="272"/>
        <v/>
      </c>
      <c r="O1154" s="2" t="str">
        <f t="shared" ref="O1154:O1217" si="278">IF(J1154&lt;&gt;"",ABS(J1154-N1154),"")</f>
        <v/>
      </c>
      <c r="P1154" s="2" t="str">
        <f t="shared" ref="P1154:P1217" si="279">IF(G1154&lt;&gt;"",IF(M1154&gt;1,ROUNDUP(N1154,RoundDecimalPlaces),ROUNDDOWN(N1154,RoundDecimalPlaces)),"")</f>
        <v/>
      </c>
      <c r="Q1154" s="2" t="str">
        <f t="shared" si="273"/>
        <v/>
      </c>
      <c r="R1154" s="2" t="str">
        <f t="shared" ref="R1154:R1217" si="280">IF(Q1154&lt;&gt;"",IF(Q1154&gt;AVERAGE(Q:Q)*SignificantErrorMultiplier,J1154,NA()),"")</f>
        <v/>
      </c>
    </row>
    <row r="1155" spans="1:18" x14ac:dyDescent="0.25">
      <c r="A1155" s="15">
        <f>IF(INDEX('Predict Your Date Data (auto)'!A:A,ROW(A1155),1)&gt;0,INDEX('Predict Your Date Data (auto)'!A:A,ROW(A1155),1),"")</f>
        <v>42970.641145833331</v>
      </c>
      <c r="B1155" s="15">
        <f t="shared" ref="B1155:B1218" si="281">IF(A1155&lt;&gt;"",TRUNC(A1155),"")</f>
        <v>42970</v>
      </c>
      <c r="C1155" s="23">
        <f t="shared" ref="C1155:C1218" si="282">IF(A1155&lt;&gt;"",YEAR(A1155),"")</f>
        <v>2017</v>
      </c>
      <c r="D1155" s="23">
        <f t="shared" ref="D1155:D1218" si="283">IF(A1155&lt;&gt;"",MONTH(B1155),"")</f>
        <v>8</v>
      </c>
      <c r="E1155" s="2" t="str">
        <f>IF(A1155&lt;&gt;"","Week " &amp; ROUNDUP(DAY(B1155)/7,0),"")</f>
        <v>Week 4</v>
      </c>
      <c r="G1155" s="15" t="str">
        <f>IF(G1154&lt;MAX(A:A)+NumberOfFutureWeeks*7,  IF(WEEKDAY( G1154+1)=1, G1154+2, IF(WEEKDAY(G1154+1)=7, G1154+ 3, G1154+1)), "")</f>
        <v/>
      </c>
      <c r="H1155" s="15" t="str">
        <f t="shared" si="275"/>
        <v/>
      </c>
      <c r="I1155" s="2" t="str">
        <f t="shared" si="276"/>
        <v/>
      </c>
      <c r="J1155" s="2" t="str">
        <f>IF(AND(G1155&lt;&gt;"",G1155&lt;=MAX(A:A)),COUNTIF(B:B,TRUNC(G1155)),"")</f>
        <v/>
      </c>
      <c r="K1155" s="2" t="str">
        <f t="shared" si="274"/>
        <v/>
      </c>
      <c r="L1155" s="2" t="str">
        <f t="shared" si="277"/>
        <v/>
      </c>
      <c r="M1155" s="2" t="str">
        <f t="shared" ref="M1155:M1218" si="284">IF(G1155&lt;&gt;"",VLOOKUP(I1155,$T$2:$V$6,3,FALSE),"")</f>
        <v/>
      </c>
      <c r="N1155" s="2" t="str">
        <f t="shared" ref="N1155:N1218" si="285">IF(G1155&lt;&gt;"",L1155*M1155,"")</f>
        <v/>
      </c>
      <c r="O1155" s="2" t="str">
        <f t="shared" si="278"/>
        <v/>
      </c>
      <c r="P1155" s="2" t="str">
        <f t="shared" si="279"/>
        <v/>
      </c>
      <c r="Q1155" s="2" t="str">
        <f t="shared" ref="Q1155:Q1218" si="286">IF(J1155&lt;&gt;"",ABS(J1155-P1155),"")</f>
        <v/>
      </c>
      <c r="R1155" s="2" t="str">
        <f t="shared" si="280"/>
        <v/>
      </c>
    </row>
    <row r="1156" spans="1:18" x14ac:dyDescent="0.25">
      <c r="A1156" s="15">
        <f>IF(INDEX('Predict Your Date Data (auto)'!A:A,ROW(A1156),1)&gt;0,INDEX('Predict Your Date Data (auto)'!A:A,ROW(A1156),1),"")</f>
        <v>42970.645300925928</v>
      </c>
      <c r="B1156" s="15">
        <f t="shared" si="281"/>
        <v>42970</v>
      </c>
      <c r="C1156" s="23">
        <f t="shared" si="282"/>
        <v>2017</v>
      </c>
      <c r="D1156" s="23">
        <f t="shared" si="283"/>
        <v>8</v>
      </c>
      <c r="E1156" s="2" t="str">
        <f>IF(A1156&lt;&gt;"","Week " &amp; ROUNDUP(DAY(B1156)/7,0),"")</f>
        <v>Week 4</v>
      </c>
      <c r="G1156" s="15" t="str">
        <f>IF(G1155&lt;MAX(A:A)+NumberOfFutureWeeks*7,  IF(WEEKDAY( G1155+1)=1, G1155+2, IF(WEEKDAY(G1155+1)=7, G1155+ 3, G1155+1)), "")</f>
        <v/>
      </c>
      <c r="H1156" s="15" t="str">
        <f t="shared" si="275"/>
        <v/>
      </c>
      <c r="I1156" s="2" t="str">
        <f t="shared" si="276"/>
        <v/>
      </c>
      <c r="J1156" s="2" t="str">
        <f>IF(AND(G1156&lt;&gt;"",G1156&lt;=MAX(A:A)),COUNTIF(B:B,TRUNC(G1156)),"")</f>
        <v/>
      </c>
      <c r="K1156" s="2" t="str">
        <f t="shared" ref="K1156:K1219" si="287">IF(G1156&lt;&gt;"",K1155+1,"")</f>
        <v/>
      </c>
      <c r="L1156" s="2" t="str">
        <f t="shared" si="277"/>
        <v/>
      </c>
      <c r="M1156" s="2" t="str">
        <f t="shared" si="284"/>
        <v/>
      </c>
      <c r="N1156" s="2" t="str">
        <f t="shared" si="285"/>
        <v/>
      </c>
      <c r="O1156" s="2" t="str">
        <f t="shared" si="278"/>
        <v/>
      </c>
      <c r="P1156" s="2" t="str">
        <f t="shared" si="279"/>
        <v/>
      </c>
      <c r="Q1156" s="2" t="str">
        <f t="shared" si="286"/>
        <v/>
      </c>
      <c r="R1156" s="2" t="str">
        <f t="shared" si="280"/>
        <v/>
      </c>
    </row>
    <row r="1157" spans="1:18" x14ac:dyDescent="0.25">
      <c r="A1157" s="15">
        <f>IF(INDEX('Predict Your Date Data (auto)'!A:A,ROW(A1157),1)&gt;0,INDEX('Predict Your Date Data (auto)'!A:A,ROW(A1157),1),"")</f>
        <v>42970.727824074071</v>
      </c>
      <c r="B1157" s="15">
        <f t="shared" si="281"/>
        <v>42970</v>
      </c>
      <c r="C1157" s="23">
        <f t="shared" si="282"/>
        <v>2017</v>
      </c>
      <c r="D1157" s="23">
        <f t="shared" si="283"/>
        <v>8</v>
      </c>
      <c r="E1157" s="2" t="str">
        <f>IF(A1157&lt;&gt;"","Week " &amp; ROUNDUP(DAY(B1157)/7,0),"")</f>
        <v>Week 4</v>
      </c>
      <c r="G1157" s="15" t="str">
        <f>IF(G1156&lt;MAX(A:A)+NumberOfFutureWeeks*7,  IF(WEEKDAY( G1156+1)=1, G1156+2, IF(WEEKDAY(G1156+1)=7, G1156+ 3, G1156+1)), "")</f>
        <v/>
      </c>
      <c r="H1157" s="15" t="str">
        <f t="shared" si="275"/>
        <v/>
      </c>
      <c r="I1157" s="2" t="str">
        <f t="shared" si="276"/>
        <v/>
      </c>
      <c r="J1157" s="2" t="str">
        <f>IF(AND(G1157&lt;&gt;"",G1157&lt;=MAX(A:A)),COUNTIF(B:B,TRUNC(G1157)),"")</f>
        <v/>
      </c>
      <c r="K1157" s="2" t="str">
        <f t="shared" si="287"/>
        <v/>
      </c>
      <c r="L1157" s="2" t="str">
        <f t="shared" si="277"/>
        <v/>
      </c>
      <c r="M1157" s="2" t="str">
        <f t="shared" si="284"/>
        <v/>
      </c>
      <c r="N1157" s="2" t="str">
        <f t="shared" si="285"/>
        <v/>
      </c>
      <c r="O1157" s="2" t="str">
        <f t="shared" si="278"/>
        <v/>
      </c>
      <c r="P1157" s="2" t="str">
        <f t="shared" si="279"/>
        <v/>
      </c>
      <c r="Q1157" s="2" t="str">
        <f t="shared" si="286"/>
        <v/>
      </c>
      <c r="R1157" s="2" t="str">
        <f t="shared" si="280"/>
        <v/>
      </c>
    </row>
    <row r="1158" spans="1:18" x14ac:dyDescent="0.25">
      <c r="A1158" s="15">
        <f>IF(INDEX('Predict Your Date Data (auto)'!A:A,ROW(A1158),1)&gt;0,INDEX('Predict Your Date Data (auto)'!A:A,ROW(A1158),1),"")</f>
        <v>42970.732858796298</v>
      </c>
      <c r="B1158" s="15">
        <f t="shared" si="281"/>
        <v>42970</v>
      </c>
      <c r="C1158" s="23">
        <f t="shared" si="282"/>
        <v>2017</v>
      </c>
      <c r="D1158" s="23">
        <f t="shared" si="283"/>
        <v>8</v>
      </c>
      <c r="E1158" s="2" t="str">
        <f>IF(A1158&lt;&gt;"","Week " &amp; ROUNDUP(DAY(B1158)/7,0),"")</f>
        <v>Week 4</v>
      </c>
      <c r="G1158" s="15" t="str">
        <f>IF(G1157&lt;MAX(A:A)+NumberOfFutureWeeks*7,  IF(WEEKDAY( G1157+1)=1, G1157+2, IF(WEEKDAY(G1157+1)=7, G1157+ 3, G1157+1)), "")</f>
        <v/>
      </c>
      <c r="H1158" s="15" t="str">
        <f t="shared" si="275"/>
        <v/>
      </c>
      <c r="I1158" s="2" t="str">
        <f t="shared" si="276"/>
        <v/>
      </c>
      <c r="J1158" s="2" t="str">
        <f>IF(AND(G1158&lt;&gt;"",G1158&lt;=MAX(A:A)),COUNTIF(B:B,TRUNC(G1158)),"")</f>
        <v/>
      </c>
      <c r="K1158" s="2" t="str">
        <f t="shared" si="287"/>
        <v/>
      </c>
      <c r="L1158" s="2" t="str">
        <f t="shared" si="277"/>
        <v/>
      </c>
      <c r="M1158" s="2" t="str">
        <f t="shared" si="284"/>
        <v/>
      </c>
      <c r="N1158" s="2" t="str">
        <f t="shared" si="285"/>
        <v/>
      </c>
      <c r="O1158" s="2" t="str">
        <f t="shared" si="278"/>
        <v/>
      </c>
      <c r="P1158" s="2" t="str">
        <f t="shared" si="279"/>
        <v/>
      </c>
      <c r="Q1158" s="2" t="str">
        <f t="shared" si="286"/>
        <v/>
      </c>
      <c r="R1158" s="2" t="str">
        <f t="shared" si="280"/>
        <v/>
      </c>
    </row>
    <row r="1159" spans="1:18" x14ac:dyDescent="0.25">
      <c r="A1159" s="15">
        <f>IF(INDEX('Predict Your Date Data (auto)'!A:A,ROW(A1159),1)&gt;0,INDEX('Predict Your Date Data (auto)'!A:A,ROW(A1159),1),"")</f>
        <v>42971.497766203705</v>
      </c>
      <c r="B1159" s="15">
        <f t="shared" si="281"/>
        <v>42971</v>
      </c>
      <c r="C1159" s="23">
        <f t="shared" si="282"/>
        <v>2017</v>
      </c>
      <c r="D1159" s="23">
        <f t="shared" si="283"/>
        <v>8</v>
      </c>
      <c r="E1159" s="2" t="str">
        <f>IF(A1159&lt;&gt;"","Week " &amp; ROUNDUP(DAY(B1159)/7,0),"")</f>
        <v>Week 4</v>
      </c>
      <c r="G1159" s="15" t="str">
        <f>IF(G1158&lt;MAX(A:A)+NumberOfFutureWeeks*7,  IF(WEEKDAY( G1158+1)=1, G1158+2, IF(WEEKDAY(G1158+1)=7, G1158+ 3, G1158+1)), "")</f>
        <v/>
      </c>
      <c r="H1159" s="15" t="str">
        <f t="shared" si="275"/>
        <v/>
      </c>
      <c r="I1159" s="2" t="str">
        <f t="shared" si="276"/>
        <v/>
      </c>
      <c r="J1159" s="2" t="str">
        <f>IF(AND(G1159&lt;&gt;"",G1159&lt;=MAX(A:A)),COUNTIF(B:B,TRUNC(G1159)),"")</f>
        <v/>
      </c>
      <c r="K1159" s="2" t="str">
        <f t="shared" si="287"/>
        <v/>
      </c>
      <c r="L1159" s="2" t="str">
        <f t="shared" si="277"/>
        <v/>
      </c>
      <c r="M1159" s="2" t="str">
        <f t="shared" si="284"/>
        <v/>
      </c>
      <c r="N1159" s="2" t="str">
        <f t="shared" si="285"/>
        <v/>
      </c>
      <c r="O1159" s="2" t="str">
        <f t="shared" si="278"/>
        <v/>
      </c>
      <c r="P1159" s="2" t="str">
        <f t="shared" si="279"/>
        <v/>
      </c>
      <c r="Q1159" s="2" t="str">
        <f t="shared" si="286"/>
        <v/>
      </c>
      <c r="R1159" s="2" t="str">
        <f t="shared" si="280"/>
        <v/>
      </c>
    </row>
    <row r="1160" spans="1:18" x14ac:dyDescent="0.25">
      <c r="A1160" s="15">
        <f>IF(INDEX('Predict Your Date Data (auto)'!A:A,ROW(A1160),1)&gt;0,INDEX('Predict Your Date Data (auto)'!A:A,ROW(A1160),1),"")</f>
        <v>42971.642685185187</v>
      </c>
      <c r="B1160" s="15">
        <f t="shared" si="281"/>
        <v>42971</v>
      </c>
      <c r="C1160" s="23">
        <f t="shared" si="282"/>
        <v>2017</v>
      </c>
      <c r="D1160" s="23">
        <f t="shared" si="283"/>
        <v>8</v>
      </c>
      <c r="E1160" s="2" t="str">
        <f>IF(A1160&lt;&gt;"","Week " &amp; ROUNDUP(DAY(B1160)/7,0),"")</f>
        <v>Week 4</v>
      </c>
      <c r="G1160" s="15" t="str">
        <f>IF(G1159&lt;MAX(A:A)+NumberOfFutureWeeks*7,  IF(WEEKDAY( G1159+1)=1, G1159+2, IF(WEEKDAY(G1159+1)=7, G1159+ 3, G1159+1)), "")</f>
        <v/>
      </c>
      <c r="H1160" s="15" t="str">
        <f t="shared" si="275"/>
        <v/>
      </c>
      <c r="I1160" s="2" t="str">
        <f t="shared" si="276"/>
        <v/>
      </c>
      <c r="J1160" s="2" t="str">
        <f>IF(AND(G1160&lt;&gt;"",G1160&lt;=MAX(A:A)),COUNTIF(B:B,TRUNC(G1160)),"")</f>
        <v/>
      </c>
      <c r="K1160" s="2" t="str">
        <f t="shared" si="287"/>
        <v/>
      </c>
      <c r="L1160" s="2" t="str">
        <f t="shared" si="277"/>
        <v/>
      </c>
      <c r="M1160" s="2" t="str">
        <f t="shared" si="284"/>
        <v/>
      </c>
      <c r="N1160" s="2" t="str">
        <f t="shared" si="285"/>
        <v/>
      </c>
      <c r="O1160" s="2" t="str">
        <f t="shared" si="278"/>
        <v/>
      </c>
      <c r="P1160" s="2" t="str">
        <f t="shared" si="279"/>
        <v/>
      </c>
      <c r="Q1160" s="2" t="str">
        <f t="shared" si="286"/>
        <v/>
      </c>
      <c r="R1160" s="2" t="str">
        <f t="shared" si="280"/>
        <v/>
      </c>
    </row>
    <row r="1161" spans="1:18" x14ac:dyDescent="0.25">
      <c r="A1161" s="15">
        <f>IF(INDEX('Predict Your Date Data (auto)'!A:A,ROW(A1161),1)&gt;0,INDEX('Predict Your Date Data (auto)'!A:A,ROW(A1161),1),"")</f>
        <v>42971.701261574075</v>
      </c>
      <c r="B1161" s="15">
        <f t="shared" si="281"/>
        <v>42971</v>
      </c>
      <c r="C1161" s="23">
        <f t="shared" si="282"/>
        <v>2017</v>
      </c>
      <c r="D1161" s="23">
        <f t="shared" si="283"/>
        <v>8</v>
      </c>
      <c r="E1161" s="2" t="str">
        <f>IF(A1161&lt;&gt;"","Week " &amp; ROUNDUP(DAY(B1161)/7,0),"")</f>
        <v>Week 4</v>
      </c>
      <c r="G1161" s="15" t="str">
        <f>IF(G1160&lt;MAX(A:A)+NumberOfFutureWeeks*7,  IF(WEEKDAY( G1160+1)=1, G1160+2, IF(WEEKDAY(G1160+1)=7, G1160+ 3, G1160+1)), "")</f>
        <v/>
      </c>
      <c r="H1161" s="15" t="str">
        <f t="shared" si="275"/>
        <v/>
      </c>
      <c r="I1161" s="2" t="str">
        <f t="shared" si="276"/>
        <v/>
      </c>
      <c r="J1161" s="2" t="str">
        <f>IF(AND(G1161&lt;&gt;"",G1161&lt;=MAX(A:A)),COUNTIF(B:B,TRUNC(G1161)),"")</f>
        <v/>
      </c>
      <c r="K1161" s="2" t="str">
        <f t="shared" si="287"/>
        <v/>
      </c>
      <c r="L1161" s="2" t="str">
        <f t="shared" si="277"/>
        <v/>
      </c>
      <c r="M1161" s="2" t="str">
        <f t="shared" si="284"/>
        <v/>
      </c>
      <c r="N1161" s="2" t="str">
        <f t="shared" si="285"/>
        <v/>
      </c>
      <c r="O1161" s="2" t="str">
        <f t="shared" si="278"/>
        <v/>
      </c>
      <c r="P1161" s="2" t="str">
        <f t="shared" si="279"/>
        <v/>
      </c>
      <c r="Q1161" s="2" t="str">
        <f t="shared" si="286"/>
        <v/>
      </c>
      <c r="R1161" s="2" t="str">
        <f t="shared" si="280"/>
        <v/>
      </c>
    </row>
    <row r="1162" spans="1:18" x14ac:dyDescent="0.25">
      <c r="A1162" s="15">
        <f>IF(INDEX('Predict Your Date Data (auto)'!A:A,ROW(A1162),1)&gt;0,INDEX('Predict Your Date Data (auto)'!A:A,ROW(A1162),1),"")</f>
        <v>42972.588090277779</v>
      </c>
      <c r="B1162" s="15">
        <f t="shared" si="281"/>
        <v>42972</v>
      </c>
      <c r="C1162" s="23">
        <f t="shared" si="282"/>
        <v>2017</v>
      </c>
      <c r="D1162" s="23">
        <f t="shared" si="283"/>
        <v>8</v>
      </c>
      <c r="E1162" s="2" t="str">
        <f>IF(A1162&lt;&gt;"","Week " &amp; ROUNDUP(DAY(B1162)/7,0),"")</f>
        <v>Week 4</v>
      </c>
      <c r="G1162" s="15" t="str">
        <f>IF(G1161&lt;MAX(A:A)+NumberOfFutureWeeks*7,  IF(WEEKDAY( G1161+1)=1, G1161+2, IF(WEEKDAY(G1161+1)=7, G1161+ 3, G1161+1)), "")</f>
        <v/>
      </c>
      <c r="H1162" s="15" t="str">
        <f t="shared" si="275"/>
        <v/>
      </c>
      <c r="I1162" s="2" t="str">
        <f t="shared" si="276"/>
        <v/>
      </c>
      <c r="J1162" s="2" t="str">
        <f>IF(AND(G1162&lt;&gt;"",G1162&lt;=MAX(A:A)),COUNTIF(B:B,TRUNC(G1162)),"")</f>
        <v/>
      </c>
      <c r="K1162" s="2" t="str">
        <f t="shared" si="287"/>
        <v/>
      </c>
      <c r="L1162" s="2" t="str">
        <f t="shared" si="277"/>
        <v/>
      </c>
      <c r="M1162" s="2" t="str">
        <f t="shared" si="284"/>
        <v/>
      </c>
      <c r="N1162" s="2" t="str">
        <f t="shared" si="285"/>
        <v/>
      </c>
      <c r="O1162" s="2" t="str">
        <f t="shared" si="278"/>
        <v/>
      </c>
      <c r="P1162" s="2" t="str">
        <f t="shared" si="279"/>
        <v/>
      </c>
      <c r="Q1162" s="2" t="str">
        <f t="shared" si="286"/>
        <v/>
      </c>
      <c r="R1162" s="2" t="str">
        <f t="shared" si="280"/>
        <v/>
      </c>
    </row>
    <row r="1163" spans="1:18" x14ac:dyDescent="0.25">
      <c r="A1163" s="15">
        <f>IF(INDEX('Predict Your Date Data (auto)'!A:A,ROW(A1163),1)&gt;0,INDEX('Predict Your Date Data (auto)'!A:A,ROW(A1163),1),"")</f>
        <v>42972.593784722223</v>
      </c>
      <c r="B1163" s="15">
        <f t="shared" si="281"/>
        <v>42972</v>
      </c>
      <c r="C1163" s="23">
        <f t="shared" si="282"/>
        <v>2017</v>
      </c>
      <c r="D1163" s="23">
        <f t="shared" si="283"/>
        <v>8</v>
      </c>
      <c r="E1163" s="2" t="str">
        <f>IF(A1163&lt;&gt;"","Week " &amp; ROUNDUP(DAY(B1163)/7,0),"")</f>
        <v>Week 4</v>
      </c>
      <c r="G1163" s="15" t="str">
        <f>IF(G1162&lt;MAX(A:A)+NumberOfFutureWeeks*7,  IF(WEEKDAY( G1162+1)=1, G1162+2, IF(WEEKDAY(G1162+1)=7, G1162+ 3, G1162+1)), "")</f>
        <v/>
      </c>
      <c r="H1163" s="15" t="str">
        <f t="shared" si="275"/>
        <v/>
      </c>
      <c r="I1163" s="2" t="str">
        <f t="shared" si="276"/>
        <v/>
      </c>
      <c r="J1163" s="2" t="str">
        <f>IF(AND(G1163&lt;&gt;"",G1163&lt;=MAX(A:A)),COUNTIF(B:B,TRUNC(G1163)),"")</f>
        <v/>
      </c>
      <c r="K1163" s="2" t="str">
        <f t="shared" si="287"/>
        <v/>
      </c>
      <c r="L1163" s="2" t="str">
        <f t="shared" si="277"/>
        <v/>
      </c>
      <c r="M1163" s="2" t="str">
        <f t="shared" si="284"/>
        <v/>
      </c>
      <c r="N1163" s="2" t="str">
        <f t="shared" si="285"/>
        <v/>
      </c>
      <c r="O1163" s="2" t="str">
        <f t="shared" si="278"/>
        <v/>
      </c>
      <c r="P1163" s="2" t="str">
        <f t="shared" si="279"/>
        <v/>
      </c>
      <c r="Q1163" s="2" t="str">
        <f t="shared" si="286"/>
        <v/>
      </c>
      <c r="R1163" s="2" t="str">
        <f t="shared" si="280"/>
        <v/>
      </c>
    </row>
    <row r="1164" spans="1:18" x14ac:dyDescent="0.25">
      <c r="A1164" s="15">
        <f>IF(INDEX('Predict Your Date Data (auto)'!A:A,ROW(A1164),1)&gt;0,INDEX('Predict Your Date Data (auto)'!A:A,ROW(A1164),1),"")</f>
        <v>42972.617789351854</v>
      </c>
      <c r="B1164" s="15">
        <f t="shared" si="281"/>
        <v>42972</v>
      </c>
      <c r="C1164" s="23">
        <f t="shared" si="282"/>
        <v>2017</v>
      </c>
      <c r="D1164" s="23">
        <f t="shared" si="283"/>
        <v>8</v>
      </c>
      <c r="E1164" s="2" t="str">
        <f>IF(A1164&lt;&gt;"","Week " &amp; ROUNDUP(DAY(B1164)/7,0),"")</f>
        <v>Week 4</v>
      </c>
      <c r="G1164" s="15" t="str">
        <f>IF(G1163&lt;MAX(A:A)+NumberOfFutureWeeks*7,  IF(WEEKDAY( G1163+1)=1, G1163+2, IF(WEEKDAY(G1163+1)=7, G1163+ 3, G1163+1)), "")</f>
        <v/>
      </c>
      <c r="H1164" s="15" t="str">
        <f t="shared" si="275"/>
        <v/>
      </c>
      <c r="I1164" s="2" t="str">
        <f t="shared" si="276"/>
        <v/>
      </c>
      <c r="J1164" s="2" t="str">
        <f>IF(AND(G1164&lt;&gt;"",G1164&lt;=MAX(A:A)),COUNTIF(B:B,TRUNC(G1164)),"")</f>
        <v/>
      </c>
      <c r="K1164" s="2" t="str">
        <f t="shared" si="287"/>
        <v/>
      </c>
      <c r="L1164" s="2" t="str">
        <f t="shared" si="277"/>
        <v/>
      </c>
      <c r="M1164" s="2" t="str">
        <f t="shared" si="284"/>
        <v/>
      </c>
      <c r="N1164" s="2" t="str">
        <f t="shared" si="285"/>
        <v/>
      </c>
      <c r="O1164" s="2" t="str">
        <f t="shared" si="278"/>
        <v/>
      </c>
      <c r="P1164" s="2" t="str">
        <f t="shared" si="279"/>
        <v/>
      </c>
      <c r="Q1164" s="2" t="str">
        <f t="shared" si="286"/>
        <v/>
      </c>
      <c r="R1164" s="2" t="str">
        <f t="shared" si="280"/>
        <v/>
      </c>
    </row>
    <row r="1165" spans="1:18" x14ac:dyDescent="0.25">
      <c r="A1165" s="15">
        <f>IF(INDEX('Predict Your Date Data (auto)'!A:A,ROW(A1165),1)&gt;0,INDEX('Predict Your Date Data (auto)'!A:A,ROW(A1165),1),"")</f>
        <v>42975.478645833333</v>
      </c>
      <c r="B1165" s="15">
        <f t="shared" si="281"/>
        <v>42975</v>
      </c>
      <c r="C1165" s="23">
        <f t="shared" si="282"/>
        <v>2017</v>
      </c>
      <c r="D1165" s="23">
        <f t="shared" si="283"/>
        <v>8</v>
      </c>
      <c r="E1165" s="2" t="str">
        <f>IF(A1165&lt;&gt;"","Week " &amp; ROUNDUP(DAY(B1165)/7,0),"")</f>
        <v>Week 4</v>
      </c>
      <c r="G1165" s="15" t="str">
        <f>IF(G1164&lt;MAX(A:A)+NumberOfFutureWeeks*7,  IF(WEEKDAY( G1164+1)=1, G1164+2, IF(WEEKDAY(G1164+1)=7, G1164+ 3, G1164+1)), "")</f>
        <v/>
      </c>
      <c r="H1165" s="15" t="str">
        <f t="shared" si="275"/>
        <v/>
      </c>
      <c r="I1165" s="2" t="str">
        <f t="shared" si="276"/>
        <v/>
      </c>
      <c r="J1165" s="2" t="str">
        <f>IF(AND(G1165&lt;&gt;"",G1165&lt;=MAX(A:A)),COUNTIF(B:B,TRUNC(G1165)),"")</f>
        <v/>
      </c>
      <c r="K1165" s="2" t="str">
        <f t="shared" si="287"/>
        <v/>
      </c>
      <c r="L1165" s="2" t="str">
        <f t="shared" si="277"/>
        <v/>
      </c>
      <c r="M1165" s="2" t="str">
        <f t="shared" si="284"/>
        <v/>
      </c>
      <c r="N1165" s="2" t="str">
        <f t="shared" si="285"/>
        <v/>
      </c>
      <c r="O1165" s="2" t="str">
        <f t="shared" si="278"/>
        <v/>
      </c>
      <c r="P1165" s="2" t="str">
        <f t="shared" si="279"/>
        <v/>
      </c>
      <c r="Q1165" s="2" t="str">
        <f t="shared" si="286"/>
        <v/>
      </c>
      <c r="R1165" s="2" t="str">
        <f t="shared" si="280"/>
        <v/>
      </c>
    </row>
    <row r="1166" spans="1:18" x14ac:dyDescent="0.25">
      <c r="A1166" s="15">
        <f>IF(INDEX('Predict Your Date Data (auto)'!A:A,ROW(A1166),1)&gt;0,INDEX('Predict Your Date Data (auto)'!A:A,ROW(A1166),1),"")</f>
        <v>42975.496053240742</v>
      </c>
      <c r="B1166" s="15">
        <f t="shared" si="281"/>
        <v>42975</v>
      </c>
      <c r="C1166" s="23">
        <f t="shared" si="282"/>
        <v>2017</v>
      </c>
      <c r="D1166" s="23">
        <f t="shared" si="283"/>
        <v>8</v>
      </c>
      <c r="E1166" s="2" t="str">
        <f>IF(A1166&lt;&gt;"","Week " &amp; ROUNDUP(DAY(B1166)/7,0),"")</f>
        <v>Week 4</v>
      </c>
      <c r="G1166" s="15" t="str">
        <f>IF(G1165&lt;MAX(A:A)+NumberOfFutureWeeks*7,  IF(WEEKDAY( G1165+1)=1, G1165+2, IF(WEEKDAY(G1165+1)=7, G1165+ 3, G1165+1)), "")</f>
        <v/>
      </c>
      <c r="H1166" s="15" t="str">
        <f t="shared" si="275"/>
        <v/>
      </c>
      <c r="I1166" s="2" t="str">
        <f t="shared" si="276"/>
        <v/>
      </c>
      <c r="J1166" s="2" t="str">
        <f>IF(AND(G1166&lt;&gt;"",G1166&lt;=MAX(A:A)),COUNTIF(B:B,TRUNC(G1166)),"")</f>
        <v/>
      </c>
      <c r="K1166" s="2" t="str">
        <f t="shared" si="287"/>
        <v/>
      </c>
      <c r="L1166" s="2" t="str">
        <f t="shared" si="277"/>
        <v/>
      </c>
      <c r="M1166" s="2" t="str">
        <f t="shared" si="284"/>
        <v/>
      </c>
      <c r="N1166" s="2" t="str">
        <f t="shared" si="285"/>
        <v/>
      </c>
      <c r="O1166" s="2" t="str">
        <f t="shared" si="278"/>
        <v/>
      </c>
      <c r="P1166" s="2" t="str">
        <f t="shared" si="279"/>
        <v/>
      </c>
      <c r="Q1166" s="2" t="str">
        <f t="shared" si="286"/>
        <v/>
      </c>
      <c r="R1166" s="2" t="str">
        <f t="shared" si="280"/>
        <v/>
      </c>
    </row>
    <row r="1167" spans="1:18" x14ac:dyDescent="0.25">
      <c r="A1167" s="15">
        <f>IF(INDEX('Predict Your Date Data (auto)'!A:A,ROW(A1167),1)&gt;0,INDEX('Predict Your Date Data (auto)'!A:A,ROW(A1167),1),"")</f>
        <v>42975.66233796296</v>
      </c>
      <c r="B1167" s="15">
        <f t="shared" si="281"/>
        <v>42975</v>
      </c>
      <c r="C1167" s="23">
        <f t="shared" si="282"/>
        <v>2017</v>
      </c>
      <c r="D1167" s="23">
        <f t="shared" si="283"/>
        <v>8</v>
      </c>
      <c r="E1167" s="2" t="str">
        <f>IF(A1167&lt;&gt;"","Week " &amp; ROUNDUP(DAY(B1167)/7,0),"")</f>
        <v>Week 4</v>
      </c>
      <c r="G1167" s="15" t="str">
        <f>IF(G1166&lt;MAX(A:A)+NumberOfFutureWeeks*7,  IF(WEEKDAY( G1166+1)=1, G1166+2, IF(WEEKDAY(G1166+1)=7, G1166+ 3, G1166+1)), "")</f>
        <v/>
      </c>
      <c r="H1167" s="15" t="str">
        <f t="shared" si="275"/>
        <v/>
      </c>
      <c r="I1167" s="2" t="str">
        <f t="shared" si="276"/>
        <v/>
      </c>
      <c r="J1167" s="2" t="str">
        <f>IF(AND(G1167&lt;&gt;"",G1167&lt;=MAX(A:A)),COUNTIF(B:B,TRUNC(G1167)),"")</f>
        <v/>
      </c>
      <c r="K1167" s="2" t="str">
        <f t="shared" si="287"/>
        <v/>
      </c>
      <c r="L1167" s="2" t="str">
        <f t="shared" si="277"/>
        <v/>
      </c>
      <c r="M1167" s="2" t="str">
        <f t="shared" si="284"/>
        <v/>
      </c>
      <c r="N1167" s="2" t="str">
        <f t="shared" si="285"/>
        <v/>
      </c>
      <c r="O1167" s="2" t="str">
        <f t="shared" si="278"/>
        <v/>
      </c>
      <c r="P1167" s="2" t="str">
        <f t="shared" si="279"/>
        <v/>
      </c>
      <c r="Q1167" s="2" t="str">
        <f t="shared" si="286"/>
        <v/>
      </c>
      <c r="R1167" s="2" t="str">
        <f t="shared" si="280"/>
        <v/>
      </c>
    </row>
    <row r="1168" spans="1:18" x14ac:dyDescent="0.25">
      <c r="A1168" s="15">
        <f>IF(INDEX('Predict Your Date Data (auto)'!A:A,ROW(A1168),1)&gt;0,INDEX('Predict Your Date Data (auto)'!A:A,ROW(A1168),1),"")</f>
        <v>42976.599618055552</v>
      </c>
      <c r="B1168" s="15">
        <f t="shared" si="281"/>
        <v>42976</v>
      </c>
      <c r="C1168" s="23">
        <f t="shared" si="282"/>
        <v>2017</v>
      </c>
      <c r="D1168" s="23">
        <f t="shared" si="283"/>
        <v>8</v>
      </c>
      <c r="E1168" s="2" t="str">
        <f>IF(A1168&lt;&gt;"","Week " &amp; ROUNDUP(DAY(B1168)/7,0),"")</f>
        <v>Week 5</v>
      </c>
      <c r="G1168" s="15" t="str">
        <f>IF(G1167&lt;MAX(A:A)+NumberOfFutureWeeks*7,  IF(WEEKDAY( G1167+1)=1, G1167+2, IF(WEEKDAY(G1167+1)=7, G1167+ 3, G1167+1)), "")</f>
        <v/>
      </c>
      <c r="H1168" s="15" t="str">
        <f t="shared" si="275"/>
        <v/>
      </c>
      <c r="I1168" s="2" t="str">
        <f t="shared" si="276"/>
        <v/>
      </c>
      <c r="J1168" s="2" t="str">
        <f>IF(AND(G1168&lt;&gt;"",G1168&lt;=MAX(A:A)),COUNTIF(B:B,TRUNC(G1168)),"")</f>
        <v/>
      </c>
      <c r="K1168" s="2" t="str">
        <f t="shared" si="287"/>
        <v/>
      </c>
      <c r="L1168" s="2" t="str">
        <f t="shared" si="277"/>
        <v/>
      </c>
      <c r="M1168" s="2" t="str">
        <f t="shared" si="284"/>
        <v/>
      </c>
      <c r="N1168" s="2" t="str">
        <f t="shared" si="285"/>
        <v/>
      </c>
      <c r="O1168" s="2" t="str">
        <f t="shared" si="278"/>
        <v/>
      </c>
      <c r="P1168" s="2" t="str">
        <f t="shared" si="279"/>
        <v/>
      </c>
      <c r="Q1168" s="2" t="str">
        <f t="shared" si="286"/>
        <v/>
      </c>
      <c r="R1168" s="2" t="str">
        <f t="shared" si="280"/>
        <v/>
      </c>
    </row>
    <row r="1169" spans="1:18" x14ac:dyDescent="0.25">
      <c r="A1169" s="15">
        <f>IF(INDEX('Predict Your Date Data (auto)'!A:A,ROW(A1169),1)&gt;0,INDEX('Predict Your Date Data (auto)'!A:A,ROW(A1169),1),"")</f>
        <v>42977.462766203702</v>
      </c>
      <c r="B1169" s="15">
        <f t="shared" si="281"/>
        <v>42977</v>
      </c>
      <c r="C1169" s="23">
        <f t="shared" si="282"/>
        <v>2017</v>
      </c>
      <c r="D1169" s="23">
        <f t="shared" si="283"/>
        <v>8</v>
      </c>
      <c r="E1169" s="2" t="str">
        <f>IF(A1169&lt;&gt;"","Week " &amp; ROUNDUP(DAY(B1169)/7,0),"")</f>
        <v>Week 5</v>
      </c>
      <c r="G1169" s="15" t="str">
        <f>IF(G1168&lt;MAX(A:A)+NumberOfFutureWeeks*7,  IF(WEEKDAY( G1168+1)=1, G1168+2, IF(WEEKDAY(G1168+1)=7, G1168+ 3, G1168+1)), "")</f>
        <v/>
      </c>
      <c r="H1169" s="15" t="str">
        <f t="shared" si="275"/>
        <v/>
      </c>
      <c r="I1169" s="2" t="str">
        <f t="shared" si="276"/>
        <v/>
      </c>
      <c r="J1169" s="2" t="str">
        <f>IF(AND(G1169&lt;&gt;"",G1169&lt;=MAX(A:A)),COUNTIF(B:B,TRUNC(G1169)),"")</f>
        <v/>
      </c>
      <c r="K1169" s="2" t="str">
        <f t="shared" si="287"/>
        <v/>
      </c>
      <c r="L1169" s="2" t="str">
        <f t="shared" si="277"/>
        <v/>
      </c>
      <c r="M1169" s="2" t="str">
        <f t="shared" si="284"/>
        <v/>
      </c>
      <c r="N1169" s="2" t="str">
        <f t="shared" si="285"/>
        <v/>
      </c>
      <c r="O1169" s="2" t="str">
        <f t="shared" si="278"/>
        <v/>
      </c>
      <c r="P1169" s="2" t="str">
        <f t="shared" si="279"/>
        <v/>
      </c>
      <c r="Q1169" s="2" t="str">
        <f t="shared" si="286"/>
        <v/>
      </c>
      <c r="R1169" s="2" t="str">
        <f t="shared" si="280"/>
        <v/>
      </c>
    </row>
    <row r="1170" spans="1:18" x14ac:dyDescent="0.25">
      <c r="A1170" s="15">
        <f>IF(INDEX('Predict Your Date Data (auto)'!A:A,ROW(A1170),1)&gt;0,INDEX('Predict Your Date Data (auto)'!A:A,ROW(A1170),1),"")</f>
        <v>42977.477696759262</v>
      </c>
      <c r="B1170" s="15">
        <f t="shared" si="281"/>
        <v>42977</v>
      </c>
      <c r="C1170" s="23">
        <f t="shared" si="282"/>
        <v>2017</v>
      </c>
      <c r="D1170" s="23">
        <f t="shared" si="283"/>
        <v>8</v>
      </c>
      <c r="E1170" s="2" t="str">
        <f>IF(A1170&lt;&gt;"","Week " &amp; ROUNDUP(DAY(B1170)/7,0),"")</f>
        <v>Week 5</v>
      </c>
      <c r="G1170" s="15" t="str">
        <f>IF(G1169&lt;MAX(A:A)+NumberOfFutureWeeks*7,  IF(WEEKDAY( G1169+1)=1, G1169+2, IF(WEEKDAY(G1169+1)=7, G1169+ 3, G1169+1)), "")</f>
        <v/>
      </c>
      <c r="H1170" s="15" t="str">
        <f t="shared" si="275"/>
        <v/>
      </c>
      <c r="I1170" s="2" t="str">
        <f t="shared" si="276"/>
        <v/>
      </c>
      <c r="J1170" s="2" t="str">
        <f>IF(AND(G1170&lt;&gt;"",G1170&lt;=MAX(A:A)),COUNTIF(B:B,TRUNC(G1170)),"")</f>
        <v/>
      </c>
      <c r="K1170" s="2" t="str">
        <f t="shared" si="287"/>
        <v/>
      </c>
      <c r="L1170" s="2" t="str">
        <f t="shared" si="277"/>
        <v/>
      </c>
      <c r="M1170" s="2" t="str">
        <f t="shared" si="284"/>
        <v/>
      </c>
      <c r="N1170" s="2" t="str">
        <f t="shared" si="285"/>
        <v/>
      </c>
      <c r="O1170" s="2" t="str">
        <f t="shared" si="278"/>
        <v/>
      </c>
      <c r="P1170" s="2" t="str">
        <f t="shared" si="279"/>
        <v/>
      </c>
      <c r="Q1170" s="2" t="str">
        <f t="shared" si="286"/>
        <v/>
      </c>
      <c r="R1170" s="2" t="str">
        <f t="shared" si="280"/>
        <v/>
      </c>
    </row>
    <row r="1171" spans="1:18" x14ac:dyDescent="0.25">
      <c r="A1171" s="15">
        <f>IF(INDEX('Predict Your Date Data (auto)'!A:A,ROW(A1171),1)&gt;0,INDEX('Predict Your Date Data (auto)'!A:A,ROW(A1171),1),"")</f>
        <v>42977.49</v>
      </c>
      <c r="B1171" s="15">
        <f t="shared" si="281"/>
        <v>42977</v>
      </c>
      <c r="C1171" s="23">
        <f t="shared" si="282"/>
        <v>2017</v>
      </c>
      <c r="D1171" s="23">
        <f t="shared" si="283"/>
        <v>8</v>
      </c>
      <c r="E1171" s="2" t="str">
        <f>IF(A1171&lt;&gt;"","Week " &amp; ROUNDUP(DAY(B1171)/7,0),"")</f>
        <v>Week 5</v>
      </c>
      <c r="G1171" s="15" t="str">
        <f>IF(G1170&lt;MAX(A:A)+NumberOfFutureWeeks*7,  IF(WEEKDAY( G1170+1)=1, G1170+2, IF(WEEKDAY(G1170+1)=7, G1170+ 3, G1170+1)), "")</f>
        <v/>
      </c>
      <c r="H1171" s="15" t="str">
        <f t="shared" si="275"/>
        <v/>
      </c>
      <c r="I1171" s="2" t="str">
        <f t="shared" si="276"/>
        <v/>
      </c>
      <c r="J1171" s="2" t="str">
        <f>IF(AND(G1171&lt;&gt;"",G1171&lt;=MAX(A:A)),COUNTIF(B:B,TRUNC(G1171)),"")</f>
        <v/>
      </c>
      <c r="K1171" s="2" t="str">
        <f t="shared" si="287"/>
        <v/>
      </c>
      <c r="L1171" s="2" t="str">
        <f t="shared" si="277"/>
        <v/>
      </c>
      <c r="M1171" s="2" t="str">
        <f t="shared" si="284"/>
        <v/>
      </c>
      <c r="N1171" s="2" t="str">
        <f t="shared" si="285"/>
        <v/>
      </c>
      <c r="O1171" s="2" t="str">
        <f t="shared" si="278"/>
        <v/>
      </c>
      <c r="P1171" s="2" t="str">
        <f t="shared" si="279"/>
        <v/>
      </c>
      <c r="Q1171" s="2" t="str">
        <f t="shared" si="286"/>
        <v/>
      </c>
      <c r="R1171" s="2" t="str">
        <f t="shared" si="280"/>
        <v/>
      </c>
    </row>
    <row r="1172" spans="1:18" x14ac:dyDescent="0.25">
      <c r="A1172" s="15">
        <f>IF(INDEX('Predict Your Date Data (auto)'!A:A,ROW(A1172),1)&gt;0,INDEX('Predict Your Date Data (auto)'!A:A,ROW(A1172),1),"")</f>
        <v>42977.628298611111</v>
      </c>
      <c r="B1172" s="15">
        <f t="shared" si="281"/>
        <v>42977</v>
      </c>
      <c r="C1172" s="23">
        <f t="shared" si="282"/>
        <v>2017</v>
      </c>
      <c r="D1172" s="23">
        <f t="shared" si="283"/>
        <v>8</v>
      </c>
      <c r="E1172" s="2" t="str">
        <f>IF(A1172&lt;&gt;"","Week " &amp; ROUNDUP(DAY(B1172)/7,0),"")</f>
        <v>Week 5</v>
      </c>
      <c r="G1172" s="15" t="str">
        <f>IF(G1171&lt;MAX(A:A)+NumberOfFutureWeeks*7,  IF(WEEKDAY( G1171+1)=1, G1171+2, IF(WEEKDAY(G1171+1)=7, G1171+ 3, G1171+1)), "")</f>
        <v/>
      </c>
      <c r="H1172" s="15" t="str">
        <f t="shared" si="275"/>
        <v/>
      </c>
      <c r="I1172" s="2" t="str">
        <f t="shared" si="276"/>
        <v/>
      </c>
      <c r="J1172" s="2" t="str">
        <f>IF(AND(G1172&lt;&gt;"",G1172&lt;=MAX(A:A)),COUNTIF(B:B,TRUNC(G1172)),"")</f>
        <v/>
      </c>
      <c r="K1172" s="2" t="str">
        <f t="shared" si="287"/>
        <v/>
      </c>
      <c r="L1172" s="2" t="str">
        <f t="shared" si="277"/>
        <v/>
      </c>
      <c r="M1172" s="2" t="str">
        <f t="shared" si="284"/>
        <v/>
      </c>
      <c r="N1172" s="2" t="str">
        <f t="shared" si="285"/>
        <v/>
      </c>
      <c r="O1172" s="2" t="str">
        <f t="shared" si="278"/>
        <v/>
      </c>
      <c r="P1172" s="2" t="str">
        <f t="shared" si="279"/>
        <v/>
      </c>
      <c r="Q1172" s="2" t="str">
        <f t="shared" si="286"/>
        <v/>
      </c>
      <c r="R1172" s="2" t="str">
        <f t="shared" si="280"/>
        <v/>
      </c>
    </row>
    <row r="1173" spans="1:18" x14ac:dyDescent="0.25">
      <c r="A1173" s="15">
        <f>IF(INDEX('Predict Your Date Data (auto)'!A:A,ROW(A1173),1)&gt;0,INDEX('Predict Your Date Data (auto)'!A:A,ROW(A1173),1),"")</f>
        <v>42979.371516203704</v>
      </c>
      <c r="B1173" s="15">
        <f t="shared" si="281"/>
        <v>42979</v>
      </c>
      <c r="C1173" s="23">
        <f t="shared" si="282"/>
        <v>2017</v>
      </c>
      <c r="D1173" s="23">
        <f t="shared" si="283"/>
        <v>9</v>
      </c>
      <c r="E1173" s="2" t="str">
        <f>IF(A1173&lt;&gt;"","Week " &amp; ROUNDUP(DAY(B1173)/7,0),"")</f>
        <v>Week 1</v>
      </c>
      <c r="G1173" s="15" t="str">
        <f>IF(G1172&lt;MAX(A:A)+NumberOfFutureWeeks*7,  IF(WEEKDAY( G1172+1)=1, G1172+2, IF(WEEKDAY(G1172+1)=7, G1172+ 3, G1172+1)), "")</f>
        <v/>
      </c>
      <c r="H1173" s="15" t="str">
        <f t="shared" si="275"/>
        <v/>
      </c>
      <c r="I1173" s="2" t="str">
        <f t="shared" si="276"/>
        <v/>
      </c>
      <c r="J1173" s="2" t="str">
        <f>IF(AND(G1173&lt;&gt;"",G1173&lt;=MAX(A:A)),COUNTIF(B:B,TRUNC(G1173)),"")</f>
        <v/>
      </c>
      <c r="K1173" s="2" t="str">
        <f t="shared" si="287"/>
        <v/>
      </c>
      <c r="L1173" s="2" t="str">
        <f t="shared" si="277"/>
        <v/>
      </c>
      <c r="M1173" s="2" t="str">
        <f t="shared" si="284"/>
        <v/>
      </c>
      <c r="N1173" s="2" t="str">
        <f t="shared" si="285"/>
        <v/>
      </c>
      <c r="O1173" s="2" t="str">
        <f t="shared" si="278"/>
        <v/>
      </c>
      <c r="P1173" s="2" t="str">
        <f t="shared" si="279"/>
        <v/>
      </c>
      <c r="Q1173" s="2" t="str">
        <f t="shared" si="286"/>
        <v/>
      </c>
      <c r="R1173" s="2" t="str">
        <f t="shared" si="280"/>
        <v/>
      </c>
    </row>
    <row r="1174" spans="1:18" x14ac:dyDescent="0.25">
      <c r="A1174" s="15">
        <f>IF(INDEX('Predict Your Date Data (auto)'!A:A,ROW(A1174),1)&gt;0,INDEX('Predict Your Date Data (auto)'!A:A,ROW(A1174),1),"")</f>
        <v>42979.576469907406</v>
      </c>
      <c r="B1174" s="15">
        <f t="shared" si="281"/>
        <v>42979</v>
      </c>
      <c r="C1174" s="23">
        <f t="shared" si="282"/>
        <v>2017</v>
      </c>
      <c r="D1174" s="23">
        <f t="shared" si="283"/>
        <v>9</v>
      </c>
      <c r="E1174" s="2" t="str">
        <f>IF(A1174&lt;&gt;"","Week " &amp; ROUNDUP(DAY(B1174)/7,0),"")</f>
        <v>Week 1</v>
      </c>
      <c r="G1174" s="15" t="str">
        <f>IF(G1173&lt;MAX(A:A)+NumberOfFutureWeeks*7,  IF(WEEKDAY( G1173+1)=1, G1173+2, IF(WEEKDAY(G1173+1)=7, G1173+ 3, G1173+1)), "")</f>
        <v/>
      </c>
      <c r="H1174" s="15" t="str">
        <f t="shared" si="275"/>
        <v/>
      </c>
      <c r="I1174" s="2" t="str">
        <f t="shared" si="276"/>
        <v/>
      </c>
      <c r="J1174" s="2" t="str">
        <f>IF(AND(G1174&lt;&gt;"",G1174&lt;=MAX(A:A)),COUNTIF(B:B,TRUNC(G1174)),"")</f>
        <v/>
      </c>
      <c r="K1174" s="2" t="str">
        <f t="shared" si="287"/>
        <v/>
      </c>
      <c r="L1174" s="2" t="str">
        <f t="shared" si="277"/>
        <v/>
      </c>
      <c r="M1174" s="2" t="str">
        <f t="shared" si="284"/>
        <v/>
      </c>
      <c r="N1174" s="2" t="str">
        <f t="shared" si="285"/>
        <v/>
      </c>
      <c r="O1174" s="2" t="str">
        <f t="shared" si="278"/>
        <v/>
      </c>
      <c r="P1174" s="2" t="str">
        <f t="shared" si="279"/>
        <v/>
      </c>
      <c r="Q1174" s="2" t="str">
        <f t="shared" si="286"/>
        <v/>
      </c>
      <c r="R1174" s="2" t="str">
        <f t="shared" si="280"/>
        <v/>
      </c>
    </row>
    <row r="1175" spans="1:18" x14ac:dyDescent="0.25">
      <c r="A1175" s="15">
        <f>IF(INDEX('Predict Your Date Data (auto)'!A:A,ROW(A1175),1)&gt;0,INDEX('Predict Your Date Data (auto)'!A:A,ROW(A1175),1),"")</f>
        <v>42979.578877314816</v>
      </c>
      <c r="B1175" s="15">
        <f t="shared" si="281"/>
        <v>42979</v>
      </c>
      <c r="C1175" s="23">
        <f t="shared" si="282"/>
        <v>2017</v>
      </c>
      <c r="D1175" s="23">
        <f t="shared" si="283"/>
        <v>9</v>
      </c>
      <c r="E1175" s="2" t="str">
        <f>IF(A1175&lt;&gt;"","Week " &amp; ROUNDUP(DAY(B1175)/7,0),"")</f>
        <v>Week 1</v>
      </c>
      <c r="G1175" s="15" t="str">
        <f>IF(G1174&lt;MAX(A:A)+NumberOfFutureWeeks*7,  IF(WEEKDAY( G1174+1)=1, G1174+2, IF(WEEKDAY(G1174+1)=7, G1174+ 3, G1174+1)), "")</f>
        <v/>
      </c>
      <c r="H1175" s="15" t="str">
        <f t="shared" si="275"/>
        <v/>
      </c>
      <c r="I1175" s="2" t="str">
        <f t="shared" si="276"/>
        <v/>
      </c>
      <c r="J1175" s="2" t="str">
        <f>IF(AND(G1175&lt;&gt;"",G1175&lt;=MAX(A:A)),COUNTIF(B:B,TRUNC(G1175)),"")</f>
        <v/>
      </c>
      <c r="K1175" s="2" t="str">
        <f t="shared" si="287"/>
        <v/>
      </c>
      <c r="L1175" s="2" t="str">
        <f t="shared" si="277"/>
        <v/>
      </c>
      <c r="M1175" s="2" t="str">
        <f t="shared" si="284"/>
        <v/>
      </c>
      <c r="N1175" s="2" t="str">
        <f t="shared" si="285"/>
        <v/>
      </c>
      <c r="O1175" s="2" t="str">
        <f t="shared" si="278"/>
        <v/>
      </c>
      <c r="P1175" s="2" t="str">
        <f t="shared" si="279"/>
        <v/>
      </c>
      <c r="Q1175" s="2" t="str">
        <f t="shared" si="286"/>
        <v/>
      </c>
      <c r="R1175" s="2" t="str">
        <f t="shared" si="280"/>
        <v/>
      </c>
    </row>
    <row r="1176" spans="1:18" x14ac:dyDescent="0.25">
      <c r="A1176" s="15">
        <f>IF(INDEX('Predict Your Date Data (auto)'!A:A,ROW(A1176),1)&gt;0,INDEX('Predict Your Date Data (auto)'!A:A,ROW(A1176),1),"")</f>
        <v>42979.714143518519</v>
      </c>
      <c r="B1176" s="15">
        <f t="shared" si="281"/>
        <v>42979</v>
      </c>
      <c r="C1176" s="23">
        <f t="shared" si="282"/>
        <v>2017</v>
      </c>
      <c r="D1176" s="23">
        <f t="shared" si="283"/>
        <v>9</v>
      </c>
      <c r="E1176" s="2" t="str">
        <f>IF(A1176&lt;&gt;"","Week " &amp; ROUNDUP(DAY(B1176)/7,0),"")</f>
        <v>Week 1</v>
      </c>
      <c r="G1176" s="15" t="str">
        <f>IF(G1175&lt;MAX(A:A)+NumberOfFutureWeeks*7,  IF(WEEKDAY( G1175+1)=1, G1175+2, IF(WEEKDAY(G1175+1)=7, G1175+ 3, G1175+1)), "")</f>
        <v/>
      </c>
      <c r="H1176" s="15" t="str">
        <f t="shared" si="275"/>
        <v/>
      </c>
      <c r="I1176" s="2" t="str">
        <f t="shared" si="276"/>
        <v/>
      </c>
      <c r="J1176" s="2" t="str">
        <f>IF(AND(G1176&lt;&gt;"",G1176&lt;=MAX(A:A)),COUNTIF(B:B,TRUNC(G1176)),"")</f>
        <v/>
      </c>
      <c r="K1176" s="2" t="str">
        <f t="shared" si="287"/>
        <v/>
      </c>
      <c r="L1176" s="2" t="str">
        <f t="shared" si="277"/>
        <v/>
      </c>
      <c r="M1176" s="2" t="str">
        <f t="shared" si="284"/>
        <v/>
      </c>
      <c r="N1176" s="2" t="str">
        <f t="shared" si="285"/>
        <v/>
      </c>
      <c r="O1176" s="2" t="str">
        <f t="shared" si="278"/>
        <v/>
      </c>
      <c r="P1176" s="2" t="str">
        <f t="shared" si="279"/>
        <v/>
      </c>
      <c r="Q1176" s="2" t="str">
        <f t="shared" si="286"/>
        <v/>
      </c>
      <c r="R1176" s="2" t="str">
        <f t="shared" si="280"/>
        <v/>
      </c>
    </row>
    <row r="1177" spans="1:18" x14ac:dyDescent="0.25">
      <c r="A1177" s="15">
        <f>IF(INDEX('Predict Your Date Data (auto)'!A:A,ROW(A1177),1)&gt;0,INDEX('Predict Your Date Data (auto)'!A:A,ROW(A1177),1),"")</f>
        <v>42982.429872685185</v>
      </c>
      <c r="B1177" s="15">
        <f t="shared" si="281"/>
        <v>42982</v>
      </c>
      <c r="C1177" s="23">
        <f t="shared" si="282"/>
        <v>2017</v>
      </c>
      <c r="D1177" s="23">
        <f t="shared" si="283"/>
        <v>9</v>
      </c>
      <c r="E1177" s="2" t="str">
        <f>IF(A1177&lt;&gt;"","Week " &amp; ROUNDUP(DAY(B1177)/7,0),"")</f>
        <v>Week 1</v>
      </c>
      <c r="G1177" s="15" t="str">
        <f>IF(G1176&lt;MAX(A:A)+NumberOfFutureWeeks*7,  IF(WEEKDAY( G1176+1)=1, G1176+2, IF(WEEKDAY(G1176+1)=7, G1176+ 3, G1176+1)), "")</f>
        <v/>
      </c>
      <c r="H1177" s="15" t="str">
        <f t="shared" si="275"/>
        <v/>
      </c>
      <c r="I1177" s="2" t="str">
        <f t="shared" si="276"/>
        <v/>
      </c>
      <c r="J1177" s="2" t="str">
        <f>IF(AND(G1177&lt;&gt;"",G1177&lt;=MAX(A:A)),COUNTIF(B:B,TRUNC(G1177)),"")</f>
        <v/>
      </c>
      <c r="K1177" s="2" t="str">
        <f t="shared" si="287"/>
        <v/>
      </c>
      <c r="L1177" s="2" t="str">
        <f t="shared" si="277"/>
        <v/>
      </c>
      <c r="M1177" s="2" t="str">
        <f t="shared" si="284"/>
        <v/>
      </c>
      <c r="N1177" s="2" t="str">
        <f t="shared" si="285"/>
        <v/>
      </c>
      <c r="O1177" s="2" t="str">
        <f t="shared" si="278"/>
        <v/>
      </c>
      <c r="P1177" s="2" t="str">
        <f t="shared" si="279"/>
        <v/>
      </c>
      <c r="Q1177" s="2" t="str">
        <f t="shared" si="286"/>
        <v/>
      </c>
      <c r="R1177" s="2" t="str">
        <f t="shared" si="280"/>
        <v/>
      </c>
    </row>
    <row r="1178" spans="1:18" x14ac:dyDescent="0.25">
      <c r="A1178" s="15">
        <f>IF(INDEX('Predict Your Date Data (auto)'!A:A,ROW(A1178),1)&gt;0,INDEX('Predict Your Date Data (auto)'!A:A,ROW(A1178),1),"")</f>
        <v>42982.581157407411</v>
      </c>
      <c r="B1178" s="15">
        <f t="shared" si="281"/>
        <v>42982</v>
      </c>
      <c r="C1178" s="23">
        <f t="shared" si="282"/>
        <v>2017</v>
      </c>
      <c r="D1178" s="23">
        <f t="shared" si="283"/>
        <v>9</v>
      </c>
      <c r="E1178" s="2" t="str">
        <f>IF(A1178&lt;&gt;"","Week " &amp; ROUNDUP(DAY(B1178)/7,0),"")</f>
        <v>Week 1</v>
      </c>
      <c r="G1178" s="15" t="str">
        <f>IF(G1177&lt;MAX(A:A)+NumberOfFutureWeeks*7,  IF(WEEKDAY( G1177+1)=1, G1177+2, IF(WEEKDAY(G1177+1)=7, G1177+ 3, G1177+1)), "")</f>
        <v/>
      </c>
      <c r="H1178" s="15" t="str">
        <f t="shared" si="275"/>
        <v/>
      </c>
      <c r="I1178" s="2" t="str">
        <f t="shared" si="276"/>
        <v/>
      </c>
      <c r="J1178" s="2" t="str">
        <f>IF(AND(G1178&lt;&gt;"",G1178&lt;=MAX(A:A)),COUNTIF(B:B,TRUNC(G1178)),"")</f>
        <v/>
      </c>
      <c r="K1178" s="2" t="str">
        <f t="shared" si="287"/>
        <v/>
      </c>
      <c r="L1178" s="2" t="str">
        <f t="shared" si="277"/>
        <v/>
      </c>
      <c r="M1178" s="2" t="str">
        <f t="shared" si="284"/>
        <v/>
      </c>
      <c r="N1178" s="2" t="str">
        <f t="shared" si="285"/>
        <v/>
      </c>
      <c r="O1178" s="2" t="str">
        <f t="shared" si="278"/>
        <v/>
      </c>
      <c r="P1178" s="2" t="str">
        <f t="shared" si="279"/>
        <v/>
      </c>
      <c r="Q1178" s="2" t="str">
        <f t="shared" si="286"/>
        <v/>
      </c>
      <c r="R1178" s="2" t="str">
        <f t="shared" si="280"/>
        <v/>
      </c>
    </row>
    <row r="1179" spans="1:18" x14ac:dyDescent="0.25">
      <c r="A1179" s="15">
        <f>IF(INDEX('Predict Your Date Data (auto)'!A:A,ROW(A1179),1)&gt;0,INDEX('Predict Your Date Data (auto)'!A:A,ROW(A1179),1),"")</f>
        <v>42982.722604166665</v>
      </c>
      <c r="B1179" s="15">
        <f t="shared" si="281"/>
        <v>42982</v>
      </c>
      <c r="C1179" s="23">
        <f t="shared" si="282"/>
        <v>2017</v>
      </c>
      <c r="D1179" s="23">
        <f t="shared" si="283"/>
        <v>9</v>
      </c>
      <c r="E1179" s="2" t="str">
        <f>IF(A1179&lt;&gt;"","Week " &amp; ROUNDUP(DAY(B1179)/7,0),"")</f>
        <v>Week 1</v>
      </c>
      <c r="G1179" s="15" t="str">
        <f>IF(G1178&lt;MAX(A:A)+NumberOfFutureWeeks*7,  IF(WEEKDAY( G1178+1)=1, G1178+2, IF(WEEKDAY(G1178+1)=7, G1178+ 3, G1178+1)), "")</f>
        <v/>
      </c>
      <c r="H1179" s="15" t="str">
        <f t="shared" si="275"/>
        <v/>
      </c>
      <c r="I1179" s="2" t="str">
        <f t="shared" si="276"/>
        <v/>
      </c>
      <c r="J1179" s="2" t="str">
        <f>IF(AND(G1179&lt;&gt;"",G1179&lt;=MAX(A:A)),COUNTIF(B:B,TRUNC(G1179)),"")</f>
        <v/>
      </c>
      <c r="K1179" s="2" t="str">
        <f t="shared" si="287"/>
        <v/>
      </c>
      <c r="L1179" s="2" t="str">
        <f t="shared" si="277"/>
        <v/>
      </c>
      <c r="M1179" s="2" t="str">
        <f t="shared" si="284"/>
        <v/>
      </c>
      <c r="N1179" s="2" t="str">
        <f t="shared" si="285"/>
        <v/>
      </c>
      <c r="O1179" s="2" t="str">
        <f t="shared" si="278"/>
        <v/>
      </c>
      <c r="P1179" s="2" t="str">
        <f t="shared" si="279"/>
        <v/>
      </c>
      <c r="Q1179" s="2" t="str">
        <f t="shared" si="286"/>
        <v/>
      </c>
      <c r="R1179" s="2" t="str">
        <f t="shared" si="280"/>
        <v/>
      </c>
    </row>
    <row r="1180" spans="1:18" x14ac:dyDescent="0.25">
      <c r="A1180" s="15">
        <f>IF(INDEX('Predict Your Date Data (auto)'!A:A,ROW(A1180),1)&gt;0,INDEX('Predict Your Date Data (auto)'!A:A,ROW(A1180),1),"")</f>
        <v>42983.648217592592</v>
      </c>
      <c r="B1180" s="15">
        <f t="shared" si="281"/>
        <v>42983</v>
      </c>
      <c r="C1180" s="23">
        <f t="shared" si="282"/>
        <v>2017</v>
      </c>
      <c r="D1180" s="23">
        <f t="shared" si="283"/>
        <v>9</v>
      </c>
      <c r="E1180" s="2" t="str">
        <f>IF(A1180&lt;&gt;"","Week " &amp; ROUNDUP(DAY(B1180)/7,0),"")</f>
        <v>Week 1</v>
      </c>
      <c r="G1180" s="15" t="str">
        <f>IF(G1179&lt;MAX(A:A)+NumberOfFutureWeeks*7,  IF(WEEKDAY( G1179+1)=1, G1179+2, IF(WEEKDAY(G1179+1)=7, G1179+ 3, G1179+1)), "")</f>
        <v/>
      </c>
      <c r="H1180" s="15" t="str">
        <f t="shared" si="275"/>
        <v/>
      </c>
      <c r="I1180" s="2" t="str">
        <f t="shared" si="276"/>
        <v/>
      </c>
      <c r="J1180" s="2" t="str">
        <f>IF(AND(G1180&lt;&gt;"",G1180&lt;=MAX(A:A)),COUNTIF(B:B,TRUNC(G1180)),"")</f>
        <v/>
      </c>
      <c r="K1180" s="2" t="str">
        <f t="shared" si="287"/>
        <v/>
      </c>
      <c r="L1180" s="2" t="str">
        <f t="shared" si="277"/>
        <v/>
      </c>
      <c r="M1180" s="2" t="str">
        <f t="shared" si="284"/>
        <v/>
      </c>
      <c r="N1180" s="2" t="str">
        <f t="shared" si="285"/>
        <v/>
      </c>
      <c r="O1180" s="2" t="str">
        <f t="shared" si="278"/>
        <v/>
      </c>
      <c r="P1180" s="2" t="str">
        <f t="shared" si="279"/>
        <v/>
      </c>
      <c r="Q1180" s="2" t="str">
        <f t="shared" si="286"/>
        <v/>
      </c>
      <c r="R1180" s="2" t="str">
        <f t="shared" si="280"/>
        <v/>
      </c>
    </row>
    <row r="1181" spans="1:18" x14ac:dyDescent="0.25">
      <c r="A1181" s="15">
        <f>IF(INDEX('Predict Your Date Data (auto)'!A:A,ROW(A1181),1)&gt;0,INDEX('Predict Your Date Data (auto)'!A:A,ROW(A1181),1),"")</f>
        <v>42983.653773148151</v>
      </c>
      <c r="B1181" s="15">
        <f t="shared" si="281"/>
        <v>42983</v>
      </c>
      <c r="C1181" s="23">
        <f t="shared" si="282"/>
        <v>2017</v>
      </c>
      <c r="D1181" s="23">
        <f t="shared" si="283"/>
        <v>9</v>
      </c>
      <c r="E1181" s="2" t="str">
        <f>IF(A1181&lt;&gt;"","Week " &amp; ROUNDUP(DAY(B1181)/7,0),"")</f>
        <v>Week 1</v>
      </c>
      <c r="G1181" s="15" t="str">
        <f>IF(G1180&lt;MAX(A:A)+NumberOfFutureWeeks*7,  IF(WEEKDAY( G1180+1)=1, G1180+2, IF(WEEKDAY(G1180+1)=7, G1180+ 3, G1180+1)), "")</f>
        <v/>
      </c>
      <c r="H1181" s="15" t="str">
        <f t="shared" si="275"/>
        <v/>
      </c>
      <c r="I1181" s="2" t="str">
        <f t="shared" si="276"/>
        <v/>
      </c>
      <c r="J1181" s="2" t="str">
        <f>IF(AND(G1181&lt;&gt;"",G1181&lt;=MAX(A:A)),COUNTIF(B:B,TRUNC(G1181)),"")</f>
        <v/>
      </c>
      <c r="K1181" s="2" t="str">
        <f t="shared" si="287"/>
        <v/>
      </c>
      <c r="L1181" s="2" t="str">
        <f t="shared" si="277"/>
        <v/>
      </c>
      <c r="M1181" s="2" t="str">
        <f t="shared" si="284"/>
        <v/>
      </c>
      <c r="N1181" s="2" t="str">
        <f t="shared" si="285"/>
        <v/>
      </c>
      <c r="O1181" s="2" t="str">
        <f t="shared" si="278"/>
        <v/>
      </c>
      <c r="P1181" s="2" t="str">
        <f t="shared" si="279"/>
        <v/>
      </c>
      <c r="Q1181" s="2" t="str">
        <f t="shared" si="286"/>
        <v/>
      </c>
      <c r="R1181" s="2" t="str">
        <f t="shared" si="280"/>
        <v/>
      </c>
    </row>
    <row r="1182" spans="1:18" x14ac:dyDescent="0.25">
      <c r="A1182" s="15">
        <f>IF(INDEX('Predict Your Date Data (auto)'!A:A,ROW(A1182),1)&gt;0,INDEX('Predict Your Date Data (auto)'!A:A,ROW(A1182),1),"")</f>
        <v>42983.690763888888</v>
      </c>
      <c r="B1182" s="15">
        <f t="shared" si="281"/>
        <v>42983</v>
      </c>
      <c r="C1182" s="23">
        <f t="shared" si="282"/>
        <v>2017</v>
      </c>
      <c r="D1182" s="23">
        <f t="shared" si="283"/>
        <v>9</v>
      </c>
      <c r="E1182" s="2" t="str">
        <f>IF(A1182&lt;&gt;"","Week " &amp; ROUNDUP(DAY(B1182)/7,0),"")</f>
        <v>Week 1</v>
      </c>
      <c r="G1182" s="15" t="str">
        <f>IF(G1181&lt;MAX(A:A)+NumberOfFutureWeeks*7,  IF(WEEKDAY( G1181+1)=1, G1181+2, IF(WEEKDAY(G1181+1)=7, G1181+ 3, G1181+1)), "")</f>
        <v/>
      </c>
      <c r="H1182" s="15" t="str">
        <f t="shared" si="275"/>
        <v/>
      </c>
      <c r="I1182" s="2" t="str">
        <f t="shared" si="276"/>
        <v/>
      </c>
      <c r="J1182" s="2" t="str">
        <f>IF(AND(G1182&lt;&gt;"",G1182&lt;=MAX(A:A)),COUNTIF(B:B,TRUNC(G1182)),"")</f>
        <v/>
      </c>
      <c r="K1182" s="2" t="str">
        <f t="shared" si="287"/>
        <v/>
      </c>
      <c r="L1182" s="2" t="str">
        <f t="shared" si="277"/>
        <v/>
      </c>
      <c r="M1182" s="2" t="str">
        <f t="shared" si="284"/>
        <v/>
      </c>
      <c r="N1182" s="2" t="str">
        <f t="shared" si="285"/>
        <v/>
      </c>
      <c r="O1182" s="2" t="str">
        <f t="shared" si="278"/>
        <v/>
      </c>
      <c r="P1182" s="2" t="str">
        <f t="shared" si="279"/>
        <v/>
      </c>
      <c r="Q1182" s="2" t="str">
        <f t="shared" si="286"/>
        <v/>
      </c>
      <c r="R1182" s="2" t="str">
        <f t="shared" si="280"/>
        <v/>
      </c>
    </row>
    <row r="1183" spans="1:18" x14ac:dyDescent="0.25">
      <c r="A1183" s="15">
        <f>IF(INDEX('Predict Your Date Data (auto)'!A:A,ROW(A1183),1)&gt;0,INDEX('Predict Your Date Data (auto)'!A:A,ROW(A1183),1),"")</f>
        <v>42983.691192129627</v>
      </c>
      <c r="B1183" s="15">
        <f t="shared" si="281"/>
        <v>42983</v>
      </c>
      <c r="C1183" s="23">
        <f t="shared" si="282"/>
        <v>2017</v>
      </c>
      <c r="D1183" s="23">
        <f t="shared" si="283"/>
        <v>9</v>
      </c>
      <c r="E1183" s="2" t="str">
        <f>IF(A1183&lt;&gt;"","Week " &amp; ROUNDUP(DAY(B1183)/7,0),"")</f>
        <v>Week 1</v>
      </c>
      <c r="G1183" s="15" t="str">
        <f>IF(G1182&lt;MAX(A:A)+NumberOfFutureWeeks*7,  IF(WEEKDAY( G1182+1)=1, G1182+2, IF(WEEKDAY(G1182+1)=7, G1182+ 3, G1182+1)), "")</f>
        <v/>
      </c>
      <c r="H1183" s="15" t="str">
        <f t="shared" si="275"/>
        <v/>
      </c>
      <c r="I1183" s="2" t="str">
        <f t="shared" si="276"/>
        <v/>
      </c>
      <c r="J1183" s="2" t="str">
        <f>IF(AND(G1183&lt;&gt;"",G1183&lt;=MAX(A:A)),COUNTIF(B:B,TRUNC(G1183)),"")</f>
        <v/>
      </c>
      <c r="K1183" s="2" t="str">
        <f t="shared" si="287"/>
        <v/>
      </c>
      <c r="L1183" s="2" t="str">
        <f t="shared" si="277"/>
        <v/>
      </c>
      <c r="M1183" s="2" t="str">
        <f t="shared" si="284"/>
        <v/>
      </c>
      <c r="N1183" s="2" t="str">
        <f t="shared" si="285"/>
        <v/>
      </c>
      <c r="O1183" s="2" t="str">
        <f t="shared" si="278"/>
        <v/>
      </c>
      <c r="P1183" s="2" t="str">
        <f t="shared" si="279"/>
        <v/>
      </c>
      <c r="Q1183" s="2" t="str">
        <f t="shared" si="286"/>
        <v/>
      </c>
      <c r="R1183" s="2" t="str">
        <f t="shared" si="280"/>
        <v/>
      </c>
    </row>
    <row r="1184" spans="1:18" x14ac:dyDescent="0.25">
      <c r="A1184" s="15">
        <f>IF(INDEX('Predict Your Date Data (auto)'!A:A,ROW(A1184),1)&gt;0,INDEX('Predict Your Date Data (auto)'!A:A,ROW(A1184),1),"")</f>
        <v>42983.691678240742</v>
      </c>
      <c r="B1184" s="15">
        <f t="shared" si="281"/>
        <v>42983</v>
      </c>
      <c r="C1184" s="23">
        <f t="shared" si="282"/>
        <v>2017</v>
      </c>
      <c r="D1184" s="23">
        <f t="shared" si="283"/>
        <v>9</v>
      </c>
      <c r="E1184" s="2" t="str">
        <f>IF(A1184&lt;&gt;"","Week " &amp; ROUNDUP(DAY(B1184)/7,0),"")</f>
        <v>Week 1</v>
      </c>
      <c r="G1184" s="15" t="str">
        <f>IF(G1183&lt;MAX(A:A)+NumberOfFutureWeeks*7,  IF(WEEKDAY( G1183+1)=1, G1183+2, IF(WEEKDAY(G1183+1)=7, G1183+ 3, G1183+1)), "")</f>
        <v/>
      </c>
      <c r="H1184" s="15" t="str">
        <f t="shared" si="275"/>
        <v/>
      </c>
      <c r="I1184" s="2" t="str">
        <f t="shared" si="276"/>
        <v/>
      </c>
      <c r="J1184" s="2" t="str">
        <f>IF(AND(G1184&lt;&gt;"",G1184&lt;=MAX(A:A)),COUNTIF(B:B,TRUNC(G1184)),"")</f>
        <v/>
      </c>
      <c r="K1184" s="2" t="str">
        <f t="shared" si="287"/>
        <v/>
      </c>
      <c r="L1184" s="2" t="str">
        <f t="shared" si="277"/>
        <v/>
      </c>
      <c r="M1184" s="2" t="str">
        <f t="shared" si="284"/>
        <v/>
      </c>
      <c r="N1184" s="2" t="str">
        <f t="shared" si="285"/>
        <v/>
      </c>
      <c r="O1184" s="2" t="str">
        <f t="shared" si="278"/>
        <v/>
      </c>
      <c r="P1184" s="2" t="str">
        <f t="shared" si="279"/>
        <v/>
      </c>
      <c r="Q1184" s="2" t="str">
        <f t="shared" si="286"/>
        <v/>
      </c>
      <c r="R1184" s="2" t="str">
        <f t="shared" si="280"/>
        <v/>
      </c>
    </row>
    <row r="1185" spans="1:18" x14ac:dyDescent="0.25">
      <c r="A1185" s="15">
        <f>IF(INDEX('Predict Your Date Data (auto)'!A:A,ROW(A1185),1)&gt;0,INDEX('Predict Your Date Data (auto)'!A:A,ROW(A1185),1),"")</f>
        <v>42983.692002314812</v>
      </c>
      <c r="B1185" s="15">
        <f t="shared" si="281"/>
        <v>42983</v>
      </c>
      <c r="C1185" s="23">
        <f t="shared" si="282"/>
        <v>2017</v>
      </c>
      <c r="D1185" s="23">
        <f t="shared" si="283"/>
        <v>9</v>
      </c>
      <c r="E1185" s="2" t="str">
        <f>IF(A1185&lt;&gt;"","Week " &amp; ROUNDUP(DAY(B1185)/7,0),"")</f>
        <v>Week 1</v>
      </c>
      <c r="G1185" s="15" t="str">
        <f>IF(G1184&lt;MAX(A:A)+NumberOfFutureWeeks*7,  IF(WEEKDAY( G1184+1)=1, G1184+2, IF(WEEKDAY(G1184+1)=7, G1184+ 3, G1184+1)), "")</f>
        <v/>
      </c>
      <c r="H1185" s="15" t="str">
        <f t="shared" si="275"/>
        <v/>
      </c>
      <c r="I1185" s="2" t="str">
        <f t="shared" si="276"/>
        <v/>
      </c>
      <c r="J1185" s="2" t="str">
        <f>IF(AND(G1185&lt;&gt;"",G1185&lt;=MAX(A:A)),COUNTIF(B:B,TRUNC(G1185)),"")</f>
        <v/>
      </c>
      <c r="K1185" s="2" t="str">
        <f t="shared" si="287"/>
        <v/>
      </c>
      <c r="L1185" s="2" t="str">
        <f t="shared" si="277"/>
        <v/>
      </c>
      <c r="M1185" s="2" t="str">
        <f t="shared" si="284"/>
        <v/>
      </c>
      <c r="N1185" s="2" t="str">
        <f t="shared" si="285"/>
        <v/>
      </c>
      <c r="O1185" s="2" t="str">
        <f t="shared" si="278"/>
        <v/>
      </c>
      <c r="P1185" s="2" t="str">
        <f t="shared" si="279"/>
        <v/>
      </c>
      <c r="Q1185" s="2" t="str">
        <f t="shared" si="286"/>
        <v/>
      </c>
      <c r="R1185" s="2" t="str">
        <f t="shared" si="280"/>
        <v/>
      </c>
    </row>
    <row r="1186" spans="1:18" x14ac:dyDescent="0.25">
      <c r="A1186" s="15">
        <f>IF(INDEX('Predict Your Date Data (auto)'!A:A,ROW(A1186),1)&gt;0,INDEX('Predict Your Date Data (auto)'!A:A,ROW(A1186),1),"")</f>
        <v>42984.534467592595</v>
      </c>
      <c r="B1186" s="15">
        <f t="shared" si="281"/>
        <v>42984</v>
      </c>
      <c r="C1186" s="23">
        <f t="shared" si="282"/>
        <v>2017</v>
      </c>
      <c r="D1186" s="23">
        <f t="shared" si="283"/>
        <v>9</v>
      </c>
      <c r="E1186" s="2" t="str">
        <f>IF(A1186&lt;&gt;"","Week " &amp; ROUNDUP(DAY(B1186)/7,0),"")</f>
        <v>Week 1</v>
      </c>
      <c r="G1186" s="15" t="str">
        <f>IF(G1185&lt;MAX(A:A)+NumberOfFutureWeeks*7,  IF(WEEKDAY( G1185+1)=1, G1185+2, IF(WEEKDAY(G1185+1)=7, G1185+ 3, G1185+1)), "")</f>
        <v/>
      </c>
      <c r="H1186" s="15" t="str">
        <f t="shared" si="275"/>
        <v/>
      </c>
      <c r="I1186" s="2" t="str">
        <f t="shared" si="276"/>
        <v/>
      </c>
      <c r="J1186" s="2" t="str">
        <f>IF(AND(G1186&lt;&gt;"",G1186&lt;=MAX(A:A)),COUNTIF(B:B,TRUNC(G1186)),"")</f>
        <v/>
      </c>
      <c r="K1186" s="2" t="str">
        <f t="shared" si="287"/>
        <v/>
      </c>
      <c r="L1186" s="2" t="str">
        <f t="shared" si="277"/>
        <v/>
      </c>
      <c r="M1186" s="2" t="str">
        <f t="shared" si="284"/>
        <v/>
      </c>
      <c r="N1186" s="2" t="str">
        <f t="shared" si="285"/>
        <v/>
      </c>
      <c r="O1186" s="2" t="str">
        <f t="shared" si="278"/>
        <v/>
      </c>
      <c r="P1186" s="2" t="str">
        <f t="shared" si="279"/>
        <v/>
      </c>
      <c r="Q1186" s="2" t="str">
        <f t="shared" si="286"/>
        <v/>
      </c>
      <c r="R1186" s="2" t="str">
        <f t="shared" si="280"/>
        <v/>
      </c>
    </row>
    <row r="1187" spans="1:18" x14ac:dyDescent="0.25">
      <c r="A1187" s="15" t="str">
        <f>IF(INDEX('Predict Your Date Data (auto)'!A:A,ROW(A1187),1)&gt;0,INDEX('Predict Your Date Data (auto)'!A:A,ROW(A1187),1),"")</f>
        <v/>
      </c>
      <c r="B1187" s="15" t="str">
        <f t="shared" si="281"/>
        <v/>
      </c>
      <c r="C1187" s="23" t="str">
        <f t="shared" si="282"/>
        <v/>
      </c>
      <c r="D1187" s="23" t="str">
        <f t="shared" si="283"/>
        <v/>
      </c>
      <c r="E1187" s="2" t="str">
        <f>IF(A1187&lt;&gt;"","Week " &amp; ROUNDUP(DAY(B1187)/7,0),"")</f>
        <v/>
      </c>
      <c r="G1187" s="15" t="str">
        <f>IF(G1186&lt;MAX(A:A)+NumberOfFutureWeeks*7,  IF(WEEKDAY( G1186+1)=1, G1186+2, IF(WEEKDAY(G1186+1)=7, G1186+ 3, G1186+1)), "")</f>
        <v/>
      </c>
      <c r="H1187" s="15" t="str">
        <f t="shared" si="275"/>
        <v/>
      </c>
      <c r="I1187" s="2" t="str">
        <f t="shared" si="276"/>
        <v/>
      </c>
      <c r="J1187" s="2" t="str">
        <f>IF(AND(G1187&lt;&gt;"",G1187&lt;=MAX(A:A)),COUNTIF(B:B,TRUNC(G1187)),"")</f>
        <v/>
      </c>
      <c r="K1187" s="2" t="str">
        <f t="shared" si="287"/>
        <v/>
      </c>
      <c r="L1187" s="2" t="str">
        <f t="shared" si="277"/>
        <v/>
      </c>
      <c r="M1187" s="2" t="str">
        <f t="shared" si="284"/>
        <v/>
      </c>
      <c r="N1187" s="2" t="str">
        <f t="shared" si="285"/>
        <v/>
      </c>
      <c r="O1187" s="2" t="str">
        <f t="shared" si="278"/>
        <v/>
      </c>
      <c r="P1187" s="2" t="str">
        <f t="shared" si="279"/>
        <v/>
      </c>
      <c r="Q1187" s="2" t="str">
        <f t="shared" si="286"/>
        <v/>
      </c>
      <c r="R1187" s="2" t="str">
        <f t="shared" si="280"/>
        <v/>
      </c>
    </row>
    <row r="1188" spans="1:18" x14ac:dyDescent="0.25">
      <c r="A1188" s="15" t="str">
        <f>IF(INDEX('Predict Your Date Data (auto)'!A:A,ROW(A1188),1)&gt;0,INDEX('Predict Your Date Data (auto)'!A:A,ROW(A1188),1),"")</f>
        <v/>
      </c>
      <c r="B1188" s="15" t="str">
        <f t="shared" si="281"/>
        <v/>
      </c>
      <c r="C1188" s="23" t="str">
        <f t="shared" si="282"/>
        <v/>
      </c>
      <c r="D1188" s="23" t="str">
        <f t="shared" si="283"/>
        <v/>
      </c>
      <c r="E1188" s="2" t="str">
        <f>IF(A1188&lt;&gt;"","Week " &amp; ROUNDUP(DAY(B1188)/7,0),"")</f>
        <v/>
      </c>
      <c r="G1188" s="15" t="str">
        <f>IF(G1187&lt;MAX(A:A)+NumberOfFutureWeeks*7,  IF(WEEKDAY( G1187+1)=1, G1187+2, IF(WEEKDAY(G1187+1)=7, G1187+ 3, G1187+1)), "")</f>
        <v/>
      </c>
      <c r="H1188" s="15" t="str">
        <f t="shared" si="275"/>
        <v/>
      </c>
      <c r="I1188" s="2" t="str">
        <f t="shared" si="276"/>
        <v/>
      </c>
      <c r="J1188" s="2" t="str">
        <f>IF(AND(G1188&lt;&gt;"",G1188&lt;=MAX(A:A)),COUNTIF(B:B,TRUNC(G1188)),"")</f>
        <v/>
      </c>
      <c r="K1188" s="2" t="str">
        <f t="shared" si="287"/>
        <v/>
      </c>
      <c r="L1188" s="2" t="str">
        <f t="shared" si="277"/>
        <v/>
      </c>
      <c r="M1188" s="2" t="str">
        <f t="shared" si="284"/>
        <v/>
      </c>
      <c r="N1188" s="2" t="str">
        <f t="shared" si="285"/>
        <v/>
      </c>
      <c r="O1188" s="2" t="str">
        <f t="shared" si="278"/>
        <v/>
      </c>
      <c r="P1188" s="2" t="str">
        <f t="shared" si="279"/>
        <v/>
      </c>
      <c r="Q1188" s="2" t="str">
        <f t="shared" si="286"/>
        <v/>
      </c>
      <c r="R1188" s="2" t="str">
        <f t="shared" si="280"/>
        <v/>
      </c>
    </row>
    <row r="1189" spans="1:18" x14ac:dyDescent="0.25">
      <c r="A1189" s="15" t="str">
        <f>IF(INDEX('Predict Your Date Data (auto)'!A:A,ROW(A1189),1)&gt;0,INDEX('Predict Your Date Data (auto)'!A:A,ROW(A1189),1),"")</f>
        <v/>
      </c>
      <c r="B1189" s="15" t="str">
        <f t="shared" si="281"/>
        <v/>
      </c>
      <c r="C1189" s="23" t="str">
        <f t="shared" si="282"/>
        <v/>
      </c>
      <c r="D1189" s="23" t="str">
        <f t="shared" si="283"/>
        <v/>
      </c>
      <c r="E1189" s="2" t="str">
        <f>IF(A1189&lt;&gt;"","Week " &amp; ROUNDUP(DAY(B1189)/7,0),"")</f>
        <v/>
      </c>
      <c r="G1189" s="15" t="str">
        <f>IF(G1188&lt;MAX(A:A)+NumberOfFutureWeeks*7,  IF(WEEKDAY( G1188+1)=1, G1188+2, IF(WEEKDAY(G1188+1)=7, G1188+ 3, G1188+1)), "")</f>
        <v/>
      </c>
      <c r="H1189" s="15" t="str">
        <f t="shared" si="275"/>
        <v/>
      </c>
      <c r="I1189" s="2" t="str">
        <f t="shared" si="276"/>
        <v/>
      </c>
      <c r="J1189" s="2" t="str">
        <f>IF(AND(G1189&lt;&gt;"",G1189&lt;=MAX(A:A)),COUNTIF(B:B,TRUNC(G1189)),"")</f>
        <v/>
      </c>
      <c r="K1189" s="2" t="str">
        <f t="shared" si="287"/>
        <v/>
      </c>
      <c r="L1189" s="2" t="str">
        <f t="shared" si="277"/>
        <v/>
      </c>
      <c r="M1189" s="2" t="str">
        <f t="shared" si="284"/>
        <v/>
      </c>
      <c r="N1189" s="2" t="str">
        <f t="shared" si="285"/>
        <v/>
      </c>
      <c r="O1189" s="2" t="str">
        <f t="shared" si="278"/>
        <v/>
      </c>
      <c r="P1189" s="2" t="str">
        <f t="shared" si="279"/>
        <v/>
      </c>
      <c r="Q1189" s="2" t="str">
        <f t="shared" si="286"/>
        <v/>
      </c>
      <c r="R1189" s="2" t="str">
        <f t="shared" si="280"/>
        <v/>
      </c>
    </row>
    <row r="1190" spans="1:18" x14ac:dyDescent="0.25">
      <c r="A1190" s="15" t="str">
        <f>IF(INDEX('Predict Your Date Data (auto)'!A:A,ROW(A1190),1)&gt;0,INDEX('Predict Your Date Data (auto)'!A:A,ROW(A1190),1),"")</f>
        <v/>
      </c>
      <c r="B1190" s="15" t="str">
        <f t="shared" si="281"/>
        <v/>
      </c>
      <c r="C1190" s="23" t="str">
        <f t="shared" si="282"/>
        <v/>
      </c>
      <c r="D1190" s="23" t="str">
        <f t="shared" si="283"/>
        <v/>
      </c>
      <c r="E1190" s="2" t="str">
        <f>IF(A1190&lt;&gt;"","Week " &amp; ROUNDUP(DAY(B1190)/7,0),"")</f>
        <v/>
      </c>
      <c r="G1190" s="15" t="str">
        <f>IF(G1189&lt;MAX(A:A)+NumberOfFutureWeeks*7,  IF(WEEKDAY( G1189+1)=1, G1189+2, IF(WEEKDAY(G1189+1)=7, G1189+ 3, G1189+1)), "")</f>
        <v/>
      </c>
      <c r="H1190" s="15" t="str">
        <f t="shared" si="275"/>
        <v/>
      </c>
      <c r="I1190" s="2" t="str">
        <f t="shared" si="276"/>
        <v/>
      </c>
      <c r="J1190" s="2" t="str">
        <f>IF(AND(G1190&lt;&gt;"",G1190&lt;=MAX(A:A)),COUNTIF(B:B,TRUNC(G1190)),"")</f>
        <v/>
      </c>
      <c r="K1190" s="2" t="str">
        <f t="shared" si="287"/>
        <v/>
      </c>
      <c r="L1190" s="2" t="str">
        <f t="shared" si="277"/>
        <v/>
      </c>
      <c r="M1190" s="2" t="str">
        <f t="shared" si="284"/>
        <v/>
      </c>
      <c r="N1190" s="2" t="str">
        <f t="shared" si="285"/>
        <v/>
      </c>
      <c r="O1190" s="2" t="str">
        <f t="shared" si="278"/>
        <v/>
      </c>
      <c r="P1190" s="2" t="str">
        <f t="shared" si="279"/>
        <v/>
      </c>
      <c r="Q1190" s="2" t="str">
        <f t="shared" si="286"/>
        <v/>
      </c>
      <c r="R1190" s="2" t="str">
        <f t="shared" si="280"/>
        <v/>
      </c>
    </row>
    <row r="1191" spans="1:18" x14ac:dyDescent="0.25">
      <c r="A1191" s="15" t="str">
        <f>IF(INDEX('Predict Your Date Data (auto)'!A:A,ROW(A1191),1)&gt;0,INDEX('Predict Your Date Data (auto)'!A:A,ROW(A1191),1),"")</f>
        <v/>
      </c>
      <c r="B1191" s="15" t="str">
        <f t="shared" si="281"/>
        <v/>
      </c>
      <c r="C1191" s="23" t="str">
        <f t="shared" si="282"/>
        <v/>
      </c>
      <c r="D1191" s="23" t="str">
        <f t="shared" si="283"/>
        <v/>
      </c>
      <c r="E1191" s="2" t="str">
        <f>IF(A1191&lt;&gt;"","Week " &amp; ROUNDUP(DAY(B1191)/7,0),"")</f>
        <v/>
      </c>
      <c r="G1191" s="15" t="str">
        <f>IF(G1190&lt;MAX(A:A)+NumberOfFutureWeeks*7,  IF(WEEKDAY( G1190+1)=1, G1190+2, IF(WEEKDAY(G1190+1)=7, G1190+ 3, G1190+1)), "")</f>
        <v/>
      </c>
      <c r="H1191" s="15" t="str">
        <f t="shared" si="275"/>
        <v/>
      </c>
      <c r="I1191" s="2" t="str">
        <f t="shared" si="276"/>
        <v/>
      </c>
      <c r="J1191" s="2" t="str">
        <f>IF(AND(G1191&lt;&gt;"",G1191&lt;=MAX(A:A)),COUNTIF(B:B,TRUNC(G1191)),"")</f>
        <v/>
      </c>
      <c r="K1191" s="2" t="str">
        <f t="shared" si="287"/>
        <v/>
      </c>
      <c r="L1191" s="2" t="str">
        <f t="shared" si="277"/>
        <v/>
      </c>
      <c r="M1191" s="2" t="str">
        <f t="shared" si="284"/>
        <v/>
      </c>
      <c r="N1191" s="2" t="str">
        <f t="shared" si="285"/>
        <v/>
      </c>
      <c r="O1191" s="2" t="str">
        <f t="shared" si="278"/>
        <v/>
      </c>
      <c r="P1191" s="2" t="str">
        <f t="shared" si="279"/>
        <v/>
      </c>
      <c r="Q1191" s="2" t="str">
        <f t="shared" si="286"/>
        <v/>
      </c>
      <c r="R1191" s="2" t="str">
        <f t="shared" si="280"/>
        <v/>
      </c>
    </row>
    <row r="1192" spans="1:18" x14ac:dyDescent="0.25">
      <c r="A1192" s="15" t="str">
        <f>IF(INDEX('Predict Your Date Data (auto)'!A:A,ROW(A1192),1)&gt;0,INDEX('Predict Your Date Data (auto)'!A:A,ROW(A1192),1),"")</f>
        <v/>
      </c>
      <c r="B1192" s="15" t="str">
        <f t="shared" si="281"/>
        <v/>
      </c>
      <c r="C1192" s="23" t="str">
        <f t="shared" si="282"/>
        <v/>
      </c>
      <c r="D1192" s="23" t="str">
        <f t="shared" si="283"/>
        <v/>
      </c>
      <c r="E1192" s="2" t="str">
        <f>IF(A1192&lt;&gt;"","Week " &amp; ROUNDUP(DAY(B1192)/7,0),"")</f>
        <v/>
      </c>
      <c r="G1192" s="15" t="str">
        <f>IF(G1191&lt;MAX(A:A)+NumberOfFutureWeeks*7,  IF(WEEKDAY( G1191+1)=1, G1191+2, IF(WEEKDAY(G1191+1)=7, G1191+ 3, G1191+1)), "")</f>
        <v/>
      </c>
      <c r="H1192" s="15" t="str">
        <f t="shared" si="275"/>
        <v/>
      </c>
      <c r="I1192" s="2" t="str">
        <f t="shared" si="276"/>
        <v/>
      </c>
      <c r="J1192" s="2" t="str">
        <f>IF(AND(G1192&lt;&gt;"",G1192&lt;=MAX(A:A)),COUNTIF(B:B,TRUNC(G1192)),"")</f>
        <v/>
      </c>
      <c r="K1192" s="2" t="str">
        <f t="shared" si="287"/>
        <v/>
      </c>
      <c r="L1192" s="2" t="str">
        <f t="shared" si="277"/>
        <v/>
      </c>
      <c r="M1192" s="2" t="str">
        <f t="shared" si="284"/>
        <v/>
      </c>
      <c r="N1192" s="2" t="str">
        <f t="shared" si="285"/>
        <v/>
      </c>
      <c r="O1192" s="2" t="str">
        <f t="shared" si="278"/>
        <v/>
      </c>
      <c r="P1192" s="2" t="str">
        <f t="shared" si="279"/>
        <v/>
      </c>
      <c r="Q1192" s="2" t="str">
        <f t="shared" si="286"/>
        <v/>
      </c>
      <c r="R1192" s="2" t="str">
        <f t="shared" si="280"/>
        <v/>
      </c>
    </row>
    <row r="1193" spans="1:18" x14ac:dyDescent="0.25">
      <c r="A1193" s="15" t="str">
        <f>IF(INDEX('Predict Your Date Data (auto)'!A:A,ROW(A1193),1)&gt;0,INDEX('Predict Your Date Data (auto)'!A:A,ROW(A1193),1),"")</f>
        <v/>
      </c>
      <c r="B1193" s="15" t="str">
        <f t="shared" si="281"/>
        <v/>
      </c>
      <c r="C1193" s="23" t="str">
        <f t="shared" si="282"/>
        <v/>
      </c>
      <c r="D1193" s="23" t="str">
        <f t="shared" si="283"/>
        <v/>
      </c>
      <c r="E1193" s="2" t="str">
        <f>IF(A1193&lt;&gt;"","Week " &amp; ROUNDUP(DAY(B1193)/7,0),"")</f>
        <v/>
      </c>
      <c r="G1193" s="15" t="str">
        <f>IF(G1192&lt;MAX(A:A)+NumberOfFutureWeeks*7,  IF(WEEKDAY( G1192+1)=1, G1192+2, IF(WEEKDAY(G1192+1)=7, G1192+ 3, G1192+1)), "")</f>
        <v/>
      </c>
      <c r="H1193" s="15" t="str">
        <f t="shared" si="275"/>
        <v/>
      </c>
      <c r="I1193" s="2" t="str">
        <f t="shared" si="276"/>
        <v/>
      </c>
      <c r="J1193" s="2" t="str">
        <f>IF(AND(G1193&lt;&gt;"",G1193&lt;=MAX(A:A)),COUNTIF(B:B,TRUNC(G1193)),"")</f>
        <v/>
      </c>
      <c r="K1193" s="2" t="str">
        <f t="shared" si="287"/>
        <v/>
      </c>
      <c r="L1193" s="2" t="str">
        <f t="shared" si="277"/>
        <v/>
      </c>
      <c r="M1193" s="2" t="str">
        <f t="shared" si="284"/>
        <v/>
      </c>
      <c r="N1193" s="2" t="str">
        <f t="shared" si="285"/>
        <v/>
      </c>
      <c r="O1193" s="2" t="str">
        <f t="shared" si="278"/>
        <v/>
      </c>
      <c r="P1193" s="2" t="str">
        <f t="shared" si="279"/>
        <v/>
      </c>
      <c r="Q1193" s="2" t="str">
        <f t="shared" si="286"/>
        <v/>
      </c>
      <c r="R1193" s="2" t="str">
        <f t="shared" si="280"/>
        <v/>
      </c>
    </row>
    <row r="1194" spans="1:18" x14ac:dyDescent="0.25">
      <c r="A1194" s="15" t="str">
        <f>IF(INDEX('Predict Your Date Data (auto)'!A:A,ROW(A1194),1)&gt;0,INDEX('Predict Your Date Data (auto)'!A:A,ROW(A1194),1),"")</f>
        <v/>
      </c>
      <c r="B1194" s="15" t="str">
        <f t="shared" si="281"/>
        <v/>
      </c>
      <c r="C1194" s="23" t="str">
        <f t="shared" si="282"/>
        <v/>
      </c>
      <c r="D1194" s="23" t="str">
        <f t="shared" si="283"/>
        <v/>
      </c>
      <c r="E1194" s="2" t="str">
        <f>IF(A1194&lt;&gt;"","Week " &amp; ROUNDUP(DAY(B1194)/7,0),"")</f>
        <v/>
      </c>
      <c r="G1194" s="15" t="str">
        <f>IF(G1193&lt;MAX(A:A)+NumberOfFutureWeeks*7,  IF(WEEKDAY( G1193+1)=1, G1193+2, IF(WEEKDAY(G1193+1)=7, G1193+ 3, G1193+1)), "")</f>
        <v/>
      </c>
      <c r="H1194" s="15" t="str">
        <f t="shared" si="275"/>
        <v/>
      </c>
      <c r="I1194" s="2" t="str">
        <f t="shared" si="276"/>
        <v/>
      </c>
      <c r="J1194" s="2" t="str">
        <f>IF(AND(G1194&lt;&gt;"",G1194&lt;=MAX(A:A)),COUNTIF(B:B,TRUNC(G1194)),"")</f>
        <v/>
      </c>
      <c r="K1194" s="2" t="str">
        <f t="shared" si="287"/>
        <v/>
      </c>
      <c r="L1194" s="2" t="str">
        <f t="shared" si="277"/>
        <v/>
      </c>
      <c r="M1194" s="2" t="str">
        <f t="shared" si="284"/>
        <v/>
      </c>
      <c r="N1194" s="2" t="str">
        <f t="shared" si="285"/>
        <v/>
      </c>
      <c r="O1194" s="2" t="str">
        <f t="shared" si="278"/>
        <v/>
      </c>
      <c r="P1194" s="2" t="str">
        <f t="shared" si="279"/>
        <v/>
      </c>
      <c r="Q1194" s="2" t="str">
        <f t="shared" si="286"/>
        <v/>
      </c>
      <c r="R1194" s="2" t="str">
        <f t="shared" si="280"/>
        <v/>
      </c>
    </row>
    <row r="1195" spans="1:18" x14ac:dyDescent="0.25">
      <c r="A1195" s="15" t="str">
        <f>IF(INDEX('Predict Your Date Data (auto)'!A:A,ROW(A1195),1)&gt;0,INDEX('Predict Your Date Data (auto)'!A:A,ROW(A1195),1),"")</f>
        <v/>
      </c>
      <c r="B1195" s="15" t="str">
        <f t="shared" si="281"/>
        <v/>
      </c>
      <c r="C1195" s="23" t="str">
        <f t="shared" si="282"/>
        <v/>
      </c>
      <c r="D1195" s="23" t="str">
        <f t="shared" si="283"/>
        <v/>
      </c>
      <c r="E1195" s="2" t="str">
        <f>IF(A1195&lt;&gt;"","Week " &amp; ROUNDUP(DAY(B1195)/7,0),"")</f>
        <v/>
      </c>
      <c r="G1195" s="15" t="str">
        <f>IF(G1194&lt;MAX(A:A)+NumberOfFutureWeeks*7,  IF(WEEKDAY( G1194+1)=1, G1194+2, IF(WEEKDAY(G1194+1)=7, G1194+ 3, G1194+1)), "")</f>
        <v/>
      </c>
      <c r="H1195" s="15" t="str">
        <f t="shared" si="275"/>
        <v/>
      </c>
      <c r="I1195" s="2" t="str">
        <f t="shared" si="276"/>
        <v/>
      </c>
      <c r="J1195" s="2" t="str">
        <f>IF(AND(G1195&lt;&gt;"",G1195&lt;=MAX(A:A)),COUNTIF(B:B,TRUNC(G1195)),"")</f>
        <v/>
      </c>
      <c r="K1195" s="2" t="str">
        <f t="shared" si="287"/>
        <v/>
      </c>
      <c r="L1195" s="2" t="str">
        <f t="shared" si="277"/>
        <v/>
      </c>
      <c r="M1195" s="2" t="str">
        <f t="shared" si="284"/>
        <v/>
      </c>
      <c r="N1195" s="2" t="str">
        <f t="shared" si="285"/>
        <v/>
      </c>
      <c r="O1195" s="2" t="str">
        <f t="shared" si="278"/>
        <v/>
      </c>
      <c r="P1195" s="2" t="str">
        <f t="shared" si="279"/>
        <v/>
      </c>
      <c r="Q1195" s="2" t="str">
        <f t="shared" si="286"/>
        <v/>
      </c>
      <c r="R1195" s="2" t="str">
        <f t="shared" si="280"/>
        <v/>
      </c>
    </row>
    <row r="1196" spans="1:18" x14ac:dyDescent="0.25">
      <c r="A1196" s="15" t="str">
        <f>IF(INDEX('Predict Your Date Data (auto)'!A:A,ROW(A1196),1)&gt;0,INDEX('Predict Your Date Data (auto)'!A:A,ROW(A1196),1),"")</f>
        <v/>
      </c>
      <c r="B1196" s="15" t="str">
        <f t="shared" si="281"/>
        <v/>
      </c>
      <c r="C1196" s="23" t="str">
        <f t="shared" si="282"/>
        <v/>
      </c>
      <c r="D1196" s="23" t="str">
        <f t="shared" si="283"/>
        <v/>
      </c>
      <c r="E1196" s="2" t="str">
        <f>IF(A1196&lt;&gt;"","Week " &amp; ROUNDUP(DAY(B1196)/7,0),"")</f>
        <v/>
      </c>
      <c r="G1196" s="15" t="str">
        <f>IF(G1195&lt;MAX(A:A)+NumberOfFutureWeeks*7,  IF(WEEKDAY( G1195+1)=1, G1195+2, IF(WEEKDAY(G1195+1)=7, G1195+ 3, G1195+1)), "")</f>
        <v/>
      </c>
      <c r="H1196" s="15" t="str">
        <f t="shared" si="275"/>
        <v/>
      </c>
      <c r="I1196" s="2" t="str">
        <f t="shared" si="276"/>
        <v/>
      </c>
      <c r="J1196" s="2" t="str">
        <f>IF(AND(G1196&lt;&gt;"",G1196&lt;=MAX(A:A)),COUNTIF(B:B,TRUNC(G1196)),"")</f>
        <v/>
      </c>
      <c r="K1196" s="2" t="str">
        <f t="shared" si="287"/>
        <v/>
      </c>
      <c r="L1196" s="2" t="str">
        <f t="shared" si="277"/>
        <v/>
      </c>
      <c r="M1196" s="2" t="str">
        <f t="shared" si="284"/>
        <v/>
      </c>
      <c r="N1196" s="2" t="str">
        <f t="shared" si="285"/>
        <v/>
      </c>
      <c r="O1196" s="2" t="str">
        <f t="shared" si="278"/>
        <v/>
      </c>
      <c r="P1196" s="2" t="str">
        <f t="shared" si="279"/>
        <v/>
      </c>
      <c r="Q1196" s="2" t="str">
        <f t="shared" si="286"/>
        <v/>
      </c>
      <c r="R1196" s="2" t="str">
        <f t="shared" si="280"/>
        <v/>
      </c>
    </row>
    <row r="1197" spans="1:18" x14ac:dyDescent="0.25">
      <c r="A1197" s="15" t="str">
        <f>IF(INDEX('Predict Your Date Data (auto)'!A:A,ROW(A1197),1)&gt;0,INDEX('Predict Your Date Data (auto)'!A:A,ROW(A1197),1),"")</f>
        <v/>
      </c>
      <c r="B1197" s="15" t="str">
        <f t="shared" si="281"/>
        <v/>
      </c>
      <c r="C1197" s="23" t="str">
        <f t="shared" si="282"/>
        <v/>
      </c>
      <c r="D1197" s="23" t="str">
        <f t="shared" si="283"/>
        <v/>
      </c>
      <c r="E1197" s="2" t="str">
        <f>IF(A1197&lt;&gt;"","Week " &amp; ROUNDUP(DAY(B1197)/7,0),"")</f>
        <v/>
      </c>
      <c r="G1197" s="15" t="str">
        <f>IF(G1196&lt;MAX(A:A)+NumberOfFutureWeeks*7,  IF(WEEKDAY( G1196+1)=1, G1196+2, IF(WEEKDAY(G1196+1)=7, G1196+ 3, G1196+1)), "")</f>
        <v/>
      </c>
      <c r="H1197" s="15" t="str">
        <f t="shared" si="275"/>
        <v/>
      </c>
      <c r="I1197" s="2" t="str">
        <f t="shared" si="276"/>
        <v/>
      </c>
      <c r="J1197" s="2" t="str">
        <f>IF(AND(G1197&lt;&gt;"",G1197&lt;=MAX(A:A)),COUNTIF(B:B,TRUNC(G1197)),"")</f>
        <v/>
      </c>
      <c r="K1197" s="2" t="str">
        <f t="shared" si="287"/>
        <v/>
      </c>
      <c r="L1197" s="2" t="str">
        <f t="shared" si="277"/>
        <v/>
      </c>
      <c r="M1197" s="2" t="str">
        <f t="shared" si="284"/>
        <v/>
      </c>
      <c r="N1197" s="2" t="str">
        <f t="shared" si="285"/>
        <v/>
      </c>
      <c r="O1197" s="2" t="str">
        <f t="shared" si="278"/>
        <v/>
      </c>
      <c r="P1197" s="2" t="str">
        <f t="shared" si="279"/>
        <v/>
      </c>
      <c r="Q1197" s="2" t="str">
        <f t="shared" si="286"/>
        <v/>
      </c>
      <c r="R1197" s="2" t="str">
        <f t="shared" si="280"/>
        <v/>
      </c>
    </row>
    <row r="1198" spans="1:18" x14ac:dyDescent="0.25">
      <c r="A1198" s="15" t="str">
        <f>IF(INDEX('Predict Your Date Data (auto)'!A:A,ROW(A1198),1)&gt;0,INDEX('Predict Your Date Data (auto)'!A:A,ROW(A1198),1),"")</f>
        <v/>
      </c>
      <c r="B1198" s="15" t="str">
        <f t="shared" si="281"/>
        <v/>
      </c>
      <c r="C1198" s="23" t="str">
        <f t="shared" si="282"/>
        <v/>
      </c>
      <c r="D1198" s="23" t="str">
        <f t="shared" si="283"/>
        <v/>
      </c>
      <c r="E1198" s="2" t="str">
        <f>IF(A1198&lt;&gt;"","Week " &amp; ROUNDUP(DAY(B1198)/7,0),"")</f>
        <v/>
      </c>
      <c r="G1198" s="15" t="str">
        <f>IF(G1197&lt;MAX(A:A)+NumberOfFutureWeeks*7,  IF(WEEKDAY( G1197+1)=1, G1197+2, IF(WEEKDAY(G1197+1)=7, G1197+ 3, G1197+1)), "")</f>
        <v/>
      </c>
      <c r="H1198" s="15" t="str">
        <f t="shared" si="275"/>
        <v/>
      </c>
      <c r="I1198" s="2" t="str">
        <f t="shared" si="276"/>
        <v/>
      </c>
      <c r="J1198" s="2" t="str">
        <f>IF(AND(G1198&lt;&gt;"",G1198&lt;=MAX(A:A)),COUNTIF(B:B,TRUNC(G1198)),"")</f>
        <v/>
      </c>
      <c r="K1198" s="2" t="str">
        <f t="shared" si="287"/>
        <v/>
      </c>
      <c r="L1198" s="2" t="str">
        <f t="shared" si="277"/>
        <v/>
      </c>
      <c r="M1198" s="2" t="str">
        <f t="shared" si="284"/>
        <v/>
      </c>
      <c r="N1198" s="2" t="str">
        <f t="shared" si="285"/>
        <v/>
      </c>
      <c r="O1198" s="2" t="str">
        <f t="shared" si="278"/>
        <v/>
      </c>
      <c r="P1198" s="2" t="str">
        <f t="shared" si="279"/>
        <v/>
      </c>
      <c r="Q1198" s="2" t="str">
        <f t="shared" si="286"/>
        <v/>
      </c>
      <c r="R1198" s="2" t="str">
        <f t="shared" si="280"/>
        <v/>
      </c>
    </row>
    <row r="1199" spans="1:18" x14ac:dyDescent="0.25">
      <c r="A1199" s="15" t="str">
        <f>IF(INDEX('Predict Your Date Data (auto)'!A:A,ROW(A1199),1)&gt;0,INDEX('Predict Your Date Data (auto)'!A:A,ROW(A1199),1),"")</f>
        <v/>
      </c>
      <c r="B1199" s="15" t="str">
        <f t="shared" si="281"/>
        <v/>
      </c>
      <c r="C1199" s="23" t="str">
        <f t="shared" si="282"/>
        <v/>
      </c>
      <c r="D1199" s="23" t="str">
        <f t="shared" si="283"/>
        <v/>
      </c>
      <c r="E1199" s="2" t="str">
        <f>IF(A1199&lt;&gt;"","Week " &amp; ROUNDUP(DAY(B1199)/7,0),"")</f>
        <v/>
      </c>
      <c r="G1199" s="15" t="str">
        <f>IF(G1198&lt;MAX(A:A)+NumberOfFutureWeeks*7,  IF(WEEKDAY( G1198+1)=1, G1198+2, IF(WEEKDAY(G1198+1)=7, G1198+ 3, G1198+1)), "")</f>
        <v/>
      </c>
      <c r="H1199" s="15" t="str">
        <f t="shared" si="275"/>
        <v/>
      </c>
      <c r="I1199" s="2" t="str">
        <f t="shared" si="276"/>
        <v/>
      </c>
      <c r="J1199" s="2" t="str">
        <f>IF(AND(G1199&lt;&gt;"",G1199&lt;=MAX(A:A)),COUNTIF(B:B,TRUNC(G1199)),"")</f>
        <v/>
      </c>
      <c r="K1199" s="2" t="str">
        <f t="shared" si="287"/>
        <v/>
      </c>
      <c r="L1199" s="2" t="str">
        <f t="shared" si="277"/>
        <v/>
      </c>
      <c r="M1199" s="2" t="str">
        <f t="shared" si="284"/>
        <v/>
      </c>
      <c r="N1199" s="2" t="str">
        <f t="shared" si="285"/>
        <v/>
      </c>
      <c r="O1199" s="2" t="str">
        <f t="shared" si="278"/>
        <v/>
      </c>
      <c r="P1199" s="2" t="str">
        <f t="shared" si="279"/>
        <v/>
      </c>
      <c r="Q1199" s="2" t="str">
        <f t="shared" si="286"/>
        <v/>
      </c>
      <c r="R1199" s="2" t="str">
        <f t="shared" si="280"/>
        <v/>
      </c>
    </row>
    <row r="1200" spans="1:18" x14ac:dyDescent="0.25">
      <c r="A1200" s="15" t="str">
        <f>IF(INDEX('Predict Your Date Data (auto)'!A:A,ROW(A1200),1)&gt;0,INDEX('Predict Your Date Data (auto)'!A:A,ROW(A1200),1),"")</f>
        <v/>
      </c>
      <c r="B1200" s="15" t="str">
        <f t="shared" si="281"/>
        <v/>
      </c>
      <c r="C1200" s="23" t="str">
        <f t="shared" si="282"/>
        <v/>
      </c>
      <c r="D1200" s="23" t="str">
        <f t="shared" si="283"/>
        <v/>
      </c>
      <c r="E1200" s="2" t="str">
        <f>IF(A1200&lt;&gt;"","Week " &amp; ROUNDUP(DAY(B1200)/7,0),"")</f>
        <v/>
      </c>
      <c r="G1200" s="15" t="str">
        <f>IF(G1199&lt;MAX(A:A)+NumberOfFutureWeeks*7,  IF(WEEKDAY( G1199+1)=1, G1199+2, IF(WEEKDAY(G1199+1)=7, G1199+ 3, G1199+1)), "")</f>
        <v/>
      </c>
      <c r="H1200" s="15" t="str">
        <f t="shared" si="275"/>
        <v/>
      </c>
      <c r="I1200" s="2" t="str">
        <f t="shared" si="276"/>
        <v/>
      </c>
      <c r="J1200" s="2" t="str">
        <f>IF(AND(G1200&lt;&gt;"",G1200&lt;=MAX(A:A)),COUNTIF(B:B,TRUNC(G1200)),"")</f>
        <v/>
      </c>
      <c r="K1200" s="2" t="str">
        <f t="shared" si="287"/>
        <v/>
      </c>
      <c r="L1200" s="2" t="str">
        <f t="shared" si="277"/>
        <v/>
      </c>
      <c r="M1200" s="2" t="str">
        <f t="shared" si="284"/>
        <v/>
      </c>
      <c r="N1200" s="2" t="str">
        <f t="shared" si="285"/>
        <v/>
      </c>
      <c r="O1200" s="2" t="str">
        <f t="shared" si="278"/>
        <v/>
      </c>
      <c r="P1200" s="2" t="str">
        <f t="shared" si="279"/>
        <v/>
      </c>
      <c r="Q1200" s="2" t="str">
        <f t="shared" si="286"/>
        <v/>
      </c>
      <c r="R1200" s="2" t="str">
        <f t="shared" si="280"/>
        <v/>
      </c>
    </row>
    <row r="1201" spans="1:18" x14ac:dyDescent="0.25">
      <c r="A1201" s="15" t="str">
        <f>IF(INDEX('Predict Your Date Data (auto)'!A:A,ROW(A1201),1)&gt;0,INDEX('Predict Your Date Data (auto)'!A:A,ROW(A1201),1),"")</f>
        <v/>
      </c>
      <c r="B1201" s="15" t="str">
        <f t="shared" si="281"/>
        <v/>
      </c>
      <c r="C1201" s="23" t="str">
        <f t="shared" si="282"/>
        <v/>
      </c>
      <c r="D1201" s="23" t="str">
        <f t="shared" si="283"/>
        <v/>
      </c>
      <c r="E1201" s="2" t="str">
        <f>IF(A1201&lt;&gt;"","Week " &amp; ROUNDUP(DAY(B1201)/7,0),"")</f>
        <v/>
      </c>
      <c r="G1201" s="15" t="str">
        <f>IF(G1200&lt;MAX(A:A)+NumberOfFutureWeeks*7,  IF(WEEKDAY( G1200+1)=1, G1200+2, IF(WEEKDAY(G1200+1)=7, G1200+ 3, G1200+1)), "")</f>
        <v/>
      </c>
      <c r="H1201" s="15" t="str">
        <f t="shared" si="275"/>
        <v/>
      </c>
      <c r="I1201" s="2" t="str">
        <f t="shared" si="276"/>
        <v/>
      </c>
      <c r="J1201" s="2" t="str">
        <f>IF(AND(G1201&lt;&gt;"",G1201&lt;=MAX(A:A)),COUNTIF(B:B,TRUNC(G1201)),"")</f>
        <v/>
      </c>
      <c r="K1201" s="2" t="str">
        <f t="shared" si="287"/>
        <v/>
      </c>
      <c r="L1201" s="2" t="str">
        <f t="shared" si="277"/>
        <v/>
      </c>
      <c r="M1201" s="2" t="str">
        <f t="shared" si="284"/>
        <v/>
      </c>
      <c r="N1201" s="2" t="str">
        <f t="shared" si="285"/>
        <v/>
      </c>
      <c r="O1201" s="2" t="str">
        <f t="shared" si="278"/>
        <v/>
      </c>
      <c r="P1201" s="2" t="str">
        <f t="shared" si="279"/>
        <v/>
      </c>
      <c r="Q1201" s="2" t="str">
        <f t="shared" si="286"/>
        <v/>
      </c>
      <c r="R1201" s="2" t="str">
        <f t="shared" si="280"/>
        <v/>
      </c>
    </row>
    <row r="1202" spans="1:18" x14ac:dyDescent="0.25">
      <c r="A1202" s="15" t="str">
        <f>IF(INDEX('Predict Your Date Data (auto)'!A:A,ROW(A1202),1)&gt;0,INDEX('Predict Your Date Data (auto)'!A:A,ROW(A1202),1),"")</f>
        <v/>
      </c>
      <c r="B1202" s="15" t="str">
        <f t="shared" si="281"/>
        <v/>
      </c>
      <c r="C1202" s="23" t="str">
        <f t="shared" si="282"/>
        <v/>
      </c>
      <c r="D1202" s="23" t="str">
        <f t="shared" si="283"/>
        <v/>
      </c>
      <c r="E1202" s="2" t="str">
        <f>IF(A1202&lt;&gt;"","Week " &amp; ROUNDUP(DAY(B1202)/7,0),"")</f>
        <v/>
      </c>
      <c r="G1202" s="15" t="str">
        <f>IF(G1201&lt;MAX(A:A)+NumberOfFutureWeeks*7,  IF(WEEKDAY( G1201+1)=1, G1201+2, IF(WEEKDAY(G1201+1)=7, G1201+ 3, G1201+1)), "")</f>
        <v/>
      </c>
      <c r="H1202" s="15" t="str">
        <f t="shared" si="275"/>
        <v/>
      </c>
      <c r="I1202" s="2" t="str">
        <f t="shared" si="276"/>
        <v/>
      </c>
      <c r="J1202" s="2" t="str">
        <f>IF(AND(G1202&lt;&gt;"",G1202&lt;=MAX(A:A)),COUNTIF(B:B,TRUNC(G1202)),"")</f>
        <v/>
      </c>
      <c r="K1202" s="2" t="str">
        <f t="shared" si="287"/>
        <v/>
      </c>
      <c r="L1202" s="2" t="str">
        <f t="shared" si="277"/>
        <v/>
      </c>
      <c r="M1202" s="2" t="str">
        <f t="shared" si="284"/>
        <v/>
      </c>
      <c r="N1202" s="2" t="str">
        <f t="shared" si="285"/>
        <v/>
      </c>
      <c r="O1202" s="2" t="str">
        <f t="shared" si="278"/>
        <v/>
      </c>
      <c r="P1202" s="2" t="str">
        <f t="shared" si="279"/>
        <v/>
      </c>
      <c r="Q1202" s="2" t="str">
        <f t="shared" si="286"/>
        <v/>
      </c>
      <c r="R1202" s="2" t="str">
        <f t="shared" si="280"/>
        <v/>
      </c>
    </row>
    <row r="1203" spans="1:18" x14ac:dyDescent="0.25">
      <c r="A1203" s="15" t="str">
        <f>IF(INDEX('Predict Your Date Data (auto)'!A:A,ROW(A1203),1)&gt;0,INDEX('Predict Your Date Data (auto)'!A:A,ROW(A1203),1),"")</f>
        <v/>
      </c>
      <c r="B1203" s="15" t="str">
        <f t="shared" si="281"/>
        <v/>
      </c>
      <c r="C1203" s="23" t="str">
        <f t="shared" si="282"/>
        <v/>
      </c>
      <c r="D1203" s="23" t="str">
        <f t="shared" si="283"/>
        <v/>
      </c>
      <c r="E1203" s="2" t="str">
        <f>IF(A1203&lt;&gt;"","Week " &amp; ROUNDUP(DAY(B1203)/7,0),"")</f>
        <v/>
      </c>
      <c r="G1203" s="15" t="str">
        <f>IF(G1202&lt;MAX(A:A)+NumberOfFutureWeeks*7,  IF(WEEKDAY( G1202+1)=1, G1202+2, IF(WEEKDAY(G1202+1)=7, G1202+ 3, G1202+1)), "")</f>
        <v/>
      </c>
      <c r="H1203" s="15" t="str">
        <f t="shared" si="275"/>
        <v/>
      </c>
      <c r="I1203" s="2" t="str">
        <f t="shared" si="276"/>
        <v/>
      </c>
      <c r="J1203" s="2" t="str">
        <f>IF(AND(G1203&lt;&gt;"",G1203&lt;=MAX(A:A)),COUNTIF(B:B,TRUNC(G1203)),"")</f>
        <v/>
      </c>
      <c r="K1203" s="2" t="str">
        <f t="shared" si="287"/>
        <v/>
      </c>
      <c r="L1203" s="2" t="str">
        <f t="shared" si="277"/>
        <v/>
      </c>
      <c r="M1203" s="2" t="str">
        <f t="shared" si="284"/>
        <v/>
      </c>
      <c r="N1203" s="2" t="str">
        <f t="shared" si="285"/>
        <v/>
      </c>
      <c r="O1203" s="2" t="str">
        <f t="shared" si="278"/>
        <v/>
      </c>
      <c r="P1203" s="2" t="str">
        <f t="shared" si="279"/>
        <v/>
      </c>
      <c r="Q1203" s="2" t="str">
        <f t="shared" si="286"/>
        <v/>
      </c>
      <c r="R1203" s="2" t="str">
        <f t="shared" si="280"/>
        <v/>
      </c>
    </row>
    <row r="1204" spans="1:18" x14ac:dyDescent="0.25">
      <c r="A1204" s="15" t="str">
        <f>IF(INDEX('Predict Your Date Data (auto)'!A:A,ROW(A1204),1)&gt;0,INDEX('Predict Your Date Data (auto)'!A:A,ROW(A1204),1),"")</f>
        <v/>
      </c>
      <c r="B1204" s="15" t="str">
        <f t="shared" si="281"/>
        <v/>
      </c>
      <c r="C1204" s="23" t="str">
        <f t="shared" si="282"/>
        <v/>
      </c>
      <c r="D1204" s="23" t="str">
        <f t="shared" si="283"/>
        <v/>
      </c>
      <c r="E1204" s="2" t="str">
        <f>IF(A1204&lt;&gt;"","Week " &amp; ROUNDUP(DAY(B1204)/7,0),"")</f>
        <v/>
      </c>
      <c r="G1204" s="15" t="str">
        <f>IF(G1203&lt;MAX(A:A)+NumberOfFutureWeeks*7,  IF(WEEKDAY( G1203+1)=1, G1203+2, IF(WEEKDAY(G1203+1)=7, G1203+ 3, G1203+1)), "")</f>
        <v/>
      </c>
      <c r="H1204" s="15" t="str">
        <f t="shared" si="275"/>
        <v/>
      </c>
      <c r="I1204" s="2" t="str">
        <f t="shared" si="276"/>
        <v/>
      </c>
      <c r="J1204" s="2" t="str">
        <f>IF(AND(G1204&lt;&gt;"",G1204&lt;=MAX(A:A)),COUNTIF(B:B,TRUNC(G1204)),"")</f>
        <v/>
      </c>
      <c r="K1204" s="2" t="str">
        <f t="shared" si="287"/>
        <v/>
      </c>
      <c r="L1204" s="2" t="str">
        <f t="shared" si="277"/>
        <v/>
      </c>
      <c r="M1204" s="2" t="str">
        <f t="shared" si="284"/>
        <v/>
      </c>
      <c r="N1204" s="2" t="str">
        <f t="shared" si="285"/>
        <v/>
      </c>
      <c r="O1204" s="2" t="str">
        <f t="shared" si="278"/>
        <v/>
      </c>
      <c r="P1204" s="2" t="str">
        <f t="shared" si="279"/>
        <v/>
      </c>
      <c r="Q1204" s="2" t="str">
        <f t="shared" si="286"/>
        <v/>
      </c>
      <c r="R1204" s="2" t="str">
        <f t="shared" si="280"/>
        <v/>
      </c>
    </row>
    <row r="1205" spans="1:18" x14ac:dyDescent="0.25">
      <c r="A1205" s="15" t="str">
        <f>IF(INDEX('Predict Your Date Data (auto)'!A:A,ROW(A1205),1)&gt;0,INDEX('Predict Your Date Data (auto)'!A:A,ROW(A1205),1),"")</f>
        <v/>
      </c>
      <c r="B1205" s="15" t="str">
        <f t="shared" si="281"/>
        <v/>
      </c>
      <c r="C1205" s="23" t="str">
        <f t="shared" si="282"/>
        <v/>
      </c>
      <c r="D1205" s="23" t="str">
        <f t="shared" si="283"/>
        <v/>
      </c>
      <c r="E1205" s="2" t="str">
        <f>IF(A1205&lt;&gt;"","Week " &amp; ROUNDUP(DAY(B1205)/7,0),"")</f>
        <v/>
      </c>
      <c r="G1205" s="15" t="str">
        <f>IF(G1204&lt;MAX(A:A)+NumberOfFutureWeeks*7,  IF(WEEKDAY( G1204+1)=1, G1204+2, IF(WEEKDAY(G1204+1)=7, G1204+ 3, G1204+1)), "")</f>
        <v/>
      </c>
      <c r="H1205" s="15" t="str">
        <f t="shared" si="275"/>
        <v/>
      </c>
      <c r="I1205" s="2" t="str">
        <f t="shared" si="276"/>
        <v/>
      </c>
      <c r="J1205" s="2" t="str">
        <f>IF(AND(G1205&lt;&gt;"",G1205&lt;=MAX(A:A)),COUNTIF(B:B,TRUNC(G1205)),"")</f>
        <v/>
      </c>
      <c r="K1205" s="2" t="str">
        <f t="shared" si="287"/>
        <v/>
      </c>
      <c r="L1205" s="2" t="str">
        <f t="shared" si="277"/>
        <v/>
      </c>
      <c r="M1205" s="2" t="str">
        <f t="shared" si="284"/>
        <v/>
      </c>
      <c r="N1205" s="2" t="str">
        <f t="shared" si="285"/>
        <v/>
      </c>
      <c r="O1205" s="2" t="str">
        <f t="shared" si="278"/>
        <v/>
      </c>
      <c r="P1205" s="2" t="str">
        <f t="shared" si="279"/>
        <v/>
      </c>
      <c r="Q1205" s="2" t="str">
        <f t="shared" si="286"/>
        <v/>
      </c>
      <c r="R1205" s="2" t="str">
        <f t="shared" si="280"/>
        <v/>
      </c>
    </row>
    <row r="1206" spans="1:18" x14ac:dyDescent="0.25">
      <c r="A1206" s="15" t="str">
        <f>IF(INDEX('Predict Your Date Data (auto)'!A:A,ROW(A1206),1)&gt;0,INDEX('Predict Your Date Data (auto)'!A:A,ROW(A1206),1),"")</f>
        <v/>
      </c>
      <c r="B1206" s="15" t="str">
        <f t="shared" si="281"/>
        <v/>
      </c>
      <c r="C1206" s="23" t="str">
        <f t="shared" si="282"/>
        <v/>
      </c>
      <c r="D1206" s="23" t="str">
        <f t="shared" si="283"/>
        <v/>
      </c>
      <c r="E1206" s="2" t="str">
        <f>IF(A1206&lt;&gt;"","Week " &amp; ROUNDUP(DAY(B1206)/7,0),"")</f>
        <v/>
      </c>
      <c r="G1206" s="15" t="str">
        <f>IF(G1205&lt;MAX(A:A)+NumberOfFutureWeeks*7,  IF(WEEKDAY( G1205+1)=1, G1205+2, IF(WEEKDAY(G1205+1)=7, G1205+ 3, G1205+1)), "")</f>
        <v/>
      </c>
      <c r="H1206" s="15" t="str">
        <f t="shared" si="275"/>
        <v/>
      </c>
      <c r="I1206" s="2" t="str">
        <f t="shared" si="276"/>
        <v/>
      </c>
      <c r="J1206" s="2" t="str">
        <f>IF(AND(G1206&lt;&gt;"",G1206&lt;=MAX(A:A)),COUNTIF(B:B,TRUNC(G1206)),"")</f>
        <v/>
      </c>
      <c r="K1206" s="2" t="str">
        <f t="shared" si="287"/>
        <v/>
      </c>
      <c r="L1206" s="2" t="str">
        <f t="shared" si="277"/>
        <v/>
      </c>
      <c r="M1206" s="2" t="str">
        <f t="shared" si="284"/>
        <v/>
      </c>
      <c r="N1206" s="2" t="str">
        <f t="shared" si="285"/>
        <v/>
      </c>
      <c r="O1206" s="2" t="str">
        <f t="shared" si="278"/>
        <v/>
      </c>
      <c r="P1206" s="2" t="str">
        <f t="shared" si="279"/>
        <v/>
      </c>
      <c r="Q1206" s="2" t="str">
        <f t="shared" si="286"/>
        <v/>
      </c>
      <c r="R1206" s="2" t="str">
        <f t="shared" si="280"/>
        <v/>
      </c>
    </row>
    <row r="1207" spans="1:18" x14ac:dyDescent="0.25">
      <c r="A1207" s="15" t="str">
        <f>IF(INDEX('Predict Your Date Data (auto)'!A:A,ROW(A1207),1)&gt;0,INDEX('Predict Your Date Data (auto)'!A:A,ROW(A1207),1),"")</f>
        <v/>
      </c>
      <c r="B1207" s="15" t="str">
        <f t="shared" si="281"/>
        <v/>
      </c>
      <c r="C1207" s="23" t="str">
        <f t="shared" si="282"/>
        <v/>
      </c>
      <c r="D1207" s="23" t="str">
        <f t="shared" si="283"/>
        <v/>
      </c>
      <c r="E1207" s="2" t="str">
        <f>IF(A1207&lt;&gt;"","Week " &amp; ROUNDUP(DAY(B1207)/7,0),"")</f>
        <v/>
      </c>
      <c r="G1207" s="15" t="str">
        <f>IF(G1206&lt;MAX(A:A)+NumberOfFutureWeeks*7,  IF(WEEKDAY( G1206+1)=1, G1206+2, IF(WEEKDAY(G1206+1)=7, G1206+ 3, G1206+1)), "")</f>
        <v/>
      </c>
      <c r="H1207" s="15" t="str">
        <f t="shared" si="275"/>
        <v/>
      </c>
      <c r="I1207" s="2" t="str">
        <f t="shared" si="276"/>
        <v/>
      </c>
      <c r="J1207" s="2" t="str">
        <f>IF(AND(G1207&lt;&gt;"",G1207&lt;=MAX(A:A)),COUNTIF(B:B,TRUNC(G1207)),"")</f>
        <v/>
      </c>
      <c r="K1207" s="2" t="str">
        <f t="shared" si="287"/>
        <v/>
      </c>
      <c r="L1207" s="2" t="str">
        <f t="shared" si="277"/>
        <v/>
      </c>
      <c r="M1207" s="2" t="str">
        <f t="shared" si="284"/>
        <v/>
      </c>
      <c r="N1207" s="2" t="str">
        <f t="shared" si="285"/>
        <v/>
      </c>
      <c r="O1207" s="2" t="str">
        <f t="shared" si="278"/>
        <v/>
      </c>
      <c r="P1207" s="2" t="str">
        <f t="shared" si="279"/>
        <v/>
      </c>
      <c r="Q1207" s="2" t="str">
        <f t="shared" si="286"/>
        <v/>
      </c>
      <c r="R1207" s="2" t="str">
        <f t="shared" si="280"/>
        <v/>
      </c>
    </row>
    <row r="1208" spans="1:18" x14ac:dyDescent="0.25">
      <c r="A1208" s="15" t="str">
        <f>IF(INDEX('Predict Your Date Data (auto)'!A:A,ROW(A1208),1)&gt;0,INDEX('Predict Your Date Data (auto)'!A:A,ROW(A1208),1),"")</f>
        <v/>
      </c>
      <c r="B1208" s="15" t="str">
        <f t="shared" si="281"/>
        <v/>
      </c>
      <c r="C1208" s="23" t="str">
        <f t="shared" si="282"/>
        <v/>
      </c>
      <c r="D1208" s="23" t="str">
        <f t="shared" si="283"/>
        <v/>
      </c>
      <c r="E1208" s="2" t="str">
        <f>IF(A1208&lt;&gt;"","Week " &amp; ROUNDUP(DAY(B1208)/7,0),"")</f>
        <v/>
      </c>
      <c r="G1208" s="15" t="str">
        <f>IF(G1207&lt;MAX(A:A)+NumberOfFutureWeeks*7,  IF(WEEKDAY( G1207+1)=1, G1207+2, IF(WEEKDAY(G1207+1)=7, G1207+ 3, G1207+1)), "")</f>
        <v/>
      </c>
      <c r="H1208" s="15" t="str">
        <f t="shared" si="275"/>
        <v/>
      </c>
      <c r="I1208" s="2" t="str">
        <f t="shared" si="276"/>
        <v/>
      </c>
      <c r="J1208" s="2" t="str">
        <f>IF(AND(G1208&lt;&gt;"",G1208&lt;=MAX(A:A)),COUNTIF(B:B,TRUNC(G1208)),"")</f>
        <v/>
      </c>
      <c r="K1208" s="2" t="str">
        <f t="shared" si="287"/>
        <v/>
      </c>
      <c r="L1208" s="2" t="str">
        <f t="shared" si="277"/>
        <v/>
      </c>
      <c r="M1208" s="2" t="str">
        <f t="shared" si="284"/>
        <v/>
      </c>
      <c r="N1208" s="2" t="str">
        <f t="shared" si="285"/>
        <v/>
      </c>
      <c r="O1208" s="2" t="str">
        <f t="shared" si="278"/>
        <v/>
      </c>
      <c r="P1208" s="2" t="str">
        <f t="shared" si="279"/>
        <v/>
      </c>
      <c r="Q1208" s="2" t="str">
        <f t="shared" si="286"/>
        <v/>
      </c>
      <c r="R1208" s="2" t="str">
        <f t="shared" si="280"/>
        <v/>
      </c>
    </row>
    <row r="1209" spans="1:18" x14ac:dyDescent="0.25">
      <c r="A1209" s="15" t="str">
        <f>IF(INDEX('Predict Your Date Data (auto)'!A:A,ROW(A1209),1)&gt;0,INDEX('Predict Your Date Data (auto)'!A:A,ROW(A1209),1),"")</f>
        <v/>
      </c>
      <c r="B1209" s="15" t="str">
        <f t="shared" si="281"/>
        <v/>
      </c>
      <c r="C1209" s="23" t="str">
        <f t="shared" si="282"/>
        <v/>
      </c>
      <c r="D1209" s="23" t="str">
        <f t="shared" si="283"/>
        <v/>
      </c>
      <c r="E1209" s="2" t="str">
        <f>IF(A1209&lt;&gt;"","Week " &amp; ROUNDUP(DAY(B1209)/7,0),"")</f>
        <v/>
      </c>
      <c r="G1209" s="15" t="str">
        <f>IF(G1208&lt;MAX(A:A)+NumberOfFutureWeeks*7,  IF(WEEKDAY( G1208+1)=1, G1208+2, IF(WEEKDAY(G1208+1)=7, G1208+ 3, G1208+1)), "")</f>
        <v/>
      </c>
      <c r="H1209" s="15" t="str">
        <f t="shared" si="275"/>
        <v/>
      </c>
      <c r="I1209" s="2" t="str">
        <f t="shared" si="276"/>
        <v/>
      </c>
      <c r="J1209" s="2" t="str">
        <f>IF(AND(G1209&lt;&gt;"",G1209&lt;=MAX(A:A)),COUNTIF(B:B,TRUNC(G1209)),"")</f>
        <v/>
      </c>
      <c r="K1209" s="2" t="str">
        <f t="shared" si="287"/>
        <v/>
      </c>
      <c r="L1209" s="2" t="str">
        <f t="shared" si="277"/>
        <v/>
      </c>
      <c r="M1209" s="2" t="str">
        <f t="shared" si="284"/>
        <v/>
      </c>
      <c r="N1209" s="2" t="str">
        <f t="shared" si="285"/>
        <v/>
      </c>
      <c r="O1209" s="2" t="str">
        <f t="shared" si="278"/>
        <v/>
      </c>
      <c r="P1209" s="2" t="str">
        <f t="shared" si="279"/>
        <v/>
      </c>
      <c r="Q1209" s="2" t="str">
        <f t="shared" si="286"/>
        <v/>
      </c>
      <c r="R1209" s="2" t="str">
        <f t="shared" si="280"/>
        <v/>
      </c>
    </row>
    <row r="1210" spans="1:18" x14ac:dyDescent="0.25">
      <c r="A1210" s="15" t="str">
        <f>IF(INDEX('Predict Your Date Data (auto)'!A:A,ROW(A1210),1)&gt;0,INDEX('Predict Your Date Data (auto)'!A:A,ROW(A1210),1),"")</f>
        <v/>
      </c>
      <c r="B1210" s="15" t="str">
        <f t="shared" si="281"/>
        <v/>
      </c>
      <c r="C1210" s="23" t="str">
        <f t="shared" si="282"/>
        <v/>
      </c>
      <c r="D1210" s="23" t="str">
        <f t="shared" si="283"/>
        <v/>
      </c>
      <c r="E1210" s="2" t="str">
        <f>IF(A1210&lt;&gt;"","Week " &amp; ROUNDUP(DAY(B1210)/7,0),"")</f>
        <v/>
      </c>
      <c r="G1210" s="15" t="str">
        <f>IF(G1209&lt;MAX(A:A)+NumberOfFutureWeeks*7,  IF(WEEKDAY( G1209+1)=1, G1209+2, IF(WEEKDAY(G1209+1)=7, G1209+ 3, G1209+1)), "")</f>
        <v/>
      </c>
      <c r="H1210" s="15" t="str">
        <f t="shared" si="275"/>
        <v/>
      </c>
      <c r="I1210" s="2" t="str">
        <f t="shared" si="276"/>
        <v/>
      </c>
      <c r="J1210" s="2" t="str">
        <f>IF(AND(G1210&lt;&gt;"",G1210&lt;=MAX(A:A)),COUNTIF(B:B,TRUNC(G1210)),"")</f>
        <v/>
      </c>
      <c r="K1210" s="2" t="str">
        <f t="shared" si="287"/>
        <v/>
      </c>
      <c r="L1210" s="2" t="str">
        <f t="shared" si="277"/>
        <v/>
      </c>
      <c r="M1210" s="2" t="str">
        <f t="shared" si="284"/>
        <v/>
      </c>
      <c r="N1210" s="2" t="str">
        <f t="shared" si="285"/>
        <v/>
      </c>
      <c r="O1210" s="2" t="str">
        <f t="shared" si="278"/>
        <v/>
      </c>
      <c r="P1210" s="2" t="str">
        <f t="shared" si="279"/>
        <v/>
      </c>
      <c r="Q1210" s="2" t="str">
        <f t="shared" si="286"/>
        <v/>
      </c>
      <c r="R1210" s="2" t="str">
        <f t="shared" si="280"/>
        <v/>
      </c>
    </row>
    <row r="1211" spans="1:18" x14ac:dyDescent="0.25">
      <c r="A1211" s="15" t="str">
        <f>IF(INDEX('Predict Your Date Data (auto)'!A:A,ROW(A1211),1)&gt;0,INDEX('Predict Your Date Data (auto)'!A:A,ROW(A1211),1),"")</f>
        <v/>
      </c>
      <c r="B1211" s="15" t="str">
        <f t="shared" si="281"/>
        <v/>
      </c>
      <c r="C1211" s="23" t="str">
        <f t="shared" si="282"/>
        <v/>
      </c>
      <c r="D1211" s="23" t="str">
        <f t="shared" si="283"/>
        <v/>
      </c>
      <c r="E1211" s="2" t="str">
        <f>IF(A1211&lt;&gt;"","Week " &amp; ROUNDUP(DAY(B1211)/7,0),"")</f>
        <v/>
      </c>
      <c r="G1211" s="15" t="str">
        <f>IF(G1210&lt;MAX(A:A)+NumberOfFutureWeeks*7,  IF(WEEKDAY( G1210+1)=1, G1210+2, IF(WEEKDAY(G1210+1)=7, G1210+ 3, G1210+1)), "")</f>
        <v/>
      </c>
      <c r="H1211" s="15" t="str">
        <f t="shared" si="275"/>
        <v/>
      </c>
      <c r="I1211" s="2" t="str">
        <f t="shared" si="276"/>
        <v/>
      </c>
      <c r="J1211" s="2" t="str">
        <f>IF(AND(G1211&lt;&gt;"",G1211&lt;=MAX(A:A)),COUNTIF(B:B,TRUNC(G1211)),"")</f>
        <v/>
      </c>
      <c r="K1211" s="2" t="str">
        <f t="shared" si="287"/>
        <v/>
      </c>
      <c r="L1211" s="2" t="str">
        <f t="shared" si="277"/>
        <v/>
      </c>
      <c r="M1211" s="2" t="str">
        <f t="shared" si="284"/>
        <v/>
      </c>
      <c r="N1211" s="2" t="str">
        <f t="shared" si="285"/>
        <v/>
      </c>
      <c r="O1211" s="2" t="str">
        <f t="shared" si="278"/>
        <v/>
      </c>
      <c r="P1211" s="2" t="str">
        <f t="shared" si="279"/>
        <v/>
      </c>
      <c r="Q1211" s="2" t="str">
        <f t="shared" si="286"/>
        <v/>
      </c>
      <c r="R1211" s="2" t="str">
        <f t="shared" si="280"/>
        <v/>
      </c>
    </row>
    <row r="1212" spans="1:18" x14ac:dyDescent="0.25">
      <c r="A1212" s="15" t="str">
        <f>IF(INDEX('Predict Your Date Data (auto)'!A:A,ROW(A1212),1)&gt;0,INDEX('Predict Your Date Data (auto)'!A:A,ROW(A1212),1),"")</f>
        <v/>
      </c>
      <c r="B1212" s="15" t="str">
        <f t="shared" si="281"/>
        <v/>
      </c>
      <c r="C1212" s="23" t="str">
        <f t="shared" si="282"/>
        <v/>
      </c>
      <c r="D1212" s="23" t="str">
        <f t="shared" si="283"/>
        <v/>
      </c>
      <c r="E1212" s="2" t="str">
        <f>IF(A1212&lt;&gt;"","Week " &amp; ROUNDUP(DAY(B1212)/7,0),"")</f>
        <v/>
      </c>
      <c r="G1212" s="15" t="str">
        <f>IF(G1211&lt;MAX(A:A)+NumberOfFutureWeeks*7,  IF(WEEKDAY( G1211+1)=1, G1211+2, IF(WEEKDAY(G1211+1)=7, G1211+ 3, G1211+1)), "")</f>
        <v/>
      </c>
      <c r="H1212" s="15" t="str">
        <f t="shared" si="275"/>
        <v/>
      </c>
      <c r="I1212" s="2" t="str">
        <f t="shared" si="276"/>
        <v/>
      </c>
      <c r="J1212" s="2" t="str">
        <f>IF(AND(G1212&lt;&gt;"",G1212&lt;=MAX(A:A)),COUNTIF(B:B,TRUNC(G1212)),"")</f>
        <v/>
      </c>
      <c r="K1212" s="2" t="str">
        <f t="shared" si="287"/>
        <v/>
      </c>
      <c r="L1212" s="2" t="str">
        <f t="shared" si="277"/>
        <v/>
      </c>
      <c r="M1212" s="2" t="str">
        <f t="shared" si="284"/>
        <v/>
      </c>
      <c r="N1212" s="2" t="str">
        <f t="shared" si="285"/>
        <v/>
      </c>
      <c r="O1212" s="2" t="str">
        <f t="shared" si="278"/>
        <v/>
      </c>
      <c r="P1212" s="2" t="str">
        <f t="shared" si="279"/>
        <v/>
      </c>
      <c r="Q1212" s="2" t="str">
        <f t="shared" si="286"/>
        <v/>
      </c>
      <c r="R1212" s="2" t="str">
        <f t="shared" si="280"/>
        <v/>
      </c>
    </row>
    <row r="1213" spans="1:18" x14ac:dyDescent="0.25">
      <c r="A1213" s="15" t="str">
        <f>IF(INDEX('Predict Your Date Data (auto)'!A:A,ROW(A1213),1)&gt;0,INDEX('Predict Your Date Data (auto)'!A:A,ROW(A1213),1),"")</f>
        <v/>
      </c>
      <c r="B1213" s="15" t="str">
        <f t="shared" si="281"/>
        <v/>
      </c>
      <c r="C1213" s="23" t="str">
        <f t="shared" si="282"/>
        <v/>
      </c>
      <c r="D1213" s="23" t="str">
        <f t="shared" si="283"/>
        <v/>
      </c>
      <c r="E1213" s="2" t="str">
        <f>IF(A1213&lt;&gt;"","Week " &amp; ROUNDUP(DAY(B1213)/7,0),"")</f>
        <v/>
      </c>
      <c r="G1213" s="15" t="str">
        <f>IF(G1212&lt;MAX(A:A)+NumberOfFutureWeeks*7,  IF(WEEKDAY( G1212+1)=1, G1212+2, IF(WEEKDAY(G1212+1)=7, G1212+ 3, G1212+1)), "")</f>
        <v/>
      </c>
      <c r="H1213" s="15" t="str">
        <f t="shared" si="275"/>
        <v/>
      </c>
      <c r="I1213" s="2" t="str">
        <f t="shared" si="276"/>
        <v/>
      </c>
      <c r="J1213" s="2" t="str">
        <f>IF(AND(G1213&lt;&gt;"",G1213&lt;=MAX(A:A)),COUNTIF(B:B,TRUNC(G1213)),"")</f>
        <v/>
      </c>
      <c r="K1213" s="2" t="str">
        <f t="shared" si="287"/>
        <v/>
      </c>
      <c r="L1213" s="2" t="str">
        <f t="shared" si="277"/>
        <v/>
      </c>
      <c r="M1213" s="2" t="str">
        <f t="shared" si="284"/>
        <v/>
      </c>
      <c r="N1213" s="2" t="str">
        <f t="shared" si="285"/>
        <v/>
      </c>
      <c r="O1213" s="2" t="str">
        <f t="shared" si="278"/>
        <v/>
      </c>
      <c r="P1213" s="2" t="str">
        <f t="shared" si="279"/>
        <v/>
      </c>
      <c r="Q1213" s="2" t="str">
        <f t="shared" si="286"/>
        <v/>
      </c>
      <c r="R1213" s="2" t="str">
        <f t="shared" si="280"/>
        <v/>
      </c>
    </row>
    <row r="1214" spans="1:18" x14ac:dyDescent="0.25">
      <c r="A1214" s="15" t="str">
        <f>IF(INDEX('Predict Your Date Data (auto)'!A:A,ROW(A1214),1)&gt;0,INDEX('Predict Your Date Data (auto)'!A:A,ROW(A1214),1),"")</f>
        <v/>
      </c>
      <c r="B1214" s="15" t="str">
        <f t="shared" si="281"/>
        <v/>
      </c>
      <c r="C1214" s="23" t="str">
        <f t="shared" si="282"/>
        <v/>
      </c>
      <c r="D1214" s="23" t="str">
        <f t="shared" si="283"/>
        <v/>
      </c>
      <c r="E1214" s="2" t="str">
        <f>IF(A1214&lt;&gt;"","Week " &amp; ROUNDUP(DAY(B1214)/7,0),"")</f>
        <v/>
      </c>
      <c r="G1214" s="15" t="str">
        <f>IF(G1213&lt;MAX(A:A)+NumberOfFutureWeeks*7,  IF(WEEKDAY( G1213+1)=1, G1213+2, IF(WEEKDAY(G1213+1)=7, G1213+ 3, G1213+1)), "")</f>
        <v/>
      </c>
      <c r="H1214" s="15" t="str">
        <f t="shared" si="275"/>
        <v/>
      </c>
      <c r="I1214" s="2" t="str">
        <f t="shared" si="276"/>
        <v/>
      </c>
      <c r="J1214" s="2" t="str">
        <f>IF(AND(G1214&lt;&gt;"",G1214&lt;=MAX(A:A)),COUNTIF(B:B,TRUNC(G1214)),"")</f>
        <v/>
      </c>
      <c r="K1214" s="2" t="str">
        <f t="shared" si="287"/>
        <v/>
      </c>
      <c r="L1214" s="2" t="str">
        <f t="shared" si="277"/>
        <v/>
      </c>
      <c r="M1214" s="2" t="str">
        <f t="shared" si="284"/>
        <v/>
      </c>
      <c r="N1214" s="2" t="str">
        <f t="shared" si="285"/>
        <v/>
      </c>
      <c r="O1214" s="2" t="str">
        <f t="shared" si="278"/>
        <v/>
      </c>
      <c r="P1214" s="2" t="str">
        <f t="shared" si="279"/>
        <v/>
      </c>
      <c r="Q1214" s="2" t="str">
        <f t="shared" si="286"/>
        <v/>
      </c>
      <c r="R1214" s="2" t="str">
        <f t="shared" si="280"/>
        <v/>
      </c>
    </row>
    <row r="1215" spans="1:18" x14ac:dyDescent="0.25">
      <c r="A1215" s="15" t="str">
        <f>IF(INDEX('Predict Your Date Data (auto)'!A:A,ROW(A1215),1)&gt;0,INDEX('Predict Your Date Data (auto)'!A:A,ROW(A1215),1),"")</f>
        <v/>
      </c>
      <c r="B1215" s="15" t="str">
        <f t="shared" si="281"/>
        <v/>
      </c>
      <c r="C1215" s="23" t="str">
        <f t="shared" si="282"/>
        <v/>
      </c>
      <c r="D1215" s="23" t="str">
        <f t="shared" si="283"/>
        <v/>
      </c>
      <c r="E1215" s="2" t="str">
        <f>IF(A1215&lt;&gt;"","Week " &amp; ROUNDUP(DAY(B1215)/7,0),"")</f>
        <v/>
      </c>
      <c r="G1215" s="15" t="str">
        <f>IF(G1214&lt;MAX(A:A)+NumberOfFutureWeeks*7,  IF(WEEKDAY( G1214+1)=1, G1214+2, IF(WEEKDAY(G1214+1)=7, G1214+ 3, G1214+1)), "")</f>
        <v/>
      </c>
      <c r="H1215" s="15" t="str">
        <f t="shared" si="275"/>
        <v/>
      </c>
      <c r="I1215" s="2" t="str">
        <f t="shared" si="276"/>
        <v/>
      </c>
      <c r="J1215" s="2" t="str">
        <f>IF(AND(G1215&lt;&gt;"",G1215&lt;=MAX(A:A)),COUNTIF(B:B,TRUNC(G1215)),"")</f>
        <v/>
      </c>
      <c r="K1215" s="2" t="str">
        <f t="shared" si="287"/>
        <v/>
      </c>
      <c r="L1215" s="2" t="str">
        <f t="shared" si="277"/>
        <v/>
      </c>
      <c r="M1215" s="2" t="str">
        <f t="shared" si="284"/>
        <v/>
      </c>
      <c r="N1215" s="2" t="str">
        <f t="shared" si="285"/>
        <v/>
      </c>
      <c r="O1215" s="2" t="str">
        <f t="shared" si="278"/>
        <v/>
      </c>
      <c r="P1215" s="2" t="str">
        <f t="shared" si="279"/>
        <v/>
      </c>
      <c r="Q1215" s="2" t="str">
        <f t="shared" si="286"/>
        <v/>
      </c>
      <c r="R1215" s="2" t="str">
        <f t="shared" si="280"/>
        <v/>
      </c>
    </row>
    <row r="1216" spans="1:18" x14ac:dyDescent="0.25">
      <c r="A1216" s="15" t="str">
        <f>IF(INDEX('Predict Your Date Data (auto)'!A:A,ROW(A1216),1)&gt;0,INDEX('Predict Your Date Data (auto)'!A:A,ROW(A1216),1),"")</f>
        <v/>
      </c>
      <c r="B1216" s="15" t="str">
        <f t="shared" si="281"/>
        <v/>
      </c>
      <c r="C1216" s="23" t="str">
        <f t="shared" si="282"/>
        <v/>
      </c>
      <c r="D1216" s="23" t="str">
        <f t="shared" si="283"/>
        <v/>
      </c>
      <c r="E1216" s="2" t="str">
        <f>IF(A1216&lt;&gt;"","Week " &amp; ROUNDUP(DAY(B1216)/7,0),"")</f>
        <v/>
      </c>
      <c r="G1216" s="15" t="str">
        <f>IF(G1215&lt;MAX(A:A)+NumberOfFutureWeeks*7,  IF(WEEKDAY( G1215+1)=1, G1215+2, IF(WEEKDAY(G1215+1)=7, G1215+ 3, G1215+1)), "")</f>
        <v/>
      </c>
      <c r="H1216" s="15" t="str">
        <f t="shared" si="275"/>
        <v/>
      </c>
      <c r="I1216" s="2" t="str">
        <f t="shared" si="276"/>
        <v/>
      </c>
      <c r="J1216" s="2" t="str">
        <f>IF(AND(G1216&lt;&gt;"",G1216&lt;=MAX(A:A)),COUNTIF(B:B,TRUNC(G1216)),"")</f>
        <v/>
      </c>
      <c r="K1216" s="2" t="str">
        <f t="shared" si="287"/>
        <v/>
      </c>
      <c r="L1216" s="2" t="str">
        <f t="shared" si="277"/>
        <v/>
      </c>
      <c r="M1216" s="2" t="str">
        <f t="shared" si="284"/>
        <v/>
      </c>
      <c r="N1216" s="2" t="str">
        <f t="shared" si="285"/>
        <v/>
      </c>
      <c r="O1216" s="2" t="str">
        <f t="shared" si="278"/>
        <v/>
      </c>
      <c r="P1216" s="2" t="str">
        <f t="shared" si="279"/>
        <v/>
      </c>
      <c r="Q1216" s="2" t="str">
        <f t="shared" si="286"/>
        <v/>
      </c>
      <c r="R1216" s="2" t="str">
        <f t="shared" si="280"/>
        <v/>
      </c>
    </row>
    <row r="1217" spans="1:18" x14ac:dyDescent="0.25">
      <c r="A1217" s="15" t="str">
        <f>IF(INDEX('Predict Your Date Data (auto)'!A:A,ROW(A1217),1)&gt;0,INDEX('Predict Your Date Data (auto)'!A:A,ROW(A1217),1),"")</f>
        <v/>
      </c>
      <c r="B1217" s="15" t="str">
        <f t="shared" si="281"/>
        <v/>
      </c>
      <c r="C1217" s="23" t="str">
        <f t="shared" si="282"/>
        <v/>
      </c>
      <c r="D1217" s="23" t="str">
        <f t="shared" si="283"/>
        <v/>
      </c>
      <c r="E1217" s="2" t="str">
        <f>IF(A1217&lt;&gt;"","Week " &amp; ROUNDUP(DAY(B1217)/7,0),"")</f>
        <v/>
      </c>
      <c r="G1217" s="15" t="str">
        <f>IF(G1216&lt;MAX(A:A)+NumberOfFutureWeeks*7,  IF(WEEKDAY( G1216+1)=1, G1216+2, IF(WEEKDAY(G1216+1)=7, G1216+ 3, G1216+1)), "")</f>
        <v/>
      </c>
      <c r="H1217" s="15" t="str">
        <f t="shared" si="275"/>
        <v/>
      </c>
      <c r="I1217" s="2" t="str">
        <f t="shared" si="276"/>
        <v/>
      </c>
      <c r="J1217" s="2" t="str">
        <f>IF(AND(G1217&lt;&gt;"",G1217&lt;=MAX(A:A)),COUNTIF(B:B,TRUNC(G1217)),"")</f>
        <v/>
      </c>
      <c r="K1217" s="2" t="str">
        <f t="shared" si="287"/>
        <v/>
      </c>
      <c r="L1217" s="2" t="str">
        <f t="shared" si="277"/>
        <v/>
      </c>
      <c r="M1217" s="2" t="str">
        <f t="shared" si="284"/>
        <v/>
      </c>
      <c r="N1217" s="2" t="str">
        <f t="shared" si="285"/>
        <v/>
      </c>
      <c r="O1217" s="2" t="str">
        <f t="shared" si="278"/>
        <v/>
      </c>
      <c r="P1217" s="2" t="str">
        <f t="shared" si="279"/>
        <v/>
      </c>
      <c r="Q1217" s="2" t="str">
        <f t="shared" si="286"/>
        <v/>
      </c>
      <c r="R1217" s="2" t="str">
        <f t="shared" si="280"/>
        <v/>
      </c>
    </row>
    <row r="1218" spans="1:18" x14ac:dyDescent="0.25">
      <c r="A1218" s="15" t="str">
        <f>IF(INDEX('Predict Your Date Data (auto)'!A:A,ROW(A1218),1)&gt;0,INDEX('Predict Your Date Data (auto)'!A:A,ROW(A1218),1),"")</f>
        <v/>
      </c>
      <c r="B1218" s="15" t="str">
        <f t="shared" si="281"/>
        <v/>
      </c>
      <c r="C1218" s="23" t="str">
        <f t="shared" si="282"/>
        <v/>
      </c>
      <c r="D1218" s="23" t="str">
        <f t="shared" si="283"/>
        <v/>
      </c>
      <c r="E1218" s="2" t="str">
        <f>IF(A1218&lt;&gt;"","Week " &amp; ROUNDUP(DAY(B1218)/7,0),"")</f>
        <v/>
      </c>
      <c r="G1218" s="15" t="str">
        <f>IF(G1217&lt;MAX(A:A)+NumberOfFutureWeeks*7,  IF(WEEKDAY( G1217+1)=1, G1217+2, IF(WEEKDAY(G1217+1)=7, G1217+ 3, G1217+1)), "")</f>
        <v/>
      </c>
      <c r="H1218" s="15" t="str">
        <f t="shared" ref="H1218:H1281" si="288">IF(G1218&lt;&gt;"",IF(WEEKDAY(G1218)=2,"Week " &amp; TEXT(G1218,AxisDateFormat),""),"")</f>
        <v/>
      </c>
      <c r="I1218" s="2" t="str">
        <f t="shared" ref="I1218:I1281" si="289">IF(G1218&lt;&gt;"", TEXT(WEEKDAY(G1218), DayFormat),"")</f>
        <v/>
      </c>
      <c r="J1218" s="2" t="str">
        <f>IF(AND(G1218&lt;&gt;"",G1218&lt;=MAX(A:A)),COUNTIF(B:B,TRUNC(G1218)),"")</f>
        <v/>
      </c>
      <c r="K1218" s="2" t="str">
        <f t="shared" si="287"/>
        <v/>
      </c>
      <c r="L1218" s="2" t="str">
        <f t="shared" ref="L1218:L1281" si="290">IF(G1218&lt;&gt;"",K1218*$U$10+$U$9,"")</f>
        <v/>
      </c>
      <c r="M1218" s="2" t="str">
        <f t="shared" si="284"/>
        <v/>
      </c>
      <c r="N1218" s="2" t="str">
        <f t="shared" si="285"/>
        <v/>
      </c>
      <c r="O1218" s="2" t="str">
        <f t="shared" ref="O1218:O1281" si="291">IF(J1218&lt;&gt;"",ABS(J1218-N1218),"")</f>
        <v/>
      </c>
      <c r="P1218" s="2" t="str">
        <f t="shared" ref="P1218:P1281" si="292">IF(G1218&lt;&gt;"",IF(M1218&gt;1,ROUNDUP(N1218,RoundDecimalPlaces),ROUNDDOWN(N1218,RoundDecimalPlaces)),"")</f>
        <v/>
      </c>
      <c r="Q1218" s="2" t="str">
        <f t="shared" si="286"/>
        <v/>
      </c>
      <c r="R1218" s="2" t="str">
        <f t="shared" ref="R1218:R1281" si="293">IF(Q1218&lt;&gt;"",IF(Q1218&gt;AVERAGE(Q:Q)*SignificantErrorMultiplier,J1218,NA()),"")</f>
        <v/>
      </c>
    </row>
    <row r="1219" spans="1:18" x14ac:dyDescent="0.25">
      <c r="A1219" s="15" t="str">
        <f>IF(INDEX('Predict Your Date Data (auto)'!A:A,ROW(A1219),1)&gt;0,INDEX('Predict Your Date Data (auto)'!A:A,ROW(A1219),1),"")</f>
        <v/>
      </c>
      <c r="B1219" s="15" t="str">
        <f t="shared" ref="B1219:B1282" si="294">IF(A1219&lt;&gt;"",TRUNC(A1219),"")</f>
        <v/>
      </c>
      <c r="C1219" s="23" t="str">
        <f t="shared" ref="C1219:C1282" si="295">IF(A1219&lt;&gt;"",YEAR(A1219),"")</f>
        <v/>
      </c>
      <c r="D1219" s="23" t="str">
        <f t="shared" ref="D1219:D1282" si="296">IF(A1219&lt;&gt;"",MONTH(B1219),"")</f>
        <v/>
      </c>
      <c r="E1219" s="2" t="str">
        <f>IF(A1219&lt;&gt;"","Week " &amp; ROUNDUP(DAY(B1219)/7,0),"")</f>
        <v/>
      </c>
      <c r="G1219" s="15" t="str">
        <f>IF(G1218&lt;MAX(A:A)+NumberOfFutureWeeks*7,  IF(WEEKDAY( G1218+1)=1, G1218+2, IF(WEEKDAY(G1218+1)=7, G1218+ 3, G1218+1)), "")</f>
        <v/>
      </c>
      <c r="H1219" s="15" t="str">
        <f t="shared" si="288"/>
        <v/>
      </c>
      <c r="I1219" s="2" t="str">
        <f t="shared" si="289"/>
        <v/>
      </c>
      <c r="J1219" s="2" t="str">
        <f>IF(AND(G1219&lt;&gt;"",G1219&lt;=MAX(A:A)),COUNTIF(B:B,TRUNC(G1219)),"")</f>
        <v/>
      </c>
      <c r="K1219" s="2" t="str">
        <f t="shared" si="287"/>
        <v/>
      </c>
      <c r="L1219" s="2" t="str">
        <f t="shared" si="290"/>
        <v/>
      </c>
      <c r="M1219" s="2" t="str">
        <f t="shared" ref="M1219:M1282" si="297">IF(G1219&lt;&gt;"",VLOOKUP(I1219,$T$2:$V$6,3,FALSE),"")</f>
        <v/>
      </c>
      <c r="N1219" s="2" t="str">
        <f t="shared" ref="N1219:N1282" si="298">IF(G1219&lt;&gt;"",L1219*M1219,"")</f>
        <v/>
      </c>
      <c r="O1219" s="2" t="str">
        <f t="shared" si="291"/>
        <v/>
      </c>
      <c r="P1219" s="2" t="str">
        <f t="shared" si="292"/>
        <v/>
      </c>
      <c r="Q1219" s="2" t="str">
        <f t="shared" ref="Q1219:Q1282" si="299">IF(J1219&lt;&gt;"",ABS(J1219-P1219),"")</f>
        <v/>
      </c>
      <c r="R1219" s="2" t="str">
        <f t="shared" si="293"/>
        <v/>
      </c>
    </row>
    <row r="1220" spans="1:18" x14ac:dyDescent="0.25">
      <c r="A1220" s="15" t="str">
        <f>IF(INDEX('Predict Your Date Data (auto)'!A:A,ROW(A1220),1)&gt;0,INDEX('Predict Your Date Data (auto)'!A:A,ROW(A1220),1),"")</f>
        <v/>
      </c>
      <c r="B1220" s="15" t="str">
        <f t="shared" si="294"/>
        <v/>
      </c>
      <c r="C1220" s="23" t="str">
        <f t="shared" si="295"/>
        <v/>
      </c>
      <c r="D1220" s="23" t="str">
        <f t="shared" si="296"/>
        <v/>
      </c>
      <c r="E1220" s="2" t="str">
        <f>IF(A1220&lt;&gt;"","Week " &amp; ROUNDUP(DAY(B1220)/7,0),"")</f>
        <v/>
      </c>
      <c r="G1220" s="15" t="str">
        <f>IF(G1219&lt;MAX(A:A)+NumberOfFutureWeeks*7,  IF(WEEKDAY( G1219+1)=1, G1219+2, IF(WEEKDAY(G1219+1)=7, G1219+ 3, G1219+1)), "")</f>
        <v/>
      </c>
      <c r="H1220" s="15" t="str">
        <f t="shared" si="288"/>
        <v/>
      </c>
      <c r="I1220" s="2" t="str">
        <f t="shared" si="289"/>
        <v/>
      </c>
      <c r="J1220" s="2" t="str">
        <f>IF(AND(G1220&lt;&gt;"",G1220&lt;=MAX(A:A)),COUNTIF(B:B,TRUNC(G1220)),"")</f>
        <v/>
      </c>
      <c r="K1220" s="2" t="str">
        <f t="shared" ref="K1220:K1283" si="300">IF(G1220&lt;&gt;"",K1219+1,"")</f>
        <v/>
      </c>
      <c r="L1220" s="2" t="str">
        <f t="shared" si="290"/>
        <v/>
      </c>
      <c r="M1220" s="2" t="str">
        <f t="shared" si="297"/>
        <v/>
      </c>
      <c r="N1220" s="2" t="str">
        <f t="shared" si="298"/>
        <v/>
      </c>
      <c r="O1220" s="2" t="str">
        <f t="shared" si="291"/>
        <v/>
      </c>
      <c r="P1220" s="2" t="str">
        <f t="shared" si="292"/>
        <v/>
      </c>
      <c r="Q1220" s="2" t="str">
        <f t="shared" si="299"/>
        <v/>
      </c>
      <c r="R1220" s="2" t="str">
        <f t="shared" si="293"/>
        <v/>
      </c>
    </row>
    <row r="1221" spans="1:18" x14ac:dyDescent="0.25">
      <c r="A1221" s="15" t="str">
        <f>IF(INDEX('Predict Your Date Data (auto)'!A:A,ROW(A1221),1)&gt;0,INDEX('Predict Your Date Data (auto)'!A:A,ROW(A1221),1),"")</f>
        <v/>
      </c>
      <c r="B1221" s="15" t="str">
        <f t="shared" si="294"/>
        <v/>
      </c>
      <c r="C1221" s="23" t="str">
        <f t="shared" si="295"/>
        <v/>
      </c>
      <c r="D1221" s="23" t="str">
        <f t="shared" si="296"/>
        <v/>
      </c>
      <c r="E1221" s="2" t="str">
        <f>IF(A1221&lt;&gt;"","Week " &amp; ROUNDUP(DAY(B1221)/7,0),"")</f>
        <v/>
      </c>
      <c r="G1221" s="15" t="str">
        <f>IF(G1220&lt;MAX(A:A)+NumberOfFutureWeeks*7,  IF(WEEKDAY( G1220+1)=1, G1220+2, IF(WEEKDAY(G1220+1)=7, G1220+ 3, G1220+1)), "")</f>
        <v/>
      </c>
      <c r="H1221" s="15" t="str">
        <f t="shared" si="288"/>
        <v/>
      </c>
      <c r="I1221" s="2" t="str">
        <f t="shared" si="289"/>
        <v/>
      </c>
      <c r="J1221" s="2" t="str">
        <f>IF(AND(G1221&lt;&gt;"",G1221&lt;=MAX(A:A)),COUNTIF(B:B,TRUNC(G1221)),"")</f>
        <v/>
      </c>
      <c r="K1221" s="2" t="str">
        <f t="shared" si="300"/>
        <v/>
      </c>
      <c r="L1221" s="2" t="str">
        <f t="shared" si="290"/>
        <v/>
      </c>
      <c r="M1221" s="2" t="str">
        <f t="shared" si="297"/>
        <v/>
      </c>
      <c r="N1221" s="2" t="str">
        <f t="shared" si="298"/>
        <v/>
      </c>
      <c r="O1221" s="2" t="str">
        <f t="shared" si="291"/>
        <v/>
      </c>
      <c r="P1221" s="2" t="str">
        <f t="shared" si="292"/>
        <v/>
      </c>
      <c r="Q1221" s="2" t="str">
        <f t="shared" si="299"/>
        <v/>
      </c>
      <c r="R1221" s="2" t="str">
        <f t="shared" si="293"/>
        <v/>
      </c>
    </row>
    <row r="1222" spans="1:18" x14ac:dyDescent="0.25">
      <c r="A1222" s="15" t="str">
        <f>IF(INDEX('Predict Your Date Data (auto)'!A:A,ROW(A1222),1)&gt;0,INDEX('Predict Your Date Data (auto)'!A:A,ROW(A1222),1),"")</f>
        <v/>
      </c>
      <c r="B1222" s="15" t="str">
        <f t="shared" si="294"/>
        <v/>
      </c>
      <c r="C1222" s="23" t="str">
        <f t="shared" si="295"/>
        <v/>
      </c>
      <c r="D1222" s="23" t="str">
        <f t="shared" si="296"/>
        <v/>
      </c>
      <c r="E1222" s="2" t="str">
        <f>IF(A1222&lt;&gt;"","Week " &amp; ROUNDUP(DAY(B1222)/7,0),"")</f>
        <v/>
      </c>
      <c r="G1222" s="15" t="str">
        <f>IF(G1221&lt;MAX(A:A)+NumberOfFutureWeeks*7,  IF(WEEKDAY( G1221+1)=1, G1221+2, IF(WEEKDAY(G1221+1)=7, G1221+ 3, G1221+1)), "")</f>
        <v/>
      </c>
      <c r="H1222" s="15" t="str">
        <f t="shared" si="288"/>
        <v/>
      </c>
      <c r="I1222" s="2" t="str">
        <f t="shared" si="289"/>
        <v/>
      </c>
      <c r="J1222" s="2" t="str">
        <f>IF(AND(G1222&lt;&gt;"",G1222&lt;=MAX(A:A)),COUNTIF(B:B,TRUNC(G1222)),"")</f>
        <v/>
      </c>
      <c r="K1222" s="2" t="str">
        <f t="shared" si="300"/>
        <v/>
      </c>
      <c r="L1222" s="2" t="str">
        <f t="shared" si="290"/>
        <v/>
      </c>
      <c r="M1222" s="2" t="str">
        <f t="shared" si="297"/>
        <v/>
      </c>
      <c r="N1222" s="2" t="str">
        <f t="shared" si="298"/>
        <v/>
      </c>
      <c r="O1222" s="2" t="str">
        <f t="shared" si="291"/>
        <v/>
      </c>
      <c r="P1222" s="2" t="str">
        <f t="shared" si="292"/>
        <v/>
      </c>
      <c r="Q1222" s="2" t="str">
        <f t="shared" si="299"/>
        <v/>
      </c>
      <c r="R1222" s="2" t="str">
        <f t="shared" si="293"/>
        <v/>
      </c>
    </row>
    <row r="1223" spans="1:18" x14ac:dyDescent="0.25">
      <c r="A1223" s="15" t="str">
        <f>IF(INDEX('Predict Your Date Data (auto)'!A:A,ROW(A1223),1)&gt;0,INDEX('Predict Your Date Data (auto)'!A:A,ROW(A1223),1),"")</f>
        <v/>
      </c>
      <c r="B1223" s="15" t="str">
        <f t="shared" si="294"/>
        <v/>
      </c>
      <c r="C1223" s="23" t="str">
        <f t="shared" si="295"/>
        <v/>
      </c>
      <c r="D1223" s="23" t="str">
        <f t="shared" si="296"/>
        <v/>
      </c>
      <c r="E1223" s="2" t="str">
        <f>IF(A1223&lt;&gt;"","Week " &amp; ROUNDUP(DAY(B1223)/7,0),"")</f>
        <v/>
      </c>
      <c r="G1223" s="15" t="str">
        <f>IF(G1222&lt;MAX(A:A)+NumberOfFutureWeeks*7,  IF(WEEKDAY( G1222+1)=1, G1222+2, IF(WEEKDAY(G1222+1)=7, G1222+ 3, G1222+1)), "")</f>
        <v/>
      </c>
      <c r="H1223" s="15" t="str">
        <f t="shared" si="288"/>
        <v/>
      </c>
      <c r="I1223" s="2" t="str">
        <f t="shared" si="289"/>
        <v/>
      </c>
      <c r="J1223" s="2" t="str">
        <f>IF(AND(G1223&lt;&gt;"",G1223&lt;=MAX(A:A)),COUNTIF(B:B,TRUNC(G1223)),"")</f>
        <v/>
      </c>
      <c r="K1223" s="2" t="str">
        <f t="shared" si="300"/>
        <v/>
      </c>
      <c r="L1223" s="2" t="str">
        <f t="shared" si="290"/>
        <v/>
      </c>
      <c r="M1223" s="2" t="str">
        <f t="shared" si="297"/>
        <v/>
      </c>
      <c r="N1223" s="2" t="str">
        <f t="shared" si="298"/>
        <v/>
      </c>
      <c r="O1223" s="2" t="str">
        <f t="shared" si="291"/>
        <v/>
      </c>
      <c r="P1223" s="2" t="str">
        <f t="shared" si="292"/>
        <v/>
      </c>
      <c r="Q1223" s="2" t="str">
        <f t="shared" si="299"/>
        <v/>
      </c>
      <c r="R1223" s="2" t="str">
        <f t="shared" si="293"/>
        <v/>
      </c>
    </row>
    <row r="1224" spans="1:18" x14ac:dyDescent="0.25">
      <c r="A1224" s="15" t="str">
        <f>IF(INDEX('Predict Your Date Data (auto)'!A:A,ROW(A1224),1)&gt;0,INDEX('Predict Your Date Data (auto)'!A:A,ROW(A1224),1),"")</f>
        <v/>
      </c>
      <c r="B1224" s="15" t="str">
        <f t="shared" si="294"/>
        <v/>
      </c>
      <c r="C1224" s="23" t="str">
        <f t="shared" si="295"/>
        <v/>
      </c>
      <c r="D1224" s="23" t="str">
        <f t="shared" si="296"/>
        <v/>
      </c>
      <c r="E1224" s="2" t="str">
        <f>IF(A1224&lt;&gt;"","Week " &amp; ROUNDUP(DAY(B1224)/7,0),"")</f>
        <v/>
      </c>
      <c r="G1224" s="15" t="str">
        <f>IF(G1223&lt;MAX(A:A)+NumberOfFutureWeeks*7,  IF(WEEKDAY( G1223+1)=1, G1223+2, IF(WEEKDAY(G1223+1)=7, G1223+ 3, G1223+1)), "")</f>
        <v/>
      </c>
      <c r="H1224" s="15" t="str">
        <f t="shared" si="288"/>
        <v/>
      </c>
      <c r="I1224" s="2" t="str">
        <f t="shared" si="289"/>
        <v/>
      </c>
      <c r="J1224" s="2" t="str">
        <f>IF(AND(G1224&lt;&gt;"",G1224&lt;=MAX(A:A)),COUNTIF(B:B,TRUNC(G1224)),"")</f>
        <v/>
      </c>
      <c r="K1224" s="2" t="str">
        <f t="shared" si="300"/>
        <v/>
      </c>
      <c r="L1224" s="2" t="str">
        <f t="shared" si="290"/>
        <v/>
      </c>
      <c r="M1224" s="2" t="str">
        <f t="shared" si="297"/>
        <v/>
      </c>
      <c r="N1224" s="2" t="str">
        <f t="shared" si="298"/>
        <v/>
      </c>
      <c r="O1224" s="2" t="str">
        <f t="shared" si="291"/>
        <v/>
      </c>
      <c r="P1224" s="2" t="str">
        <f t="shared" si="292"/>
        <v/>
      </c>
      <c r="Q1224" s="2" t="str">
        <f t="shared" si="299"/>
        <v/>
      </c>
      <c r="R1224" s="2" t="str">
        <f t="shared" si="293"/>
        <v/>
      </c>
    </row>
    <row r="1225" spans="1:18" x14ac:dyDescent="0.25">
      <c r="A1225" s="15" t="str">
        <f>IF(INDEX('Predict Your Date Data (auto)'!A:A,ROW(A1225),1)&gt;0,INDEX('Predict Your Date Data (auto)'!A:A,ROW(A1225),1),"")</f>
        <v/>
      </c>
      <c r="B1225" s="15" t="str">
        <f t="shared" si="294"/>
        <v/>
      </c>
      <c r="C1225" s="23" t="str">
        <f t="shared" si="295"/>
        <v/>
      </c>
      <c r="D1225" s="23" t="str">
        <f t="shared" si="296"/>
        <v/>
      </c>
      <c r="E1225" s="2" t="str">
        <f>IF(A1225&lt;&gt;"","Week " &amp; ROUNDUP(DAY(B1225)/7,0),"")</f>
        <v/>
      </c>
      <c r="G1225" s="15" t="str">
        <f>IF(G1224&lt;MAX(A:A)+NumberOfFutureWeeks*7,  IF(WEEKDAY( G1224+1)=1, G1224+2, IF(WEEKDAY(G1224+1)=7, G1224+ 3, G1224+1)), "")</f>
        <v/>
      </c>
      <c r="H1225" s="15" t="str">
        <f t="shared" si="288"/>
        <v/>
      </c>
      <c r="I1225" s="2" t="str">
        <f t="shared" si="289"/>
        <v/>
      </c>
      <c r="J1225" s="2" t="str">
        <f>IF(AND(G1225&lt;&gt;"",G1225&lt;=MAX(A:A)),COUNTIF(B:B,TRUNC(G1225)),"")</f>
        <v/>
      </c>
      <c r="K1225" s="2" t="str">
        <f t="shared" si="300"/>
        <v/>
      </c>
      <c r="L1225" s="2" t="str">
        <f t="shared" si="290"/>
        <v/>
      </c>
      <c r="M1225" s="2" t="str">
        <f t="shared" si="297"/>
        <v/>
      </c>
      <c r="N1225" s="2" t="str">
        <f t="shared" si="298"/>
        <v/>
      </c>
      <c r="O1225" s="2" t="str">
        <f t="shared" si="291"/>
        <v/>
      </c>
      <c r="P1225" s="2" t="str">
        <f t="shared" si="292"/>
        <v/>
      </c>
      <c r="Q1225" s="2" t="str">
        <f t="shared" si="299"/>
        <v/>
      </c>
      <c r="R1225" s="2" t="str">
        <f t="shared" si="293"/>
        <v/>
      </c>
    </row>
    <row r="1226" spans="1:18" x14ac:dyDescent="0.25">
      <c r="A1226" s="15" t="str">
        <f>IF(INDEX('Predict Your Date Data (auto)'!A:A,ROW(A1226),1)&gt;0,INDEX('Predict Your Date Data (auto)'!A:A,ROW(A1226),1),"")</f>
        <v/>
      </c>
      <c r="B1226" s="15" t="str">
        <f t="shared" si="294"/>
        <v/>
      </c>
      <c r="C1226" s="23" t="str">
        <f t="shared" si="295"/>
        <v/>
      </c>
      <c r="D1226" s="23" t="str">
        <f t="shared" si="296"/>
        <v/>
      </c>
      <c r="E1226" s="2" t="str">
        <f>IF(A1226&lt;&gt;"","Week " &amp; ROUNDUP(DAY(B1226)/7,0),"")</f>
        <v/>
      </c>
      <c r="G1226" s="15" t="str">
        <f>IF(G1225&lt;MAX(A:A)+NumberOfFutureWeeks*7,  IF(WEEKDAY( G1225+1)=1, G1225+2, IF(WEEKDAY(G1225+1)=7, G1225+ 3, G1225+1)), "")</f>
        <v/>
      </c>
      <c r="H1226" s="15" t="str">
        <f t="shared" si="288"/>
        <v/>
      </c>
      <c r="I1226" s="2" t="str">
        <f t="shared" si="289"/>
        <v/>
      </c>
      <c r="J1226" s="2" t="str">
        <f>IF(AND(G1226&lt;&gt;"",G1226&lt;=MAX(A:A)),COUNTIF(B:B,TRUNC(G1226)),"")</f>
        <v/>
      </c>
      <c r="K1226" s="2" t="str">
        <f t="shared" si="300"/>
        <v/>
      </c>
      <c r="L1226" s="2" t="str">
        <f t="shared" si="290"/>
        <v/>
      </c>
      <c r="M1226" s="2" t="str">
        <f t="shared" si="297"/>
        <v/>
      </c>
      <c r="N1226" s="2" t="str">
        <f t="shared" si="298"/>
        <v/>
      </c>
      <c r="O1226" s="2" t="str">
        <f t="shared" si="291"/>
        <v/>
      </c>
      <c r="P1226" s="2" t="str">
        <f t="shared" si="292"/>
        <v/>
      </c>
      <c r="Q1226" s="2" t="str">
        <f t="shared" si="299"/>
        <v/>
      </c>
      <c r="R1226" s="2" t="str">
        <f t="shared" si="293"/>
        <v/>
      </c>
    </row>
    <row r="1227" spans="1:18" x14ac:dyDescent="0.25">
      <c r="A1227" s="15" t="str">
        <f>IF(INDEX('Predict Your Date Data (auto)'!A:A,ROW(A1227),1)&gt;0,INDEX('Predict Your Date Data (auto)'!A:A,ROW(A1227),1),"")</f>
        <v/>
      </c>
      <c r="B1227" s="15" t="str">
        <f t="shared" si="294"/>
        <v/>
      </c>
      <c r="C1227" s="23" t="str">
        <f t="shared" si="295"/>
        <v/>
      </c>
      <c r="D1227" s="23" t="str">
        <f t="shared" si="296"/>
        <v/>
      </c>
      <c r="E1227" s="2" t="str">
        <f>IF(A1227&lt;&gt;"","Week " &amp; ROUNDUP(DAY(B1227)/7,0),"")</f>
        <v/>
      </c>
      <c r="G1227" s="15" t="str">
        <f>IF(G1226&lt;MAX(A:A)+NumberOfFutureWeeks*7,  IF(WEEKDAY( G1226+1)=1, G1226+2, IF(WEEKDAY(G1226+1)=7, G1226+ 3, G1226+1)), "")</f>
        <v/>
      </c>
      <c r="H1227" s="15" t="str">
        <f t="shared" si="288"/>
        <v/>
      </c>
      <c r="I1227" s="2" t="str">
        <f t="shared" si="289"/>
        <v/>
      </c>
      <c r="J1227" s="2" t="str">
        <f>IF(AND(G1227&lt;&gt;"",G1227&lt;=MAX(A:A)),COUNTIF(B:B,TRUNC(G1227)),"")</f>
        <v/>
      </c>
      <c r="K1227" s="2" t="str">
        <f t="shared" si="300"/>
        <v/>
      </c>
      <c r="L1227" s="2" t="str">
        <f t="shared" si="290"/>
        <v/>
      </c>
      <c r="M1227" s="2" t="str">
        <f t="shared" si="297"/>
        <v/>
      </c>
      <c r="N1227" s="2" t="str">
        <f t="shared" si="298"/>
        <v/>
      </c>
      <c r="O1227" s="2" t="str">
        <f t="shared" si="291"/>
        <v/>
      </c>
      <c r="P1227" s="2" t="str">
        <f t="shared" si="292"/>
        <v/>
      </c>
      <c r="Q1227" s="2" t="str">
        <f t="shared" si="299"/>
        <v/>
      </c>
      <c r="R1227" s="2" t="str">
        <f t="shared" si="293"/>
        <v/>
      </c>
    </row>
    <row r="1228" spans="1:18" x14ac:dyDescent="0.25">
      <c r="A1228" s="15" t="str">
        <f>IF(INDEX('Predict Your Date Data (auto)'!A:A,ROW(A1228),1)&gt;0,INDEX('Predict Your Date Data (auto)'!A:A,ROW(A1228),1),"")</f>
        <v/>
      </c>
      <c r="B1228" s="15" t="str">
        <f t="shared" si="294"/>
        <v/>
      </c>
      <c r="C1228" s="23" t="str">
        <f t="shared" si="295"/>
        <v/>
      </c>
      <c r="D1228" s="23" t="str">
        <f t="shared" si="296"/>
        <v/>
      </c>
      <c r="E1228" s="2" t="str">
        <f>IF(A1228&lt;&gt;"","Week " &amp; ROUNDUP(DAY(B1228)/7,0),"")</f>
        <v/>
      </c>
      <c r="G1228" s="15" t="str">
        <f>IF(G1227&lt;MAX(A:A)+NumberOfFutureWeeks*7,  IF(WEEKDAY( G1227+1)=1, G1227+2, IF(WEEKDAY(G1227+1)=7, G1227+ 3, G1227+1)), "")</f>
        <v/>
      </c>
      <c r="H1228" s="15" t="str">
        <f t="shared" si="288"/>
        <v/>
      </c>
      <c r="I1228" s="2" t="str">
        <f t="shared" si="289"/>
        <v/>
      </c>
      <c r="J1228" s="2" t="str">
        <f>IF(AND(G1228&lt;&gt;"",G1228&lt;=MAX(A:A)),COUNTIF(B:B,TRUNC(G1228)),"")</f>
        <v/>
      </c>
      <c r="K1228" s="2" t="str">
        <f t="shared" si="300"/>
        <v/>
      </c>
      <c r="L1228" s="2" t="str">
        <f t="shared" si="290"/>
        <v/>
      </c>
      <c r="M1228" s="2" t="str">
        <f t="shared" si="297"/>
        <v/>
      </c>
      <c r="N1228" s="2" t="str">
        <f t="shared" si="298"/>
        <v/>
      </c>
      <c r="O1228" s="2" t="str">
        <f t="shared" si="291"/>
        <v/>
      </c>
      <c r="P1228" s="2" t="str">
        <f t="shared" si="292"/>
        <v/>
      </c>
      <c r="Q1228" s="2" t="str">
        <f t="shared" si="299"/>
        <v/>
      </c>
      <c r="R1228" s="2" t="str">
        <f t="shared" si="293"/>
        <v/>
      </c>
    </row>
    <row r="1229" spans="1:18" x14ac:dyDescent="0.25">
      <c r="A1229" s="15" t="str">
        <f>IF(INDEX('Predict Your Date Data (auto)'!A:A,ROW(A1229),1)&gt;0,INDEX('Predict Your Date Data (auto)'!A:A,ROW(A1229),1),"")</f>
        <v/>
      </c>
      <c r="B1229" s="15" t="str">
        <f t="shared" si="294"/>
        <v/>
      </c>
      <c r="C1229" s="23" t="str">
        <f t="shared" si="295"/>
        <v/>
      </c>
      <c r="D1229" s="23" t="str">
        <f t="shared" si="296"/>
        <v/>
      </c>
      <c r="E1229" s="2" t="str">
        <f>IF(A1229&lt;&gt;"","Week " &amp; ROUNDUP(DAY(B1229)/7,0),"")</f>
        <v/>
      </c>
      <c r="G1229" s="15" t="str">
        <f>IF(G1228&lt;MAX(A:A)+NumberOfFutureWeeks*7,  IF(WEEKDAY( G1228+1)=1, G1228+2, IF(WEEKDAY(G1228+1)=7, G1228+ 3, G1228+1)), "")</f>
        <v/>
      </c>
      <c r="H1229" s="15" t="str">
        <f t="shared" si="288"/>
        <v/>
      </c>
      <c r="I1229" s="2" t="str">
        <f t="shared" si="289"/>
        <v/>
      </c>
      <c r="J1229" s="2" t="str">
        <f>IF(AND(G1229&lt;&gt;"",G1229&lt;=MAX(A:A)),COUNTIF(B:B,TRUNC(G1229)),"")</f>
        <v/>
      </c>
      <c r="K1229" s="2" t="str">
        <f t="shared" si="300"/>
        <v/>
      </c>
      <c r="L1229" s="2" t="str">
        <f t="shared" si="290"/>
        <v/>
      </c>
      <c r="M1229" s="2" t="str">
        <f t="shared" si="297"/>
        <v/>
      </c>
      <c r="N1229" s="2" t="str">
        <f t="shared" si="298"/>
        <v/>
      </c>
      <c r="O1229" s="2" t="str">
        <f t="shared" si="291"/>
        <v/>
      </c>
      <c r="P1229" s="2" t="str">
        <f t="shared" si="292"/>
        <v/>
      </c>
      <c r="Q1229" s="2" t="str">
        <f t="shared" si="299"/>
        <v/>
      </c>
      <c r="R1229" s="2" t="str">
        <f t="shared" si="293"/>
        <v/>
      </c>
    </row>
    <row r="1230" spans="1:18" x14ac:dyDescent="0.25">
      <c r="A1230" s="15" t="str">
        <f>IF(INDEX('Predict Your Date Data (auto)'!A:A,ROW(A1230),1)&gt;0,INDEX('Predict Your Date Data (auto)'!A:A,ROW(A1230),1),"")</f>
        <v/>
      </c>
      <c r="B1230" s="15" t="str">
        <f t="shared" si="294"/>
        <v/>
      </c>
      <c r="C1230" s="23" t="str">
        <f t="shared" si="295"/>
        <v/>
      </c>
      <c r="D1230" s="23" t="str">
        <f t="shared" si="296"/>
        <v/>
      </c>
      <c r="E1230" s="2" t="str">
        <f>IF(A1230&lt;&gt;"","Week " &amp; ROUNDUP(DAY(B1230)/7,0),"")</f>
        <v/>
      </c>
      <c r="G1230" s="15" t="str">
        <f>IF(G1229&lt;MAX(A:A)+NumberOfFutureWeeks*7,  IF(WEEKDAY( G1229+1)=1, G1229+2, IF(WEEKDAY(G1229+1)=7, G1229+ 3, G1229+1)), "")</f>
        <v/>
      </c>
      <c r="H1230" s="15" t="str">
        <f t="shared" si="288"/>
        <v/>
      </c>
      <c r="I1230" s="2" t="str">
        <f t="shared" si="289"/>
        <v/>
      </c>
      <c r="J1230" s="2" t="str">
        <f>IF(AND(G1230&lt;&gt;"",G1230&lt;=MAX(A:A)),COUNTIF(B:B,TRUNC(G1230)),"")</f>
        <v/>
      </c>
      <c r="K1230" s="2" t="str">
        <f t="shared" si="300"/>
        <v/>
      </c>
      <c r="L1230" s="2" t="str">
        <f t="shared" si="290"/>
        <v/>
      </c>
      <c r="M1230" s="2" t="str">
        <f t="shared" si="297"/>
        <v/>
      </c>
      <c r="N1230" s="2" t="str">
        <f t="shared" si="298"/>
        <v/>
      </c>
      <c r="O1230" s="2" t="str">
        <f t="shared" si="291"/>
        <v/>
      </c>
      <c r="P1230" s="2" t="str">
        <f t="shared" si="292"/>
        <v/>
      </c>
      <c r="Q1230" s="2" t="str">
        <f t="shared" si="299"/>
        <v/>
      </c>
      <c r="R1230" s="2" t="str">
        <f t="shared" si="293"/>
        <v/>
      </c>
    </row>
    <row r="1231" spans="1:18" x14ac:dyDescent="0.25">
      <c r="A1231" s="15" t="str">
        <f>IF(INDEX('Predict Your Date Data (auto)'!A:A,ROW(A1231),1)&gt;0,INDEX('Predict Your Date Data (auto)'!A:A,ROW(A1231),1),"")</f>
        <v/>
      </c>
      <c r="B1231" s="15" t="str">
        <f t="shared" si="294"/>
        <v/>
      </c>
      <c r="C1231" s="23" t="str">
        <f t="shared" si="295"/>
        <v/>
      </c>
      <c r="D1231" s="23" t="str">
        <f t="shared" si="296"/>
        <v/>
      </c>
      <c r="E1231" s="2" t="str">
        <f>IF(A1231&lt;&gt;"","Week " &amp; ROUNDUP(DAY(B1231)/7,0),"")</f>
        <v/>
      </c>
      <c r="G1231" s="15" t="str">
        <f>IF(G1230&lt;MAX(A:A)+NumberOfFutureWeeks*7,  IF(WEEKDAY( G1230+1)=1, G1230+2, IF(WEEKDAY(G1230+1)=7, G1230+ 3, G1230+1)), "")</f>
        <v/>
      </c>
      <c r="H1231" s="15" t="str">
        <f t="shared" si="288"/>
        <v/>
      </c>
      <c r="I1231" s="2" t="str">
        <f t="shared" si="289"/>
        <v/>
      </c>
      <c r="J1231" s="2" t="str">
        <f>IF(AND(G1231&lt;&gt;"",G1231&lt;=MAX(A:A)),COUNTIF(B:B,TRUNC(G1231)),"")</f>
        <v/>
      </c>
      <c r="K1231" s="2" t="str">
        <f t="shared" si="300"/>
        <v/>
      </c>
      <c r="L1231" s="2" t="str">
        <f t="shared" si="290"/>
        <v/>
      </c>
      <c r="M1231" s="2" t="str">
        <f t="shared" si="297"/>
        <v/>
      </c>
      <c r="N1231" s="2" t="str">
        <f t="shared" si="298"/>
        <v/>
      </c>
      <c r="O1231" s="2" t="str">
        <f t="shared" si="291"/>
        <v/>
      </c>
      <c r="P1231" s="2" t="str">
        <f t="shared" si="292"/>
        <v/>
      </c>
      <c r="Q1231" s="2" t="str">
        <f t="shared" si="299"/>
        <v/>
      </c>
      <c r="R1231" s="2" t="str">
        <f t="shared" si="293"/>
        <v/>
      </c>
    </row>
    <row r="1232" spans="1:18" x14ac:dyDescent="0.25">
      <c r="A1232" s="15" t="str">
        <f>IF(INDEX('Predict Your Date Data (auto)'!A:A,ROW(A1232),1)&gt;0,INDEX('Predict Your Date Data (auto)'!A:A,ROW(A1232),1),"")</f>
        <v/>
      </c>
      <c r="B1232" s="15" t="str">
        <f t="shared" si="294"/>
        <v/>
      </c>
      <c r="C1232" s="23" t="str">
        <f t="shared" si="295"/>
        <v/>
      </c>
      <c r="D1232" s="23" t="str">
        <f t="shared" si="296"/>
        <v/>
      </c>
      <c r="E1232" s="2" t="str">
        <f>IF(A1232&lt;&gt;"","Week " &amp; ROUNDUP(DAY(B1232)/7,0),"")</f>
        <v/>
      </c>
      <c r="G1232" s="15" t="str">
        <f>IF(G1231&lt;MAX(A:A)+NumberOfFutureWeeks*7,  IF(WEEKDAY( G1231+1)=1, G1231+2, IF(WEEKDAY(G1231+1)=7, G1231+ 3, G1231+1)), "")</f>
        <v/>
      </c>
      <c r="H1232" s="15" t="str">
        <f t="shared" si="288"/>
        <v/>
      </c>
      <c r="I1232" s="2" t="str">
        <f t="shared" si="289"/>
        <v/>
      </c>
      <c r="J1232" s="2" t="str">
        <f>IF(AND(G1232&lt;&gt;"",G1232&lt;=MAX(A:A)),COUNTIF(B:B,TRUNC(G1232)),"")</f>
        <v/>
      </c>
      <c r="K1232" s="2" t="str">
        <f t="shared" si="300"/>
        <v/>
      </c>
      <c r="L1232" s="2" t="str">
        <f t="shared" si="290"/>
        <v/>
      </c>
      <c r="M1232" s="2" t="str">
        <f t="shared" si="297"/>
        <v/>
      </c>
      <c r="N1232" s="2" t="str">
        <f t="shared" si="298"/>
        <v/>
      </c>
      <c r="O1232" s="2" t="str">
        <f t="shared" si="291"/>
        <v/>
      </c>
      <c r="P1232" s="2" t="str">
        <f t="shared" si="292"/>
        <v/>
      </c>
      <c r="Q1232" s="2" t="str">
        <f t="shared" si="299"/>
        <v/>
      </c>
      <c r="R1232" s="2" t="str">
        <f t="shared" si="293"/>
        <v/>
      </c>
    </row>
    <row r="1233" spans="1:18" x14ac:dyDescent="0.25">
      <c r="A1233" s="15" t="str">
        <f>IF(INDEX('Predict Your Date Data (auto)'!A:A,ROW(A1233),1)&gt;0,INDEX('Predict Your Date Data (auto)'!A:A,ROW(A1233),1),"")</f>
        <v/>
      </c>
      <c r="B1233" s="15" t="str">
        <f t="shared" si="294"/>
        <v/>
      </c>
      <c r="C1233" s="23" t="str">
        <f t="shared" si="295"/>
        <v/>
      </c>
      <c r="D1233" s="23" t="str">
        <f t="shared" si="296"/>
        <v/>
      </c>
      <c r="E1233" s="2" t="str">
        <f>IF(A1233&lt;&gt;"","Week " &amp; ROUNDUP(DAY(B1233)/7,0),"")</f>
        <v/>
      </c>
      <c r="G1233" s="15" t="str">
        <f>IF(G1232&lt;MAX(A:A)+NumberOfFutureWeeks*7,  IF(WEEKDAY( G1232+1)=1, G1232+2, IF(WEEKDAY(G1232+1)=7, G1232+ 3, G1232+1)), "")</f>
        <v/>
      </c>
      <c r="H1233" s="15" t="str">
        <f t="shared" si="288"/>
        <v/>
      </c>
      <c r="I1233" s="2" t="str">
        <f t="shared" si="289"/>
        <v/>
      </c>
      <c r="J1233" s="2" t="str">
        <f>IF(AND(G1233&lt;&gt;"",G1233&lt;=MAX(A:A)),COUNTIF(B:B,TRUNC(G1233)),"")</f>
        <v/>
      </c>
      <c r="K1233" s="2" t="str">
        <f t="shared" si="300"/>
        <v/>
      </c>
      <c r="L1233" s="2" t="str">
        <f t="shared" si="290"/>
        <v/>
      </c>
      <c r="M1233" s="2" t="str">
        <f t="shared" si="297"/>
        <v/>
      </c>
      <c r="N1233" s="2" t="str">
        <f t="shared" si="298"/>
        <v/>
      </c>
      <c r="O1233" s="2" t="str">
        <f t="shared" si="291"/>
        <v/>
      </c>
      <c r="P1233" s="2" t="str">
        <f t="shared" si="292"/>
        <v/>
      </c>
      <c r="Q1233" s="2" t="str">
        <f t="shared" si="299"/>
        <v/>
      </c>
      <c r="R1233" s="2" t="str">
        <f t="shared" si="293"/>
        <v/>
      </c>
    </row>
    <row r="1234" spans="1:18" x14ac:dyDescent="0.25">
      <c r="A1234" s="15" t="str">
        <f>IF(INDEX('Predict Your Date Data (auto)'!A:A,ROW(A1234),1)&gt;0,INDEX('Predict Your Date Data (auto)'!A:A,ROW(A1234),1),"")</f>
        <v/>
      </c>
      <c r="B1234" s="15" t="str">
        <f t="shared" si="294"/>
        <v/>
      </c>
      <c r="C1234" s="23" t="str">
        <f t="shared" si="295"/>
        <v/>
      </c>
      <c r="D1234" s="23" t="str">
        <f t="shared" si="296"/>
        <v/>
      </c>
      <c r="E1234" s="2" t="str">
        <f>IF(A1234&lt;&gt;"","Week " &amp; ROUNDUP(DAY(B1234)/7,0),"")</f>
        <v/>
      </c>
      <c r="G1234" s="15" t="str">
        <f>IF(G1233&lt;MAX(A:A)+NumberOfFutureWeeks*7,  IF(WEEKDAY( G1233+1)=1, G1233+2, IF(WEEKDAY(G1233+1)=7, G1233+ 3, G1233+1)), "")</f>
        <v/>
      </c>
      <c r="H1234" s="15" t="str">
        <f t="shared" si="288"/>
        <v/>
      </c>
      <c r="I1234" s="2" t="str">
        <f t="shared" si="289"/>
        <v/>
      </c>
      <c r="J1234" s="2" t="str">
        <f>IF(AND(G1234&lt;&gt;"",G1234&lt;=MAX(A:A)),COUNTIF(B:B,TRUNC(G1234)),"")</f>
        <v/>
      </c>
      <c r="K1234" s="2" t="str">
        <f t="shared" si="300"/>
        <v/>
      </c>
      <c r="L1234" s="2" t="str">
        <f t="shared" si="290"/>
        <v/>
      </c>
      <c r="M1234" s="2" t="str">
        <f t="shared" si="297"/>
        <v/>
      </c>
      <c r="N1234" s="2" t="str">
        <f t="shared" si="298"/>
        <v/>
      </c>
      <c r="O1234" s="2" t="str">
        <f t="shared" si="291"/>
        <v/>
      </c>
      <c r="P1234" s="2" t="str">
        <f t="shared" si="292"/>
        <v/>
      </c>
      <c r="Q1234" s="2" t="str">
        <f t="shared" si="299"/>
        <v/>
      </c>
      <c r="R1234" s="2" t="str">
        <f t="shared" si="293"/>
        <v/>
      </c>
    </row>
    <row r="1235" spans="1:18" x14ac:dyDescent="0.25">
      <c r="A1235" s="15" t="str">
        <f>IF(INDEX('Predict Your Date Data (auto)'!A:A,ROW(A1235),1)&gt;0,INDEX('Predict Your Date Data (auto)'!A:A,ROW(A1235),1),"")</f>
        <v/>
      </c>
      <c r="B1235" s="15" t="str">
        <f t="shared" si="294"/>
        <v/>
      </c>
      <c r="C1235" s="23" t="str">
        <f t="shared" si="295"/>
        <v/>
      </c>
      <c r="D1235" s="23" t="str">
        <f t="shared" si="296"/>
        <v/>
      </c>
      <c r="E1235" s="2" t="str">
        <f>IF(A1235&lt;&gt;"","Week " &amp; ROUNDUP(DAY(B1235)/7,0),"")</f>
        <v/>
      </c>
      <c r="G1235" s="15" t="str">
        <f>IF(G1234&lt;MAX(A:A)+NumberOfFutureWeeks*7,  IF(WEEKDAY( G1234+1)=1, G1234+2, IF(WEEKDAY(G1234+1)=7, G1234+ 3, G1234+1)), "")</f>
        <v/>
      </c>
      <c r="H1235" s="15" t="str">
        <f t="shared" si="288"/>
        <v/>
      </c>
      <c r="I1235" s="2" t="str">
        <f t="shared" si="289"/>
        <v/>
      </c>
      <c r="J1235" s="2" t="str">
        <f>IF(AND(G1235&lt;&gt;"",G1235&lt;=MAX(A:A)),COUNTIF(B:B,TRUNC(G1235)),"")</f>
        <v/>
      </c>
      <c r="K1235" s="2" t="str">
        <f t="shared" si="300"/>
        <v/>
      </c>
      <c r="L1235" s="2" t="str">
        <f t="shared" si="290"/>
        <v/>
      </c>
      <c r="M1235" s="2" t="str">
        <f t="shared" si="297"/>
        <v/>
      </c>
      <c r="N1235" s="2" t="str">
        <f t="shared" si="298"/>
        <v/>
      </c>
      <c r="O1235" s="2" t="str">
        <f t="shared" si="291"/>
        <v/>
      </c>
      <c r="P1235" s="2" t="str">
        <f t="shared" si="292"/>
        <v/>
      </c>
      <c r="Q1235" s="2" t="str">
        <f t="shared" si="299"/>
        <v/>
      </c>
      <c r="R1235" s="2" t="str">
        <f t="shared" si="293"/>
        <v/>
      </c>
    </row>
    <row r="1236" spans="1:18" x14ac:dyDescent="0.25">
      <c r="A1236" s="15" t="str">
        <f>IF(INDEX('Predict Your Date Data (auto)'!A:A,ROW(A1236),1)&gt;0,INDEX('Predict Your Date Data (auto)'!A:A,ROW(A1236),1),"")</f>
        <v/>
      </c>
      <c r="B1236" s="15" t="str">
        <f t="shared" si="294"/>
        <v/>
      </c>
      <c r="C1236" s="23" t="str">
        <f t="shared" si="295"/>
        <v/>
      </c>
      <c r="D1236" s="23" t="str">
        <f t="shared" si="296"/>
        <v/>
      </c>
      <c r="E1236" s="2" t="str">
        <f>IF(A1236&lt;&gt;"","Week " &amp; ROUNDUP(DAY(B1236)/7,0),"")</f>
        <v/>
      </c>
      <c r="G1236" s="15" t="str">
        <f>IF(G1235&lt;MAX(A:A)+NumberOfFutureWeeks*7,  IF(WEEKDAY( G1235+1)=1, G1235+2, IF(WEEKDAY(G1235+1)=7, G1235+ 3, G1235+1)), "")</f>
        <v/>
      </c>
      <c r="H1236" s="15" t="str">
        <f t="shared" si="288"/>
        <v/>
      </c>
      <c r="I1236" s="2" t="str">
        <f t="shared" si="289"/>
        <v/>
      </c>
      <c r="J1236" s="2" t="str">
        <f>IF(AND(G1236&lt;&gt;"",G1236&lt;=MAX(A:A)),COUNTIF(B:B,TRUNC(G1236)),"")</f>
        <v/>
      </c>
      <c r="K1236" s="2" t="str">
        <f t="shared" si="300"/>
        <v/>
      </c>
      <c r="L1236" s="2" t="str">
        <f t="shared" si="290"/>
        <v/>
      </c>
      <c r="M1236" s="2" t="str">
        <f t="shared" si="297"/>
        <v/>
      </c>
      <c r="N1236" s="2" t="str">
        <f t="shared" si="298"/>
        <v/>
      </c>
      <c r="O1236" s="2" t="str">
        <f t="shared" si="291"/>
        <v/>
      </c>
      <c r="P1236" s="2" t="str">
        <f t="shared" si="292"/>
        <v/>
      </c>
      <c r="Q1236" s="2" t="str">
        <f t="shared" si="299"/>
        <v/>
      </c>
      <c r="R1236" s="2" t="str">
        <f t="shared" si="293"/>
        <v/>
      </c>
    </row>
    <row r="1237" spans="1:18" x14ac:dyDescent="0.25">
      <c r="A1237" s="15" t="str">
        <f>IF(INDEX('Predict Your Date Data (auto)'!A:A,ROW(A1237),1)&gt;0,INDEX('Predict Your Date Data (auto)'!A:A,ROW(A1237),1),"")</f>
        <v/>
      </c>
      <c r="B1237" s="15" t="str">
        <f t="shared" si="294"/>
        <v/>
      </c>
      <c r="C1237" s="23" t="str">
        <f t="shared" si="295"/>
        <v/>
      </c>
      <c r="D1237" s="23" t="str">
        <f t="shared" si="296"/>
        <v/>
      </c>
      <c r="E1237" s="2" t="str">
        <f>IF(A1237&lt;&gt;"","Week " &amp; ROUNDUP(DAY(B1237)/7,0),"")</f>
        <v/>
      </c>
      <c r="G1237" s="15" t="str">
        <f>IF(G1236&lt;MAX(A:A)+NumberOfFutureWeeks*7,  IF(WEEKDAY( G1236+1)=1, G1236+2, IF(WEEKDAY(G1236+1)=7, G1236+ 3, G1236+1)), "")</f>
        <v/>
      </c>
      <c r="H1237" s="15" t="str">
        <f t="shared" si="288"/>
        <v/>
      </c>
      <c r="I1237" s="2" t="str">
        <f t="shared" si="289"/>
        <v/>
      </c>
      <c r="J1237" s="2" t="str">
        <f>IF(AND(G1237&lt;&gt;"",G1237&lt;=MAX(A:A)),COUNTIF(B:B,TRUNC(G1237)),"")</f>
        <v/>
      </c>
      <c r="K1237" s="2" t="str">
        <f t="shared" si="300"/>
        <v/>
      </c>
      <c r="L1237" s="2" t="str">
        <f t="shared" si="290"/>
        <v/>
      </c>
      <c r="M1237" s="2" t="str">
        <f t="shared" si="297"/>
        <v/>
      </c>
      <c r="N1237" s="2" t="str">
        <f t="shared" si="298"/>
        <v/>
      </c>
      <c r="O1237" s="2" t="str">
        <f t="shared" si="291"/>
        <v/>
      </c>
      <c r="P1237" s="2" t="str">
        <f t="shared" si="292"/>
        <v/>
      </c>
      <c r="Q1237" s="2" t="str">
        <f t="shared" si="299"/>
        <v/>
      </c>
      <c r="R1237" s="2" t="str">
        <f t="shared" si="293"/>
        <v/>
      </c>
    </row>
    <row r="1238" spans="1:18" x14ac:dyDescent="0.25">
      <c r="A1238" s="15" t="str">
        <f>IF(INDEX('Predict Your Date Data (auto)'!A:A,ROW(A1238),1)&gt;0,INDEX('Predict Your Date Data (auto)'!A:A,ROW(A1238),1),"")</f>
        <v/>
      </c>
      <c r="B1238" s="15" t="str">
        <f t="shared" si="294"/>
        <v/>
      </c>
      <c r="C1238" s="23" t="str">
        <f t="shared" si="295"/>
        <v/>
      </c>
      <c r="D1238" s="23" t="str">
        <f t="shared" si="296"/>
        <v/>
      </c>
      <c r="E1238" s="2" t="str">
        <f>IF(A1238&lt;&gt;"","Week " &amp; ROUNDUP(DAY(B1238)/7,0),"")</f>
        <v/>
      </c>
      <c r="G1238" s="15" t="str">
        <f>IF(G1237&lt;MAX(A:A)+NumberOfFutureWeeks*7,  IF(WEEKDAY( G1237+1)=1, G1237+2, IF(WEEKDAY(G1237+1)=7, G1237+ 3, G1237+1)), "")</f>
        <v/>
      </c>
      <c r="H1238" s="15" t="str">
        <f t="shared" si="288"/>
        <v/>
      </c>
      <c r="I1238" s="2" t="str">
        <f t="shared" si="289"/>
        <v/>
      </c>
      <c r="J1238" s="2" t="str">
        <f>IF(AND(G1238&lt;&gt;"",G1238&lt;=MAX(A:A)),COUNTIF(B:B,TRUNC(G1238)),"")</f>
        <v/>
      </c>
      <c r="K1238" s="2" t="str">
        <f t="shared" si="300"/>
        <v/>
      </c>
      <c r="L1238" s="2" t="str">
        <f t="shared" si="290"/>
        <v/>
      </c>
      <c r="M1238" s="2" t="str">
        <f t="shared" si="297"/>
        <v/>
      </c>
      <c r="N1238" s="2" t="str">
        <f t="shared" si="298"/>
        <v/>
      </c>
      <c r="O1238" s="2" t="str">
        <f t="shared" si="291"/>
        <v/>
      </c>
      <c r="P1238" s="2" t="str">
        <f t="shared" si="292"/>
        <v/>
      </c>
      <c r="Q1238" s="2" t="str">
        <f t="shared" si="299"/>
        <v/>
      </c>
      <c r="R1238" s="2" t="str">
        <f t="shared" si="293"/>
        <v/>
      </c>
    </row>
    <row r="1239" spans="1:18" x14ac:dyDescent="0.25">
      <c r="A1239" s="15" t="str">
        <f>IF(INDEX('Predict Your Date Data (auto)'!A:A,ROW(A1239),1)&gt;0,INDEX('Predict Your Date Data (auto)'!A:A,ROW(A1239),1),"")</f>
        <v/>
      </c>
      <c r="B1239" s="15" t="str">
        <f t="shared" si="294"/>
        <v/>
      </c>
      <c r="C1239" s="23" t="str">
        <f t="shared" si="295"/>
        <v/>
      </c>
      <c r="D1239" s="23" t="str">
        <f t="shared" si="296"/>
        <v/>
      </c>
      <c r="E1239" s="2" t="str">
        <f>IF(A1239&lt;&gt;"","Week " &amp; ROUNDUP(DAY(B1239)/7,0),"")</f>
        <v/>
      </c>
      <c r="G1239" s="15" t="str">
        <f>IF(G1238&lt;MAX(A:A)+NumberOfFutureWeeks*7,  IF(WEEKDAY( G1238+1)=1, G1238+2, IF(WEEKDAY(G1238+1)=7, G1238+ 3, G1238+1)), "")</f>
        <v/>
      </c>
      <c r="H1239" s="15" t="str">
        <f t="shared" si="288"/>
        <v/>
      </c>
      <c r="I1239" s="2" t="str">
        <f t="shared" si="289"/>
        <v/>
      </c>
      <c r="J1239" s="2" t="str">
        <f>IF(AND(G1239&lt;&gt;"",G1239&lt;=MAX(A:A)),COUNTIF(B:B,TRUNC(G1239)),"")</f>
        <v/>
      </c>
      <c r="K1239" s="2" t="str">
        <f t="shared" si="300"/>
        <v/>
      </c>
      <c r="L1239" s="2" t="str">
        <f t="shared" si="290"/>
        <v/>
      </c>
      <c r="M1239" s="2" t="str">
        <f t="shared" si="297"/>
        <v/>
      </c>
      <c r="N1239" s="2" t="str">
        <f t="shared" si="298"/>
        <v/>
      </c>
      <c r="O1239" s="2" t="str">
        <f t="shared" si="291"/>
        <v/>
      </c>
      <c r="P1239" s="2" t="str">
        <f t="shared" si="292"/>
        <v/>
      </c>
      <c r="Q1239" s="2" t="str">
        <f t="shared" si="299"/>
        <v/>
      </c>
      <c r="R1239" s="2" t="str">
        <f t="shared" si="293"/>
        <v/>
      </c>
    </row>
    <row r="1240" spans="1:18" x14ac:dyDescent="0.25">
      <c r="A1240" s="15" t="str">
        <f>IF(INDEX('Predict Your Date Data (auto)'!A:A,ROW(A1240),1)&gt;0,INDEX('Predict Your Date Data (auto)'!A:A,ROW(A1240),1),"")</f>
        <v/>
      </c>
      <c r="B1240" s="15" t="str">
        <f t="shared" si="294"/>
        <v/>
      </c>
      <c r="C1240" s="23" t="str">
        <f t="shared" si="295"/>
        <v/>
      </c>
      <c r="D1240" s="23" t="str">
        <f t="shared" si="296"/>
        <v/>
      </c>
      <c r="E1240" s="2" t="str">
        <f>IF(A1240&lt;&gt;"","Week " &amp; ROUNDUP(DAY(B1240)/7,0),"")</f>
        <v/>
      </c>
      <c r="G1240" s="15" t="str">
        <f>IF(G1239&lt;MAX(A:A)+NumberOfFutureWeeks*7,  IF(WEEKDAY( G1239+1)=1, G1239+2, IF(WEEKDAY(G1239+1)=7, G1239+ 3, G1239+1)), "")</f>
        <v/>
      </c>
      <c r="H1240" s="15" t="str">
        <f t="shared" si="288"/>
        <v/>
      </c>
      <c r="I1240" s="2" t="str">
        <f t="shared" si="289"/>
        <v/>
      </c>
      <c r="J1240" s="2" t="str">
        <f>IF(AND(G1240&lt;&gt;"",G1240&lt;=MAX(A:A)),COUNTIF(B:B,TRUNC(G1240)),"")</f>
        <v/>
      </c>
      <c r="K1240" s="2" t="str">
        <f t="shared" si="300"/>
        <v/>
      </c>
      <c r="L1240" s="2" t="str">
        <f t="shared" si="290"/>
        <v/>
      </c>
      <c r="M1240" s="2" t="str">
        <f t="shared" si="297"/>
        <v/>
      </c>
      <c r="N1240" s="2" t="str">
        <f t="shared" si="298"/>
        <v/>
      </c>
      <c r="O1240" s="2" t="str">
        <f t="shared" si="291"/>
        <v/>
      </c>
      <c r="P1240" s="2" t="str">
        <f t="shared" si="292"/>
        <v/>
      </c>
      <c r="Q1240" s="2" t="str">
        <f t="shared" si="299"/>
        <v/>
      </c>
      <c r="R1240" s="2" t="str">
        <f t="shared" si="293"/>
        <v/>
      </c>
    </row>
    <row r="1241" spans="1:18" x14ac:dyDescent="0.25">
      <c r="A1241" s="15" t="str">
        <f>IF(INDEX('Predict Your Date Data (auto)'!A:A,ROW(A1241),1)&gt;0,INDEX('Predict Your Date Data (auto)'!A:A,ROW(A1241),1),"")</f>
        <v/>
      </c>
      <c r="B1241" s="15" t="str">
        <f t="shared" si="294"/>
        <v/>
      </c>
      <c r="C1241" s="23" t="str">
        <f t="shared" si="295"/>
        <v/>
      </c>
      <c r="D1241" s="23" t="str">
        <f t="shared" si="296"/>
        <v/>
      </c>
      <c r="E1241" s="2" t="str">
        <f>IF(A1241&lt;&gt;"","Week " &amp; ROUNDUP(DAY(B1241)/7,0),"")</f>
        <v/>
      </c>
      <c r="G1241" s="15" t="str">
        <f>IF(G1240&lt;MAX(A:A)+NumberOfFutureWeeks*7,  IF(WEEKDAY( G1240+1)=1, G1240+2, IF(WEEKDAY(G1240+1)=7, G1240+ 3, G1240+1)), "")</f>
        <v/>
      </c>
      <c r="H1241" s="15" t="str">
        <f t="shared" si="288"/>
        <v/>
      </c>
      <c r="I1241" s="2" t="str">
        <f t="shared" si="289"/>
        <v/>
      </c>
      <c r="J1241" s="2" t="str">
        <f>IF(AND(G1241&lt;&gt;"",G1241&lt;=MAX(A:A)),COUNTIF(B:B,TRUNC(G1241)),"")</f>
        <v/>
      </c>
      <c r="K1241" s="2" t="str">
        <f t="shared" si="300"/>
        <v/>
      </c>
      <c r="L1241" s="2" t="str">
        <f t="shared" si="290"/>
        <v/>
      </c>
      <c r="M1241" s="2" t="str">
        <f t="shared" si="297"/>
        <v/>
      </c>
      <c r="N1241" s="2" t="str">
        <f t="shared" si="298"/>
        <v/>
      </c>
      <c r="O1241" s="2" t="str">
        <f t="shared" si="291"/>
        <v/>
      </c>
      <c r="P1241" s="2" t="str">
        <f t="shared" si="292"/>
        <v/>
      </c>
      <c r="Q1241" s="2" t="str">
        <f t="shared" si="299"/>
        <v/>
      </c>
      <c r="R1241" s="2" t="str">
        <f t="shared" si="293"/>
        <v/>
      </c>
    </row>
    <row r="1242" spans="1:18" x14ac:dyDescent="0.25">
      <c r="A1242" s="15" t="str">
        <f>IF(INDEX('Predict Your Date Data (auto)'!A:A,ROW(A1242),1)&gt;0,INDEX('Predict Your Date Data (auto)'!A:A,ROW(A1242),1),"")</f>
        <v/>
      </c>
      <c r="B1242" s="15" t="str">
        <f t="shared" si="294"/>
        <v/>
      </c>
      <c r="C1242" s="23" t="str">
        <f t="shared" si="295"/>
        <v/>
      </c>
      <c r="D1242" s="23" t="str">
        <f t="shared" si="296"/>
        <v/>
      </c>
      <c r="E1242" s="2" t="str">
        <f>IF(A1242&lt;&gt;"","Week " &amp; ROUNDUP(DAY(B1242)/7,0),"")</f>
        <v/>
      </c>
      <c r="G1242" s="15" t="str">
        <f>IF(G1241&lt;MAX(A:A)+NumberOfFutureWeeks*7,  IF(WEEKDAY( G1241+1)=1, G1241+2, IF(WEEKDAY(G1241+1)=7, G1241+ 3, G1241+1)), "")</f>
        <v/>
      </c>
      <c r="H1242" s="15" t="str">
        <f t="shared" si="288"/>
        <v/>
      </c>
      <c r="I1242" s="2" t="str">
        <f t="shared" si="289"/>
        <v/>
      </c>
      <c r="J1242" s="2" t="str">
        <f>IF(AND(G1242&lt;&gt;"",G1242&lt;=MAX(A:A)),COUNTIF(B:B,TRUNC(G1242)),"")</f>
        <v/>
      </c>
      <c r="K1242" s="2" t="str">
        <f t="shared" si="300"/>
        <v/>
      </c>
      <c r="L1242" s="2" t="str">
        <f t="shared" si="290"/>
        <v/>
      </c>
      <c r="M1242" s="2" t="str">
        <f t="shared" si="297"/>
        <v/>
      </c>
      <c r="N1242" s="2" t="str">
        <f t="shared" si="298"/>
        <v/>
      </c>
      <c r="O1242" s="2" t="str">
        <f t="shared" si="291"/>
        <v/>
      </c>
      <c r="P1242" s="2" t="str">
        <f t="shared" si="292"/>
        <v/>
      </c>
      <c r="Q1242" s="2" t="str">
        <f t="shared" si="299"/>
        <v/>
      </c>
      <c r="R1242" s="2" t="str">
        <f t="shared" si="293"/>
        <v/>
      </c>
    </row>
    <row r="1243" spans="1:18" x14ac:dyDescent="0.25">
      <c r="A1243" s="15" t="str">
        <f>IF(INDEX('Predict Your Date Data (auto)'!A:A,ROW(A1243),1)&gt;0,INDEX('Predict Your Date Data (auto)'!A:A,ROW(A1243),1),"")</f>
        <v/>
      </c>
      <c r="B1243" s="15" t="str">
        <f t="shared" si="294"/>
        <v/>
      </c>
      <c r="C1243" s="23" t="str">
        <f t="shared" si="295"/>
        <v/>
      </c>
      <c r="D1243" s="23" t="str">
        <f t="shared" si="296"/>
        <v/>
      </c>
      <c r="E1243" s="2" t="str">
        <f>IF(A1243&lt;&gt;"","Week " &amp; ROUNDUP(DAY(B1243)/7,0),"")</f>
        <v/>
      </c>
      <c r="G1243" s="15" t="str">
        <f>IF(G1242&lt;MAX(A:A)+NumberOfFutureWeeks*7,  IF(WEEKDAY( G1242+1)=1, G1242+2, IF(WEEKDAY(G1242+1)=7, G1242+ 3, G1242+1)), "")</f>
        <v/>
      </c>
      <c r="H1243" s="15" t="str">
        <f t="shared" si="288"/>
        <v/>
      </c>
      <c r="I1243" s="2" t="str">
        <f t="shared" si="289"/>
        <v/>
      </c>
      <c r="J1243" s="2" t="str">
        <f>IF(AND(G1243&lt;&gt;"",G1243&lt;=MAX(A:A)),COUNTIF(B:B,TRUNC(G1243)),"")</f>
        <v/>
      </c>
      <c r="K1243" s="2" t="str">
        <f t="shared" si="300"/>
        <v/>
      </c>
      <c r="L1243" s="2" t="str">
        <f t="shared" si="290"/>
        <v/>
      </c>
      <c r="M1243" s="2" t="str">
        <f t="shared" si="297"/>
        <v/>
      </c>
      <c r="N1243" s="2" t="str">
        <f t="shared" si="298"/>
        <v/>
      </c>
      <c r="O1243" s="2" t="str">
        <f t="shared" si="291"/>
        <v/>
      </c>
      <c r="P1243" s="2" t="str">
        <f t="shared" si="292"/>
        <v/>
      </c>
      <c r="Q1243" s="2" t="str">
        <f t="shared" si="299"/>
        <v/>
      </c>
      <c r="R1243" s="2" t="str">
        <f t="shared" si="293"/>
        <v/>
      </c>
    </row>
    <row r="1244" spans="1:18" x14ac:dyDescent="0.25">
      <c r="A1244" s="15" t="str">
        <f>IF(INDEX('Predict Your Date Data (auto)'!A:A,ROW(A1244),1)&gt;0,INDEX('Predict Your Date Data (auto)'!A:A,ROW(A1244),1),"")</f>
        <v/>
      </c>
      <c r="B1244" s="15" t="str">
        <f t="shared" si="294"/>
        <v/>
      </c>
      <c r="C1244" s="23" t="str">
        <f t="shared" si="295"/>
        <v/>
      </c>
      <c r="D1244" s="23" t="str">
        <f t="shared" si="296"/>
        <v/>
      </c>
      <c r="E1244" s="2" t="str">
        <f>IF(A1244&lt;&gt;"","Week " &amp; ROUNDUP(DAY(B1244)/7,0),"")</f>
        <v/>
      </c>
      <c r="G1244" s="15" t="str">
        <f>IF(G1243&lt;MAX(A:A)+NumberOfFutureWeeks*7,  IF(WEEKDAY( G1243+1)=1, G1243+2, IF(WEEKDAY(G1243+1)=7, G1243+ 3, G1243+1)), "")</f>
        <v/>
      </c>
      <c r="H1244" s="15" t="str">
        <f t="shared" si="288"/>
        <v/>
      </c>
      <c r="I1244" s="2" t="str">
        <f t="shared" si="289"/>
        <v/>
      </c>
      <c r="J1244" s="2" t="str">
        <f>IF(AND(G1244&lt;&gt;"",G1244&lt;=MAX(A:A)),COUNTIF(B:B,TRUNC(G1244)),"")</f>
        <v/>
      </c>
      <c r="K1244" s="2" t="str">
        <f t="shared" si="300"/>
        <v/>
      </c>
      <c r="L1244" s="2" t="str">
        <f t="shared" si="290"/>
        <v/>
      </c>
      <c r="M1244" s="2" t="str">
        <f t="shared" si="297"/>
        <v/>
      </c>
      <c r="N1244" s="2" t="str">
        <f t="shared" si="298"/>
        <v/>
      </c>
      <c r="O1244" s="2" t="str">
        <f t="shared" si="291"/>
        <v/>
      </c>
      <c r="P1244" s="2" t="str">
        <f t="shared" si="292"/>
        <v/>
      </c>
      <c r="Q1244" s="2" t="str">
        <f t="shared" si="299"/>
        <v/>
      </c>
      <c r="R1244" s="2" t="str">
        <f t="shared" si="293"/>
        <v/>
      </c>
    </row>
    <row r="1245" spans="1:18" x14ac:dyDescent="0.25">
      <c r="A1245" s="15" t="str">
        <f>IF(INDEX('Predict Your Date Data (auto)'!A:A,ROW(A1245),1)&gt;0,INDEX('Predict Your Date Data (auto)'!A:A,ROW(A1245),1),"")</f>
        <v/>
      </c>
      <c r="B1245" s="15" t="str">
        <f t="shared" si="294"/>
        <v/>
      </c>
      <c r="C1245" s="23" t="str">
        <f t="shared" si="295"/>
        <v/>
      </c>
      <c r="D1245" s="23" t="str">
        <f t="shared" si="296"/>
        <v/>
      </c>
      <c r="E1245" s="2" t="str">
        <f>IF(A1245&lt;&gt;"","Week " &amp; ROUNDUP(DAY(B1245)/7,0),"")</f>
        <v/>
      </c>
      <c r="G1245" s="15" t="str">
        <f>IF(G1244&lt;MAX(A:A)+NumberOfFutureWeeks*7,  IF(WEEKDAY( G1244+1)=1, G1244+2, IF(WEEKDAY(G1244+1)=7, G1244+ 3, G1244+1)), "")</f>
        <v/>
      </c>
      <c r="H1245" s="15" t="str">
        <f t="shared" si="288"/>
        <v/>
      </c>
      <c r="I1245" s="2" t="str">
        <f t="shared" si="289"/>
        <v/>
      </c>
      <c r="J1245" s="2" t="str">
        <f>IF(AND(G1245&lt;&gt;"",G1245&lt;=MAX(A:A)),COUNTIF(B:B,TRUNC(G1245)),"")</f>
        <v/>
      </c>
      <c r="K1245" s="2" t="str">
        <f t="shared" si="300"/>
        <v/>
      </c>
      <c r="L1245" s="2" t="str">
        <f t="shared" si="290"/>
        <v/>
      </c>
      <c r="M1245" s="2" t="str">
        <f t="shared" si="297"/>
        <v/>
      </c>
      <c r="N1245" s="2" t="str">
        <f t="shared" si="298"/>
        <v/>
      </c>
      <c r="O1245" s="2" t="str">
        <f t="shared" si="291"/>
        <v/>
      </c>
      <c r="P1245" s="2" t="str">
        <f t="shared" si="292"/>
        <v/>
      </c>
      <c r="Q1245" s="2" t="str">
        <f t="shared" si="299"/>
        <v/>
      </c>
      <c r="R1245" s="2" t="str">
        <f t="shared" si="293"/>
        <v/>
      </c>
    </row>
    <row r="1246" spans="1:18" x14ac:dyDescent="0.25">
      <c r="A1246" s="15" t="str">
        <f>IF(INDEX('Predict Your Date Data (auto)'!A:A,ROW(A1246),1)&gt;0,INDEX('Predict Your Date Data (auto)'!A:A,ROW(A1246),1),"")</f>
        <v/>
      </c>
      <c r="B1246" s="15" t="str">
        <f t="shared" si="294"/>
        <v/>
      </c>
      <c r="C1246" s="23" t="str">
        <f t="shared" si="295"/>
        <v/>
      </c>
      <c r="D1246" s="23" t="str">
        <f t="shared" si="296"/>
        <v/>
      </c>
      <c r="E1246" s="2" t="str">
        <f>IF(A1246&lt;&gt;"","Week " &amp; ROUNDUP(DAY(B1246)/7,0),"")</f>
        <v/>
      </c>
      <c r="G1246" s="15" t="str">
        <f>IF(G1245&lt;MAX(A:A)+NumberOfFutureWeeks*7,  IF(WEEKDAY( G1245+1)=1, G1245+2, IF(WEEKDAY(G1245+1)=7, G1245+ 3, G1245+1)), "")</f>
        <v/>
      </c>
      <c r="H1246" s="15" t="str">
        <f t="shared" si="288"/>
        <v/>
      </c>
      <c r="I1246" s="2" t="str">
        <f t="shared" si="289"/>
        <v/>
      </c>
      <c r="J1246" s="2" t="str">
        <f>IF(AND(G1246&lt;&gt;"",G1246&lt;=MAX(A:A)),COUNTIF(B:B,TRUNC(G1246)),"")</f>
        <v/>
      </c>
      <c r="K1246" s="2" t="str">
        <f t="shared" si="300"/>
        <v/>
      </c>
      <c r="L1246" s="2" t="str">
        <f t="shared" si="290"/>
        <v/>
      </c>
      <c r="M1246" s="2" t="str">
        <f t="shared" si="297"/>
        <v/>
      </c>
      <c r="N1246" s="2" t="str">
        <f t="shared" si="298"/>
        <v/>
      </c>
      <c r="O1246" s="2" t="str">
        <f t="shared" si="291"/>
        <v/>
      </c>
      <c r="P1246" s="2" t="str">
        <f t="shared" si="292"/>
        <v/>
      </c>
      <c r="Q1246" s="2" t="str">
        <f t="shared" si="299"/>
        <v/>
      </c>
      <c r="R1246" s="2" t="str">
        <f t="shared" si="293"/>
        <v/>
      </c>
    </row>
    <row r="1247" spans="1:18" x14ac:dyDescent="0.25">
      <c r="A1247" s="15" t="str">
        <f>IF(INDEX('Predict Your Date Data (auto)'!A:A,ROW(A1247),1)&gt;0,INDEX('Predict Your Date Data (auto)'!A:A,ROW(A1247),1),"")</f>
        <v/>
      </c>
      <c r="B1247" s="15" t="str">
        <f t="shared" si="294"/>
        <v/>
      </c>
      <c r="C1247" s="23" t="str">
        <f t="shared" si="295"/>
        <v/>
      </c>
      <c r="D1247" s="23" t="str">
        <f t="shared" si="296"/>
        <v/>
      </c>
      <c r="E1247" s="2" t="str">
        <f>IF(A1247&lt;&gt;"","Week " &amp; ROUNDUP(DAY(B1247)/7,0),"")</f>
        <v/>
      </c>
      <c r="G1247" s="15" t="str">
        <f>IF(G1246&lt;MAX(A:A)+NumberOfFutureWeeks*7,  IF(WEEKDAY( G1246+1)=1, G1246+2, IF(WEEKDAY(G1246+1)=7, G1246+ 3, G1246+1)), "")</f>
        <v/>
      </c>
      <c r="H1247" s="15" t="str">
        <f t="shared" si="288"/>
        <v/>
      </c>
      <c r="I1247" s="2" t="str">
        <f t="shared" si="289"/>
        <v/>
      </c>
      <c r="J1247" s="2" t="str">
        <f>IF(AND(G1247&lt;&gt;"",G1247&lt;=MAX(A:A)),COUNTIF(B:B,TRUNC(G1247)),"")</f>
        <v/>
      </c>
      <c r="K1247" s="2" t="str">
        <f t="shared" si="300"/>
        <v/>
      </c>
      <c r="L1247" s="2" t="str">
        <f t="shared" si="290"/>
        <v/>
      </c>
      <c r="M1247" s="2" t="str">
        <f t="shared" si="297"/>
        <v/>
      </c>
      <c r="N1247" s="2" t="str">
        <f t="shared" si="298"/>
        <v/>
      </c>
      <c r="O1247" s="2" t="str">
        <f t="shared" si="291"/>
        <v/>
      </c>
      <c r="P1247" s="2" t="str">
        <f t="shared" si="292"/>
        <v/>
      </c>
      <c r="Q1247" s="2" t="str">
        <f t="shared" si="299"/>
        <v/>
      </c>
      <c r="R1247" s="2" t="str">
        <f t="shared" si="293"/>
        <v/>
      </c>
    </row>
    <row r="1248" spans="1:18" x14ac:dyDescent="0.25">
      <c r="A1248" s="15" t="str">
        <f>IF(INDEX('Predict Your Date Data (auto)'!A:A,ROW(A1248),1)&gt;0,INDEX('Predict Your Date Data (auto)'!A:A,ROW(A1248),1),"")</f>
        <v/>
      </c>
      <c r="B1248" s="15" t="str">
        <f t="shared" si="294"/>
        <v/>
      </c>
      <c r="C1248" s="23" t="str">
        <f t="shared" si="295"/>
        <v/>
      </c>
      <c r="D1248" s="23" t="str">
        <f t="shared" si="296"/>
        <v/>
      </c>
      <c r="E1248" s="2" t="str">
        <f>IF(A1248&lt;&gt;"","Week " &amp; ROUNDUP(DAY(B1248)/7,0),"")</f>
        <v/>
      </c>
      <c r="G1248" s="15" t="str">
        <f>IF(G1247&lt;MAX(A:A)+NumberOfFutureWeeks*7,  IF(WEEKDAY( G1247+1)=1, G1247+2, IF(WEEKDAY(G1247+1)=7, G1247+ 3, G1247+1)), "")</f>
        <v/>
      </c>
      <c r="H1248" s="15" t="str">
        <f t="shared" si="288"/>
        <v/>
      </c>
      <c r="I1248" s="2" t="str">
        <f t="shared" si="289"/>
        <v/>
      </c>
      <c r="J1248" s="2" t="str">
        <f>IF(AND(G1248&lt;&gt;"",G1248&lt;=MAX(A:A)),COUNTIF(B:B,TRUNC(G1248)),"")</f>
        <v/>
      </c>
      <c r="K1248" s="2" t="str">
        <f t="shared" si="300"/>
        <v/>
      </c>
      <c r="L1248" s="2" t="str">
        <f t="shared" si="290"/>
        <v/>
      </c>
      <c r="M1248" s="2" t="str">
        <f t="shared" si="297"/>
        <v/>
      </c>
      <c r="N1248" s="2" t="str">
        <f t="shared" si="298"/>
        <v/>
      </c>
      <c r="O1248" s="2" t="str">
        <f t="shared" si="291"/>
        <v/>
      </c>
      <c r="P1248" s="2" t="str">
        <f t="shared" si="292"/>
        <v/>
      </c>
      <c r="Q1248" s="2" t="str">
        <f t="shared" si="299"/>
        <v/>
      </c>
      <c r="R1248" s="2" t="str">
        <f t="shared" si="293"/>
        <v/>
      </c>
    </row>
    <row r="1249" spans="1:18" x14ac:dyDescent="0.25">
      <c r="A1249" s="15" t="str">
        <f>IF(INDEX('Predict Your Date Data (auto)'!A:A,ROW(A1249),1)&gt;0,INDEX('Predict Your Date Data (auto)'!A:A,ROW(A1249),1),"")</f>
        <v/>
      </c>
      <c r="B1249" s="15" t="str">
        <f t="shared" si="294"/>
        <v/>
      </c>
      <c r="C1249" s="23" t="str">
        <f t="shared" si="295"/>
        <v/>
      </c>
      <c r="D1249" s="23" t="str">
        <f t="shared" si="296"/>
        <v/>
      </c>
      <c r="E1249" s="2" t="str">
        <f>IF(A1249&lt;&gt;"","Week " &amp; ROUNDUP(DAY(B1249)/7,0),"")</f>
        <v/>
      </c>
      <c r="G1249" s="15" t="str">
        <f>IF(G1248&lt;MAX(A:A)+NumberOfFutureWeeks*7,  IF(WEEKDAY( G1248+1)=1, G1248+2, IF(WEEKDAY(G1248+1)=7, G1248+ 3, G1248+1)), "")</f>
        <v/>
      </c>
      <c r="H1249" s="15" t="str">
        <f t="shared" si="288"/>
        <v/>
      </c>
      <c r="I1249" s="2" t="str">
        <f t="shared" si="289"/>
        <v/>
      </c>
      <c r="J1249" s="2" t="str">
        <f>IF(AND(G1249&lt;&gt;"",G1249&lt;=MAX(A:A)),COUNTIF(B:B,TRUNC(G1249)),"")</f>
        <v/>
      </c>
      <c r="K1249" s="2" t="str">
        <f t="shared" si="300"/>
        <v/>
      </c>
      <c r="L1249" s="2" t="str">
        <f t="shared" si="290"/>
        <v/>
      </c>
      <c r="M1249" s="2" t="str">
        <f t="shared" si="297"/>
        <v/>
      </c>
      <c r="N1249" s="2" t="str">
        <f t="shared" si="298"/>
        <v/>
      </c>
      <c r="O1249" s="2" t="str">
        <f t="shared" si="291"/>
        <v/>
      </c>
      <c r="P1249" s="2" t="str">
        <f t="shared" si="292"/>
        <v/>
      </c>
      <c r="Q1249" s="2" t="str">
        <f t="shared" si="299"/>
        <v/>
      </c>
      <c r="R1249" s="2" t="str">
        <f t="shared" si="293"/>
        <v/>
      </c>
    </row>
    <row r="1250" spans="1:18" x14ac:dyDescent="0.25">
      <c r="A1250" s="15" t="str">
        <f>IF(INDEX('Predict Your Date Data (auto)'!A:A,ROW(A1250),1)&gt;0,INDEX('Predict Your Date Data (auto)'!A:A,ROW(A1250),1),"")</f>
        <v/>
      </c>
      <c r="B1250" s="15" t="str">
        <f t="shared" si="294"/>
        <v/>
      </c>
      <c r="C1250" s="23" t="str">
        <f t="shared" si="295"/>
        <v/>
      </c>
      <c r="D1250" s="23" t="str">
        <f t="shared" si="296"/>
        <v/>
      </c>
      <c r="E1250" s="2" t="str">
        <f>IF(A1250&lt;&gt;"","Week " &amp; ROUNDUP(DAY(B1250)/7,0),"")</f>
        <v/>
      </c>
      <c r="G1250" s="15" t="str">
        <f>IF(G1249&lt;MAX(A:A)+NumberOfFutureWeeks*7,  IF(WEEKDAY( G1249+1)=1, G1249+2, IF(WEEKDAY(G1249+1)=7, G1249+ 3, G1249+1)), "")</f>
        <v/>
      </c>
      <c r="H1250" s="15" t="str">
        <f t="shared" si="288"/>
        <v/>
      </c>
      <c r="I1250" s="2" t="str">
        <f t="shared" si="289"/>
        <v/>
      </c>
      <c r="J1250" s="2" t="str">
        <f>IF(AND(G1250&lt;&gt;"",G1250&lt;=MAX(A:A)),COUNTIF(B:B,TRUNC(G1250)),"")</f>
        <v/>
      </c>
      <c r="K1250" s="2" t="str">
        <f t="shared" si="300"/>
        <v/>
      </c>
      <c r="L1250" s="2" t="str">
        <f t="shared" si="290"/>
        <v/>
      </c>
      <c r="M1250" s="2" t="str">
        <f t="shared" si="297"/>
        <v/>
      </c>
      <c r="N1250" s="2" t="str">
        <f t="shared" si="298"/>
        <v/>
      </c>
      <c r="O1250" s="2" t="str">
        <f t="shared" si="291"/>
        <v/>
      </c>
      <c r="P1250" s="2" t="str">
        <f t="shared" si="292"/>
        <v/>
      </c>
      <c r="Q1250" s="2" t="str">
        <f t="shared" si="299"/>
        <v/>
      </c>
      <c r="R1250" s="2" t="str">
        <f t="shared" si="293"/>
        <v/>
      </c>
    </row>
    <row r="1251" spans="1:18" x14ac:dyDescent="0.25">
      <c r="A1251" s="15" t="str">
        <f>IF(INDEX('Predict Your Date Data (auto)'!A:A,ROW(A1251),1)&gt;0,INDEX('Predict Your Date Data (auto)'!A:A,ROW(A1251),1),"")</f>
        <v/>
      </c>
      <c r="B1251" s="15" t="str">
        <f t="shared" si="294"/>
        <v/>
      </c>
      <c r="C1251" s="23" t="str">
        <f t="shared" si="295"/>
        <v/>
      </c>
      <c r="D1251" s="23" t="str">
        <f t="shared" si="296"/>
        <v/>
      </c>
      <c r="E1251" s="2" t="str">
        <f>IF(A1251&lt;&gt;"","Week " &amp; ROUNDUP(DAY(B1251)/7,0),"")</f>
        <v/>
      </c>
      <c r="G1251" s="15" t="str">
        <f>IF(G1250&lt;MAX(A:A)+NumberOfFutureWeeks*7,  IF(WEEKDAY( G1250+1)=1, G1250+2, IF(WEEKDAY(G1250+1)=7, G1250+ 3, G1250+1)), "")</f>
        <v/>
      </c>
      <c r="H1251" s="15" t="str">
        <f t="shared" si="288"/>
        <v/>
      </c>
      <c r="I1251" s="2" t="str">
        <f t="shared" si="289"/>
        <v/>
      </c>
      <c r="J1251" s="2" t="str">
        <f>IF(AND(G1251&lt;&gt;"",G1251&lt;=MAX(A:A)),COUNTIF(B:B,TRUNC(G1251)),"")</f>
        <v/>
      </c>
      <c r="K1251" s="2" t="str">
        <f t="shared" si="300"/>
        <v/>
      </c>
      <c r="L1251" s="2" t="str">
        <f t="shared" si="290"/>
        <v/>
      </c>
      <c r="M1251" s="2" t="str">
        <f t="shared" si="297"/>
        <v/>
      </c>
      <c r="N1251" s="2" t="str">
        <f t="shared" si="298"/>
        <v/>
      </c>
      <c r="O1251" s="2" t="str">
        <f t="shared" si="291"/>
        <v/>
      </c>
      <c r="P1251" s="2" t="str">
        <f t="shared" si="292"/>
        <v/>
      </c>
      <c r="Q1251" s="2" t="str">
        <f t="shared" si="299"/>
        <v/>
      </c>
      <c r="R1251" s="2" t="str">
        <f t="shared" si="293"/>
        <v/>
      </c>
    </row>
    <row r="1252" spans="1:18" x14ac:dyDescent="0.25">
      <c r="A1252" s="15" t="str">
        <f>IF(INDEX('Predict Your Date Data (auto)'!A:A,ROW(A1252),1)&gt;0,INDEX('Predict Your Date Data (auto)'!A:A,ROW(A1252),1),"")</f>
        <v/>
      </c>
      <c r="B1252" s="15" t="str">
        <f t="shared" si="294"/>
        <v/>
      </c>
      <c r="C1252" s="23" t="str">
        <f t="shared" si="295"/>
        <v/>
      </c>
      <c r="D1252" s="23" t="str">
        <f t="shared" si="296"/>
        <v/>
      </c>
      <c r="E1252" s="2" t="str">
        <f>IF(A1252&lt;&gt;"","Week " &amp; ROUNDUP(DAY(B1252)/7,0),"")</f>
        <v/>
      </c>
      <c r="G1252" s="15" t="str">
        <f>IF(G1251&lt;MAX(A:A)+NumberOfFutureWeeks*7,  IF(WEEKDAY( G1251+1)=1, G1251+2, IF(WEEKDAY(G1251+1)=7, G1251+ 3, G1251+1)), "")</f>
        <v/>
      </c>
      <c r="H1252" s="15" t="str">
        <f t="shared" si="288"/>
        <v/>
      </c>
      <c r="I1252" s="2" t="str">
        <f t="shared" si="289"/>
        <v/>
      </c>
      <c r="J1252" s="2" t="str">
        <f>IF(AND(G1252&lt;&gt;"",G1252&lt;=MAX(A:A)),COUNTIF(B:B,TRUNC(G1252)),"")</f>
        <v/>
      </c>
      <c r="K1252" s="2" t="str">
        <f t="shared" si="300"/>
        <v/>
      </c>
      <c r="L1252" s="2" t="str">
        <f t="shared" si="290"/>
        <v/>
      </c>
      <c r="M1252" s="2" t="str">
        <f t="shared" si="297"/>
        <v/>
      </c>
      <c r="N1252" s="2" t="str">
        <f t="shared" si="298"/>
        <v/>
      </c>
      <c r="O1252" s="2" t="str">
        <f t="shared" si="291"/>
        <v/>
      </c>
      <c r="P1252" s="2" t="str">
        <f t="shared" si="292"/>
        <v/>
      </c>
      <c r="Q1252" s="2" t="str">
        <f t="shared" si="299"/>
        <v/>
      </c>
      <c r="R1252" s="2" t="str">
        <f t="shared" si="293"/>
        <v/>
      </c>
    </row>
    <row r="1253" spans="1:18" x14ac:dyDescent="0.25">
      <c r="A1253" s="15" t="str">
        <f>IF(INDEX('Predict Your Date Data (auto)'!A:A,ROW(A1253),1)&gt;0,INDEX('Predict Your Date Data (auto)'!A:A,ROW(A1253),1),"")</f>
        <v/>
      </c>
      <c r="B1253" s="15" t="str">
        <f t="shared" si="294"/>
        <v/>
      </c>
      <c r="C1253" s="23" t="str">
        <f t="shared" si="295"/>
        <v/>
      </c>
      <c r="D1253" s="23" t="str">
        <f t="shared" si="296"/>
        <v/>
      </c>
      <c r="E1253" s="2" t="str">
        <f>IF(A1253&lt;&gt;"","Week " &amp; ROUNDUP(DAY(B1253)/7,0),"")</f>
        <v/>
      </c>
      <c r="G1253" s="15" t="str">
        <f>IF(G1252&lt;MAX(A:A)+NumberOfFutureWeeks*7,  IF(WEEKDAY( G1252+1)=1, G1252+2, IF(WEEKDAY(G1252+1)=7, G1252+ 3, G1252+1)), "")</f>
        <v/>
      </c>
      <c r="H1253" s="15" t="str">
        <f t="shared" si="288"/>
        <v/>
      </c>
      <c r="I1253" s="2" t="str">
        <f t="shared" si="289"/>
        <v/>
      </c>
      <c r="J1253" s="2" t="str">
        <f>IF(AND(G1253&lt;&gt;"",G1253&lt;=MAX(A:A)),COUNTIF(B:B,TRUNC(G1253)),"")</f>
        <v/>
      </c>
      <c r="K1253" s="2" t="str">
        <f t="shared" si="300"/>
        <v/>
      </c>
      <c r="L1253" s="2" t="str">
        <f t="shared" si="290"/>
        <v/>
      </c>
      <c r="M1253" s="2" t="str">
        <f t="shared" si="297"/>
        <v/>
      </c>
      <c r="N1253" s="2" t="str">
        <f t="shared" si="298"/>
        <v/>
      </c>
      <c r="O1253" s="2" t="str">
        <f t="shared" si="291"/>
        <v/>
      </c>
      <c r="P1253" s="2" t="str">
        <f t="shared" si="292"/>
        <v/>
      </c>
      <c r="Q1253" s="2" t="str">
        <f t="shared" si="299"/>
        <v/>
      </c>
      <c r="R1253" s="2" t="str">
        <f t="shared" si="293"/>
        <v/>
      </c>
    </row>
    <row r="1254" spans="1:18" x14ac:dyDescent="0.25">
      <c r="A1254" s="15" t="str">
        <f>IF(INDEX('Predict Your Date Data (auto)'!A:A,ROW(A1254),1)&gt;0,INDEX('Predict Your Date Data (auto)'!A:A,ROW(A1254),1),"")</f>
        <v/>
      </c>
      <c r="B1254" s="15" t="str">
        <f t="shared" si="294"/>
        <v/>
      </c>
      <c r="C1254" s="23" t="str">
        <f t="shared" si="295"/>
        <v/>
      </c>
      <c r="D1254" s="23" t="str">
        <f t="shared" si="296"/>
        <v/>
      </c>
      <c r="E1254" s="2" t="str">
        <f>IF(A1254&lt;&gt;"","Week " &amp; ROUNDUP(DAY(B1254)/7,0),"")</f>
        <v/>
      </c>
      <c r="G1254" s="15" t="str">
        <f>IF(G1253&lt;MAX(A:A)+NumberOfFutureWeeks*7,  IF(WEEKDAY( G1253+1)=1, G1253+2, IF(WEEKDAY(G1253+1)=7, G1253+ 3, G1253+1)), "")</f>
        <v/>
      </c>
      <c r="H1254" s="15" t="str">
        <f t="shared" si="288"/>
        <v/>
      </c>
      <c r="I1254" s="2" t="str">
        <f t="shared" si="289"/>
        <v/>
      </c>
      <c r="J1254" s="2" t="str">
        <f>IF(AND(G1254&lt;&gt;"",G1254&lt;=MAX(A:A)),COUNTIF(B:B,TRUNC(G1254)),"")</f>
        <v/>
      </c>
      <c r="K1254" s="2" t="str">
        <f t="shared" si="300"/>
        <v/>
      </c>
      <c r="L1254" s="2" t="str">
        <f t="shared" si="290"/>
        <v/>
      </c>
      <c r="M1254" s="2" t="str">
        <f t="shared" si="297"/>
        <v/>
      </c>
      <c r="N1254" s="2" t="str">
        <f t="shared" si="298"/>
        <v/>
      </c>
      <c r="O1254" s="2" t="str">
        <f t="shared" si="291"/>
        <v/>
      </c>
      <c r="P1254" s="2" t="str">
        <f t="shared" si="292"/>
        <v/>
      </c>
      <c r="Q1254" s="2" t="str">
        <f t="shared" si="299"/>
        <v/>
      </c>
      <c r="R1254" s="2" t="str">
        <f t="shared" si="293"/>
        <v/>
      </c>
    </row>
    <row r="1255" spans="1:18" x14ac:dyDescent="0.25">
      <c r="A1255" s="15" t="str">
        <f>IF(INDEX('Predict Your Date Data (auto)'!A:A,ROW(A1255),1)&gt;0,INDEX('Predict Your Date Data (auto)'!A:A,ROW(A1255),1),"")</f>
        <v/>
      </c>
      <c r="B1255" s="15" t="str">
        <f t="shared" si="294"/>
        <v/>
      </c>
      <c r="C1255" s="23" t="str">
        <f t="shared" si="295"/>
        <v/>
      </c>
      <c r="D1255" s="23" t="str">
        <f t="shared" si="296"/>
        <v/>
      </c>
      <c r="E1255" s="2" t="str">
        <f>IF(A1255&lt;&gt;"","Week " &amp; ROUNDUP(DAY(B1255)/7,0),"")</f>
        <v/>
      </c>
      <c r="G1255" s="15" t="str">
        <f>IF(G1254&lt;MAX(A:A)+NumberOfFutureWeeks*7,  IF(WEEKDAY( G1254+1)=1, G1254+2, IF(WEEKDAY(G1254+1)=7, G1254+ 3, G1254+1)), "")</f>
        <v/>
      </c>
      <c r="H1255" s="15" t="str">
        <f t="shared" si="288"/>
        <v/>
      </c>
      <c r="I1255" s="2" t="str">
        <f t="shared" si="289"/>
        <v/>
      </c>
      <c r="J1255" s="2" t="str">
        <f>IF(AND(G1255&lt;&gt;"",G1255&lt;=MAX(A:A)),COUNTIF(B:B,TRUNC(G1255)),"")</f>
        <v/>
      </c>
      <c r="K1255" s="2" t="str">
        <f t="shared" si="300"/>
        <v/>
      </c>
      <c r="L1255" s="2" t="str">
        <f t="shared" si="290"/>
        <v/>
      </c>
      <c r="M1255" s="2" t="str">
        <f t="shared" si="297"/>
        <v/>
      </c>
      <c r="N1255" s="2" t="str">
        <f t="shared" si="298"/>
        <v/>
      </c>
      <c r="O1255" s="2" t="str">
        <f t="shared" si="291"/>
        <v/>
      </c>
      <c r="P1255" s="2" t="str">
        <f t="shared" si="292"/>
        <v/>
      </c>
      <c r="Q1255" s="2" t="str">
        <f t="shared" si="299"/>
        <v/>
      </c>
      <c r="R1255" s="2" t="str">
        <f t="shared" si="293"/>
        <v/>
      </c>
    </row>
    <row r="1256" spans="1:18" x14ac:dyDescent="0.25">
      <c r="A1256" s="15" t="str">
        <f>IF(INDEX('Predict Your Date Data (auto)'!A:A,ROW(A1256),1)&gt;0,INDEX('Predict Your Date Data (auto)'!A:A,ROW(A1256),1),"")</f>
        <v/>
      </c>
      <c r="B1256" s="15" t="str">
        <f t="shared" si="294"/>
        <v/>
      </c>
      <c r="C1256" s="23" t="str">
        <f t="shared" si="295"/>
        <v/>
      </c>
      <c r="D1256" s="23" t="str">
        <f t="shared" si="296"/>
        <v/>
      </c>
      <c r="E1256" s="2" t="str">
        <f>IF(A1256&lt;&gt;"","Week " &amp; ROUNDUP(DAY(B1256)/7,0),"")</f>
        <v/>
      </c>
      <c r="G1256" s="15" t="str">
        <f>IF(G1255&lt;MAX(A:A)+NumberOfFutureWeeks*7,  IF(WEEKDAY( G1255+1)=1, G1255+2, IF(WEEKDAY(G1255+1)=7, G1255+ 3, G1255+1)), "")</f>
        <v/>
      </c>
      <c r="H1256" s="15" t="str">
        <f t="shared" si="288"/>
        <v/>
      </c>
      <c r="I1256" s="2" t="str">
        <f t="shared" si="289"/>
        <v/>
      </c>
      <c r="J1256" s="2" t="str">
        <f>IF(AND(G1256&lt;&gt;"",G1256&lt;=MAX(A:A)),COUNTIF(B:B,TRUNC(G1256)),"")</f>
        <v/>
      </c>
      <c r="K1256" s="2" t="str">
        <f t="shared" si="300"/>
        <v/>
      </c>
      <c r="L1256" s="2" t="str">
        <f t="shared" si="290"/>
        <v/>
      </c>
      <c r="M1256" s="2" t="str">
        <f t="shared" si="297"/>
        <v/>
      </c>
      <c r="N1256" s="2" t="str">
        <f t="shared" si="298"/>
        <v/>
      </c>
      <c r="O1256" s="2" t="str">
        <f t="shared" si="291"/>
        <v/>
      </c>
      <c r="P1256" s="2" t="str">
        <f t="shared" si="292"/>
        <v/>
      </c>
      <c r="Q1256" s="2" t="str">
        <f t="shared" si="299"/>
        <v/>
      </c>
      <c r="R1256" s="2" t="str">
        <f t="shared" si="293"/>
        <v/>
      </c>
    </row>
    <row r="1257" spans="1:18" x14ac:dyDescent="0.25">
      <c r="A1257" s="15" t="str">
        <f>IF(INDEX('Predict Your Date Data (auto)'!A:A,ROW(A1257),1)&gt;0,INDEX('Predict Your Date Data (auto)'!A:A,ROW(A1257),1),"")</f>
        <v/>
      </c>
      <c r="B1257" s="15" t="str">
        <f t="shared" si="294"/>
        <v/>
      </c>
      <c r="C1257" s="23" t="str">
        <f t="shared" si="295"/>
        <v/>
      </c>
      <c r="D1257" s="23" t="str">
        <f t="shared" si="296"/>
        <v/>
      </c>
      <c r="E1257" s="2" t="str">
        <f>IF(A1257&lt;&gt;"","Week " &amp; ROUNDUP(DAY(B1257)/7,0),"")</f>
        <v/>
      </c>
      <c r="G1257" s="15" t="str">
        <f>IF(G1256&lt;MAX(A:A)+NumberOfFutureWeeks*7,  IF(WEEKDAY( G1256+1)=1, G1256+2, IF(WEEKDAY(G1256+1)=7, G1256+ 3, G1256+1)), "")</f>
        <v/>
      </c>
      <c r="H1257" s="15" t="str">
        <f t="shared" si="288"/>
        <v/>
      </c>
      <c r="I1257" s="2" t="str">
        <f t="shared" si="289"/>
        <v/>
      </c>
      <c r="J1257" s="2" t="str">
        <f>IF(AND(G1257&lt;&gt;"",G1257&lt;=MAX(A:A)),COUNTIF(B:B,TRUNC(G1257)),"")</f>
        <v/>
      </c>
      <c r="K1257" s="2" t="str">
        <f t="shared" si="300"/>
        <v/>
      </c>
      <c r="L1257" s="2" t="str">
        <f t="shared" si="290"/>
        <v/>
      </c>
      <c r="M1257" s="2" t="str">
        <f t="shared" si="297"/>
        <v/>
      </c>
      <c r="N1257" s="2" t="str">
        <f t="shared" si="298"/>
        <v/>
      </c>
      <c r="O1257" s="2" t="str">
        <f t="shared" si="291"/>
        <v/>
      </c>
      <c r="P1257" s="2" t="str">
        <f t="shared" si="292"/>
        <v/>
      </c>
      <c r="Q1257" s="2" t="str">
        <f t="shared" si="299"/>
        <v/>
      </c>
      <c r="R1257" s="2" t="str">
        <f t="shared" si="293"/>
        <v/>
      </c>
    </row>
    <row r="1258" spans="1:18" x14ac:dyDescent="0.25">
      <c r="A1258" s="15" t="str">
        <f>IF(INDEX('Predict Your Date Data (auto)'!A:A,ROW(A1258),1)&gt;0,INDEX('Predict Your Date Data (auto)'!A:A,ROW(A1258),1),"")</f>
        <v/>
      </c>
      <c r="B1258" s="15" t="str">
        <f t="shared" si="294"/>
        <v/>
      </c>
      <c r="C1258" s="23" t="str">
        <f t="shared" si="295"/>
        <v/>
      </c>
      <c r="D1258" s="23" t="str">
        <f t="shared" si="296"/>
        <v/>
      </c>
      <c r="E1258" s="2" t="str">
        <f>IF(A1258&lt;&gt;"","Week " &amp; ROUNDUP(DAY(B1258)/7,0),"")</f>
        <v/>
      </c>
      <c r="G1258" s="15" t="str">
        <f>IF(G1257&lt;MAX(A:A)+NumberOfFutureWeeks*7,  IF(WEEKDAY( G1257+1)=1, G1257+2, IF(WEEKDAY(G1257+1)=7, G1257+ 3, G1257+1)), "")</f>
        <v/>
      </c>
      <c r="H1258" s="15" t="str">
        <f t="shared" si="288"/>
        <v/>
      </c>
      <c r="I1258" s="2" t="str">
        <f t="shared" si="289"/>
        <v/>
      </c>
      <c r="J1258" s="2" t="str">
        <f>IF(AND(G1258&lt;&gt;"",G1258&lt;=MAX(A:A)),COUNTIF(B:B,TRUNC(G1258)),"")</f>
        <v/>
      </c>
      <c r="K1258" s="2" t="str">
        <f t="shared" si="300"/>
        <v/>
      </c>
      <c r="L1258" s="2" t="str">
        <f t="shared" si="290"/>
        <v/>
      </c>
      <c r="M1258" s="2" t="str">
        <f t="shared" si="297"/>
        <v/>
      </c>
      <c r="N1258" s="2" t="str">
        <f t="shared" si="298"/>
        <v/>
      </c>
      <c r="O1258" s="2" t="str">
        <f t="shared" si="291"/>
        <v/>
      </c>
      <c r="P1258" s="2" t="str">
        <f t="shared" si="292"/>
        <v/>
      </c>
      <c r="Q1258" s="2" t="str">
        <f t="shared" si="299"/>
        <v/>
      </c>
      <c r="R1258" s="2" t="str">
        <f t="shared" si="293"/>
        <v/>
      </c>
    </row>
    <row r="1259" spans="1:18" x14ac:dyDescent="0.25">
      <c r="A1259" s="15" t="str">
        <f>IF(INDEX('Predict Your Date Data (auto)'!A:A,ROW(A1259),1)&gt;0,INDEX('Predict Your Date Data (auto)'!A:A,ROW(A1259),1),"")</f>
        <v/>
      </c>
      <c r="B1259" s="15" t="str">
        <f t="shared" si="294"/>
        <v/>
      </c>
      <c r="C1259" s="23" t="str">
        <f t="shared" si="295"/>
        <v/>
      </c>
      <c r="D1259" s="23" t="str">
        <f t="shared" si="296"/>
        <v/>
      </c>
      <c r="E1259" s="2" t="str">
        <f>IF(A1259&lt;&gt;"","Week " &amp; ROUNDUP(DAY(B1259)/7,0),"")</f>
        <v/>
      </c>
      <c r="G1259" s="15" t="str">
        <f>IF(G1258&lt;MAX(A:A)+NumberOfFutureWeeks*7,  IF(WEEKDAY( G1258+1)=1, G1258+2, IF(WEEKDAY(G1258+1)=7, G1258+ 3, G1258+1)), "")</f>
        <v/>
      </c>
      <c r="H1259" s="15" t="str">
        <f t="shared" si="288"/>
        <v/>
      </c>
      <c r="I1259" s="2" t="str">
        <f t="shared" si="289"/>
        <v/>
      </c>
      <c r="J1259" s="2" t="str">
        <f>IF(AND(G1259&lt;&gt;"",G1259&lt;=MAX(A:A)),COUNTIF(B:B,TRUNC(G1259)),"")</f>
        <v/>
      </c>
      <c r="K1259" s="2" t="str">
        <f t="shared" si="300"/>
        <v/>
      </c>
      <c r="L1259" s="2" t="str">
        <f t="shared" si="290"/>
        <v/>
      </c>
      <c r="M1259" s="2" t="str">
        <f t="shared" si="297"/>
        <v/>
      </c>
      <c r="N1259" s="2" t="str">
        <f t="shared" si="298"/>
        <v/>
      </c>
      <c r="O1259" s="2" t="str">
        <f t="shared" si="291"/>
        <v/>
      </c>
      <c r="P1259" s="2" t="str">
        <f t="shared" si="292"/>
        <v/>
      </c>
      <c r="Q1259" s="2" t="str">
        <f t="shared" si="299"/>
        <v/>
      </c>
      <c r="R1259" s="2" t="str">
        <f t="shared" si="293"/>
        <v/>
      </c>
    </row>
    <row r="1260" spans="1:18" x14ac:dyDescent="0.25">
      <c r="A1260" s="15" t="str">
        <f>IF(INDEX('Predict Your Date Data (auto)'!A:A,ROW(A1260),1)&gt;0,INDEX('Predict Your Date Data (auto)'!A:A,ROW(A1260),1),"")</f>
        <v/>
      </c>
      <c r="B1260" s="15" t="str">
        <f t="shared" si="294"/>
        <v/>
      </c>
      <c r="C1260" s="23" t="str">
        <f t="shared" si="295"/>
        <v/>
      </c>
      <c r="D1260" s="23" t="str">
        <f t="shared" si="296"/>
        <v/>
      </c>
      <c r="E1260" s="2" t="str">
        <f>IF(A1260&lt;&gt;"","Week " &amp; ROUNDUP(DAY(B1260)/7,0),"")</f>
        <v/>
      </c>
      <c r="G1260" s="15" t="str">
        <f>IF(G1259&lt;MAX(A:A)+NumberOfFutureWeeks*7,  IF(WEEKDAY( G1259+1)=1, G1259+2, IF(WEEKDAY(G1259+1)=7, G1259+ 3, G1259+1)), "")</f>
        <v/>
      </c>
      <c r="H1260" s="15" t="str">
        <f t="shared" si="288"/>
        <v/>
      </c>
      <c r="I1260" s="2" t="str">
        <f t="shared" si="289"/>
        <v/>
      </c>
      <c r="J1260" s="2" t="str">
        <f>IF(AND(G1260&lt;&gt;"",G1260&lt;=MAX(A:A)),COUNTIF(B:B,TRUNC(G1260)),"")</f>
        <v/>
      </c>
      <c r="K1260" s="2" t="str">
        <f t="shared" si="300"/>
        <v/>
      </c>
      <c r="L1260" s="2" t="str">
        <f t="shared" si="290"/>
        <v/>
      </c>
      <c r="M1260" s="2" t="str">
        <f t="shared" si="297"/>
        <v/>
      </c>
      <c r="N1260" s="2" t="str">
        <f t="shared" si="298"/>
        <v/>
      </c>
      <c r="O1260" s="2" t="str">
        <f t="shared" si="291"/>
        <v/>
      </c>
      <c r="P1260" s="2" t="str">
        <f t="shared" si="292"/>
        <v/>
      </c>
      <c r="Q1260" s="2" t="str">
        <f t="shared" si="299"/>
        <v/>
      </c>
      <c r="R1260" s="2" t="str">
        <f t="shared" si="293"/>
        <v/>
      </c>
    </row>
    <row r="1261" spans="1:18" x14ac:dyDescent="0.25">
      <c r="A1261" s="15" t="str">
        <f>IF(INDEX('Predict Your Date Data (auto)'!A:A,ROW(A1261),1)&gt;0,INDEX('Predict Your Date Data (auto)'!A:A,ROW(A1261),1),"")</f>
        <v/>
      </c>
      <c r="B1261" s="15" t="str">
        <f t="shared" si="294"/>
        <v/>
      </c>
      <c r="C1261" s="23" t="str">
        <f t="shared" si="295"/>
        <v/>
      </c>
      <c r="D1261" s="23" t="str">
        <f t="shared" si="296"/>
        <v/>
      </c>
      <c r="E1261" s="2" t="str">
        <f>IF(A1261&lt;&gt;"","Week " &amp; ROUNDUP(DAY(B1261)/7,0),"")</f>
        <v/>
      </c>
      <c r="G1261" s="15" t="str">
        <f>IF(G1260&lt;MAX(A:A)+NumberOfFutureWeeks*7,  IF(WEEKDAY( G1260+1)=1, G1260+2, IF(WEEKDAY(G1260+1)=7, G1260+ 3, G1260+1)), "")</f>
        <v/>
      </c>
      <c r="H1261" s="15" t="str">
        <f t="shared" si="288"/>
        <v/>
      </c>
      <c r="I1261" s="2" t="str">
        <f t="shared" si="289"/>
        <v/>
      </c>
      <c r="J1261" s="2" t="str">
        <f>IF(AND(G1261&lt;&gt;"",G1261&lt;=MAX(A:A)),COUNTIF(B:B,TRUNC(G1261)),"")</f>
        <v/>
      </c>
      <c r="K1261" s="2" t="str">
        <f t="shared" si="300"/>
        <v/>
      </c>
      <c r="L1261" s="2" t="str">
        <f t="shared" si="290"/>
        <v/>
      </c>
      <c r="M1261" s="2" t="str">
        <f t="shared" si="297"/>
        <v/>
      </c>
      <c r="N1261" s="2" t="str">
        <f t="shared" si="298"/>
        <v/>
      </c>
      <c r="O1261" s="2" t="str">
        <f t="shared" si="291"/>
        <v/>
      </c>
      <c r="P1261" s="2" t="str">
        <f t="shared" si="292"/>
        <v/>
      </c>
      <c r="Q1261" s="2" t="str">
        <f t="shared" si="299"/>
        <v/>
      </c>
      <c r="R1261" s="2" t="str">
        <f t="shared" si="293"/>
        <v/>
      </c>
    </row>
    <row r="1262" spans="1:18" x14ac:dyDescent="0.25">
      <c r="A1262" s="15" t="str">
        <f>IF(INDEX('Predict Your Date Data (auto)'!A:A,ROW(A1262),1)&gt;0,INDEX('Predict Your Date Data (auto)'!A:A,ROW(A1262),1),"")</f>
        <v/>
      </c>
      <c r="B1262" s="15" t="str">
        <f t="shared" si="294"/>
        <v/>
      </c>
      <c r="C1262" s="23" t="str">
        <f t="shared" si="295"/>
        <v/>
      </c>
      <c r="D1262" s="23" t="str">
        <f t="shared" si="296"/>
        <v/>
      </c>
      <c r="E1262" s="2" t="str">
        <f>IF(A1262&lt;&gt;"","Week " &amp; ROUNDUP(DAY(B1262)/7,0),"")</f>
        <v/>
      </c>
      <c r="G1262" s="15" t="str">
        <f>IF(G1261&lt;MAX(A:A)+NumberOfFutureWeeks*7,  IF(WEEKDAY( G1261+1)=1, G1261+2, IF(WEEKDAY(G1261+1)=7, G1261+ 3, G1261+1)), "")</f>
        <v/>
      </c>
      <c r="H1262" s="15" t="str">
        <f t="shared" si="288"/>
        <v/>
      </c>
      <c r="I1262" s="2" t="str">
        <f t="shared" si="289"/>
        <v/>
      </c>
      <c r="J1262" s="2" t="str">
        <f>IF(AND(G1262&lt;&gt;"",G1262&lt;=MAX(A:A)),COUNTIF(B:B,TRUNC(G1262)),"")</f>
        <v/>
      </c>
      <c r="K1262" s="2" t="str">
        <f t="shared" si="300"/>
        <v/>
      </c>
      <c r="L1262" s="2" t="str">
        <f t="shared" si="290"/>
        <v/>
      </c>
      <c r="M1262" s="2" t="str">
        <f t="shared" si="297"/>
        <v/>
      </c>
      <c r="N1262" s="2" t="str">
        <f t="shared" si="298"/>
        <v/>
      </c>
      <c r="O1262" s="2" t="str">
        <f t="shared" si="291"/>
        <v/>
      </c>
      <c r="P1262" s="2" t="str">
        <f t="shared" si="292"/>
        <v/>
      </c>
      <c r="Q1262" s="2" t="str">
        <f t="shared" si="299"/>
        <v/>
      </c>
      <c r="R1262" s="2" t="str">
        <f t="shared" si="293"/>
        <v/>
      </c>
    </row>
    <row r="1263" spans="1:18" x14ac:dyDescent="0.25">
      <c r="A1263" s="15" t="str">
        <f>IF(INDEX('Predict Your Date Data (auto)'!A:A,ROW(A1263),1)&gt;0,INDEX('Predict Your Date Data (auto)'!A:A,ROW(A1263),1),"")</f>
        <v/>
      </c>
      <c r="B1263" s="15" t="str">
        <f t="shared" si="294"/>
        <v/>
      </c>
      <c r="C1263" s="23" t="str">
        <f t="shared" si="295"/>
        <v/>
      </c>
      <c r="D1263" s="23" t="str">
        <f t="shared" si="296"/>
        <v/>
      </c>
      <c r="E1263" s="2" t="str">
        <f>IF(A1263&lt;&gt;"","Week " &amp; ROUNDUP(DAY(B1263)/7,0),"")</f>
        <v/>
      </c>
      <c r="G1263" s="15" t="str">
        <f>IF(G1262&lt;MAX(A:A)+NumberOfFutureWeeks*7,  IF(WEEKDAY( G1262+1)=1, G1262+2, IF(WEEKDAY(G1262+1)=7, G1262+ 3, G1262+1)), "")</f>
        <v/>
      </c>
      <c r="H1263" s="15" t="str">
        <f t="shared" si="288"/>
        <v/>
      </c>
      <c r="I1263" s="2" t="str">
        <f t="shared" si="289"/>
        <v/>
      </c>
      <c r="J1263" s="2" t="str">
        <f>IF(AND(G1263&lt;&gt;"",G1263&lt;=MAX(A:A)),COUNTIF(B:B,TRUNC(G1263)),"")</f>
        <v/>
      </c>
      <c r="K1263" s="2" t="str">
        <f t="shared" si="300"/>
        <v/>
      </c>
      <c r="L1263" s="2" t="str">
        <f t="shared" si="290"/>
        <v/>
      </c>
      <c r="M1263" s="2" t="str">
        <f t="shared" si="297"/>
        <v/>
      </c>
      <c r="N1263" s="2" t="str">
        <f t="shared" si="298"/>
        <v/>
      </c>
      <c r="O1263" s="2" t="str">
        <f t="shared" si="291"/>
        <v/>
      </c>
      <c r="P1263" s="2" t="str">
        <f t="shared" si="292"/>
        <v/>
      </c>
      <c r="Q1263" s="2" t="str">
        <f t="shared" si="299"/>
        <v/>
      </c>
      <c r="R1263" s="2" t="str">
        <f t="shared" si="293"/>
        <v/>
      </c>
    </row>
    <row r="1264" spans="1:18" x14ac:dyDescent="0.25">
      <c r="A1264" s="15" t="str">
        <f>IF(INDEX('Predict Your Date Data (auto)'!A:A,ROW(A1264),1)&gt;0,INDEX('Predict Your Date Data (auto)'!A:A,ROW(A1264),1),"")</f>
        <v/>
      </c>
      <c r="B1264" s="15" t="str">
        <f t="shared" si="294"/>
        <v/>
      </c>
      <c r="C1264" s="23" t="str">
        <f t="shared" si="295"/>
        <v/>
      </c>
      <c r="D1264" s="23" t="str">
        <f t="shared" si="296"/>
        <v/>
      </c>
      <c r="E1264" s="2" t="str">
        <f>IF(A1264&lt;&gt;"","Week " &amp; ROUNDUP(DAY(B1264)/7,0),"")</f>
        <v/>
      </c>
      <c r="G1264" s="15" t="str">
        <f>IF(G1263&lt;MAX(A:A)+NumberOfFutureWeeks*7,  IF(WEEKDAY( G1263+1)=1, G1263+2, IF(WEEKDAY(G1263+1)=7, G1263+ 3, G1263+1)), "")</f>
        <v/>
      </c>
      <c r="H1264" s="15" t="str">
        <f t="shared" si="288"/>
        <v/>
      </c>
      <c r="I1264" s="2" t="str">
        <f t="shared" si="289"/>
        <v/>
      </c>
      <c r="J1264" s="2" t="str">
        <f>IF(AND(G1264&lt;&gt;"",G1264&lt;=MAX(A:A)),COUNTIF(B:B,TRUNC(G1264)),"")</f>
        <v/>
      </c>
      <c r="K1264" s="2" t="str">
        <f t="shared" si="300"/>
        <v/>
      </c>
      <c r="L1264" s="2" t="str">
        <f t="shared" si="290"/>
        <v/>
      </c>
      <c r="M1264" s="2" t="str">
        <f t="shared" si="297"/>
        <v/>
      </c>
      <c r="N1264" s="2" t="str">
        <f t="shared" si="298"/>
        <v/>
      </c>
      <c r="O1264" s="2" t="str">
        <f t="shared" si="291"/>
        <v/>
      </c>
      <c r="P1264" s="2" t="str">
        <f t="shared" si="292"/>
        <v/>
      </c>
      <c r="Q1264" s="2" t="str">
        <f t="shared" si="299"/>
        <v/>
      </c>
      <c r="R1264" s="2" t="str">
        <f t="shared" si="293"/>
        <v/>
      </c>
    </row>
    <row r="1265" spans="1:18" x14ac:dyDescent="0.25">
      <c r="A1265" s="15" t="str">
        <f>IF(INDEX('Predict Your Date Data (auto)'!A:A,ROW(A1265),1)&gt;0,INDEX('Predict Your Date Data (auto)'!A:A,ROW(A1265),1),"")</f>
        <v/>
      </c>
      <c r="B1265" s="15" t="str">
        <f t="shared" si="294"/>
        <v/>
      </c>
      <c r="C1265" s="23" t="str">
        <f t="shared" si="295"/>
        <v/>
      </c>
      <c r="D1265" s="23" t="str">
        <f t="shared" si="296"/>
        <v/>
      </c>
      <c r="E1265" s="2" t="str">
        <f>IF(A1265&lt;&gt;"","Week " &amp; ROUNDUP(DAY(B1265)/7,0),"")</f>
        <v/>
      </c>
      <c r="G1265" s="15" t="str">
        <f>IF(G1264&lt;MAX(A:A)+NumberOfFutureWeeks*7,  IF(WEEKDAY( G1264+1)=1, G1264+2, IF(WEEKDAY(G1264+1)=7, G1264+ 3, G1264+1)), "")</f>
        <v/>
      </c>
      <c r="H1265" s="15" t="str">
        <f t="shared" si="288"/>
        <v/>
      </c>
      <c r="I1265" s="2" t="str">
        <f t="shared" si="289"/>
        <v/>
      </c>
      <c r="J1265" s="2" t="str">
        <f>IF(AND(G1265&lt;&gt;"",G1265&lt;=MAX(A:A)),COUNTIF(B:B,TRUNC(G1265)),"")</f>
        <v/>
      </c>
      <c r="K1265" s="2" t="str">
        <f t="shared" si="300"/>
        <v/>
      </c>
      <c r="L1265" s="2" t="str">
        <f t="shared" si="290"/>
        <v/>
      </c>
      <c r="M1265" s="2" t="str">
        <f t="shared" si="297"/>
        <v/>
      </c>
      <c r="N1265" s="2" t="str">
        <f t="shared" si="298"/>
        <v/>
      </c>
      <c r="O1265" s="2" t="str">
        <f t="shared" si="291"/>
        <v/>
      </c>
      <c r="P1265" s="2" t="str">
        <f t="shared" si="292"/>
        <v/>
      </c>
      <c r="Q1265" s="2" t="str">
        <f t="shared" si="299"/>
        <v/>
      </c>
      <c r="R1265" s="2" t="str">
        <f t="shared" si="293"/>
        <v/>
      </c>
    </row>
    <row r="1266" spans="1:18" x14ac:dyDescent="0.25">
      <c r="A1266" s="15" t="str">
        <f>IF(INDEX('Predict Your Date Data (auto)'!A:A,ROW(A1266),1)&gt;0,INDEX('Predict Your Date Data (auto)'!A:A,ROW(A1266),1),"")</f>
        <v/>
      </c>
      <c r="B1266" s="15" t="str">
        <f t="shared" si="294"/>
        <v/>
      </c>
      <c r="C1266" s="23" t="str">
        <f t="shared" si="295"/>
        <v/>
      </c>
      <c r="D1266" s="23" t="str">
        <f t="shared" si="296"/>
        <v/>
      </c>
      <c r="E1266" s="2" t="str">
        <f>IF(A1266&lt;&gt;"","Week " &amp; ROUNDUP(DAY(B1266)/7,0),"")</f>
        <v/>
      </c>
      <c r="G1266" s="15" t="str">
        <f>IF(G1265&lt;MAX(A:A)+NumberOfFutureWeeks*7,  IF(WEEKDAY( G1265+1)=1, G1265+2, IF(WEEKDAY(G1265+1)=7, G1265+ 3, G1265+1)), "")</f>
        <v/>
      </c>
      <c r="H1266" s="15" t="str">
        <f t="shared" si="288"/>
        <v/>
      </c>
      <c r="I1266" s="2" t="str">
        <f t="shared" si="289"/>
        <v/>
      </c>
      <c r="J1266" s="2" t="str">
        <f>IF(AND(G1266&lt;&gt;"",G1266&lt;=MAX(A:A)),COUNTIF(B:B,TRUNC(G1266)),"")</f>
        <v/>
      </c>
      <c r="K1266" s="2" t="str">
        <f t="shared" si="300"/>
        <v/>
      </c>
      <c r="L1266" s="2" t="str">
        <f t="shared" si="290"/>
        <v/>
      </c>
      <c r="M1266" s="2" t="str">
        <f t="shared" si="297"/>
        <v/>
      </c>
      <c r="N1266" s="2" t="str">
        <f t="shared" si="298"/>
        <v/>
      </c>
      <c r="O1266" s="2" t="str">
        <f t="shared" si="291"/>
        <v/>
      </c>
      <c r="P1266" s="2" t="str">
        <f t="shared" si="292"/>
        <v/>
      </c>
      <c r="Q1266" s="2" t="str">
        <f t="shared" si="299"/>
        <v/>
      </c>
      <c r="R1266" s="2" t="str">
        <f t="shared" si="293"/>
        <v/>
      </c>
    </row>
    <row r="1267" spans="1:18" x14ac:dyDescent="0.25">
      <c r="A1267" s="15" t="str">
        <f>IF(INDEX('Predict Your Date Data (auto)'!A:A,ROW(A1267),1)&gt;0,INDEX('Predict Your Date Data (auto)'!A:A,ROW(A1267),1),"")</f>
        <v/>
      </c>
      <c r="B1267" s="15" t="str">
        <f t="shared" si="294"/>
        <v/>
      </c>
      <c r="C1267" s="23" t="str">
        <f t="shared" si="295"/>
        <v/>
      </c>
      <c r="D1267" s="23" t="str">
        <f t="shared" si="296"/>
        <v/>
      </c>
      <c r="E1267" s="2" t="str">
        <f>IF(A1267&lt;&gt;"","Week " &amp; ROUNDUP(DAY(B1267)/7,0),"")</f>
        <v/>
      </c>
      <c r="G1267" s="15" t="str">
        <f>IF(G1266&lt;MAX(A:A)+NumberOfFutureWeeks*7,  IF(WEEKDAY( G1266+1)=1, G1266+2, IF(WEEKDAY(G1266+1)=7, G1266+ 3, G1266+1)), "")</f>
        <v/>
      </c>
      <c r="H1267" s="15" t="str">
        <f t="shared" si="288"/>
        <v/>
      </c>
      <c r="I1267" s="2" t="str">
        <f t="shared" si="289"/>
        <v/>
      </c>
      <c r="J1267" s="2" t="str">
        <f>IF(AND(G1267&lt;&gt;"",G1267&lt;=MAX(A:A)),COUNTIF(B:B,TRUNC(G1267)),"")</f>
        <v/>
      </c>
      <c r="K1267" s="2" t="str">
        <f t="shared" si="300"/>
        <v/>
      </c>
      <c r="L1267" s="2" t="str">
        <f t="shared" si="290"/>
        <v/>
      </c>
      <c r="M1267" s="2" t="str">
        <f t="shared" si="297"/>
        <v/>
      </c>
      <c r="N1267" s="2" t="str">
        <f t="shared" si="298"/>
        <v/>
      </c>
      <c r="O1267" s="2" t="str">
        <f t="shared" si="291"/>
        <v/>
      </c>
      <c r="P1267" s="2" t="str">
        <f t="shared" si="292"/>
        <v/>
      </c>
      <c r="Q1267" s="2" t="str">
        <f t="shared" si="299"/>
        <v/>
      </c>
      <c r="R1267" s="2" t="str">
        <f t="shared" si="293"/>
        <v/>
      </c>
    </row>
    <row r="1268" spans="1:18" x14ac:dyDescent="0.25">
      <c r="A1268" s="15" t="str">
        <f>IF(INDEX('Predict Your Date Data (auto)'!A:A,ROW(A1268),1)&gt;0,INDEX('Predict Your Date Data (auto)'!A:A,ROW(A1268),1),"")</f>
        <v/>
      </c>
      <c r="B1268" s="15" t="str">
        <f t="shared" si="294"/>
        <v/>
      </c>
      <c r="C1268" s="23" t="str">
        <f t="shared" si="295"/>
        <v/>
      </c>
      <c r="D1268" s="23" t="str">
        <f t="shared" si="296"/>
        <v/>
      </c>
      <c r="E1268" s="2" t="str">
        <f>IF(A1268&lt;&gt;"","Week " &amp; ROUNDUP(DAY(B1268)/7,0),"")</f>
        <v/>
      </c>
      <c r="G1268" s="15" t="str">
        <f>IF(G1267&lt;MAX(A:A)+NumberOfFutureWeeks*7,  IF(WEEKDAY( G1267+1)=1, G1267+2, IF(WEEKDAY(G1267+1)=7, G1267+ 3, G1267+1)), "")</f>
        <v/>
      </c>
      <c r="H1268" s="15" t="str">
        <f t="shared" si="288"/>
        <v/>
      </c>
      <c r="I1268" s="2" t="str">
        <f t="shared" si="289"/>
        <v/>
      </c>
      <c r="J1268" s="2" t="str">
        <f>IF(AND(G1268&lt;&gt;"",G1268&lt;=MAX(A:A)),COUNTIF(B:B,TRUNC(G1268)),"")</f>
        <v/>
      </c>
      <c r="K1268" s="2" t="str">
        <f t="shared" si="300"/>
        <v/>
      </c>
      <c r="L1268" s="2" t="str">
        <f t="shared" si="290"/>
        <v/>
      </c>
      <c r="M1268" s="2" t="str">
        <f t="shared" si="297"/>
        <v/>
      </c>
      <c r="N1268" s="2" t="str">
        <f t="shared" si="298"/>
        <v/>
      </c>
      <c r="O1268" s="2" t="str">
        <f t="shared" si="291"/>
        <v/>
      </c>
      <c r="P1268" s="2" t="str">
        <f t="shared" si="292"/>
        <v/>
      </c>
      <c r="Q1268" s="2" t="str">
        <f t="shared" si="299"/>
        <v/>
      </c>
      <c r="R1268" s="2" t="str">
        <f t="shared" si="293"/>
        <v/>
      </c>
    </row>
    <row r="1269" spans="1:18" x14ac:dyDescent="0.25">
      <c r="A1269" s="15" t="str">
        <f>IF(INDEX('Predict Your Date Data (auto)'!A:A,ROW(A1269),1)&gt;0,INDEX('Predict Your Date Data (auto)'!A:A,ROW(A1269),1),"")</f>
        <v/>
      </c>
      <c r="B1269" s="15" t="str">
        <f t="shared" si="294"/>
        <v/>
      </c>
      <c r="C1269" s="23" t="str">
        <f t="shared" si="295"/>
        <v/>
      </c>
      <c r="D1269" s="23" t="str">
        <f t="shared" si="296"/>
        <v/>
      </c>
      <c r="E1269" s="2" t="str">
        <f>IF(A1269&lt;&gt;"","Week " &amp; ROUNDUP(DAY(B1269)/7,0),"")</f>
        <v/>
      </c>
      <c r="G1269" s="15" t="str">
        <f>IF(G1268&lt;MAX(A:A)+NumberOfFutureWeeks*7,  IF(WEEKDAY( G1268+1)=1, G1268+2, IF(WEEKDAY(G1268+1)=7, G1268+ 3, G1268+1)), "")</f>
        <v/>
      </c>
      <c r="H1269" s="15" t="str">
        <f t="shared" si="288"/>
        <v/>
      </c>
      <c r="I1269" s="2" t="str">
        <f t="shared" si="289"/>
        <v/>
      </c>
      <c r="J1269" s="2" t="str">
        <f>IF(AND(G1269&lt;&gt;"",G1269&lt;=MAX(A:A)),COUNTIF(B:B,TRUNC(G1269)),"")</f>
        <v/>
      </c>
      <c r="K1269" s="2" t="str">
        <f t="shared" si="300"/>
        <v/>
      </c>
      <c r="L1269" s="2" t="str">
        <f t="shared" si="290"/>
        <v/>
      </c>
      <c r="M1269" s="2" t="str">
        <f t="shared" si="297"/>
        <v/>
      </c>
      <c r="N1269" s="2" t="str">
        <f t="shared" si="298"/>
        <v/>
      </c>
      <c r="O1269" s="2" t="str">
        <f t="shared" si="291"/>
        <v/>
      </c>
      <c r="P1269" s="2" t="str">
        <f t="shared" si="292"/>
        <v/>
      </c>
      <c r="Q1269" s="2" t="str">
        <f t="shared" si="299"/>
        <v/>
      </c>
      <c r="R1269" s="2" t="str">
        <f t="shared" si="293"/>
        <v/>
      </c>
    </row>
    <row r="1270" spans="1:18" x14ac:dyDescent="0.25">
      <c r="A1270" s="15" t="str">
        <f>IF(INDEX('Predict Your Date Data (auto)'!A:A,ROW(A1270),1)&gt;0,INDEX('Predict Your Date Data (auto)'!A:A,ROW(A1270),1),"")</f>
        <v/>
      </c>
      <c r="B1270" s="15" t="str">
        <f t="shared" si="294"/>
        <v/>
      </c>
      <c r="C1270" s="23" t="str">
        <f t="shared" si="295"/>
        <v/>
      </c>
      <c r="D1270" s="23" t="str">
        <f t="shared" si="296"/>
        <v/>
      </c>
      <c r="E1270" s="2" t="str">
        <f>IF(A1270&lt;&gt;"","Week " &amp; ROUNDUP(DAY(B1270)/7,0),"")</f>
        <v/>
      </c>
      <c r="G1270" s="15" t="str">
        <f>IF(G1269&lt;MAX(A:A)+NumberOfFutureWeeks*7,  IF(WEEKDAY( G1269+1)=1, G1269+2, IF(WEEKDAY(G1269+1)=7, G1269+ 3, G1269+1)), "")</f>
        <v/>
      </c>
      <c r="H1270" s="15" t="str">
        <f t="shared" si="288"/>
        <v/>
      </c>
      <c r="I1270" s="2" t="str">
        <f t="shared" si="289"/>
        <v/>
      </c>
      <c r="J1270" s="2" t="str">
        <f>IF(AND(G1270&lt;&gt;"",G1270&lt;=MAX(A:A)),COUNTIF(B:B,TRUNC(G1270)),"")</f>
        <v/>
      </c>
      <c r="K1270" s="2" t="str">
        <f t="shared" si="300"/>
        <v/>
      </c>
      <c r="L1270" s="2" t="str">
        <f t="shared" si="290"/>
        <v/>
      </c>
      <c r="M1270" s="2" t="str">
        <f t="shared" si="297"/>
        <v/>
      </c>
      <c r="N1270" s="2" t="str">
        <f t="shared" si="298"/>
        <v/>
      </c>
      <c r="O1270" s="2" t="str">
        <f t="shared" si="291"/>
        <v/>
      </c>
      <c r="P1270" s="2" t="str">
        <f t="shared" si="292"/>
        <v/>
      </c>
      <c r="Q1270" s="2" t="str">
        <f t="shared" si="299"/>
        <v/>
      </c>
      <c r="R1270" s="2" t="str">
        <f t="shared" si="293"/>
        <v/>
      </c>
    </row>
    <row r="1271" spans="1:18" x14ac:dyDescent="0.25">
      <c r="A1271" s="15" t="str">
        <f>IF(INDEX('Predict Your Date Data (auto)'!A:A,ROW(A1271),1)&gt;0,INDEX('Predict Your Date Data (auto)'!A:A,ROW(A1271),1),"")</f>
        <v/>
      </c>
      <c r="B1271" s="15" t="str">
        <f t="shared" si="294"/>
        <v/>
      </c>
      <c r="C1271" s="23" t="str">
        <f t="shared" si="295"/>
        <v/>
      </c>
      <c r="D1271" s="23" t="str">
        <f t="shared" si="296"/>
        <v/>
      </c>
      <c r="E1271" s="2" t="str">
        <f>IF(A1271&lt;&gt;"","Week " &amp; ROUNDUP(DAY(B1271)/7,0),"")</f>
        <v/>
      </c>
      <c r="G1271" s="15" t="str">
        <f>IF(G1270&lt;MAX(A:A)+NumberOfFutureWeeks*7,  IF(WEEKDAY( G1270+1)=1, G1270+2, IF(WEEKDAY(G1270+1)=7, G1270+ 3, G1270+1)), "")</f>
        <v/>
      </c>
      <c r="H1271" s="15" t="str">
        <f t="shared" si="288"/>
        <v/>
      </c>
      <c r="I1271" s="2" t="str">
        <f t="shared" si="289"/>
        <v/>
      </c>
      <c r="J1271" s="2" t="str">
        <f>IF(AND(G1271&lt;&gt;"",G1271&lt;=MAX(A:A)),COUNTIF(B:B,TRUNC(G1271)),"")</f>
        <v/>
      </c>
      <c r="K1271" s="2" t="str">
        <f t="shared" si="300"/>
        <v/>
      </c>
      <c r="L1271" s="2" t="str">
        <f t="shared" si="290"/>
        <v/>
      </c>
      <c r="M1271" s="2" t="str">
        <f t="shared" si="297"/>
        <v/>
      </c>
      <c r="N1271" s="2" t="str">
        <f t="shared" si="298"/>
        <v/>
      </c>
      <c r="O1271" s="2" t="str">
        <f t="shared" si="291"/>
        <v/>
      </c>
      <c r="P1271" s="2" t="str">
        <f t="shared" si="292"/>
        <v/>
      </c>
      <c r="Q1271" s="2" t="str">
        <f t="shared" si="299"/>
        <v/>
      </c>
      <c r="R1271" s="2" t="str">
        <f t="shared" si="293"/>
        <v/>
      </c>
    </row>
    <row r="1272" spans="1:18" x14ac:dyDescent="0.25">
      <c r="A1272" s="15" t="str">
        <f>IF(INDEX('Predict Your Date Data (auto)'!A:A,ROW(A1272),1)&gt;0,INDEX('Predict Your Date Data (auto)'!A:A,ROW(A1272),1),"")</f>
        <v/>
      </c>
      <c r="B1272" s="15" t="str">
        <f t="shared" si="294"/>
        <v/>
      </c>
      <c r="C1272" s="23" t="str">
        <f t="shared" si="295"/>
        <v/>
      </c>
      <c r="D1272" s="23" t="str">
        <f t="shared" si="296"/>
        <v/>
      </c>
      <c r="E1272" s="2" t="str">
        <f>IF(A1272&lt;&gt;"","Week " &amp; ROUNDUP(DAY(B1272)/7,0),"")</f>
        <v/>
      </c>
      <c r="G1272" s="15" t="str">
        <f>IF(G1271&lt;MAX(A:A)+NumberOfFutureWeeks*7,  IF(WEEKDAY( G1271+1)=1, G1271+2, IF(WEEKDAY(G1271+1)=7, G1271+ 3, G1271+1)), "")</f>
        <v/>
      </c>
      <c r="H1272" s="15" t="str">
        <f t="shared" si="288"/>
        <v/>
      </c>
      <c r="I1272" s="2" t="str">
        <f t="shared" si="289"/>
        <v/>
      </c>
      <c r="J1272" s="2" t="str">
        <f>IF(AND(G1272&lt;&gt;"",G1272&lt;=MAX(A:A)),COUNTIF(B:B,TRUNC(G1272)),"")</f>
        <v/>
      </c>
      <c r="K1272" s="2" t="str">
        <f t="shared" si="300"/>
        <v/>
      </c>
      <c r="L1272" s="2" t="str">
        <f t="shared" si="290"/>
        <v/>
      </c>
      <c r="M1272" s="2" t="str">
        <f t="shared" si="297"/>
        <v/>
      </c>
      <c r="N1272" s="2" t="str">
        <f t="shared" si="298"/>
        <v/>
      </c>
      <c r="O1272" s="2" t="str">
        <f t="shared" si="291"/>
        <v/>
      </c>
      <c r="P1272" s="2" t="str">
        <f t="shared" si="292"/>
        <v/>
      </c>
      <c r="Q1272" s="2" t="str">
        <f t="shared" si="299"/>
        <v/>
      </c>
      <c r="R1272" s="2" t="str">
        <f t="shared" si="293"/>
        <v/>
      </c>
    </row>
    <row r="1273" spans="1:18" x14ac:dyDescent="0.25">
      <c r="A1273" s="15" t="str">
        <f>IF(INDEX('Predict Your Date Data (auto)'!A:A,ROW(A1273),1)&gt;0,INDEX('Predict Your Date Data (auto)'!A:A,ROW(A1273),1),"")</f>
        <v/>
      </c>
      <c r="B1273" s="15" t="str">
        <f t="shared" si="294"/>
        <v/>
      </c>
      <c r="C1273" s="23" t="str">
        <f t="shared" si="295"/>
        <v/>
      </c>
      <c r="D1273" s="23" t="str">
        <f t="shared" si="296"/>
        <v/>
      </c>
      <c r="E1273" s="2" t="str">
        <f>IF(A1273&lt;&gt;"","Week " &amp; ROUNDUP(DAY(B1273)/7,0),"")</f>
        <v/>
      </c>
      <c r="G1273" s="15" t="str">
        <f>IF(G1272&lt;MAX(A:A)+NumberOfFutureWeeks*7,  IF(WEEKDAY( G1272+1)=1, G1272+2, IF(WEEKDAY(G1272+1)=7, G1272+ 3, G1272+1)), "")</f>
        <v/>
      </c>
      <c r="H1273" s="15" t="str">
        <f t="shared" si="288"/>
        <v/>
      </c>
      <c r="I1273" s="2" t="str">
        <f t="shared" si="289"/>
        <v/>
      </c>
      <c r="J1273" s="2" t="str">
        <f>IF(AND(G1273&lt;&gt;"",G1273&lt;=MAX(A:A)),COUNTIF(B:B,TRUNC(G1273)),"")</f>
        <v/>
      </c>
      <c r="K1273" s="2" t="str">
        <f t="shared" si="300"/>
        <v/>
      </c>
      <c r="L1273" s="2" t="str">
        <f t="shared" si="290"/>
        <v/>
      </c>
      <c r="M1273" s="2" t="str">
        <f t="shared" si="297"/>
        <v/>
      </c>
      <c r="N1273" s="2" t="str">
        <f t="shared" si="298"/>
        <v/>
      </c>
      <c r="O1273" s="2" t="str">
        <f t="shared" si="291"/>
        <v/>
      </c>
      <c r="P1273" s="2" t="str">
        <f t="shared" si="292"/>
        <v/>
      </c>
      <c r="Q1273" s="2" t="str">
        <f t="shared" si="299"/>
        <v/>
      </c>
      <c r="R1273" s="2" t="str">
        <f t="shared" si="293"/>
        <v/>
      </c>
    </row>
    <row r="1274" spans="1:18" x14ac:dyDescent="0.25">
      <c r="A1274" s="15" t="str">
        <f>IF(INDEX('Predict Your Date Data (auto)'!A:A,ROW(A1274),1)&gt;0,INDEX('Predict Your Date Data (auto)'!A:A,ROW(A1274),1),"")</f>
        <v/>
      </c>
      <c r="B1274" s="15" t="str">
        <f t="shared" si="294"/>
        <v/>
      </c>
      <c r="C1274" s="23" t="str">
        <f t="shared" si="295"/>
        <v/>
      </c>
      <c r="D1274" s="23" t="str">
        <f t="shared" si="296"/>
        <v/>
      </c>
      <c r="E1274" s="2" t="str">
        <f>IF(A1274&lt;&gt;"","Week " &amp; ROUNDUP(DAY(B1274)/7,0),"")</f>
        <v/>
      </c>
      <c r="G1274" s="15" t="str">
        <f>IF(G1273&lt;MAX(A:A)+NumberOfFutureWeeks*7,  IF(WEEKDAY( G1273+1)=1, G1273+2, IF(WEEKDAY(G1273+1)=7, G1273+ 3, G1273+1)), "")</f>
        <v/>
      </c>
      <c r="H1274" s="15" t="str">
        <f t="shared" si="288"/>
        <v/>
      </c>
      <c r="I1274" s="2" t="str">
        <f t="shared" si="289"/>
        <v/>
      </c>
      <c r="J1274" s="2" t="str">
        <f>IF(AND(G1274&lt;&gt;"",G1274&lt;=MAX(A:A)),COUNTIF(B:B,TRUNC(G1274)),"")</f>
        <v/>
      </c>
      <c r="K1274" s="2" t="str">
        <f t="shared" si="300"/>
        <v/>
      </c>
      <c r="L1274" s="2" t="str">
        <f t="shared" si="290"/>
        <v/>
      </c>
      <c r="M1274" s="2" t="str">
        <f t="shared" si="297"/>
        <v/>
      </c>
      <c r="N1274" s="2" t="str">
        <f t="shared" si="298"/>
        <v/>
      </c>
      <c r="O1274" s="2" t="str">
        <f t="shared" si="291"/>
        <v/>
      </c>
      <c r="P1274" s="2" t="str">
        <f t="shared" si="292"/>
        <v/>
      </c>
      <c r="Q1274" s="2" t="str">
        <f t="shared" si="299"/>
        <v/>
      </c>
      <c r="R1274" s="2" t="str">
        <f t="shared" si="293"/>
        <v/>
      </c>
    </row>
    <row r="1275" spans="1:18" x14ac:dyDescent="0.25">
      <c r="A1275" s="15" t="str">
        <f>IF(INDEX('Predict Your Date Data (auto)'!A:A,ROW(A1275),1)&gt;0,INDEX('Predict Your Date Data (auto)'!A:A,ROW(A1275),1),"")</f>
        <v/>
      </c>
      <c r="B1275" s="15" t="str">
        <f t="shared" si="294"/>
        <v/>
      </c>
      <c r="C1275" s="23" t="str">
        <f t="shared" si="295"/>
        <v/>
      </c>
      <c r="D1275" s="23" t="str">
        <f t="shared" si="296"/>
        <v/>
      </c>
      <c r="E1275" s="2" t="str">
        <f>IF(A1275&lt;&gt;"","Week " &amp; ROUNDUP(DAY(B1275)/7,0),"")</f>
        <v/>
      </c>
      <c r="G1275" s="15" t="str">
        <f>IF(G1274&lt;MAX(A:A)+NumberOfFutureWeeks*7,  IF(WEEKDAY( G1274+1)=1, G1274+2, IF(WEEKDAY(G1274+1)=7, G1274+ 3, G1274+1)), "")</f>
        <v/>
      </c>
      <c r="H1275" s="15" t="str">
        <f t="shared" si="288"/>
        <v/>
      </c>
      <c r="I1275" s="2" t="str">
        <f t="shared" si="289"/>
        <v/>
      </c>
      <c r="J1275" s="2" t="str">
        <f>IF(AND(G1275&lt;&gt;"",G1275&lt;=MAX(A:A)),COUNTIF(B:B,TRUNC(G1275)),"")</f>
        <v/>
      </c>
      <c r="K1275" s="2" t="str">
        <f t="shared" si="300"/>
        <v/>
      </c>
      <c r="L1275" s="2" t="str">
        <f t="shared" si="290"/>
        <v/>
      </c>
      <c r="M1275" s="2" t="str">
        <f t="shared" si="297"/>
        <v/>
      </c>
      <c r="N1275" s="2" t="str">
        <f t="shared" si="298"/>
        <v/>
      </c>
      <c r="O1275" s="2" t="str">
        <f t="shared" si="291"/>
        <v/>
      </c>
      <c r="P1275" s="2" t="str">
        <f t="shared" si="292"/>
        <v/>
      </c>
      <c r="Q1275" s="2" t="str">
        <f t="shared" si="299"/>
        <v/>
      </c>
      <c r="R1275" s="2" t="str">
        <f t="shared" si="293"/>
        <v/>
      </c>
    </row>
    <row r="1276" spans="1:18" x14ac:dyDescent="0.25">
      <c r="A1276" s="15" t="str">
        <f>IF(INDEX('Predict Your Date Data (auto)'!A:A,ROW(A1276),1)&gt;0,INDEX('Predict Your Date Data (auto)'!A:A,ROW(A1276),1),"")</f>
        <v/>
      </c>
      <c r="B1276" s="15" t="str">
        <f t="shared" si="294"/>
        <v/>
      </c>
      <c r="C1276" s="23" t="str">
        <f t="shared" si="295"/>
        <v/>
      </c>
      <c r="D1276" s="23" t="str">
        <f t="shared" si="296"/>
        <v/>
      </c>
      <c r="E1276" s="2" t="str">
        <f>IF(A1276&lt;&gt;"","Week " &amp; ROUNDUP(DAY(B1276)/7,0),"")</f>
        <v/>
      </c>
      <c r="G1276" s="15" t="str">
        <f>IF(G1275&lt;MAX(A:A)+NumberOfFutureWeeks*7,  IF(WEEKDAY( G1275+1)=1, G1275+2, IF(WEEKDAY(G1275+1)=7, G1275+ 3, G1275+1)), "")</f>
        <v/>
      </c>
      <c r="H1276" s="15" t="str">
        <f t="shared" si="288"/>
        <v/>
      </c>
      <c r="I1276" s="2" t="str">
        <f t="shared" si="289"/>
        <v/>
      </c>
      <c r="J1276" s="2" t="str">
        <f>IF(AND(G1276&lt;&gt;"",G1276&lt;=MAX(A:A)),COUNTIF(B:B,TRUNC(G1276)),"")</f>
        <v/>
      </c>
      <c r="K1276" s="2" t="str">
        <f t="shared" si="300"/>
        <v/>
      </c>
      <c r="L1276" s="2" t="str">
        <f t="shared" si="290"/>
        <v/>
      </c>
      <c r="M1276" s="2" t="str">
        <f t="shared" si="297"/>
        <v/>
      </c>
      <c r="N1276" s="2" t="str">
        <f t="shared" si="298"/>
        <v/>
      </c>
      <c r="O1276" s="2" t="str">
        <f t="shared" si="291"/>
        <v/>
      </c>
      <c r="P1276" s="2" t="str">
        <f t="shared" si="292"/>
        <v/>
      </c>
      <c r="Q1276" s="2" t="str">
        <f t="shared" si="299"/>
        <v/>
      </c>
      <c r="R1276" s="2" t="str">
        <f t="shared" si="293"/>
        <v/>
      </c>
    </row>
    <row r="1277" spans="1:18" x14ac:dyDescent="0.25">
      <c r="A1277" s="15" t="str">
        <f>IF(INDEX('Predict Your Date Data (auto)'!A:A,ROW(A1277),1)&gt;0,INDEX('Predict Your Date Data (auto)'!A:A,ROW(A1277),1),"")</f>
        <v/>
      </c>
      <c r="B1277" s="15" t="str">
        <f t="shared" si="294"/>
        <v/>
      </c>
      <c r="C1277" s="23" t="str">
        <f t="shared" si="295"/>
        <v/>
      </c>
      <c r="D1277" s="23" t="str">
        <f t="shared" si="296"/>
        <v/>
      </c>
      <c r="E1277" s="2" t="str">
        <f>IF(A1277&lt;&gt;"","Week " &amp; ROUNDUP(DAY(B1277)/7,0),"")</f>
        <v/>
      </c>
      <c r="G1277" s="15" t="str">
        <f>IF(G1276&lt;MAX(A:A)+NumberOfFutureWeeks*7,  IF(WEEKDAY( G1276+1)=1, G1276+2, IF(WEEKDAY(G1276+1)=7, G1276+ 3, G1276+1)), "")</f>
        <v/>
      </c>
      <c r="H1277" s="15" t="str">
        <f t="shared" si="288"/>
        <v/>
      </c>
      <c r="I1277" s="2" t="str">
        <f t="shared" si="289"/>
        <v/>
      </c>
      <c r="J1277" s="2" t="str">
        <f>IF(AND(G1277&lt;&gt;"",G1277&lt;=MAX(A:A)),COUNTIF(B:B,TRUNC(G1277)),"")</f>
        <v/>
      </c>
      <c r="K1277" s="2" t="str">
        <f t="shared" si="300"/>
        <v/>
      </c>
      <c r="L1277" s="2" t="str">
        <f t="shared" si="290"/>
        <v/>
      </c>
      <c r="M1277" s="2" t="str">
        <f t="shared" si="297"/>
        <v/>
      </c>
      <c r="N1277" s="2" t="str">
        <f t="shared" si="298"/>
        <v/>
      </c>
      <c r="O1277" s="2" t="str">
        <f t="shared" si="291"/>
        <v/>
      </c>
      <c r="P1277" s="2" t="str">
        <f t="shared" si="292"/>
        <v/>
      </c>
      <c r="Q1277" s="2" t="str">
        <f t="shared" si="299"/>
        <v/>
      </c>
      <c r="R1277" s="2" t="str">
        <f t="shared" si="293"/>
        <v/>
      </c>
    </row>
    <row r="1278" spans="1:18" x14ac:dyDescent="0.25">
      <c r="A1278" s="15" t="str">
        <f>IF(INDEX('Predict Your Date Data (auto)'!A:A,ROW(A1278),1)&gt;0,INDEX('Predict Your Date Data (auto)'!A:A,ROW(A1278),1),"")</f>
        <v/>
      </c>
      <c r="B1278" s="15" t="str">
        <f t="shared" si="294"/>
        <v/>
      </c>
      <c r="C1278" s="23" t="str">
        <f t="shared" si="295"/>
        <v/>
      </c>
      <c r="D1278" s="23" t="str">
        <f t="shared" si="296"/>
        <v/>
      </c>
      <c r="E1278" s="2" t="str">
        <f>IF(A1278&lt;&gt;"","Week " &amp; ROUNDUP(DAY(B1278)/7,0),"")</f>
        <v/>
      </c>
      <c r="G1278" s="15" t="str">
        <f>IF(G1277&lt;MAX(A:A)+NumberOfFutureWeeks*7,  IF(WEEKDAY( G1277+1)=1, G1277+2, IF(WEEKDAY(G1277+1)=7, G1277+ 3, G1277+1)), "")</f>
        <v/>
      </c>
      <c r="H1278" s="15" t="str">
        <f t="shared" si="288"/>
        <v/>
      </c>
      <c r="I1278" s="2" t="str">
        <f t="shared" si="289"/>
        <v/>
      </c>
      <c r="J1278" s="2" t="str">
        <f>IF(AND(G1278&lt;&gt;"",G1278&lt;=MAX(A:A)),COUNTIF(B:B,TRUNC(G1278)),"")</f>
        <v/>
      </c>
      <c r="K1278" s="2" t="str">
        <f t="shared" si="300"/>
        <v/>
      </c>
      <c r="L1278" s="2" t="str">
        <f t="shared" si="290"/>
        <v/>
      </c>
      <c r="M1278" s="2" t="str">
        <f t="shared" si="297"/>
        <v/>
      </c>
      <c r="N1278" s="2" t="str">
        <f t="shared" si="298"/>
        <v/>
      </c>
      <c r="O1278" s="2" t="str">
        <f t="shared" si="291"/>
        <v/>
      </c>
      <c r="P1278" s="2" t="str">
        <f t="shared" si="292"/>
        <v/>
      </c>
      <c r="Q1278" s="2" t="str">
        <f t="shared" si="299"/>
        <v/>
      </c>
      <c r="R1278" s="2" t="str">
        <f t="shared" si="293"/>
        <v/>
      </c>
    </row>
    <row r="1279" spans="1:18" x14ac:dyDescent="0.25">
      <c r="A1279" s="15" t="str">
        <f>IF(INDEX('Predict Your Date Data (auto)'!A:A,ROW(A1279),1)&gt;0,INDEX('Predict Your Date Data (auto)'!A:A,ROW(A1279),1),"")</f>
        <v/>
      </c>
      <c r="B1279" s="15" t="str">
        <f t="shared" si="294"/>
        <v/>
      </c>
      <c r="C1279" s="23" t="str">
        <f t="shared" si="295"/>
        <v/>
      </c>
      <c r="D1279" s="23" t="str">
        <f t="shared" si="296"/>
        <v/>
      </c>
      <c r="E1279" s="2" t="str">
        <f>IF(A1279&lt;&gt;"","Week " &amp; ROUNDUP(DAY(B1279)/7,0),"")</f>
        <v/>
      </c>
      <c r="G1279" s="15" t="str">
        <f>IF(G1278&lt;MAX(A:A)+NumberOfFutureWeeks*7,  IF(WEEKDAY( G1278+1)=1, G1278+2, IF(WEEKDAY(G1278+1)=7, G1278+ 3, G1278+1)), "")</f>
        <v/>
      </c>
      <c r="H1279" s="15" t="str">
        <f t="shared" si="288"/>
        <v/>
      </c>
      <c r="I1279" s="2" t="str">
        <f t="shared" si="289"/>
        <v/>
      </c>
      <c r="J1279" s="2" t="str">
        <f>IF(AND(G1279&lt;&gt;"",G1279&lt;=MAX(A:A)),COUNTIF(B:B,TRUNC(G1279)),"")</f>
        <v/>
      </c>
      <c r="K1279" s="2" t="str">
        <f t="shared" si="300"/>
        <v/>
      </c>
      <c r="L1279" s="2" t="str">
        <f t="shared" si="290"/>
        <v/>
      </c>
      <c r="M1279" s="2" t="str">
        <f t="shared" si="297"/>
        <v/>
      </c>
      <c r="N1279" s="2" t="str">
        <f t="shared" si="298"/>
        <v/>
      </c>
      <c r="O1279" s="2" t="str">
        <f t="shared" si="291"/>
        <v/>
      </c>
      <c r="P1279" s="2" t="str">
        <f t="shared" si="292"/>
        <v/>
      </c>
      <c r="Q1279" s="2" t="str">
        <f t="shared" si="299"/>
        <v/>
      </c>
      <c r="R1279" s="2" t="str">
        <f t="shared" si="293"/>
        <v/>
      </c>
    </row>
    <row r="1280" spans="1:18" x14ac:dyDescent="0.25">
      <c r="A1280" s="15" t="str">
        <f>IF(INDEX('Predict Your Date Data (auto)'!A:A,ROW(A1280),1)&gt;0,INDEX('Predict Your Date Data (auto)'!A:A,ROW(A1280),1),"")</f>
        <v/>
      </c>
      <c r="B1280" s="15" t="str">
        <f t="shared" si="294"/>
        <v/>
      </c>
      <c r="C1280" s="23" t="str">
        <f t="shared" si="295"/>
        <v/>
      </c>
      <c r="D1280" s="23" t="str">
        <f t="shared" si="296"/>
        <v/>
      </c>
      <c r="E1280" s="2" t="str">
        <f>IF(A1280&lt;&gt;"","Week " &amp; ROUNDUP(DAY(B1280)/7,0),"")</f>
        <v/>
      </c>
      <c r="G1280" s="15" t="str">
        <f>IF(G1279&lt;MAX(A:A)+NumberOfFutureWeeks*7,  IF(WEEKDAY( G1279+1)=1, G1279+2, IF(WEEKDAY(G1279+1)=7, G1279+ 3, G1279+1)), "")</f>
        <v/>
      </c>
      <c r="H1280" s="15" t="str">
        <f t="shared" si="288"/>
        <v/>
      </c>
      <c r="I1280" s="2" t="str">
        <f t="shared" si="289"/>
        <v/>
      </c>
      <c r="J1280" s="2" t="str">
        <f>IF(AND(G1280&lt;&gt;"",G1280&lt;=MAX(A:A)),COUNTIF(B:B,TRUNC(G1280)),"")</f>
        <v/>
      </c>
      <c r="K1280" s="2" t="str">
        <f t="shared" si="300"/>
        <v/>
      </c>
      <c r="L1280" s="2" t="str">
        <f t="shared" si="290"/>
        <v/>
      </c>
      <c r="M1280" s="2" t="str">
        <f t="shared" si="297"/>
        <v/>
      </c>
      <c r="N1280" s="2" t="str">
        <f t="shared" si="298"/>
        <v/>
      </c>
      <c r="O1280" s="2" t="str">
        <f t="shared" si="291"/>
        <v/>
      </c>
      <c r="P1280" s="2" t="str">
        <f t="shared" si="292"/>
        <v/>
      </c>
      <c r="Q1280" s="2" t="str">
        <f t="shared" si="299"/>
        <v/>
      </c>
      <c r="R1280" s="2" t="str">
        <f t="shared" si="293"/>
        <v/>
      </c>
    </row>
    <row r="1281" spans="1:18" x14ac:dyDescent="0.25">
      <c r="A1281" s="15" t="str">
        <f>IF(INDEX('Predict Your Date Data (auto)'!A:A,ROW(A1281),1)&gt;0,INDEX('Predict Your Date Data (auto)'!A:A,ROW(A1281),1),"")</f>
        <v/>
      </c>
      <c r="B1281" s="15" t="str">
        <f t="shared" si="294"/>
        <v/>
      </c>
      <c r="C1281" s="23" t="str">
        <f t="shared" si="295"/>
        <v/>
      </c>
      <c r="D1281" s="23" t="str">
        <f t="shared" si="296"/>
        <v/>
      </c>
      <c r="E1281" s="2" t="str">
        <f>IF(A1281&lt;&gt;"","Week " &amp; ROUNDUP(DAY(B1281)/7,0),"")</f>
        <v/>
      </c>
      <c r="G1281" s="15" t="str">
        <f>IF(G1280&lt;MAX(A:A)+NumberOfFutureWeeks*7,  IF(WEEKDAY( G1280+1)=1, G1280+2, IF(WEEKDAY(G1280+1)=7, G1280+ 3, G1280+1)), "")</f>
        <v/>
      </c>
      <c r="H1281" s="15" t="str">
        <f t="shared" si="288"/>
        <v/>
      </c>
      <c r="I1281" s="2" t="str">
        <f t="shared" si="289"/>
        <v/>
      </c>
      <c r="J1281" s="2" t="str">
        <f>IF(AND(G1281&lt;&gt;"",G1281&lt;=MAX(A:A)),COUNTIF(B:B,TRUNC(G1281)),"")</f>
        <v/>
      </c>
      <c r="K1281" s="2" t="str">
        <f t="shared" si="300"/>
        <v/>
      </c>
      <c r="L1281" s="2" t="str">
        <f t="shared" si="290"/>
        <v/>
      </c>
      <c r="M1281" s="2" t="str">
        <f t="shared" si="297"/>
        <v/>
      </c>
      <c r="N1281" s="2" t="str">
        <f t="shared" si="298"/>
        <v/>
      </c>
      <c r="O1281" s="2" t="str">
        <f t="shared" si="291"/>
        <v/>
      </c>
      <c r="P1281" s="2" t="str">
        <f t="shared" si="292"/>
        <v/>
      </c>
      <c r="Q1281" s="2" t="str">
        <f t="shared" si="299"/>
        <v/>
      </c>
      <c r="R1281" s="2" t="str">
        <f t="shared" si="293"/>
        <v/>
      </c>
    </row>
    <row r="1282" spans="1:18" x14ac:dyDescent="0.25">
      <c r="A1282" s="15" t="str">
        <f>IF(INDEX('Predict Your Date Data (auto)'!A:A,ROW(A1282),1)&gt;0,INDEX('Predict Your Date Data (auto)'!A:A,ROW(A1282),1),"")</f>
        <v/>
      </c>
      <c r="B1282" s="15" t="str">
        <f t="shared" si="294"/>
        <v/>
      </c>
      <c r="C1282" s="23" t="str">
        <f t="shared" si="295"/>
        <v/>
      </c>
      <c r="D1282" s="23" t="str">
        <f t="shared" si="296"/>
        <v/>
      </c>
      <c r="E1282" s="2" t="str">
        <f>IF(A1282&lt;&gt;"","Week " &amp; ROUNDUP(DAY(B1282)/7,0),"")</f>
        <v/>
      </c>
      <c r="G1282" s="15" t="str">
        <f>IF(G1281&lt;MAX(A:A)+NumberOfFutureWeeks*7,  IF(WEEKDAY( G1281+1)=1, G1281+2, IF(WEEKDAY(G1281+1)=7, G1281+ 3, G1281+1)), "")</f>
        <v/>
      </c>
      <c r="H1282" s="15" t="str">
        <f t="shared" ref="H1282:H1345" si="301">IF(G1282&lt;&gt;"",IF(WEEKDAY(G1282)=2,"Week " &amp; TEXT(G1282,AxisDateFormat),""),"")</f>
        <v/>
      </c>
      <c r="I1282" s="2" t="str">
        <f t="shared" ref="I1282:I1345" si="302">IF(G1282&lt;&gt;"", TEXT(WEEKDAY(G1282), DayFormat),"")</f>
        <v/>
      </c>
      <c r="J1282" s="2" t="str">
        <f>IF(AND(G1282&lt;&gt;"",G1282&lt;=MAX(A:A)),COUNTIF(B:B,TRUNC(G1282)),"")</f>
        <v/>
      </c>
      <c r="K1282" s="2" t="str">
        <f t="shared" si="300"/>
        <v/>
      </c>
      <c r="L1282" s="2" t="str">
        <f t="shared" ref="L1282:L1345" si="303">IF(G1282&lt;&gt;"",K1282*$U$10+$U$9,"")</f>
        <v/>
      </c>
      <c r="M1282" s="2" t="str">
        <f t="shared" si="297"/>
        <v/>
      </c>
      <c r="N1282" s="2" t="str">
        <f t="shared" si="298"/>
        <v/>
      </c>
      <c r="O1282" s="2" t="str">
        <f t="shared" ref="O1282:O1345" si="304">IF(J1282&lt;&gt;"",ABS(J1282-N1282),"")</f>
        <v/>
      </c>
      <c r="P1282" s="2" t="str">
        <f t="shared" ref="P1282:P1345" si="305">IF(G1282&lt;&gt;"",IF(M1282&gt;1,ROUNDUP(N1282,RoundDecimalPlaces),ROUNDDOWN(N1282,RoundDecimalPlaces)),"")</f>
        <v/>
      </c>
      <c r="Q1282" s="2" t="str">
        <f t="shared" si="299"/>
        <v/>
      </c>
      <c r="R1282" s="2" t="str">
        <f t="shared" ref="R1282:R1345" si="306">IF(Q1282&lt;&gt;"",IF(Q1282&gt;AVERAGE(Q:Q)*SignificantErrorMultiplier,J1282,NA()),"")</f>
        <v/>
      </c>
    </row>
    <row r="1283" spans="1:18" x14ac:dyDescent="0.25">
      <c r="A1283" s="15" t="str">
        <f>IF(INDEX('Predict Your Date Data (auto)'!A:A,ROW(A1283),1)&gt;0,INDEX('Predict Your Date Data (auto)'!A:A,ROW(A1283),1),"")</f>
        <v/>
      </c>
      <c r="B1283" s="15" t="str">
        <f t="shared" ref="B1283:B1346" si="307">IF(A1283&lt;&gt;"",TRUNC(A1283),"")</f>
        <v/>
      </c>
      <c r="C1283" s="23" t="str">
        <f t="shared" ref="C1283:C1346" si="308">IF(A1283&lt;&gt;"",YEAR(A1283),"")</f>
        <v/>
      </c>
      <c r="D1283" s="23" t="str">
        <f t="shared" ref="D1283:D1346" si="309">IF(A1283&lt;&gt;"",MONTH(B1283),"")</f>
        <v/>
      </c>
      <c r="E1283" s="2" t="str">
        <f>IF(A1283&lt;&gt;"","Week " &amp; ROUNDUP(DAY(B1283)/7,0),"")</f>
        <v/>
      </c>
      <c r="G1283" s="15" t="str">
        <f>IF(G1282&lt;MAX(A:A)+NumberOfFutureWeeks*7,  IF(WEEKDAY( G1282+1)=1, G1282+2, IF(WEEKDAY(G1282+1)=7, G1282+ 3, G1282+1)), "")</f>
        <v/>
      </c>
      <c r="H1283" s="15" t="str">
        <f t="shared" si="301"/>
        <v/>
      </c>
      <c r="I1283" s="2" t="str">
        <f t="shared" si="302"/>
        <v/>
      </c>
      <c r="J1283" s="2" t="str">
        <f>IF(AND(G1283&lt;&gt;"",G1283&lt;=MAX(A:A)),COUNTIF(B:B,TRUNC(G1283)),"")</f>
        <v/>
      </c>
      <c r="K1283" s="2" t="str">
        <f t="shared" si="300"/>
        <v/>
      </c>
      <c r="L1283" s="2" t="str">
        <f t="shared" si="303"/>
        <v/>
      </c>
      <c r="M1283" s="2" t="str">
        <f t="shared" ref="M1283:M1346" si="310">IF(G1283&lt;&gt;"",VLOOKUP(I1283,$T$2:$V$6,3,FALSE),"")</f>
        <v/>
      </c>
      <c r="N1283" s="2" t="str">
        <f t="shared" ref="N1283:N1346" si="311">IF(G1283&lt;&gt;"",L1283*M1283,"")</f>
        <v/>
      </c>
      <c r="O1283" s="2" t="str">
        <f t="shared" si="304"/>
        <v/>
      </c>
      <c r="P1283" s="2" t="str">
        <f t="shared" si="305"/>
        <v/>
      </c>
      <c r="Q1283" s="2" t="str">
        <f t="shared" ref="Q1283:Q1346" si="312">IF(J1283&lt;&gt;"",ABS(J1283-P1283),"")</f>
        <v/>
      </c>
      <c r="R1283" s="2" t="str">
        <f t="shared" si="306"/>
        <v/>
      </c>
    </row>
    <row r="1284" spans="1:18" x14ac:dyDescent="0.25">
      <c r="A1284" s="15" t="str">
        <f>IF(INDEX('Predict Your Date Data (auto)'!A:A,ROW(A1284),1)&gt;0,INDEX('Predict Your Date Data (auto)'!A:A,ROW(A1284),1),"")</f>
        <v/>
      </c>
      <c r="B1284" s="15" t="str">
        <f t="shared" si="307"/>
        <v/>
      </c>
      <c r="C1284" s="23" t="str">
        <f t="shared" si="308"/>
        <v/>
      </c>
      <c r="D1284" s="23" t="str">
        <f t="shared" si="309"/>
        <v/>
      </c>
      <c r="E1284" s="2" t="str">
        <f>IF(A1284&lt;&gt;"","Week " &amp; ROUNDUP(DAY(B1284)/7,0),"")</f>
        <v/>
      </c>
      <c r="G1284" s="15" t="str">
        <f>IF(G1283&lt;MAX(A:A)+NumberOfFutureWeeks*7,  IF(WEEKDAY( G1283+1)=1, G1283+2, IF(WEEKDAY(G1283+1)=7, G1283+ 3, G1283+1)), "")</f>
        <v/>
      </c>
      <c r="H1284" s="15" t="str">
        <f t="shared" si="301"/>
        <v/>
      </c>
      <c r="I1284" s="2" t="str">
        <f t="shared" si="302"/>
        <v/>
      </c>
      <c r="J1284" s="2" t="str">
        <f>IF(AND(G1284&lt;&gt;"",G1284&lt;=MAX(A:A)),COUNTIF(B:B,TRUNC(G1284)),"")</f>
        <v/>
      </c>
      <c r="K1284" s="2" t="str">
        <f t="shared" ref="K1284:K1347" si="313">IF(G1284&lt;&gt;"",K1283+1,"")</f>
        <v/>
      </c>
      <c r="L1284" s="2" t="str">
        <f t="shared" si="303"/>
        <v/>
      </c>
      <c r="M1284" s="2" t="str">
        <f t="shared" si="310"/>
        <v/>
      </c>
      <c r="N1284" s="2" t="str">
        <f t="shared" si="311"/>
        <v/>
      </c>
      <c r="O1284" s="2" t="str">
        <f t="shared" si="304"/>
        <v/>
      </c>
      <c r="P1284" s="2" t="str">
        <f t="shared" si="305"/>
        <v/>
      </c>
      <c r="Q1284" s="2" t="str">
        <f t="shared" si="312"/>
        <v/>
      </c>
      <c r="R1284" s="2" t="str">
        <f t="shared" si="306"/>
        <v/>
      </c>
    </row>
    <row r="1285" spans="1:18" x14ac:dyDescent="0.25">
      <c r="A1285" s="15" t="str">
        <f>IF(INDEX('Predict Your Date Data (auto)'!A:A,ROW(A1285),1)&gt;0,INDEX('Predict Your Date Data (auto)'!A:A,ROW(A1285),1),"")</f>
        <v/>
      </c>
      <c r="B1285" s="15" t="str">
        <f t="shared" si="307"/>
        <v/>
      </c>
      <c r="C1285" s="23" t="str">
        <f t="shared" si="308"/>
        <v/>
      </c>
      <c r="D1285" s="23" t="str">
        <f t="shared" si="309"/>
        <v/>
      </c>
      <c r="E1285" s="2" t="str">
        <f>IF(A1285&lt;&gt;"","Week " &amp; ROUNDUP(DAY(B1285)/7,0),"")</f>
        <v/>
      </c>
      <c r="G1285" s="15" t="str">
        <f>IF(G1284&lt;MAX(A:A)+NumberOfFutureWeeks*7,  IF(WEEKDAY( G1284+1)=1, G1284+2, IF(WEEKDAY(G1284+1)=7, G1284+ 3, G1284+1)), "")</f>
        <v/>
      </c>
      <c r="H1285" s="15" t="str">
        <f t="shared" si="301"/>
        <v/>
      </c>
      <c r="I1285" s="2" t="str">
        <f t="shared" si="302"/>
        <v/>
      </c>
      <c r="J1285" s="2" t="str">
        <f>IF(AND(G1285&lt;&gt;"",G1285&lt;=MAX(A:A)),COUNTIF(B:B,TRUNC(G1285)),"")</f>
        <v/>
      </c>
      <c r="K1285" s="2" t="str">
        <f t="shared" si="313"/>
        <v/>
      </c>
      <c r="L1285" s="2" t="str">
        <f t="shared" si="303"/>
        <v/>
      </c>
      <c r="M1285" s="2" t="str">
        <f t="shared" si="310"/>
        <v/>
      </c>
      <c r="N1285" s="2" t="str">
        <f t="shared" si="311"/>
        <v/>
      </c>
      <c r="O1285" s="2" t="str">
        <f t="shared" si="304"/>
        <v/>
      </c>
      <c r="P1285" s="2" t="str">
        <f t="shared" si="305"/>
        <v/>
      </c>
      <c r="Q1285" s="2" t="str">
        <f t="shared" si="312"/>
        <v/>
      </c>
      <c r="R1285" s="2" t="str">
        <f t="shared" si="306"/>
        <v/>
      </c>
    </row>
    <row r="1286" spans="1:18" x14ac:dyDescent="0.25">
      <c r="A1286" s="15" t="str">
        <f>IF(INDEX('Predict Your Date Data (auto)'!A:A,ROW(A1286),1)&gt;0,INDEX('Predict Your Date Data (auto)'!A:A,ROW(A1286),1),"")</f>
        <v/>
      </c>
      <c r="B1286" s="15" t="str">
        <f t="shared" si="307"/>
        <v/>
      </c>
      <c r="C1286" s="23" t="str">
        <f t="shared" si="308"/>
        <v/>
      </c>
      <c r="D1286" s="23" t="str">
        <f t="shared" si="309"/>
        <v/>
      </c>
      <c r="E1286" s="2" t="str">
        <f>IF(A1286&lt;&gt;"","Week " &amp; ROUNDUP(DAY(B1286)/7,0),"")</f>
        <v/>
      </c>
      <c r="G1286" s="15" t="str">
        <f>IF(G1285&lt;MAX(A:A)+NumberOfFutureWeeks*7,  IF(WEEKDAY( G1285+1)=1, G1285+2, IF(WEEKDAY(G1285+1)=7, G1285+ 3, G1285+1)), "")</f>
        <v/>
      </c>
      <c r="H1286" s="15" t="str">
        <f t="shared" si="301"/>
        <v/>
      </c>
      <c r="I1286" s="2" t="str">
        <f t="shared" si="302"/>
        <v/>
      </c>
      <c r="J1286" s="2" t="str">
        <f>IF(AND(G1286&lt;&gt;"",G1286&lt;=MAX(A:A)),COUNTIF(B:B,TRUNC(G1286)),"")</f>
        <v/>
      </c>
      <c r="K1286" s="2" t="str">
        <f t="shared" si="313"/>
        <v/>
      </c>
      <c r="L1286" s="2" t="str">
        <f t="shared" si="303"/>
        <v/>
      </c>
      <c r="M1286" s="2" t="str">
        <f t="shared" si="310"/>
        <v/>
      </c>
      <c r="N1286" s="2" t="str">
        <f t="shared" si="311"/>
        <v/>
      </c>
      <c r="O1286" s="2" t="str">
        <f t="shared" si="304"/>
        <v/>
      </c>
      <c r="P1286" s="2" t="str">
        <f t="shared" si="305"/>
        <v/>
      </c>
      <c r="Q1286" s="2" t="str">
        <f t="shared" si="312"/>
        <v/>
      </c>
      <c r="R1286" s="2" t="str">
        <f t="shared" si="306"/>
        <v/>
      </c>
    </row>
    <row r="1287" spans="1:18" x14ac:dyDescent="0.25">
      <c r="A1287" s="15" t="str">
        <f>IF(INDEX('Predict Your Date Data (auto)'!A:A,ROW(A1287),1)&gt;0,INDEX('Predict Your Date Data (auto)'!A:A,ROW(A1287),1),"")</f>
        <v/>
      </c>
      <c r="B1287" s="15" t="str">
        <f t="shared" si="307"/>
        <v/>
      </c>
      <c r="C1287" s="23" t="str">
        <f t="shared" si="308"/>
        <v/>
      </c>
      <c r="D1287" s="23" t="str">
        <f t="shared" si="309"/>
        <v/>
      </c>
      <c r="E1287" s="2" t="str">
        <f>IF(A1287&lt;&gt;"","Week " &amp; ROUNDUP(DAY(B1287)/7,0),"")</f>
        <v/>
      </c>
      <c r="G1287" s="15" t="str">
        <f>IF(G1286&lt;MAX(A:A)+NumberOfFutureWeeks*7,  IF(WEEKDAY( G1286+1)=1, G1286+2, IF(WEEKDAY(G1286+1)=7, G1286+ 3, G1286+1)), "")</f>
        <v/>
      </c>
      <c r="H1287" s="15" t="str">
        <f t="shared" si="301"/>
        <v/>
      </c>
      <c r="I1287" s="2" t="str">
        <f t="shared" si="302"/>
        <v/>
      </c>
      <c r="J1287" s="2" t="str">
        <f>IF(AND(G1287&lt;&gt;"",G1287&lt;=MAX(A:A)),COUNTIF(B:B,TRUNC(G1287)),"")</f>
        <v/>
      </c>
      <c r="K1287" s="2" t="str">
        <f t="shared" si="313"/>
        <v/>
      </c>
      <c r="L1287" s="2" t="str">
        <f t="shared" si="303"/>
        <v/>
      </c>
      <c r="M1287" s="2" t="str">
        <f t="shared" si="310"/>
        <v/>
      </c>
      <c r="N1287" s="2" t="str">
        <f t="shared" si="311"/>
        <v/>
      </c>
      <c r="O1287" s="2" t="str">
        <f t="shared" si="304"/>
        <v/>
      </c>
      <c r="P1287" s="2" t="str">
        <f t="shared" si="305"/>
        <v/>
      </c>
      <c r="Q1287" s="2" t="str">
        <f t="shared" si="312"/>
        <v/>
      </c>
      <c r="R1287" s="2" t="str">
        <f t="shared" si="306"/>
        <v/>
      </c>
    </row>
    <row r="1288" spans="1:18" x14ac:dyDescent="0.25">
      <c r="A1288" s="15" t="str">
        <f>IF(INDEX('Predict Your Date Data (auto)'!A:A,ROW(A1288),1)&gt;0,INDEX('Predict Your Date Data (auto)'!A:A,ROW(A1288),1),"")</f>
        <v/>
      </c>
      <c r="B1288" s="15" t="str">
        <f t="shared" si="307"/>
        <v/>
      </c>
      <c r="C1288" s="23" t="str">
        <f t="shared" si="308"/>
        <v/>
      </c>
      <c r="D1288" s="23" t="str">
        <f t="shared" si="309"/>
        <v/>
      </c>
      <c r="E1288" s="2" t="str">
        <f>IF(A1288&lt;&gt;"","Week " &amp; ROUNDUP(DAY(B1288)/7,0),"")</f>
        <v/>
      </c>
      <c r="G1288" s="15" t="str">
        <f>IF(G1287&lt;MAX(A:A)+NumberOfFutureWeeks*7,  IF(WEEKDAY( G1287+1)=1, G1287+2, IF(WEEKDAY(G1287+1)=7, G1287+ 3, G1287+1)), "")</f>
        <v/>
      </c>
      <c r="H1288" s="15" t="str">
        <f t="shared" si="301"/>
        <v/>
      </c>
      <c r="I1288" s="2" t="str">
        <f t="shared" si="302"/>
        <v/>
      </c>
      <c r="J1288" s="2" t="str">
        <f>IF(AND(G1288&lt;&gt;"",G1288&lt;=MAX(A:A)),COUNTIF(B:B,TRUNC(G1288)),"")</f>
        <v/>
      </c>
      <c r="K1288" s="2" t="str">
        <f t="shared" si="313"/>
        <v/>
      </c>
      <c r="L1288" s="2" t="str">
        <f t="shared" si="303"/>
        <v/>
      </c>
      <c r="M1288" s="2" t="str">
        <f t="shared" si="310"/>
        <v/>
      </c>
      <c r="N1288" s="2" t="str">
        <f t="shared" si="311"/>
        <v/>
      </c>
      <c r="O1288" s="2" t="str">
        <f t="shared" si="304"/>
        <v/>
      </c>
      <c r="P1288" s="2" t="str">
        <f t="shared" si="305"/>
        <v/>
      </c>
      <c r="Q1288" s="2" t="str">
        <f t="shared" si="312"/>
        <v/>
      </c>
      <c r="R1288" s="2" t="str">
        <f t="shared" si="306"/>
        <v/>
      </c>
    </row>
    <row r="1289" spans="1:18" x14ac:dyDescent="0.25">
      <c r="A1289" s="15" t="str">
        <f>IF(INDEX('Predict Your Date Data (auto)'!A:A,ROW(A1289),1)&gt;0,INDEX('Predict Your Date Data (auto)'!A:A,ROW(A1289),1),"")</f>
        <v/>
      </c>
      <c r="B1289" s="15" t="str">
        <f t="shared" si="307"/>
        <v/>
      </c>
      <c r="C1289" s="23" t="str">
        <f t="shared" si="308"/>
        <v/>
      </c>
      <c r="D1289" s="23" t="str">
        <f t="shared" si="309"/>
        <v/>
      </c>
      <c r="E1289" s="2" t="str">
        <f>IF(A1289&lt;&gt;"","Week " &amp; ROUNDUP(DAY(B1289)/7,0),"")</f>
        <v/>
      </c>
      <c r="G1289" s="15" t="str">
        <f>IF(G1288&lt;MAX(A:A)+NumberOfFutureWeeks*7,  IF(WEEKDAY( G1288+1)=1, G1288+2, IF(WEEKDAY(G1288+1)=7, G1288+ 3, G1288+1)), "")</f>
        <v/>
      </c>
      <c r="H1289" s="15" t="str">
        <f t="shared" si="301"/>
        <v/>
      </c>
      <c r="I1289" s="2" t="str">
        <f t="shared" si="302"/>
        <v/>
      </c>
      <c r="J1289" s="2" t="str">
        <f>IF(AND(G1289&lt;&gt;"",G1289&lt;=MAX(A:A)),COUNTIF(B:B,TRUNC(G1289)),"")</f>
        <v/>
      </c>
      <c r="K1289" s="2" t="str">
        <f t="shared" si="313"/>
        <v/>
      </c>
      <c r="L1289" s="2" t="str">
        <f t="shared" si="303"/>
        <v/>
      </c>
      <c r="M1289" s="2" t="str">
        <f t="shared" si="310"/>
        <v/>
      </c>
      <c r="N1289" s="2" t="str">
        <f t="shared" si="311"/>
        <v/>
      </c>
      <c r="O1289" s="2" t="str">
        <f t="shared" si="304"/>
        <v/>
      </c>
      <c r="P1289" s="2" t="str">
        <f t="shared" si="305"/>
        <v/>
      </c>
      <c r="Q1289" s="2" t="str">
        <f t="shared" si="312"/>
        <v/>
      </c>
      <c r="R1289" s="2" t="str">
        <f t="shared" si="306"/>
        <v/>
      </c>
    </row>
    <row r="1290" spans="1:18" x14ac:dyDescent="0.25">
      <c r="A1290" s="15" t="str">
        <f>IF(INDEX('Predict Your Date Data (auto)'!A:A,ROW(A1290),1)&gt;0,INDEX('Predict Your Date Data (auto)'!A:A,ROW(A1290),1),"")</f>
        <v/>
      </c>
      <c r="B1290" s="15" t="str">
        <f t="shared" si="307"/>
        <v/>
      </c>
      <c r="C1290" s="23" t="str">
        <f t="shared" si="308"/>
        <v/>
      </c>
      <c r="D1290" s="23" t="str">
        <f t="shared" si="309"/>
        <v/>
      </c>
      <c r="E1290" s="2" t="str">
        <f>IF(A1290&lt;&gt;"","Week " &amp; ROUNDUP(DAY(B1290)/7,0),"")</f>
        <v/>
      </c>
      <c r="G1290" s="15" t="str">
        <f>IF(G1289&lt;MAX(A:A)+NumberOfFutureWeeks*7,  IF(WEEKDAY( G1289+1)=1, G1289+2, IF(WEEKDAY(G1289+1)=7, G1289+ 3, G1289+1)), "")</f>
        <v/>
      </c>
      <c r="H1290" s="15" t="str">
        <f t="shared" si="301"/>
        <v/>
      </c>
      <c r="I1290" s="2" t="str">
        <f t="shared" si="302"/>
        <v/>
      </c>
      <c r="J1290" s="2" t="str">
        <f>IF(AND(G1290&lt;&gt;"",G1290&lt;=MAX(A:A)),COUNTIF(B:B,TRUNC(G1290)),"")</f>
        <v/>
      </c>
      <c r="K1290" s="2" t="str">
        <f t="shared" si="313"/>
        <v/>
      </c>
      <c r="L1290" s="2" t="str">
        <f t="shared" si="303"/>
        <v/>
      </c>
      <c r="M1290" s="2" t="str">
        <f t="shared" si="310"/>
        <v/>
      </c>
      <c r="N1290" s="2" t="str">
        <f t="shared" si="311"/>
        <v/>
      </c>
      <c r="O1290" s="2" t="str">
        <f t="shared" si="304"/>
        <v/>
      </c>
      <c r="P1290" s="2" t="str">
        <f t="shared" si="305"/>
        <v/>
      </c>
      <c r="Q1290" s="2" t="str">
        <f t="shared" si="312"/>
        <v/>
      </c>
      <c r="R1290" s="2" t="str">
        <f t="shared" si="306"/>
        <v/>
      </c>
    </row>
    <row r="1291" spans="1:18" x14ac:dyDescent="0.25">
      <c r="A1291" s="15" t="str">
        <f>IF(INDEX('Predict Your Date Data (auto)'!A:A,ROW(A1291),1)&gt;0,INDEX('Predict Your Date Data (auto)'!A:A,ROW(A1291),1),"")</f>
        <v/>
      </c>
      <c r="B1291" s="15" t="str">
        <f t="shared" si="307"/>
        <v/>
      </c>
      <c r="C1291" s="23" t="str">
        <f t="shared" si="308"/>
        <v/>
      </c>
      <c r="D1291" s="23" t="str">
        <f t="shared" si="309"/>
        <v/>
      </c>
      <c r="E1291" s="2" t="str">
        <f>IF(A1291&lt;&gt;"","Week " &amp; ROUNDUP(DAY(B1291)/7,0),"")</f>
        <v/>
      </c>
      <c r="G1291" s="15" t="str">
        <f>IF(G1290&lt;MAX(A:A)+NumberOfFutureWeeks*7,  IF(WEEKDAY( G1290+1)=1, G1290+2, IF(WEEKDAY(G1290+1)=7, G1290+ 3, G1290+1)), "")</f>
        <v/>
      </c>
      <c r="H1291" s="15" t="str">
        <f t="shared" si="301"/>
        <v/>
      </c>
      <c r="I1291" s="2" t="str">
        <f t="shared" si="302"/>
        <v/>
      </c>
      <c r="J1291" s="2" t="str">
        <f>IF(AND(G1291&lt;&gt;"",G1291&lt;=MAX(A:A)),COUNTIF(B:B,TRUNC(G1291)),"")</f>
        <v/>
      </c>
      <c r="K1291" s="2" t="str">
        <f t="shared" si="313"/>
        <v/>
      </c>
      <c r="L1291" s="2" t="str">
        <f t="shared" si="303"/>
        <v/>
      </c>
      <c r="M1291" s="2" t="str">
        <f t="shared" si="310"/>
        <v/>
      </c>
      <c r="N1291" s="2" t="str">
        <f t="shared" si="311"/>
        <v/>
      </c>
      <c r="O1291" s="2" t="str">
        <f t="shared" si="304"/>
        <v/>
      </c>
      <c r="P1291" s="2" t="str">
        <f t="shared" si="305"/>
        <v/>
      </c>
      <c r="Q1291" s="2" t="str">
        <f t="shared" si="312"/>
        <v/>
      </c>
      <c r="R1291" s="2" t="str">
        <f t="shared" si="306"/>
        <v/>
      </c>
    </row>
    <row r="1292" spans="1:18" x14ac:dyDescent="0.25">
      <c r="A1292" s="15" t="str">
        <f>IF(INDEX('Predict Your Date Data (auto)'!A:A,ROW(A1292),1)&gt;0,INDEX('Predict Your Date Data (auto)'!A:A,ROW(A1292),1),"")</f>
        <v/>
      </c>
      <c r="B1292" s="15" t="str">
        <f t="shared" si="307"/>
        <v/>
      </c>
      <c r="C1292" s="23" t="str">
        <f t="shared" si="308"/>
        <v/>
      </c>
      <c r="D1292" s="23" t="str">
        <f t="shared" si="309"/>
        <v/>
      </c>
      <c r="E1292" s="2" t="str">
        <f>IF(A1292&lt;&gt;"","Week " &amp; ROUNDUP(DAY(B1292)/7,0),"")</f>
        <v/>
      </c>
      <c r="G1292" s="15" t="str">
        <f>IF(G1291&lt;MAX(A:A)+NumberOfFutureWeeks*7,  IF(WEEKDAY( G1291+1)=1, G1291+2, IF(WEEKDAY(G1291+1)=7, G1291+ 3, G1291+1)), "")</f>
        <v/>
      </c>
      <c r="H1292" s="15" t="str">
        <f t="shared" si="301"/>
        <v/>
      </c>
      <c r="I1292" s="2" t="str">
        <f t="shared" si="302"/>
        <v/>
      </c>
      <c r="J1292" s="2" t="str">
        <f>IF(AND(G1292&lt;&gt;"",G1292&lt;=MAX(A:A)),COUNTIF(B:B,TRUNC(G1292)),"")</f>
        <v/>
      </c>
      <c r="K1292" s="2" t="str">
        <f t="shared" si="313"/>
        <v/>
      </c>
      <c r="L1292" s="2" t="str">
        <f t="shared" si="303"/>
        <v/>
      </c>
      <c r="M1292" s="2" t="str">
        <f t="shared" si="310"/>
        <v/>
      </c>
      <c r="N1292" s="2" t="str">
        <f t="shared" si="311"/>
        <v/>
      </c>
      <c r="O1292" s="2" t="str">
        <f t="shared" si="304"/>
        <v/>
      </c>
      <c r="P1292" s="2" t="str">
        <f t="shared" si="305"/>
        <v/>
      </c>
      <c r="Q1292" s="2" t="str">
        <f t="shared" si="312"/>
        <v/>
      </c>
      <c r="R1292" s="2" t="str">
        <f t="shared" si="306"/>
        <v/>
      </c>
    </row>
    <row r="1293" spans="1:18" x14ac:dyDescent="0.25">
      <c r="A1293" s="15" t="str">
        <f>IF(INDEX('Predict Your Date Data (auto)'!A:A,ROW(A1293),1)&gt;0,INDEX('Predict Your Date Data (auto)'!A:A,ROW(A1293),1),"")</f>
        <v/>
      </c>
      <c r="B1293" s="15" t="str">
        <f t="shared" si="307"/>
        <v/>
      </c>
      <c r="C1293" s="23" t="str">
        <f t="shared" si="308"/>
        <v/>
      </c>
      <c r="D1293" s="23" t="str">
        <f t="shared" si="309"/>
        <v/>
      </c>
      <c r="E1293" s="2" t="str">
        <f>IF(A1293&lt;&gt;"","Week " &amp; ROUNDUP(DAY(B1293)/7,0),"")</f>
        <v/>
      </c>
      <c r="G1293" s="15" t="str">
        <f>IF(G1292&lt;MAX(A:A)+NumberOfFutureWeeks*7,  IF(WEEKDAY( G1292+1)=1, G1292+2, IF(WEEKDAY(G1292+1)=7, G1292+ 3, G1292+1)), "")</f>
        <v/>
      </c>
      <c r="H1293" s="15" t="str">
        <f t="shared" si="301"/>
        <v/>
      </c>
      <c r="I1293" s="2" t="str">
        <f t="shared" si="302"/>
        <v/>
      </c>
      <c r="J1293" s="2" t="str">
        <f>IF(AND(G1293&lt;&gt;"",G1293&lt;=MAX(A:A)),COUNTIF(B:B,TRUNC(G1293)),"")</f>
        <v/>
      </c>
      <c r="K1293" s="2" t="str">
        <f t="shared" si="313"/>
        <v/>
      </c>
      <c r="L1293" s="2" t="str">
        <f t="shared" si="303"/>
        <v/>
      </c>
      <c r="M1293" s="2" t="str">
        <f t="shared" si="310"/>
        <v/>
      </c>
      <c r="N1293" s="2" t="str">
        <f t="shared" si="311"/>
        <v/>
      </c>
      <c r="O1293" s="2" t="str">
        <f t="shared" si="304"/>
        <v/>
      </c>
      <c r="P1293" s="2" t="str">
        <f t="shared" si="305"/>
        <v/>
      </c>
      <c r="Q1293" s="2" t="str">
        <f t="shared" si="312"/>
        <v/>
      </c>
      <c r="R1293" s="2" t="str">
        <f t="shared" si="306"/>
        <v/>
      </c>
    </row>
    <row r="1294" spans="1:18" x14ac:dyDescent="0.25">
      <c r="A1294" s="15" t="str">
        <f>IF(INDEX('Predict Your Date Data (auto)'!A:A,ROW(A1294),1)&gt;0,INDEX('Predict Your Date Data (auto)'!A:A,ROW(A1294),1),"")</f>
        <v/>
      </c>
      <c r="B1294" s="15" t="str">
        <f t="shared" si="307"/>
        <v/>
      </c>
      <c r="C1294" s="23" t="str">
        <f t="shared" si="308"/>
        <v/>
      </c>
      <c r="D1294" s="23" t="str">
        <f t="shared" si="309"/>
        <v/>
      </c>
      <c r="E1294" s="2" t="str">
        <f>IF(A1294&lt;&gt;"","Week " &amp; ROUNDUP(DAY(B1294)/7,0),"")</f>
        <v/>
      </c>
      <c r="G1294" s="15" t="str">
        <f>IF(G1293&lt;MAX(A:A)+NumberOfFutureWeeks*7,  IF(WEEKDAY( G1293+1)=1, G1293+2, IF(WEEKDAY(G1293+1)=7, G1293+ 3, G1293+1)), "")</f>
        <v/>
      </c>
      <c r="H1294" s="15" t="str">
        <f t="shared" si="301"/>
        <v/>
      </c>
      <c r="I1294" s="2" t="str">
        <f t="shared" si="302"/>
        <v/>
      </c>
      <c r="J1294" s="2" t="str">
        <f>IF(AND(G1294&lt;&gt;"",G1294&lt;=MAX(A:A)),COUNTIF(B:B,TRUNC(G1294)),"")</f>
        <v/>
      </c>
      <c r="K1294" s="2" t="str">
        <f t="shared" si="313"/>
        <v/>
      </c>
      <c r="L1294" s="2" t="str">
        <f t="shared" si="303"/>
        <v/>
      </c>
      <c r="M1294" s="2" t="str">
        <f t="shared" si="310"/>
        <v/>
      </c>
      <c r="N1294" s="2" t="str">
        <f t="shared" si="311"/>
        <v/>
      </c>
      <c r="O1294" s="2" t="str">
        <f t="shared" si="304"/>
        <v/>
      </c>
      <c r="P1294" s="2" t="str">
        <f t="shared" si="305"/>
        <v/>
      </c>
      <c r="Q1294" s="2" t="str">
        <f t="shared" si="312"/>
        <v/>
      </c>
      <c r="R1294" s="2" t="str">
        <f t="shared" si="306"/>
        <v/>
      </c>
    </row>
    <row r="1295" spans="1:18" x14ac:dyDescent="0.25">
      <c r="A1295" s="15" t="str">
        <f>IF(INDEX('Predict Your Date Data (auto)'!A:A,ROW(A1295),1)&gt;0,INDEX('Predict Your Date Data (auto)'!A:A,ROW(A1295),1),"")</f>
        <v/>
      </c>
      <c r="B1295" s="15" t="str">
        <f t="shared" si="307"/>
        <v/>
      </c>
      <c r="C1295" s="23" t="str">
        <f t="shared" si="308"/>
        <v/>
      </c>
      <c r="D1295" s="23" t="str">
        <f t="shared" si="309"/>
        <v/>
      </c>
      <c r="E1295" s="2" t="str">
        <f>IF(A1295&lt;&gt;"","Week " &amp; ROUNDUP(DAY(B1295)/7,0),"")</f>
        <v/>
      </c>
      <c r="G1295" s="15" t="str">
        <f>IF(G1294&lt;MAX(A:A)+NumberOfFutureWeeks*7,  IF(WEEKDAY( G1294+1)=1, G1294+2, IF(WEEKDAY(G1294+1)=7, G1294+ 3, G1294+1)), "")</f>
        <v/>
      </c>
      <c r="H1295" s="15" t="str">
        <f t="shared" si="301"/>
        <v/>
      </c>
      <c r="I1295" s="2" t="str">
        <f t="shared" si="302"/>
        <v/>
      </c>
      <c r="J1295" s="2" t="str">
        <f>IF(AND(G1295&lt;&gt;"",G1295&lt;=MAX(A:A)),COUNTIF(B:B,TRUNC(G1295)),"")</f>
        <v/>
      </c>
      <c r="K1295" s="2" t="str">
        <f t="shared" si="313"/>
        <v/>
      </c>
      <c r="L1295" s="2" t="str">
        <f t="shared" si="303"/>
        <v/>
      </c>
      <c r="M1295" s="2" t="str">
        <f t="shared" si="310"/>
        <v/>
      </c>
      <c r="N1295" s="2" t="str">
        <f t="shared" si="311"/>
        <v/>
      </c>
      <c r="O1295" s="2" t="str">
        <f t="shared" si="304"/>
        <v/>
      </c>
      <c r="P1295" s="2" t="str">
        <f t="shared" si="305"/>
        <v/>
      </c>
      <c r="Q1295" s="2" t="str">
        <f t="shared" si="312"/>
        <v/>
      </c>
      <c r="R1295" s="2" t="str">
        <f t="shared" si="306"/>
        <v/>
      </c>
    </row>
    <row r="1296" spans="1:18" x14ac:dyDescent="0.25">
      <c r="A1296" s="15" t="str">
        <f>IF(INDEX('Predict Your Date Data (auto)'!A:A,ROW(A1296),1)&gt;0,INDEX('Predict Your Date Data (auto)'!A:A,ROW(A1296),1),"")</f>
        <v/>
      </c>
      <c r="B1296" s="15" t="str">
        <f t="shared" si="307"/>
        <v/>
      </c>
      <c r="C1296" s="23" t="str">
        <f t="shared" si="308"/>
        <v/>
      </c>
      <c r="D1296" s="23" t="str">
        <f t="shared" si="309"/>
        <v/>
      </c>
      <c r="E1296" s="2" t="str">
        <f>IF(A1296&lt;&gt;"","Week " &amp; ROUNDUP(DAY(B1296)/7,0),"")</f>
        <v/>
      </c>
      <c r="G1296" s="15" t="str">
        <f>IF(G1295&lt;MAX(A:A)+NumberOfFutureWeeks*7,  IF(WEEKDAY( G1295+1)=1, G1295+2, IF(WEEKDAY(G1295+1)=7, G1295+ 3, G1295+1)), "")</f>
        <v/>
      </c>
      <c r="H1296" s="15" t="str">
        <f t="shared" si="301"/>
        <v/>
      </c>
      <c r="I1296" s="2" t="str">
        <f t="shared" si="302"/>
        <v/>
      </c>
      <c r="J1296" s="2" t="str">
        <f>IF(AND(G1296&lt;&gt;"",G1296&lt;=MAX(A:A)),COUNTIF(B:B,TRUNC(G1296)),"")</f>
        <v/>
      </c>
      <c r="K1296" s="2" t="str">
        <f t="shared" si="313"/>
        <v/>
      </c>
      <c r="L1296" s="2" t="str">
        <f t="shared" si="303"/>
        <v/>
      </c>
      <c r="M1296" s="2" t="str">
        <f t="shared" si="310"/>
        <v/>
      </c>
      <c r="N1296" s="2" t="str">
        <f t="shared" si="311"/>
        <v/>
      </c>
      <c r="O1296" s="2" t="str">
        <f t="shared" si="304"/>
        <v/>
      </c>
      <c r="P1296" s="2" t="str">
        <f t="shared" si="305"/>
        <v/>
      </c>
      <c r="Q1296" s="2" t="str">
        <f t="shared" si="312"/>
        <v/>
      </c>
      <c r="R1296" s="2" t="str">
        <f t="shared" si="306"/>
        <v/>
      </c>
    </row>
    <row r="1297" spans="1:18" x14ac:dyDescent="0.25">
      <c r="A1297" s="15" t="str">
        <f>IF(INDEX('Predict Your Date Data (auto)'!A:A,ROW(A1297),1)&gt;0,INDEX('Predict Your Date Data (auto)'!A:A,ROW(A1297),1),"")</f>
        <v/>
      </c>
      <c r="B1297" s="15" t="str">
        <f t="shared" si="307"/>
        <v/>
      </c>
      <c r="C1297" s="23" t="str">
        <f t="shared" si="308"/>
        <v/>
      </c>
      <c r="D1297" s="23" t="str">
        <f t="shared" si="309"/>
        <v/>
      </c>
      <c r="E1297" s="2" t="str">
        <f>IF(A1297&lt;&gt;"","Week " &amp; ROUNDUP(DAY(B1297)/7,0),"")</f>
        <v/>
      </c>
      <c r="G1297" s="15" t="str">
        <f>IF(G1296&lt;MAX(A:A)+NumberOfFutureWeeks*7,  IF(WEEKDAY( G1296+1)=1, G1296+2, IF(WEEKDAY(G1296+1)=7, G1296+ 3, G1296+1)), "")</f>
        <v/>
      </c>
      <c r="H1297" s="15" t="str">
        <f t="shared" si="301"/>
        <v/>
      </c>
      <c r="I1297" s="2" t="str">
        <f t="shared" si="302"/>
        <v/>
      </c>
      <c r="J1297" s="2" t="str">
        <f>IF(AND(G1297&lt;&gt;"",G1297&lt;=MAX(A:A)),COUNTIF(B:B,TRUNC(G1297)),"")</f>
        <v/>
      </c>
      <c r="K1297" s="2" t="str">
        <f t="shared" si="313"/>
        <v/>
      </c>
      <c r="L1297" s="2" t="str">
        <f t="shared" si="303"/>
        <v/>
      </c>
      <c r="M1297" s="2" t="str">
        <f t="shared" si="310"/>
        <v/>
      </c>
      <c r="N1297" s="2" t="str">
        <f t="shared" si="311"/>
        <v/>
      </c>
      <c r="O1297" s="2" t="str">
        <f t="shared" si="304"/>
        <v/>
      </c>
      <c r="P1297" s="2" t="str">
        <f t="shared" si="305"/>
        <v/>
      </c>
      <c r="Q1297" s="2" t="str">
        <f t="shared" si="312"/>
        <v/>
      </c>
      <c r="R1297" s="2" t="str">
        <f t="shared" si="306"/>
        <v/>
      </c>
    </row>
    <row r="1298" spans="1:18" x14ac:dyDescent="0.25">
      <c r="A1298" s="15" t="str">
        <f>IF(INDEX('Predict Your Date Data (auto)'!A:A,ROW(A1298),1)&gt;0,INDEX('Predict Your Date Data (auto)'!A:A,ROW(A1298),1),"")</f>
        <v/>
      </c>
      <c r="B1298" s="15" t="str">
        <f t="shared" si="307"/>
        <v/>
      </c>
      <c r="C1298" s="23" t="str">
        <f t="shared" si="308"/>
        <v/>
      </c>
      <c r="D1298" s="23" t="str">
        <f t="shared" si="309"/>
        <v/>
      </c>
      <c r="E1298" s="2" t="str">
        <f>IF(A1298&lt;&gt;"","Week " &amp; ROUNDUP(DAY(B1298)/7,0),"")</f>
        <v/>
      </c>
      <c r="G1298" s="15" t="str">
        <f>IF(G1297&lt;MAX(A:A)+NumberOfFutureWeeks*7,  IF(WEEKDAY( G1297+1)=1, G1297+2, IF(WEEKDAY(G1297+1)=7, G1297+ 3, G1297+1)), "")</f>
        <v/>
      </c>
      <c r="H1298" s="15" t="str">
        <f t="shared" si="301"/>
        <v/>
      </c>
      <c r="I1298" s="2" t="str">
        <f t="shared" si="302"/>
        <v/>
      </c>
      <c r="J1298" s="2" t="str">
        <f>IF(AND(G1298&lt;&gt;"",G1298&lt;=MAX(A:A)),COUNTIF(B:B,TRUNC(G1298)),"")</f>
        <v/>
      </c>
      <c r="K1298" s="2" t="str">
        <f t="shared" si="313"/>
        <v/>
      </c>
      <c r="L1298" s="2" t="str">
        <f t="shared" si="303"/>
        <v/>
      </c>
      <c r="M1298" s="2" t="str">
        <f t="shared" si="310"/>
        <v/>
      </c>
      <c r="N1298" s="2" t="str">
        <f t="shared" si="311"/>
        <v/>
      </c>
      <c r="O1298" s="2" t="str">
        <f t="shared" si="304"/>
        <v/>
      </c>
      <c r="P1298" s="2" t="str">
        <f t="shared" si="305"/>
        <v/>
      </c>
      <c r="Q1298" s="2" t="str">
        <f t="shared" si="312"/>
        <v/>
      </c>
      <c r="R1298" s="2" t="str">
        <f t="shared" si="306"/>
        <v/>
      </c>
    </row>
    <row r="1299" spans="1:18" x14ac:dyDescent="0.25">
      <c r="A1299" s="15" t="str">
        <f>IF(INDEX('Predict Your Date Data (auto)'!A:A,ROW(A1299),1)&gt;0,INDEX('Predict Your Date Data (auto)'!A:A,ROW(A1299),1),"")</f>
        <v/>
      </c>
      <c r="B1299" s="15" t="str">
        <f t="shared" si="307"/>
        <v/>
      </c>
      <c r="C1299" s="23" t="str">
        <f t="shared" si="308"/>
        <v/>
      </c>
      <c r="D1299" s="23" t="str">
        <f t="shared" si="309"/>
        <v/>
      </c>
      <c r="E1299" s="2" t="str">
        <f>IF(A1299&lt;&gt;"","Week " &amp; ROUNDUP(DAY(B1299)/7,0),"")</f>
        <v/>
      </c>
      <c r="G1299" s="15" t="str">
        <f>IF(G1298&lt;MAX(A:A)+NumberOfFutureWeeks*7,  IF(WEEKDAY( G1298+1)=1, G1298+2, IF(WEEKDAY(G1298+1)=7, G1298+ 3, G1298+1)), "")</f>
        <v/>
      </c>
      <c r="H1299" s="15" t="str">
        <f t="shared" si="301"/>
        <v/>
      </c>
      <c r="I1299" s="2" t="str">
        <f t="shared" si="302"/>
        <v/>
      </c>
      <c r="J1299" s="2" t="str">
        <f>IF(AND(G1299&lt;&gt;"",G1299&lt;=MAX(A:A)),COUNTIF(B:B,TRUNC(G1299)),"")</f>
        <v/>
      </c>
      <c r="K1299" s="2" t="str">
        <f t="shared" si="313"/>
        <v/>
      </c>
      <c r="L1299" s="2" t="str">
        <f t="shared" si="303"/>
        <v/>
      </c>
      <c r="M1299" s="2" t="str">
        <f t="shared" si="310"/>
        <v/>
      </c>
      <c r="N1299" s="2" t="str">
        <f t="shared" si="311"/>
        <v/>
      </c>
      <c r="O1299" s="2" t="str">
        <f t="shared" si="304"/>
        <v/>
      </c>
      <c r="P1299" s="2" t="str">
        <f t="shared" si="305"/>
        <v/>
      </c>
      <c r="Q1299" s="2" t="str">
        <f t="shared" si="312"/>
        <v/>
      </c>
      <c r="R1299" s="2" t="str">
        <f t="shared" si="306"/>
        <v/>
      </c>
    </row>
    <row r="1300" spans="1:18" x14ac:dyDescent="0.25">
      <c r="A1300" s="15" t="str">
        <f>IF(INDEX('Predict Your Date Data (auto)'!A:A,ROW(A1300),1)&gt;0,INDEX('Predict Your Date Data (auto)'!A:A,ROW(A1300),1),"")</f>
        <v/>
      </c>
      <c r="B1300" s="15" t="str">
        <f t="shared" si="307"/>
        <v/>
      </c>
      <c r="C1300" s="23" t="str">
        <f t="shared" si="308"/>
        <v/>
      </c>
      <c r="D1300" s="23" t="str">
        <f t="shared" si="309"/>
        <v/>
      </c>
      <c r="E1300" s="2" t="str">
        <f>IF(A1300&lt;&gt;"","Week " &amp; ROUNDUP(DAY(B1300)/7,0),"")</f>
        <v/>
      </c>
      <c r="G1300" s="15" t="str">
        <f>IF(G1299&lt;MAX(A:A)+NumberOfFutureWeeks*7,  IF(WEEKDAY( G1299+1)=1, G1299+2, IF(WEEKDAY(G1299+1)=7, G1299+ 3, G1299+1)), "")</f>
        <v/>
      </c>
      <c r="H1300" s="15" t="str">
        <f t="shared" si="301"/>
        <v/>
      </c>
      <c r="I1300" s="2" t="str">
        <f t="shared" si="302"/>
        <v/>
      </c>
      <c r="J1300" s="2" t="str">
        <f>IF(AND(G1300&lt;&gt;"",G1300&lt;=MAX(A:A)),COUNTIF(B:B,TRUNC(G1300)),"")</f>
        <v/>
      </c>
      <c r="K1300" s="2" t="str">
        <f t="shared" si="313"/>
        <v/>
      </c>
      <c r="L1300" s="2" t="str">
        <f t="shared" si="303"/>
        <v/>
      </c>
      <c r="M1300" s="2" t="str">
        <f t="shared" si="310"/>
        <v/>
      </c>
      <c r="N1300" s="2" t="str">
        <f t="shared" si="311"/>
        <v/>
      </c>
      <c r="O1300" s="2" t="str">
        <f t="shared" si="304"/>
        <v/>
      </c>
      <c r="P1300" s="2" t="str">
        <f t="shared" si="305"/>
        <v/>
      </c>
      <c r="Q1300" s="2" t="str">
        <f t="shared" si="312"/>
        <v/>
      </c>
      <c r="R1300" s="2" t="str">
        <f t="shared" si="306"/>
        <v/>
      </c>
    </row>
    <row r="1301" spans="1:18" x14ac:dyDescent="0.25">
      <c r="A1301" s="15" t="str">
        <f>IF(INDEX('Predict Your Date Data (auto)'!A:A,ROW(A1301),1)&gt;0,INDEX('Predict Your Date Data (auto)'!A:A,ROW(A1301),1),"")</f>
        <v/>
      </c>
      <c r="B1301" s="15" t="str">
        <f t="shared" si="307"/>
        <v/>
      </c>
      <c r="C1301" s="23" t="str">
        <f t="shared" si="308"/>
        <v/>
      </c>
      <c r="D1301" s="23" t="str">
        <f t="shared" si="309"/>
        <v/>
      </c>
      <c r="E1301" s="2" t="str">
        <f>IF(A1301&lt;&gt;"","Week " &amp; ROUNDUP(DAY(B1301)/7,0),"")</f>
        <v/>
      </c>
      <c r="G1301" s="15" t="str">
        <f>IF(G1300&lt;MAX(A:A)+NumberOfFutureWeeks*7,  IF(WEEKDAY( G1300+1)=1, G1300+2, IF(WEEKDAY(G1300+1)=7, G1300+ 3, G1300+1)), "")</f>
        <v/>
      </c>
      <c r="H1301" s="15" t="str">
        <f t="shared" si="301"/>
        <v/>
      </c>
      <c r="I1301" s="2" t="str">
        <f t="shared" si="302"/>
        <v/>
      </c>
      <c r="J1301" s="2" t="str">
        <f>IF(AND(G1301&lt;&gt;"",G1301&lt;=MAX(A:A)),COUNTIF(B:B,TRUNC(G1301)),"")</f>
        <v/>
      </c>
      <c r="K1301" s="2" t="str">
        <f t="shared" si="313"/>
        <v/>
      </c>
      <c r="L1301" s="2" t="str">
        <f t="shared" si="303"/>
        <v/>
      </c>
      <c r="M1301" s="2" t="str">
        <f t="shared" si="310"/>
        <v/>
      </c>
      <c r="N1301" s="2" t="str">
        <f t="shared" si="311"/>
        <v/>
      </c>
      <c r="O1301" s="2" t="str">
        <f t="shared" si="304"/>
        <v/>
      </c>
      <c r="P1301" s="2" t="str">
        <f t="shared" si="305"/>
        <v/>
      </c>
      <c r="Q1301" s="2" t="str">
        <f t="shared" si="312"/>
        <v/>
      </c>
      <c r="R1301" s="2" t="str">
        <f t="shared" si="306"/>
        <v/>
      </c>
    </row>
    <row r="1302" spans="1:18" x14ac:dyDescent="0.25">
      <c r="A1302" s="15" t="str">
        <f>IF(INDEX('Predict Your Date Data (auto)'!A:A,ROW(A1302),1)&gt;0,INDEX('Predict Your Date Data (auto)'!A:A,ROW(A1302),1),"")</f>
        <v/>
      </c>
      <c r="B1302" s="15" t="str">
        <f t="shared" si="307"/>
        <v/>
      </c>
      <c r="C1302" s="23" t="str">
        <f t="shared" si="308"/>
        <v/>
      </c>
      <c r="D1302" s="23" t="str">
        <f t="shared" si="309"/>
        <v/>
      </c>
      <c r="E1302" s="2" t="str">
        <f>IF(A1302&lt;&gt;"","Week " &amp; ROUNDUP(DAY(B1302)/7,0),"")</f>
        <v/>
      </c>
      <c r="G1302" s="15" t="str">
        <f>IF(G1301&lt;MAX(A:A)+NumberOfFutureWeeks*7,  IF(WEEKDAY( G1301+1)=1, G1301+2, IF(WEEKDAY(G1301+1)=7, G1301+ 3, G1301+1)), "")</f>
        <v/>
      </c>
      <c r="H1302" s="15" t="str">
        <f t="shared" si="301"/>
        <v/>
      </c>
      <c r="I1302" s="2" t="str">
        <f t="shared" si="302"/>
        <v/>
      </c>
      <c r="J1302" s="2" t="str">
        <f>IF(AND(G1302&lt;&gt;"",G1302&lt;=MAX(A:A)),COUNTIF(B:B,TRUNC(G1302)),"")</f>
        <v/>
      </c>
      <c r="K1302" s="2" t="str">
        <f t="shared" si="313"/>
        <v/>
      </c>
      <c r="L1302" s="2" t="str">
        <f t="shared" si="303"/>
        <v/>
      </c>
      <c r="M1302" s="2" t="str">
        <f t="shared" si="310"/>
        <v/>
      </c>
      <c r="N1302" s="2" t="str">
        <f t="shared" si="311"/>
        <v/>
      </c>
      <c r="O1302" s="2" t="str">
        <f t="shared" si="304"/>
        <v/>
      </c>
      <c r="P1302" s="2" t="str">
        <f t="shared" si="305"/>
        <v/>
      </c>
      <c r="Q1302" s="2" t="str">
        <f t="shared" si="312"/>
        <v/>
      </c>
      <c r="R1302" s="2" t="str">
        <f t="shared" si="306"/>
        <v/>
      </c>
    </row>
    <row r="1303" spans="1:18" x14ac:dyDescent="0.25">
      <c r="A1303" s="15" t="str">
        <f>IF(INDEX('Predict Your Date Data (auto)'!A:A,ROW(A1303),1)&gt;0,INDEX('Predict Your Date Data (auto)'!A:A,ROW(A1303),1),"")</f>
        <v/>
      </c>
      <c r="B1303" s="15" t="str">
        <f t="shared" si="307"/>
        <v/>
      </c>
      <c r="C1303" s="23" t="str">
        <f t="shared" si="308"/>
        <v/>
      </c>
      <c r="D1303" s="23" t="str">
        <f t="shared" si="309"/>
        <v/>
      </c>
      <c r="E1303" s="2" t="str">
        <f>IF(A1303&lt;&gt;"","Week " &amp; ROUNDUP(DAY(B1303)/7,0),"")</f>
        <v/>
      </c>
      <c r="G1303" s="15" t="str">
        <f>IF(G1302&lt;MAX(A:A)+NumberOfFutureWeeks*7,  IF(WEEKDAY( G1302+1)=1, G1302+2, IF(WEEKDAY(G1302+1)=7, G1302+ 3, G1302+1)), "")</f>
        <v/>
      </c>
      <c r="H1303" s="15" t="str">
        <f t="shared" si="301"/>
        <v/>
      </c>
      <c r="I1303" s="2" t="str">
        <f t="shared" si="302"/>
        <v/>
      </c>
      <c r="J1303" s="2" t="str">
        <f>IF(AND(G1303&lt;&gt;"",G1303&lt;=MAX(A:A)),COUNTIF(B:B,TRUNC(G1303)),"")</f>
        <v/>
      </c>
      <c r="K1303" s="2" t="str">
        <f t="shared" si="313"/>
        <v/>
      </c>
      <c r="L1303" s="2" t="str">
        <f t="shared" si="303"/>
        <v/>
      </c>
      <c r="M1303" s="2" t="str">
        <f t="shared" si="310"/>
        <v/>
      </c>
      <c r="N1303" s="2" t="str">
        <f t="shared" si="311"/>
        <v/>
      </c>
      <c r="O1303" s="2" t="str">
        <f t="shared" si="304"/>
        <v/>
      </c>
      <c r="P1303" s="2" t="str">
        <f t="shared" si="305"/>
        <v/>
      </c>
      <c r="Q1303" s="2" t="str">
        <f t="shared" si="312"/>
        <v/>
      </c>
      <c r="R1303" s="2" t="str">
        <f t="shared" si="306"/>
        <v/>
      </c>
    </row>
    <row r="1304" spans="1:18" x14ac:dyDescent="0.25">
      <c r="A1304" s="15" t="str">
        <f>IF(INDEX('Predict Your Date Data (auto)'!A:A,ROW(A1304),1)&gt;0,INDEX('Predict Your Date Data (auto)'!A:A,ROW(A1304),1),"")</f>
        <v/>
      </c>
      <c r="B1304" s="15" t="str">
        <f t="shared" si="307"/>
        <v/>
      </c>
      <c r="C1304" s="23" t="str">
        <f t="shared" si="308"/>
        <v/>
      </c>
      <c r="D1304" s="23" t="str">
        <f t="shared" si="309"/>
        <v/>
      </c>
      <c r="E1304" s="2" t="str">
        <f>IF(A1304&lt;&gt;"","Week " &amp; ROUNDUP(DAY(B1304)/7,0),"")</f>
        <v/>
      </c>
      <c r="G1304" s="15" t="str">
        <f>IF(G1303&lt;MAX(A:A)+NumberOfFutureWeeks*7,  IF(WEEKDAY( G1303+1)=1, G1303+2, IF(WEEKDAY(G1303+1)=7, G1303+ 3, G1303+1)), "")</f>
        <v/>
      </c>
      <c r="H1304" s="15" t="str">
        <f t="shared" si="301"/>
        <v/>
      </c>
      <c r="I1304" s="2" t="str">
        <f t="shared" si="302"/>
        <v/>
      </c>
      <c r="J1304" s="2" t="str">
        <f>IF(AND(G1304&lt;&gt;"",G1304&lt;=MAX(A:A)),COUNTIF(B:B,TRUNC(G1304)),"")</f>
        <v/>
      </c>
      <c r="K1304" s="2" t="str">
        <f t="shared" si="313"/>
        <v/>
      </c>
      <c r="L1304" s="2" t="str">
        <f t="shared" si="303"/>
        <v/>
      </c>
      <c r="M1304" s="2" t="str">
        <f t="shared" si="310"/>
        <v/>
      </c>
      <c r="N1304" s="2" t="str">
        <f t="shared" si="311"/>
        <v/>
      </c>
      <c r="O1304" s="2" t="str">
        <f t="shared" si="304"/>
        <v/>
      </c>
      <c r="P1304" s="2" t="str">
        <f t="shared" si="305"/>
        <v/>
      </c>
      <c r="Q1304" s="2" t="str">
        <f t="shared" si="312"/>
        <v/>
      </c>
      <c r="R1304" s="2" t="str">
        <f t="shared" si="306"/>
        <v/>
      </c>
    </row>
    <row r="1305" spans="1:18" x14ac:dyDescent="0.25">
      <c r="A1305" s="15" t="str">
        <f>IF(INDEX('Predict Your Date Data (auto)'!A:A,ROW(A1305),1)&gt;0,INDEX('Predict Your Date Data (auto)'!A:A,ROW(A1305),1),"")</f>
        <v/>
      </c>
      <c r="B1305" s="15" t="str">
        <f t="shared" si="307"/>
        <v/>
      </c>
      <c r="C1305" s="23" t="str">
        <f t="shared" si="308"/>
        <v/>
      </c>
      <c r="D1305" s="23" t="str">
        <f t="shared" si="309"/>
        <v/>
      </c>
      <c r="E1305" s="2" t="str">
        <f>IF(A1305&lt;&gt;"","Week " &amp; ROUNDUP(DAY(B1305)/7,0),"")</f>
        <v/>
      </c>
      <c r="G1305" s="15" t="str">
        <f>IF(G1304&lt;MAX(A:A)+NumberOfFutureWeeks*7,  IF(WEEKDAY( G1304+1)=1, G1304+2, IF(WEEKDAY(G1304+1)=7, G1304+ 3, G1304+1)), "")</f>
        <v/>
      </c>
      <c r="H1305" s="15" t="str">
        <f t="shared" si="301"/>
        <v/>
      </c>
      <c r="I1305" s="2" t="str">
        <f t="shared" si="302"/>
        <v/>
      </c>
      <c r="J1305" s="2" t="str">
        <f>IF(AND(G1305&lt;&gt;"",G1305&lt;=MAX(A:A)),COUNTIF(B:B,TRUNC(G1305)),"")</f>
        <v/>
      </c>
      <c r="K1305" s="2" t="str">
        <f t="shared" si="313"/>
        <v/>
      </c>
      <c r="L1305" s="2" t="str">
        <f t="shared" si="303"/>
        <v/>
      </c>
      <c r="M1305" s="2" t="str">
        <f t="shared" si="310"/>
        <v/>
      </c>
      <c r="N1305" s="2" t="str">
        <f t="shared" si="311"/>
        <v/>
      </c>
      <c r="O1305" s="2" t="str">
        <f t="shared" si="304"/>
        <v/>
      </c>
      <c r="P1305" s="2" t="str">
        <f t="shared" si="305"/>
        <v/>
      </c>
      <c r="Q1305" s="2" t="str">
        <f t="shared" si="312"/>
        <v/>
      </c>
      <c r="R1305" s="2" t="str">
        <f t="shared" si="306"/>
        <v/>
      </c>
    </row>
    <row r="1306" spans="1:18" x14ac:dyDescent="0.25">
      <c r="A1306" s="15" t="str">
        <f>IF(INDEX('Predict Your Date Data (auto)'!A:A,ROW(A1306),1)&gt;0,INDEX('Predict Your Date Data (auto)'!A:A,ROW(A1306),1),"")</f>
        <v/>
      </c>
      <c r="B1306" s="15" t="str">
        <f t="shared" si="307"/>
        <v/>
      </c>
      <c r="C1306" s="23" t="str">
        <f t="shared" si="308"/>
        <v/>
      </c>
      <c r="D1306" s="23" t="str">
        <f t="shared" si="309"/>
        <v/>
      </c>
      <c r="E1306" s="2" t="str">
        <f>IF(A1306&lt;&gt;"","Week " &amp; ROUNDUP(DAY(B1306)/7,0),"")</f>
        <v/>
      </c>
      <c r="G1306" s="15" t="str">
        <f>IF(G1305&lt;MAX(A:A)+NumberOfFutureWeeks*7,  IF(WEEKDAY( G1305+1)=1, G1305+2, IF(WEEKDAY(G1305+1)=7, G1305+ 3, G1305+1)), "")</f>
        <v/>
      </c>
      <c r="H1306" s="15" t="str">
        <f t="shared" si="301"/>
        <v/>
      </c>
      <c r="I1306" s="2" t="str">
        <f t="shared" si="302"/>
        <v/>
      </c>
      <c r="J1306" s="2" t="str">
        <f>IF(AND(G1306&lt;&gt;"",G1306&lt;=MAX(A:A)),COUNTIF(B:B,TRUNC(G1306)),"")</f>
        <v/>
      </c>
      <c r="K1306" s="2" t="str">
        <f t="shared" si="313"/>
        <v/>
      </c>
      <c r="L1306" s="2" t="str">
        <f t="shared" si="303"/>
        <v/>
      </c>
      <c r="M1306" s="2" t="str">
        <f t="shared" si="310"/>
        <v/>
      </c>
      <c r="N1306" s="2" t="str">
        <f t="shared" si="311"/>
        <v/>
      </c>
      <c r="O1306" s="2" t="str">
        <f t="shared" si="304"/>
        <v/>
      </c>
      <c r="P1306" s="2" t="str">
        <f t="shared" si="305"/>
        <v/>
      </c>
      <c r="Q1306" s="2" t="str">
        <f t="shared" si="312"/>
        <v/>
      </c>
      <c r="R1306" s="2" t="str">
        <f t="shared" si="306"/>
        <v/>
      </c>
    </row>
    <row r="1307" spans="1:18" x14ac:dyDescent="0.25">
      <c r="A1307" s="15" t="str">
        <f>IF(INDEX('Predict Your Date Data (auto)'!A:A,ROW(A1307),1)&gt;0,INDEX('Predict Your Date Data (auto)'!A:A,ROW(A1307),1),"")</f>
        <v/>
      </c>
      <c r="B1307" s="15" t="str">
        <f t="shared" si="307"/>
        <v/>
      </c>
      <c r="C1307" s="23" t="str">
        <f t="shared" si="308"/>
        <v/>
      </c>
      <c r="D1307" s="23" t="str">
        <f t="shared" si="309"/>
        <v/>
      </c>
      <c r="E1307" s="2" t="str">
        <f>IF(A1307&lt;&gt;"","Week " &amp; ROUNDUP(DAY(B1307)/7,0),"")</f>
        <v/>
      </c>
      <c r="G1307" s="15" t="str">
        <f>IF(G1306&lt;MAX(A:A)+NumberOfFutureWeeks*7,  IF(WEEKDAY( G1306+1)=1, G1306+2, IF(WEEKDAY(G1306+1)=7, G1306+ 3, G1306+1)), "")</f>
        <v/>
      </c>
      <c r="H1307" s="15" t="str">
        <f t="shared" si="301"/>
        <v/>
      </c>
      <c r="I1307" s="2" t="str">
        <f t="shared" si="302"/>
        <v/>
      </c>
      <c r="J1307" s="2" t="str">
        <f>IF(AND(G1307&lt;&gt;"",G1307&lt;=MAX(A:A)),COUNTIF(B:B,TRUNC(G1307)),"")</f>
        <v/>
      </c>
      <c r="K1307" s="2" t="str">
        <f t="shared" si="313"/>
        <v/>
      </c>
      <c r="L1307" s="2" t="str">
        <f t="shared" si="303"/>
        <v/>
      </c>
      <c r="M1307" s="2" t="str">
        <f t="shared" si="310"/>
        <v/>
      </c>
      <c r="N1307" s="2" t="str">
        <f t="shared" si="311"/>
        <v/>
      </c>
      <c r="O1307" s="2" t="str">
        <f t="shared" si="304"/>
        <v/>
      </c>
      <c r="P1307" s="2" t="str">
        <f t="shared" si="305"/>
        <v/>
      </c>
      <c r="Q1307" s="2" t="str">
        <f t="shared" si="312"/>
        <v/>
      </c>
      <c r="R1307" s="2" t="str">
        <f t="shared" si="306"/>
        <v/>
      </c>
    </row>
    <row r="1308" spans="1:18" x14ac:dyDescent="0.25">
      <c r="A1308" s="15" t="str">
        <f>IF(INDEX('Predict Your Date Data (auto)'!A:A,ROW(A1308),1)&gt;0,INDEX('Predict Your Date Data (auto)'!A:A,ROW(A1308),1),"")</f>
        <v/>
      </c>
      <c r="B1308" s="15" t="str">
        <f t="shared" si="307"/>
        <v/>
      </c>
      <c r="C1308" s="23" t="str">
        <f t="shared" si="308"/>
        <v/>
      </c>
      <c r="D1308" s="23" t="str">
        <f t="shared" si="309"/>
        <v/>
      </c>
      <c r="E1308" s="2" t="str">
        <f>IF(A1308&lt;&gt;"","Week " &amp; ROUNDUP(DAY(B1308)/7,0),"")</f>
        <v/>
      </c>
      <c r="G1308" s="15" t="str">
        <f>IF(G1307&lt;MAX(A:A)+NumberOfFutureWeeks*7,  IF(WEEKDAY( G1307+1)=1, G1307+2, IF(WEEKDAY(G1307+1)=7, G1307+ 3, G1307+1)), "")</f>
        <v/>
      </c>
      <c r="H1308" s="15" t="str">
        <f t="shared" si="301"/>
        <v/>
      </c>
      <c r="I1308" s="2" t="str">
        <f t="shared" si="302"/>
        <v/>
      </c>
      <c r="J1308" s="2" t="str">
        <f>IF(AND(G1308&lt;&gt;"",G1308&lt;=MAX(A:A)),COUNTIF(B:B,TRUNC(G1308)),"")</f>
        <v/>
      </c>
      <c r="K1308" s="2" t="str">
        <f t="shared" si="313"/>
        <v/>
      </c>
      <c r="L1308" s="2" t="str">
        <f t="shared" si="303"/>
        <v/>
      </c>
      <c r="M1308" s="2" t="str">
        <f t="shared" si="310"/>
        <v/>
      </c>
      <c r="N1308" s="2" t="str">
        <f t="shared" si="311"/>
        <v/>
      </c>
      <c r="O1308" s="2" t="str">
        <f t="shared" si="304"/>
        <v/>
      </c>
      <c r="P1308" s="2" t="str">
        <f t="shared" si="305"/>
        <v/>
      </c>
      <c r="Q1308" s="2" t="str">
        <f t="shared" si="312"/>
        <v/>
      </c>
      <c r="R1308" s="2" t="str">
        <f t="shared" si="306"/>
        <v/>
      </c>
    </row>
    <row r="1309" spans="1:18" x14ac:dyDescent="0.25">
      <c r="A1309" s="15" t="str">
        <f>IF(INDEX('Predict Your Date Data (auto)'!A:A,ROW(A1309),1)&gt;0,INDEX('Predict Your Date Data (auto)'!A:A,ROW(A1309),1),"")</f>
        <v/>
      </c>
      <c r="B1309" s="15" t="str">
        <f t="shared" si="307"/>
        <v/>
      </c>
      <c r="C1309" s="23" t="str">
        <f t="shared" si="308"/>
        <v/>
      </c>
      <c r="D1309" s="23" t="str">
        <f t="shared" si="309"/>
        <v/>
      </c>
      <c r="E1309" s="2" t="str">
        <f>IF(A1309&lt;&gt;"","Week " &amp; ROUNDUP(DAY(B1309)/7,0),"")</f>
        <v/>
      </c>
      <c r="G1309" s="15" t="str">
        <f>IF(G1308&lt;MAX(A:A)+NumberOfFutureWeeks*7,  IF(WEEKDAY( G1308+1)=1, G1308+2, IF(WEEKDAY(G1308+1)=7, G1308+ 3, G1308+1)), "")</f>
        <v/>
      </c>
      <c r="H1309" s="15" t="str">
        <f t="shared" si="301"/>
        <v/>
      </c>
      <c r="I1309" s="2" t="str">
        <f t="shared" si="302"/>
        <v/>
      </c>
      <c r="J1309" s="2" t="str">
        <f>IF(AND(G1309&lt;&gt;"",G1309&lt;=MAX(A:A)),COUNTIF(B:B,TRUNC(G1309)),"")</f>
        <v/>
      </c>
      <c r="K1309" s="2" t="str">
        <f t="shared" si="313"/>
        <v/>
      </c>
      <c r="L1309" s="2" t="str">
        <f t="shared" si="303"/>
        <v/>
      </c>
      <c r="M1309" s="2" t="str">
        <f t="shared" si="310"/>
        <v/>
      </c>
      <c r="N1309" s="2" t="str">
        <f t="shared" si="311"/>
        <v/>
      </c>
      <c r="O1309" s="2" t="str">
        <f t="shared" si="304"/>
        <v/>
      </c>
      <c r="P1309" s="2" t="str">
        <f t="shared" si="305"/>
        <v/>
      </c>
      <c r="Q1309" s="2" t="str">
        <f t="shared" si="312"/>
        <v/>
      </c>
      <c r="R1309" s="2" t="str">
        <f t="shared" si="306"/>
        <v/>
      </c>
    </row>
    <row r="1310" spans="1:18" x14ac:dyDescent="0.25">
      <c r="A1310" s="15" t="str">
        <f>IF(INDEX('Predict Your Date Data (auto)'!A:A,ROW(A1310),1)&gt;0,INDEX('Predict Your Date Data (auto)'!A:A,ROW(A1310),1),"")</f>
        <v/>
      </c>
      <c r="B1310" s="15" t="str">
        <f t="shared" si="307"/>
        <v/>
      </c>
      <c r="C1310" s="23" t="str">
        <f t="shared" si="308"/>
        <v/>
      </c>
      <c r="D1310" s="23" t="str">
        <f t="shared" si="309"/>
        <v/>
      </c>
      <c r="E1310" s="2" t="str">
        <f>IF(A1310&lt;&gt;"","Week " &amp; ROUNDUP(DAY(B1310)/7,0),"")</f>
        <v/>
      </c>
      <c r="G1310" s="15" t="str">
        <f>IF(G1309&lt;MAX(A:A)+NumberOfFutureWeeks*7,  IF(WEEKDAY( G1309+1)=1, G1309+2, IF(WEEKDAY(G1309+1)=7, G1309+ 3, G1309+1)), "")</f>
        <v/>
      </c>
      <c r="H1310" s="15" t="str">
        <f t="shared" si="301"/>
        <v/>
      </c>
      <c r="I1310" s="2" t="str">
        <f t="shared" si="302"/>
        <v/>
      </c>
      <c r="J1310" s="2" t="str">
        <f>IF(AND(G1310&lt;&gt;"",G1310&lt;=MAX(A:A)),COUNTIF(B:B,TRUNC(G1310)),"")</f>
        <v/>
      </c>
      <c r="K1310" s="2" t="str">
        <f t="shared" si="313"/>
        <v/>
      </c>
      <c r="L1310" s="2" t="str">
        <f t="shared" si="303"/>
        <v/>
      </c>
      <c r="M1310" s="2" t="str">
        <f t="shared" si="310"/>
        <v/>
      </c>
      <c r="N1310" s="2" t="str">
        <f t="shared" si="311"/>
        <v/>
      </c>
      <c r="O1310" s="2" t="str">
        <f t="shared" si="304"/>
        <v/>
      </c>
      <c r="P1310" s="2" t="str">
        <f t="shared" si="305"/>
        <v/>
      </c>
      <c r="Q1310" s="2" t="str">
        <f t="shared" si="312"/>
        <v/>
      </c>
      <c r="R1310" s="2" t="str">
        <f t="shared" si="306"/>
        <v/>
      </c>
    </row>
    <row r="1311" spans="1:18" x14ac:dyDescent="0.25">
      <c r="A1311" s="15" t="str">
        <f>IF(INDEX('Predict Your Date Data (auto)'!A:A,ROW(A1311),1)&gt;0,INDEX('Predict Your Date Data (auto)'!A:A,ROW(A1311),1),"")</f>
        <v/>
      </c>
      <c r="B1311" s="15" t="str">
        <f t="shared" si="307"/>
        <v/>
      </c>
      <c r="C1311" s="23" t="str">
        <f t="shared" si="308"/>
        <v/>
      </c>
      <c r="D1311" s="23" t="str">
        <f t="shared" si="309"/>
        <v/>
      </c>
      <c r="E1311" s="2" t="str">
        <f>IF(A1311&lt;&gt;"","Week " &amp; ROUNDUP(DAY(B1311)/7,0),"")</f>
        <v/>
      </c>
      <c r="G1311" s="15" t="str">
        <f>IF(G1310&lt;MAX(A:A)+NumberOfFutureWeeks*7,  IF(WEEKDAY( G1310+1)=1, G1310+2, IF(WEEKDAY(G1310+1)=7, G1310+ 3, G1310+1)), "")</f>
        <v/>
      </c>
      <c r="H1311" s="15" t="str">
        <f t="shared" si="301"/>
        <v/>
      </c>
      <c r="I1311" s="2" t="str">
        <f t="shared" si="302"/>
        <v/>
      </c>
      <c r="J1311" s="2" t="str">
        <f>IF(AND(G1311&lt;&gt;"",G1311&lt;=MAX(A:A)),COUNTIF(B:B,TRUNC(G1311)),"")</f>
        <v/>
      </c>
      <c r="K1311" s="2" t="str">
        <f t="shared" si="313"/>
        <v/>
      </c>
      <c r="L1311" s="2" t="str">
        <f t="shared" si="303"/>
        <v/>
      </c>
      <c r="M1311" s="2" t="str">
        <f t="shared" si="310"/>
        <v/>
      </c>
      <c r="N1311" s="2" t="str">
        <f t="shared" si="311"/>
        <v/>
      </c>
      <c r="O1311" s="2" t="str">
        <f t="shared" si="304"/>
        <v/>
      </c>
      <c r="P1311" s="2" t="str">
        <f t="shared" si="305"/>
        <v/>
      </c>
      <c r="Q1311" s="2" t="str">
        <f t="shared" si="312"/>
        <v/>
      </c>
      <c r="R1311" s="2" t="str">
        <f t="shared" si="306"/>
        <v/>
      </c>
    </row>
    <row r="1312" spans="1:18" x14ac:dyDescent="0.25">
      <c r="A1312" s="15" t="str">
        <f>IF(INDEX('Predict Your Date Data (auto)'!A:A,ROW(A1312),1)&gt;0,INDEX('Predict Your Date Data (auto)'!A:A,ROW(A1312),1),"")</f>
        <v/>
      </c>
      <c r="B1312" s="15" t="str">
        <f t="shared" si="307"/>
        <v/>
      </c>
      <c r="C1312" s="23" t="str">
        <f t="shared" si="308"/>
        <v/>
      </c>
      <c r="D1312" s="23" t="str">
        <f t="shared" si="309"/>
        <v/>
      </c>
      <c r="E1312" s="2" t="str">
        <f>IF(A1312&lt;&gt;"","Week " &amp; ROUNDUP(DAY(B1312)/7,0),"")</f>
        <v/>
      </c>
      <c r="G1312" s="15" t="str">
        <f>IF(G1311&lt;MAX(A:A)+NumberOfFutureWeeks*7,  IF(WEEKDAY( G1311+1)=1, G1311+2, IF(WEEKDAY(G1311+1)=7, G1311+ 3, G1311+1)), "")</f>
        <v/>
      </c>
      <c r="H1312" s="15" t="str">
        <f t="shared" si="301"/>
        <v/>
      </c>
      <c r="I1312" s="2" t="str">
        <f t="shared" si="302"/>
        <v/>
      </c>
      <c r="J1312" s="2" t="str">
        <f>IF(AND(G1312&lt;&gt;"",G1312&lt;=MAX(A:A)),COUNTIF(B:B,TRUNC(G1312)),"")</f>
        <v/>
      </c>
      <c r="K1312" s="2" t="str">
        <f t="shared" si="313"/>
        <v/>
      </c>
      <c r="L1312" s="2" t="str">
        <f t="shared" si="303"/>
        <v/>
      </c>
      <c r="M1312" s="2" t="str">
        <f t="shared" si="310"/>
        <v/>
      </c>
      <c r="N1312" s="2" t="str">
        <f t="shared" si="311"/>
        <v/>
      </c>
      <c r="O1312" s="2" t="str">
        <f t="shared" si="304"/>
        <v/>
      </c>
      <c r="P1312" s="2" t="str">
        <f t="shared" si="305"/>
        <v/>
      </c>
      <c r="Q1312" s="2" t="str">
        <f t="shared" si="312"/>
        <v/>
      </c>
      <c r="R1312" s="2" t="str">
        <f t="shared" si="306"/>
        <v/>
      </c>
    </row>
    <row r="1313" spans="1:18" x14ac:dyDescent="0.25">
      <c r="A1313" s="15" t="str">
        <f>IF(INDEX('Predict Your Date Data (auto)'!A:A,ROW(A1313),1)&gt;0,INDEX('Predict Your Date Data (auto)'!A:A,ROW(A1313),1),"")</f>
        <v/>
      </c>
      <c r="B1313" s="15" t="str">
        <f t="shared" si="307"/>
        <v/>
      </c>
      <c r="C1313" s="23" t="str">
        <f t="shared" si="308"/>
        <v/>
      </c>
      <c r="D1313" s="23" t="str">
        <f t="shared" si="309"/>
        <v/>
      </c>
      <c r="E1313" s="2" t="str">
        <f>IF(A1313&lt;&gt;"","Week " &amp; ROUNDUP(DAY(B1313)/7,0),"")</f>
        <v/>
      </c>
      <c r="G1313" s="15" t="str">
        <f>IF(G1312&lt;MAX(A:A)+NumberOfFutureWeeks*7,  IF(WEEKDAY( G1312+1)=1, G1312+2, IF(WEEKDAY(G1312+1)=7, G1312+ 3, G1312+1)), "")</f>
        <v/>
      </c>
      <c r="H1313" s="15" t="str">
        <f t="shared" si="301"/>
        <v/>
      </c>
      <c r="I1313" s="2" t="str">
        <f t="shared" si="302"/>
        <v/>
      </c>
      <c r="J1313" s="2" t="str">
        <f>IF(AND(G1313&lt;&gt;"",G1313&lt;=MAX(A:A)),COUNTIF(B:B,TRUNC(G1313)),"")</f>
        <v/>
      </c>
      <c r="K1313" s="2" t="str">
        <f t="shared" si="313"/>
        <v/>
      </c>
      <c r="L1313" s="2" t="str">
        <f t="shared" si="303"/>
        <v/>
      </c>
      <c r="M1313" s="2" t="str">
        <f t="shared" si="310"/>
        <v/>
      </c>
      <c r="N1313" s="2" t="str">
        <f t="shared" si="311"/>
        <v/>
      </c>
      <c r="O1313" s="2" t="str">
        <f t="shared" si="304"/>
        <v/>
      </c>
      <c r="P1313" s="2" t="str">
        <f t="shared" si="305"/>
        <v/>
      </c>
      <c r="Q1313" s="2" t="str">
        <f t="shared" si="312"/>
        <v/>
      </c>
      <c r="R1313" s="2" t="str">
        <f t="shared" si="306"/>
        <v/>
      </c>
    </row>
    <row r="1314" spans="1:18" x14ac:dyDescent="0.25">
      <c r="A1314" s="15" t="str">
        <f>IF(INDEX('Predict Your Date Data (auto)'!A:A,ROW(A1314),1)&gt;0,INDEX('Predict Your Date Data (auto)'!A:A,ROW(A1314),1),"")</f>
        <v/>
      </c>
      <c r="B1314" s="15" t="str">
        <f t="shared" si="307"/>
        <v/>
      </c>
      <c r="C1314" s="23" t="str">
        <f t="shared" si="308"/>
        <v/>
      </c>
      <c r="D1314" s="23" t="str">
        <f t="shared" si="309"/>
        <v/>
      </c>
      <c r="E1314" s="2" t="str">
        <f>IF(A1314&lt;&gt;"","Week " &amp; ROUNDUP(DAY(B1314)/7,0),"")</f>
        <v/>
      </c>
      <c r="G1314" s="15" t="str">
        <f>IF(G1313&lt;MAX(A:A)+NumberOfFutureWeeks*7,  IF(WEEKDAY( G1313+1)=1, G1313+2, IF(WEEKDAY(G1313+1)=7, G1313+ 3, G1313+1)), "")</f>
        <v/>
      </c>
      <c r="H1314" s="15" t="str">
        <f t="shared" si="301"/>
        <v/>
      </c>
      <c r="I1314" s="2" t="str">
        <f t="shared" si="302"/>
        <v/>
      </c>
      <c r="J1314" s="2" t="str">
        <f>IF(AND(G1314&lt;&gt;"",G1314&lt;=MAX(A:A)),COUNTIF(B:B,TRUNC(G1314)),"")</f>
        <v/>
      </c>
      <c r="K1314" s="2" t="str">
        <f t="shared" si="313"/>
        <v/>
      </c>
      <c r="L1314" s="2" t="str">
        <f t="shared" si="303"/>
        <v/>
      </c>
      <c r="M1314" s="2" t="str">
        <f t="shared" si="310"/>
        <v/>
      </c>
      <c r="N1314" s="2" t="str">
        <f t="shared" si="311"/>
        <v/>
      </c>
      <c r="O1314" s="2" t="str">
        <f t="shared" si="304"/>
        <v/>
      </c>
      <c r="P1314" s="2" t="str">
        <f t="shared" si="305"/>
        <v/>
      </c>
      <c r="Q1314" s="2" t="str">
        <f t="shared" si="312"/>
        <v/>
      </c>
      <c r="R1314" s="2" t="str">
        <f t="shared" si="306"/>
        <v/>
      </c>
    </row>
    <row r="1315" spans="1:18" x14ac:dyDescent="0.25">
      <c r="A1315" s="15" t="str">
        <f>IF(INDEX('Predict Your Date Data (auto)'!A:A,ROW(A1315),1)&gt;0,INDEX('Predict Your Date Data (auto)'!A:A,ROW(A1315),1),"")</f>
        <v/>
      </c>
      <c r="B1315" s="15" t="str">
        <f t="shared" si="307"/>
        <v/>
      </c>
      <c r="C1315" s="23" t="str">
        <f t="shared" si="308"/>
        <v/>
      </c>
      <c r="D1315" s="23" t="str">
        <f t="shared" si="309"/>
        <v/>
      </c>
      <c r="E1315" s="2" t="str">
        <f>IF(A1315&lt;&gt;"","Week " &amp; ROUNDUP(DAY(B1315)/7,0),"")</f>
        <v/>
      </c>
      <c r="G1315" s="15" t="str">
        <f>IF(G1314&lt;MAX(A:A)+NumberOfFutureWeeks*7,  IF(WEEKDAY( G1314+1)=1, G1314+2, IF(WEEKDAY(G1314+1)=7, G1314+ 3, G1314+1)), "")</f>
        <v/>
      </c>
      <c r="H1315" s="15" t="str">
        <f t="shared" si="301"/>
        <v/>
      </c>
      <c r="I1315" s="2" t="str">
        <f t="shared" si="302"/>
        <v/>
      </c>
      <c r="J1315" s="2" t="str">
        <f>IF(AND(G1315&lt;&gt;"",G1315&lt;=MAX(A:A)),COUNTIF(B:B,TRUNC(G1315)),"")</f>
        <v/>
      </c>
      <c r="K1315" s="2" t="str">
        <f t="shared" si="313"/>
        <v/>
      </c>
      <c r="L1315" s="2" t="str">
        <f t="shared" si="303"/>
        <v/>
      </c>
      <c r="M1315" s="2" t="str">
        <f t="shared" si="310"/>
        <v/>
      </c>
      <c r="N1315" s="2" t="str">
        <f t="shared" si="311"/>
        <v/>
      </c>
      <c r="O1315" s="2" t="str">
        <f t="shared" si="304"/>
        <v/>
      </c>
      <c r="P1315" s="2" t="str">
        <f t="shared" si="305"/>
        <v/>
      </c>
      <c r="Q1315" s="2" t="str">
        <f t="shared" si="312"/>
        <v/>
      </c>
      <c r="R1315" s="2" t="str">
        <f t="shared" si="306"/>
        <v/>
      </c>
    </row>
    <row r="1316" spans="1:18" x14ac:dyDescent="0.25">
      <c r="A1316" s="15" t="str">
        <f>IF(INDEX('Predict Your Date Data (auto)'!A:A,ROW(A1316),1)&gt;0,INDEX('Predict Your Date Data (auto)'!A:A,ROW(A1316),1),"")</f>
        <v/>
      </c>
      <c r="B1316" s="15" t="str">
        <f t="shared" si="307"/>
        <v/>
      </c>
      <c r="C1316" s="23" t="str">
        <f t="shared" si="308"/>
        <v/>
      </c>
      <c r="D1316" s="23" t="str">
        <f t="shared" si="309"/>
        <v/>
      </c>
      <c r="E1316" s="2" t="str">
        <f>IF(A1316&lt;&gt;"","Week " &amp; ROUNDUP(DAY(B1316)/7,0),"")</f>
        <v/>
      </c>
      <c r="G1316" s="15" t="str">
        <f>IF(G1315&lt;MAX(A:A)+NumberOfFutureWeeks*7,  IF(WEEKDAY( G1315+1)=1, G1315+2, IF(WEEKDAY(G1315+1)=7, G1315+ 3, G1315+1)), "")</f>
        <v/>
      </c>
      <c r="H1316" s="15" t="str">
        <f t="shared" si="301"/>
        <v/>
      </c>
      <c r="I1316" s="2" t="str">
        <f t="shared" si="302"/>
        <v/>
      </c>
      <c r="J1316" s="2" t="str">
        <f>IF(AND(G1316&lt;&gt;"",G1316&lt;=MAX(A:A)),COUNTIF(B:B,TRUNC(G1316)),"")</f>
        <v/>
      </c>
      <c r="K1316" s="2" t="str">
        <f t="shared" si="313"/>
        <v/>
      </c>
      <c r="L1316" s="2" t="str">
        <f t="shared" si="303"/>
        <v/>
      </c>
      <c r="M1316" s="2" t="str">
        <f t="shared" si="310"/>
        <v/>
      </c>
      <c r="N1316" s="2" t="str">
        <f t="shared" si="311"/>
        <v/>
      </c>
      <c r="O1316" s="2" t="str">
        <f t="shared" si="304"/>
        <v/>
      </c>
      <c r="P1316" s="2" t="str">
        <f t="shared" si="305"/>
        <v/>
      </c>
      <c r="Q1316" s="2" t="str">
        <f t="shared" si="312"/>
        <v/>
      </c>
      <c r="R1316" s="2" t="str">
        <f t="shared" si="306"/>
        <v/>
      </c>
    </row>
    <row r="1317" spans="1:18" x14ac:dyDescent="0.25">
      <c r="A1317" s="15" t="str">
        <f>IF(INDEX('Predict Your Date Data (auto)'!A:A,ROW(A1317),1)&gt;0,INDEX('Predict Your Date Data (auto)'!A:A,ROW(A1317),1),"")</f>
        <v/>
      </c>
      <c r="B1317" s="15" t="str">
        <f t="shared" si="307"/>
        <v/>
      </c>
      <c r="C1317" s="23" t="str">
        <f t="shared" si="308"/>
        <v/>
      </c>
      <c r="D1317" s="23" t="str">
        <f t="shared" si="309"/>
        <v/>
      </c>
      <c r="E1317" s="2" t="str">
        <f>IF(A1317&lt;&gt;"","Week " &amp; ROUNDUP(DAY(B1317)/7,0),"")</f>
        <v/>
      </c>
      <c r="G1317" s="15" t="str">
        <f>IF(G1316&lt;MAX(A:A)+NumberOfFutureWeeks*7,  IF(WEEKDAY( G1316+1)=1, G1316+2, IF(WEEKDAY(G1316+1)=7, G1316+ 3, G1316+1)), "")</f>
        <v/>
      </c>
      <c r="H1317" s="15" t="str">
        <f t="shared" si="301"/>
        <v/>
      </c>
      <c r="I1317" s="2" t="str">
        <f t="shared" si="302"/>
        <v/>
      </c>
      <c r="J1317" s="2" t="str">
        <f>IF(AND(G1317&lt;&gt;"",G1317&lt;=MAX(A:A)),COUNTIF(B:B,TRUNC(G1317)),"")</f>
        <v/>
      </c>
      <c r="K1317" s="2" t="str">
        <f t="shared" si="313"/>
        <v/>
      </c>
      <c r="L1317" s="2" t="str">
        <f t="shared" si="303"/>
        <v/>
      </c>
      <c r="M1317" s="2" t="str">
        <f t="shared" si="310"/>
        <v/>
      </c>
      <c r="N1317" s="2" t="str">
        <f t="shared" si="311"/>
        <v/>
      </c>
      <c r="O1317" s="2" t="str">
        <f t="shared" si="304"/>
        <v/>
      </c>
      <c r="P1317" s="2" t="str">
        <f t="shared" si="305"/>
        <v/>
      </c>
      <c r="Q1317" s="2" t="str">
        <f t="shared" si="312"/>
        <v/>
      </c>
      <c r="R1317" s="2" t="str">
        <f t="shared" si="306"/>
        <v/>
      </c>
    </row>
    <row r="1318" spans="1:18" x14ac:dyDescent="0.25">
      <c r="A1318" s="15" t="str">
        <f>IF(INDEX('Predict Your Date Data (auto)'!A:A,ROW(A1318),1)&gt;0,INDEX('Predict Your Date Data (auto)'!A:A,ROW(A1318),1),"")</f>
        <v/>
      </c>
      <c r="B1318" s="15" t="str">
        <f t="shared" si="307"/>
        <v/>
      </c>
      <c r="C1318" s="23" t="str">
        <f t="shared" si="308"/>
        <v/>
      </c>
      <c r="D1318" s="23" t="str">
        <f t="shared" si="309"/>
        <v/>
      </c>
      <c r="E1318" s="2" t="str">
        <f>IF(A1318&lt;&gt;"","Week " &amp; ROUNDUP(DAY(B1318)/7,0),"")</f>
        <v/>
      </c>
      <c r="G1318" s="15" t="str">
        <f>IF(G1317&lt;MAX(A:A)+NumberOfFutureWeeks*7,  IF(WEEKDAY( G1317+1)=1, G1317+2, IF(WEEKDAY(G1317+1)=7, G1317+ 3, G1317+1)), "")</f>
        <v/>
      </c>
      <c r="H1318" s="15" t="str">
        <f t="shared" si="301"/>
        <v/>
      </c>
      <c r="I1318" s="2" t="str">
        <f t="shared" si="302"/>
        <v/>
      </c>
      <c r="J1318" s="2" t="str">
        <f>IF(AND(G1318&lt;&gt;"",G1318&lt;=MAX(A:A)),COUNTIF(B:B,TRUNC(G1318)),"")</f>
        <v/>
      </c>
      <c r="K1318" s="2" t="str">
        <f t="shared" si="313"/>
        <v/>
      </c>
      <c r="L1318" s="2" t="str">
        <f t="shared" si="303"/>
        <v/>
      </c>
      <c r="M1318" s="2" t="str">
        <f t="shared" si="310"/>
        <v/>
      </c>
      <c r="N1318" s="2" t="str">
        <f t="shared" si="311"/>
        <v/>
      </c>
      <c r="O1318" s="2" t="str">
        <f t="shared" si="304"/>
        <v/>
      </c>
      <c r="P1318" s="2" t="str">
        <f t="shared" si="305"/>
        <v/>
      </c>
      <c r="Q1318" s="2" t="str">
        <f t="shared" si="312"/>
        <v/>
      </c>
      <c r="R1318" s="2" t="str">
        <f t="shared" si="306"/>
        <v/>
      </c>
    </row>
    <row r="1319" spans="1:18" x14ac:dyDescent="0.25">
      <c r="A1319" s="15" t="str">
        <f>IF(INDEX('Predict Your Date Data (auto)'!A:A,ROW(A1319),1)&gt;0,INDEX('Predict Your Date Data (auto)'!A:A,ROW(A1319),1),"")</f>
        <v/>
      </c>
      <c r="B1319" s="15" t="str">
        <f t="shared" si="307"/>
        <v/>
      </c>
      <c r="C1319" s="23" t="str">
        <f t="shared" si="308"/>
        <v/>
      </c>
      <c r="D1319" s="23" t="str">
        <f t="shared" si="309"/>
        <v/>
      </c>
      <c r="E1319" s="2" t="str">
        <f>IF(A1319&lt;&gt;"","Week " &amp; ROUNDUP(DAY(B1319)/7,0),"")</f>
        <v/>
      </c>
      <c r="G1319" s="15" t="str">
        <f>IF(G1318&lt;MAX(A:A)+NumberOfFutureWeeks*7,  IF(WEEKDAY( G1318+1)=1, G1318+2, IF(WEEKDAY(G1318+1)=7, G1318+ 3, G1318+1)), "")</f>
        <v/>
      </c>
      <c r="H1319" s="15" t="str">
        <f t="shared" si="301"/>
        <v/>
      </c>
      <c r="I1319" s="2" t="str">
        <f t="shared" si="302"/>
        <v/>
      </c>
      <c r="J1319" s="2" t="str">
        <f>IF(AND(G1319&lt;&gt;"",G1319&lt;=MAX(A:A)),COUNTIF(B:B,TRUNC(G1319)),"")</f>
        <v/>
      </c>
      <c r="K1319" s="2" t="str">
        <f t="shared" si="313"/>
        <v/>
      </c>
      <c r="L1319" s="2" t="str">
        <f t="shared" si="303"/>
        <v/>
      </c>
      <c r="M1319" s="2" t="str">
        <f t="shared" si="310"/>
        <v/>
      </c>
      <c r="N1319" s="2" t="str">
        <f t="shared" si="311"/>
        <v/>
      </c>
      <c r="O1319" s="2" t="str">
        <f t="shared" si="304"/>
        <v/>
      </c>
      <c r="P1319" s="2" t="str">
        <f t="shared" si="305"/>
        <v/>
      </c>
      <c r="Q1319" s="2" t="str">
        <f t="shared" si="312"/>
        <v/>
      </c>
      <c r="R1319" s="2" t="str">
        <f t="shared" si="306"/>
        <v/>
      </c>
    </row>
    <row r="1320" spans="1:18" x14ac:dyDescent="0.25">
      <c r="A1320" s="15" t="str">
        <f>IF(INDEX('Predict Your Date Data (auto)'!A:A,ROW(A1320),1)&gt;0,INDEX('Predict Your Date Data (auto)'!A:A,ROW(A1320),1),"")</f>
        <v/>
      </c>
      <c r="B1320" s="15" t="str">
        <f t="shared" si="307"/>
        <v/>
      </c>
      <c r="C1320" s="23" t="str">
        <f t="shared" si="308"/>
        <v/>
      </c>
      <c r="D1320" s="23" t="str">
        <f t="shared" si="309"/>
        <v/>
      </c>
      <c r="E1320" s="2" t="str">
        <f>IF(A1320&lt;&gt;"","Week " &amp; ROUNDUP(DAY(B1320)/7,0),"")</f>
        <v/>
      </c>
      <c r="G1320" s="15" t="str">
        <f>IF(G1319&lt;MAX(A:A)+NumberOfFutureWeeks*7,  IF(WEEKDAY( G1319+1)=1, G1319+2, IF(WEEKDAY(G1319+1)=7, G1319+ 3, G1319+1)), "")</f>
        <v/>
      </c>
      <c r="H1320" s="15" t="str">
        <f t="shared" si="301"/>
        <v/>
      </c>
      <c r="I1320" s="2" t="str">
        <f t="shared" si="302"/>
        <v/>
      </c>
      <c r="J1320" s="2" t="str">
        <f>IF(AND(G1320&lt;&gt;"",G1320&lt;=MAX(A:A)),COUNTIF(B:B,TRUNC(G1320)),"")</f>
        <v/>
      </c>
      <c r="K1320" s="2" t="str">
        <f t="shared" si="313"/>
        <v/>
      </c>
      <c r="L1320" s="2" t="str">
        <f t="shared" si="303"/>
        <v/>
      </c>
      <c r="M1320" s="2" t="str">
        <f t="shared" si="310"/>
        <v/>
      </c>
      <c r="N1320" s="2" t="str">
        <f t="shared" si="311"/>
        <v/>
      </c>
      <c r="O1320" s="2" t="str">
        <f t="shared" si="304"/>
        <v/>
      </c>
      <c r="P1320" s="2" t="str">
        <f t="shared" si="305"/>
        <v/>
      </c>
      <c r="Q1320" s="2" t="str">
        <f t="shared" si="312"/>
        <v/>
      </c>
      <c r="R1320" s="2" t="str">
        <f t="shared" si="306"/>
        <v/>
      </c>
    </row>
    <row r="1321" spans="1:18" x14ac:dyDescent="0.25">
      <c r="A1321" s="15" t="str">
        <f>IF(INDEX('Predict Your Date Data (auto)'!A:A,ROW(A1321),1)&gt;0,INDEX('Predict Your Date Data (auto)'!A:A,ROW(A1321),1),"")</f>
        <v/>
      </c>
      <c r="B1321" s="15" t="str">
        <f t="shared" si="307"/>
        <v/>
      </c>
      <c r="C1321" s="23" t="str">
        <f t="shared" si="308"/>
        <v/>
      </c>
      <c r="D1321" s="23" t="str">
        <f t="shared" si="309"/>
        <v/>
      </c>
      <c r="E1321" s="2" t="str">
        <f>IF(A1321&lt;&gt;"","Week " &amp; ROUNDUP(DAY(B1321)/7,0),"")</f>
        <v/>
      </c>
      <c r="G1321" s="15" t="str">
        <f>IF(G1320&lt;MAX(A:A)+NumberOfFutureWeeks*7,  IF(WEEKDAY( G1320+1)=1, G1320+2, IF(WEEKDAY(G1320+1)=7, G1320+ 3, G1320+1)), "")</f>
        <v/>
      </c>
      <c r="H1321" s="15" t="str">
        <f t="shared" si="301"/>
        <v/>
      </c>
      <c r="I1321" s="2" t="str">
        <f t="shared" si="302"/>
        <v/>
      </c>
      <c r="J1321" s="2" t="str">
        <f>IF(AND(G1321&lt;&gt;"",G1321&lt;=MAX(A:A)),COUNTIF(B:B,TRUNC(G1321)),"")</f>
        <v/>
      </c>
      <c r="K1321" s="2" t="str">
        <f t="shared" si="313"/>
        <v/>
      </c>
      <c r="L1321" s="2" t="str">
        <f t="shared" si="303"/>
        <v/>
      </c>
      <c r="M1321" s="2" t="str">
        <f t="shared" si="310"/>
        <v/>
      </c>
      <c r="N1321" s="2" t="str">
        <f t="shared" si="311"/>
        <v/>
      </c>
      <c r="O1321" s="2" t="str">
        <f t="shared" si="304"/>
        <v/>
      </c>
      <c r="P1321" s="2" t="str">
        <f t="shared" si="305"/>
        <v/>
      </c>
      <c r="Q1321" s="2" t="str">
        <f t="shared" si="312"/>
        <v/>
      </c>
      <c r="R1321" s="2" t="str">
        <f t="shared" si="306"/>
        <v/>
      </c>
    </row>
    <row r="1322" spans="1:18" x14ac:dyDescent="0.25">
      <c r="A1322" s="15" t="str">
        <f>IF(INDEX('Predict Your Date Data (auto)'!A:A,ROW(A1322),1)&gt;0,INDEX('Predict Your Date Data (auto)'!A:A,ROW(A1322),1),"")</f>
        <v/>
      </c>
      <c r="B1322" s="15" t="str">
        <f t="shared" si="307"/>
        <v/>
      </c>
      <c r="C1322" s="23" t="str">
        <f t="shared" si="308"/>
        <v/>
      </c>
      <c r="D1322" s="23" t="str">
        <f t="shared" si="309"/>
        <v/>
      </c>
      <c r="E1322" s="2" t="str">
        <f>IF(A1322&lt;&gt;"","Week " &amp; ROUNDUP(DAY(B1322)/7,0),"")</f>
        <v/>
      </c>
      <c r="G1322" s="15" t="str">
        <f>IF(G1321&lt;MAX(A:A)+NumberOfFutureWeeks*7,  IF(WEEKDAY( G1321+1)=1, G1321+2, IF(WEEKDAY(G1321+1)=7, G1321+ 3, G1321+1)), "")</f>
        <v/>
      </c>
      <c r="H1322" s="15" t="str">
        <f t="shared" si="301"/>
        <v/>
      </c>
      <c r="I1322" s="2" t="str">
        <f t="shared" si="302"/>
        <v/>
      </c>
      <c r="J1322" s="2" t="str">
        <f>IF(AND(G1322&lt;&gt;"",G1322&lt;=MAX(A:A)),COUNTIF(B:B,TRUNC(G1322)),"")</f>
        <v/>
      </c>
      <c r="K1322" s="2" t="str">
        <f t="shared" si="313"/>
        <v/>
      </c>
      <c r="L1322" s="2" t="str">
        <f t="shared" si="303"/>
        <v/>
      </c>
      <c r="M1322" s="2" t="str">
        <f t="shared" si="310"/>
        <v/>
      </c>
      <c r="N1322" s="2" t="str">
        <f t="shared" si="311"/>
        <v/>
      </c>
      <c r="O1322" s="2" t="str">
        <f t="shared" si="304"/>
        <v/>
      </c>
      <c r="P1322" s="2" t="str">
        <f t="shared" si="305"/>
        <v/>
      </c>
      <c r="Q1322" s="2" t="str">
        <f t="shared" si="312"/>
        <v/>
      </c>
      <c r="R1322" s="2" t="str">
        <f t="shared" si="306"/>
        <v/>
      </c>
    </row>
    <row r="1323" spans="1:18" x14ac:dyDescent="0.25">
      <c r="A1323" s="15" t="str">
        <f>IF(INDEX('Predict Your Date Data (auto)'!A:A,ROW(A1323),1)&gt;0,INDEX('Predict Your Date Data (auto)'!A:A,ROW(A1323),1),"")</f>
        <v/>
      </c>
      <c r="B1323" s="15" t="str">
        <f t="shared" si="307"/>
        <v/>
      </c>
      <c r="C1323" s="23" t="str">
        <f t="shared" si="308"/>
        <v/>
      </c>
      <c r="D1323" s="23" t="str">
        <f t="shared" si="309"/>
        <v/>
      </c>
      <c r="E1323" s="2" t="str">
        <f>IF(A1323&lt;&gt;"","Week " &amp; ROUNDUP(DAY(B1323)/7,0),"")</f>
        <v/>
      </c>
      <c r="G1323" s="15" t="str">
        <f>IF(G1322&lt;MAX(A:A)+NumberOfFutureWeeks*7,  IF(WEEKDAY( G1322+1)=1, G1322+2, IF(WEEKDAY(G1322+1)=7, G1322+ 3, G1322+1)), "")</f>
        <v/>
      </c>
      <c r="H1323" s="15" t="str">
        <f t="shared" si="301"/>
        <v/>
      </c>
      <c r="I1323" s="2" t="str">
        <f t="shared" si="302"/>
        <v/>
      </c>
      <c r="J1323" s="2" t="str">
        <f>IF(AND(G1323&lt;&gt;"",G1323&lt;=MAX(A:A)),COUNTIF(B:B,TRUNC(G1323)),"")</f>
        <v/>
      </c>
      <c r="K1323" s="2" t="str">
        <f t="shared" si="313"/>
        <v/>
      </c>
      <c r="L1323" s="2" t="str">
        <f t="shared" si="303"/>
        <v/>
      </c>
      <c r="M1323" s="2" t="str">
        <f t="shared" si="310"/>
        <v/>
      </c>
      <c r="N1323" s="2" t="str">
        <f t="shared" si="311"/>
        <v/>
      </c>
      <c r="O1323" s="2" t="str">
        <f t="shared" si="304"/>
        <v/>
      </c>
      <c r="P1323" s="2" t="str">
        <f t="shared" si="305"/>
        <v/>
      </c>
      <c r="Q1323" s="2" t="str">
        <f t="shared" si="312"/>
        <v/>
      </c>
      <c r="R1323" s="2" t="str">
        <f t="shared" si="306"/>
        <v/>
      </c>
    </row>
    <row r="1324" spans="1:18" x14ac:dyDescent="0.25">
      <c r="A1324" s="15" t="str">
        <f>IF(INDEX('Predict Your Date Data (auto)'!A:A,ROW(A1324),1)&gt;0,INDEX('Predict Your Date Data (auto)'!A:A,ROW(A1324),1),"")</f>
        <v/>
      </c>
      <c r="B1324" s="15" t="str">
        <f t="shared" si="307"/>
        <v/>
      </c>
      <c r="C1324" s="23" t="str">
        <f t="shared" si="308"/>
        <v/>
      </c>
      <c r="D1324" s="23" t="str">
        <f t="shared" si="309"/>
        <v/>
      </c>
      <c r="E1324" s="2" t="str">
        <f>IF(A1324&lt;&gt;"","Week " &amp; ROUNDUP(DAY(B1324)/7,0),"")</f>
        <v/>
      </c>
      <c r="G1324" s="15" t="str">
        <f>IF(G1323&lt;MAX(A:A)+NumberOfFutureWeeks*7,  IF(WEEKDAY( G1323+1)=1, G1323+2, IF(WEEKDAY(G1323+1)=7, G1323+ 3, G1323+1)), "")</f>
        <v/>
      </c>
      <c r="H1324" s="15" t="str">
        <f t="shared" si="301"/>
        <v/>
      </c>
      <c r="I1324" s="2" t="str">
        <f t="shared" si="302"/>
        <v/>
      </c>
      <c r="J1324" s="2" t="str">
        <f>IF(AND(G1324&lt;&gt;"",G1324&lt;=MAX(A:A)),COUNTIF(B:B,TRUNC(G1324)),"")</f>
        <v/>
      </c>
      <c r="K1324" s="2" t="str">
        <f t="shared" si="313"/>
        <v/>
      </c>
      <c r="L1324" s="2" t="str">
        <f t="shared" si="303"/>
        <v/>
      </c>
      <c r="M1324" s="2" t="str">
        <f t="shared" si="310"/>
        <v/>
      </c>
      <c r="N1324" s="2" t="str">
        <f t="shared" si="311"/>
        <v/>
      </c>
      <c r="O1324" s="2" t="str">
        <f t="shared" si="304"/>
        <v/>
      </c>
      <c r="P1324" s="2" t="str">
        <f t="shared" si="305"/>
        <v/>
      </c>
      <c r="Q1324" s="2" t="str">
        <f t="shared" si="312"/>
        <v/>
      </c>
      <c r="R1324" s="2" t="str">
        <f t="shared" si="306"/>
        <v/>
      </c>
    </row>
    <row r="1325" spans="1:18" x14ac:dyDescent="0.25">
      <c r="A1325" s="15" t="str">
        <f>IF(INDEX('Predict Your Date Data (auto)'!A:A,ROW(A1325),1)&gt;0,INDEX('Predict Your Date Data (auto)'!A:A,ROW(A1325),1),"")</f>
        <v/>
      </c>
      <c r="B1325" s="15" t="str">
        <f t="shared" si="307"/>
        <v/>
      </c>
      <c r="C1325" s="23" t="str">
        <f t="shared" si="308"/>
        <v/>
      </c>
      <c r="D1325" s="23" t="str">
        <f t="shared" si="309"/>
        <v/>
      </c>
      <c r="E1325" s="2" t="str">
        <f>IF(A1325&lt;&gt;"","Week " &amp; ROUNDUP(DAY(B1325)/7,0),"")</f>
        <v/>
      </c>
      <c r="G1325" s="15" t="str">
        <f>IF(G1324&lt;MAX(A:A)+NumberOfFutureWeeks*7,  IF(WEEKDAY( G1324+1)=1, G1324+2, IF(WEEKDAY(G1324+1)=7, G1324+ 3, G1324+1)), "")</f>
        <v/>
      </c>
      <c r="H1325" s="15" t="str">
        <f t="shared" si="301"/>
        <v/>
      </c>
      <c r="I1325" s="2" t="str">
        <f t="shared" si="302"/>
        <v/>
      </c>
      <c r="J1325" s="2" t="str">
        <f>IF(AND(G1325&lt;&gt;"",G1325&lt;=MAX(A:A)),COUNTIF(B:B,TRUNC(G1325)),"")</f>
        <v/>
      </c>
      <c r="K1325" s="2" t="str">
        <f t="shared" si="313"/>
        <v/>
      </c>
      <c r="L1325" s="2" t="str">
        <f t="shared" si="303"/>
        <v/>
      </c>
      <c r="M1325" s="2" t="str">
        <f t="shared" si="310"/>
        <v/>
      </c>
      <c r="N1325" s="2" t="str">
        <f t="shared" si="311"/>
        <v/>
      </c>
      <c r="O1325" s="2" t="str">
        <f t="shared" si="304"/>
        <v/>
      </c>
      <c r="P1325" s="2" t="str">
        <f t="shared" si="305"/>
        <v/>
      </c>
      <c r="Q1325" s="2" t="str">
        <f t="shared" si="312"/>
        <v/>
      </c>
      <c r="R1325" s="2" t="str">
        <f t="shared" si="306"/>
        <v/>
      </c>
    </row>
    <row r="1326" spans="1:18" x14ac:dyDescent="0.25">
      <c r="A1326" s="15" t="str">
        <f>IF(INDEX('Predict Your Date Data (auto)'!A:A,ROW(A1326),1)&gt;0,INDEX('Predict Your Date Data (auto)'!A:A,ROW(A1326),1),"")</f>
        <v/>
      </c>
      <c r="B1326" s="15" t="str">
        <f t="shared" si="307"/>
        <v/>
      </c>
      <c r="C1326" s="23" t="str">
        <f t="shared" si="308"/>
        <v/>
      </c>
      <c r="D1326" s="23" t="str">
        <f t="shared" si="309"/>
        <v/>
      </c>
      <c r="E1326" s="2" t="str">
        <f>IF(A1326&lt;&gt;"","Week " &amp; ROUNDUP(DAY(B1326)/7,0),"")</f>
        <v/>
      </c>
      <c r="G1326" s="15" t="str">
        <f>IF(G1325&lt;MAX(A:A)+NumberOfFutureWeeks*7,  IF(WEEKDAY( G1325+1)=1, G1325+2, IF(WEEKDAY(G1325+1)=7, G1325+ 3, G1325+1)), "")</f>
        <v/>
      </c>
      <c r="H1326" s="15" t="str">
        <f t="shared" si="301"/>
        <v/>
      </c>
      <c r="I1326" s="2" t="str">
        <f t="shared" si="302"/>
        <v/>
      </c>
      <c r="J1326" s="2" t="str">
        <f>IF(AND(G1326&lt;&gt;"",G1326&lt;=MAX(A:A)),COUNTIF(B:B,TRUNC(G1326)),"")</f>
        <v/>
      </c>
      <c r="K1326" s="2" t="str">
        <f t="shared" si="313"/>
        <v/>
      </c>
      <c r="L1326" s="2" t="str">
        <f t="shared" si="303"/>
        <v/>
      </c>
      <c r="M1326" s="2" t="str">
        <f t="shared" si="310"/>
        <v/>
      </c>
      <c r="N1326" s="2" t="str">
        <f t="shared" si="311"/>
        <v/>
      </c>
      <c r="O1326" s="2" t="str">
        <f t="shared" si="304"/>
        <v/>
      </c>
      <c r="P1326" s="2" t="str">
        <f t="shared" si="305"/>
        <v/>
      </c>
      <c r="Q1326" s="2" t="str">
        <f t="shared" si="312"/>
        <v/>
      </c>
      <c r="R1326" s="2" t="str">
        <f t="shared" si="306"/>
        <v/>
      </c>
    </row>
    <row r="1327" spans="1:18" x14ac:dyDescent="0.25">
      <c r="A1327" s="15" t="str">
        <f>IF(INDEX('Predict Your Date Data (auto)'!A:A,ROW(A1327),1)&gt;0,INDEX('Predict Your Date Data (auto)'!A:A,ROW(A1327),1),"")</f>
        <v/>
      </c>
      <c r="B1327" s="15" t="str">
        <f t="shared" si="307"/>
        <v/>
      </c>
      <c r="C1327" s="23" t="str">
        <f t="shared" si="308"/>
        <v/>
      </c>
      <c r="D1327" s="23" t="str">
        <f t="shared" si="309"/>
        <v/>
      </c>
      <c r="E1327" s="2" t="str">
        <f>IF(A1327&lt;&gt;"","Week " &amp; ROUNDUP(DAY(B1327)/7,0),"")</f>
        <v/>
      </c>
      <c r="G1327" s="15" t="str">
        <f>IF(G1326&lt;MAX(A:A)+NumberOfFutureWeeks*7,  IF(WEEKDAY( G1326+1)=1, G1326+2, IF(WEEKDAY(G1326+1)=7, G1326+ 3, G1326+1)), "")</f>
        <v/>
      </c>
      <c r="H1327" s="15" t="str">
        <f t="shared" si="301"/>
        <v/>
      </c>
      <c r="I1327" s="2" t="str">
        <f t="shared" si="302"/>
        <v/>
      </c>
      <c r="J1327" s="2" t="str">
        <f>IF(AND(G1327&lt;&gt;"",G1327&lt;=MAX(A:A)),COUNTIF(B:B,TRUNC(G1327)),"")</f>
        <v/>
      </c>
      <c r="K1327" s="2" t="str">
        <f t="shared" si="313"/>
        <v/>
      </c>
      <c r="L1327" s="2" t="str">
        <f t="shared" si="303"/>
        <v/>
      </c>
      <c r="M1327" s="2" t="str">
        <f t="shared" si="310"/>
        <v/>
      </c>
      <c r="N1327" s="2" t="str">
        <f t="shared" si="311"/>
        <v/>
      </c>
      <c r="O1327" s="2" t="str">
        <f t="shared" si="304"/>
        <v/>
      </c>
      <c r="P1327" s="2" t="str">
        <f t="shared" si="305"/>
        <v/>
      </c>
      <c r="Q1327" s="2" t="str">
        <f t="shared" si="312"/>
        <v/>
      </c>
      <c r="R1327" s="2" t="str">
        <f t="shared" si="306"/>
        <v/>
      </c>
    </row>
    <row r="1328" spans="1:18" x14ac:dyDescent="0.25">
      <c r="A1328" s="15" t="str">
        <f>IF(INDEX('Predict Your Date Data (auto)'!A:A,ROW(A1328),1)&gt;0,INDEX('Predict Your Date Data (auto)'!A:A,ROW(A1328),1),"")</f>
        <v/>
      </c>
      <c r="B1328" s="15" t="str">
        <f t="shared" si="307"/>
        <v/>
      </c>
      <c r="C1328" s="23" t="str">
        <f t="shared" si="308"/>
        <v/>
      </c>
      <c r="D1328" s="23" t="str">
        <f t="shared" si="309"/>
        <v/>
      </c>
      <c r="E1328" s="2" t="str">
        <f>IF(A1328&lt;&gt;"","Week " &amp; ROUNDUP(DAY(B1328)/7,0),"")</f>
        <v/>
      </c>
      <c r="G1328" s="15" t="str">
        <f>IF(G1327&lt;MAX(A:A)+NumberOfFutureWeeks*7,  IF(WEEKDAY( G1327+1)=1, G1327+2, IF(WEEKDAY(G1327+1)=7, G1327+ 3, G1327+1)), "")</f>
        <v/>
      </c>
      <c r="H1328" s="15" t="str">
        <f t="shared" si="301"/>
        <v/>
      </c>
      <c r="I1328" s="2" t="str">
        <f t="shared" si="302"/>
        <v/>
      </c>
      <c r="J1328" s="2" t="str">
        <f>IF(AND(G1328&lt;&gt;"",G1328&lt;=MAX(A:A)),COUNTIF(B:B,TRUNC(G1328)),"")</f>
        <v/>
      </c>
      <c r="K1328" s="2" t="str">
        <f t="shared" si="313"/>
        <v/>
      </c>
      <c r="L1328" s="2" t="str">
        <f t="shared" si="303"/>
        <v/>
      </c>
      <c r="M1328" s="2" t="str">
        <f t="shared" si="310"/>
        <v/>
      </c>
      <c r="N1328" s="2" t="str">
        <f t="shared" si="311"/>
        <v/>
      </c>
      <c r="O1328" s="2" t="str">
        <f t="shared" si="304"/>
        <v/>
      </c>
      <c r="P1328" s="2" t="str">
        <f t="shared" si="305"/>
        <v/>
      </c>
      <c r="Q1328" s="2" t="str">
        <f t="shared" si="312"/>
        <v/>
      </c>
      <c r="R1328" s="2" t="str">
        <f t="shared" si="306"/>
        <v/>
      </c>
    </row>
    <row r="1329" spans="1:18" x14ac:dyDescent="0.25">
      <c r="A1329" s="15" t="str">
        <f>IF(INDEX('Predict Your Date Data (auto)'!A:A,ROW(A1329),1)&gt;0,INDEX('Predict Your Date Data (auto)'!A:A,ROW(A1329),1),"")</f>
        <v/>
      </c>
      <c r="B1329" s="15" t="str">
        <f t="shared" si="307"/>
        <v/>
      </c>
      <c r="C1329" s="23" t="str">
        <f t="shared" si="308"/>
        <v/>
      </c>
      <c r="D1329" s="23" t="str">
        <f t="shared" si="309"/>
        <v/>
      </c>
      <c r="E1329" s="2" t="str">
        <f>IF(A1329&lt;&gt;"","Week " &amp; ROUNDUP(DAY(B1329)/7,0),"")</f>
        <v/>
      </c>
      <c r="G1329" s="15" t="str">
        <f>IF(G1328&lt;MAX(A:A)+NumberOfFutureWeeks*7,  IF(WEEKDAY( G1328+1)=1, G1328+2, IF(WEEKDAY(G1328+1)=7, G1328+ 3, G1328+1)), "")</f>
        <v/>
      </c>
      <c r="H1329" s="15" t="str">
        <f t="shared" si="301"/>
        <v/>
      </c>
      <c r="I1329" s="2" t="str">
        <f t="shared" si="302"/>
        <v/>
      </c>
      <c r="J1329" s="2" t="str">
        <f>IF(AND(G1329&lt;&gt;"",G1329&lt;=MAX(A:A)),COUNTIF(B:B,TRUNC(G1329)),"")</f>
        <v/>
      </c>
      <c r="K1329" s="2" t="str">
        <f t="shared" si="313"/>
        <v/>
      </c>
      <c r="L1329" s="2" t="str">
        <f t="shared" si="303"/>
        <v/>
      </c>
      <c r="M1329" s="2" t="str">
        <f t="shared" si="310"/>
        <v/>
      </c>
      <c r="N1329" s="2" t="str">
        <f t="shared" si="311"/>
        <v/>
      </c>
      <c r="O1329" s="2" t="str">
        <f t="shared" si="304"/>
        <v/>
      </c>
      <c r="P1329" s="2" t="str">
        <f t="shared" si="305"/>
        <v/>
      </c>
      <c r="Q1329" s="2" t="str">
        <f t="shared" si="312"/>
        <v/>
      </c>
      <c r="R1329" s="2" t="str">
        <f t="shared" si="306"/>
        <v/>
      </c>
    </row>
    <row r="1330" spans="1:18" x14ac:dyDescent="0.25">
      <c r="A1330" s="15" t="str">
        <f>IF(INDEX('Predict Your Date Data (auto)'!A:A,ROW(A1330),1)&gt;0,INDEX('Predict Your Date Data (auto)'!A:A,ROW(A1330),1),"")</f>
        <v/>
      </c>
      <c r="B1330" s="15" t="str">
        <f t="shared" si="307"/>
        <v/>
      </c>
      <c r="C1330" s="23" t="str">
        <f t="shared" si="308"/>
        <v/>
      </c>
      <c r="D1330" s="23" t="str">
        <f t="shared" si="309"/>
        <v/>
      </c>
      <c r="E1330" s="2" t="str">
        <f>IF(A1330&lt;&gt;"","Week " &amp; ROUNDUP(DAY(B1330)/7,0),"")</f>
        <v/>
      </c>
      <c r="G1330" s="15" t="str">
        <f>IF(G1329&lt;MAX(A:A)+NumberOfFutureWeeks*7,  IF(WEEKDAY( G1329+1)=1, G1329+2, IF(WEEKDAY(G1329+1)=7, G1329+ 3, G1329+1)), "")</f>
        <v/>
      </c>
      <c r="H1330" s="15" t="str">
        <f t="shared" si="301"/>
        <v/>
      </c>
      <c r="I1330" s="2" t="str">
        <f t="shared" si="302"/>
        <v/>
      </c>
      <c r="J1330" s="2" t="str">
        <f>IF(AND(G1330&lt;&gt;"",G1330&lt;=MAX(A:A)),COUNTIF(B:B,TRUNC(G1330)),"")</f>
        <v/>
      </c>
      <c r="K1330" s="2" t="str">
        <f t="shared" si="313"/>
        <v/>
      </c>
      <c r="L1330" s="2" t="str">
        <f t="shared" si="303"/>
        <v/>
      </c>
      <c r="M1330" s="2" t="str">
        <f t="shared" si="310"/>
        <v/>
      </c>
      <c r="N1330" s="2" t="str">
        <f t="shared" si="311"/>
        <v/>
      </c>
      <c r="O1330" s="2" t="str">
        <f t="shared" si="304"/>
        <v/>
      </c>
      <c r="P1330" s="2" t="str">
        <f t="shared" si="305"/>
        <v/>
      </c>
      <c r="Q1330" s="2" t="str">
        <f t="shared" si="312"/>
        <v/>
      </c>
      <c r="R1330" s="2" t="str">
        <f t="shared" si="306"/>
        <v/>
      </c>
    </row>
    <row r="1331" spans="1:18" x14ac:dyDescent="0.25">
      <c r="A1331" s="15" t="str">
        <f>IF(INDEX('Predict Your Date Data (auto)'!A:A,ROW(A1331),1)&gt;0,INDEX('Predict Your Date Data (auto)'!A:A,ROW(A1331),1),"")</f>
        <v/>
      </c>
      <c r="B1331" s="15" t="str">
        <f t="shared" si="307"/>
        <v/>
      </c>
      <c r="C1331" s="23" t="str">
        <f t="shared" si="308"/>
        <v/>
      </c>
      <c r="D1331" s="23" t="str">
        <f t="shared" si="309"/>
        <v/>
      </c>
      <c r="E1331" s="2" t="str">
        <f>IF(A1331&lt;&gt;"","Week " &amp; ROUNDUP(DAY(B1331)/7,0),"")</f>
        <v/>
      </c>
      <c r="G1331" s="15" t="str">
        <f>IF(G1330&lt;MAX(A:A)+NumberOfFutureWeeks*7,  IF(WEEKDAY( G1330+1)=1, G1330+2, IF(WEEKDAY(G1330+1)=7, G1330+ 3, G1330+1)), "")</f>
        <v/>
      </c>
      <c r="H1331" s="15" t="str">
        <f t="shared" si="301"/>
        <v/>
      </c>
      <c r="I1331" s="2" t="str">
        <f t="shared" si="302"/>
        <v/>
      </c>
      <c r="J1331" s="2" t="str">
        <f>IF(AND(G1331&lt;&gt;"",G1331&lt;=MAX(A:A)),COUNTIF(B:B,TRUNC(G1331)),"")</f>
        <v/>
      </c>
      <c r="K1331" s="2" t="str">
        <f t="shared" si="313"/>
        <v/>
      </c>
      <c r="L1331" s="2" t="str">
        <f t="shared" si="303"/>
        <v/>
      </c>
      <c r="M1331" s="2" t="str">
        <f t="shared" si="310"/>
        <v/>
      </c>
      <c r="N1331" s="2" t="str">
        <f t="shared" si="311"/>
        <v/>
      </c>
      <c r="O1331" s="2" t="str">
        <f t="shared" si="304"/>
        <v/>
      </c>
      <c r="P1331" s="2" t="str">
        <f t="shared" si="305"/>
        <v/>
      </c>
      <c r="Q1331" s="2" t="str">
        <f t="shared" si="312"/>
        <v/>
      </c>
      <c r="R1331" s="2" t="str">
        <f t="shared" si="306"/>
        <v/>
      </c>
    </row>
    <row r="1332" spans="1:18" x14ac:dyDescent="0.25">
      <c r="A1332" s="15" t="str">
        <f>IF(INDEX('Predict Your Date Data (auto)'!A:A,ROW(A1332),1)&gt;0,INDEX('Predict Your Date Data (auto)'!A:A,ROW(A1332),1),"")</f>
        <v/>
      </c>
      <c r="B1332" s="15" t="str">
        <f t="shared" si="307"/>
        <v/>
      </c>
      <c r="C1332" s="23" t="str">
        <f t="shared" si="308"/>
        <v/>
      </c>
      <c r="D1332" s="23" t="str">
        <f t="shared" si="309"/>
        <v/>
      </c>
      <c r="E1332" s="2" t="str">
        <f>IF(A1332&lt;&gt;"","Week " &amp; ROUNDUP(DAY(B1332)/7,0),"")</f>
        <v/>
      </c>
      <c r="G1332" s="15" t="str">
        <f>IF(G1331&lt;MAX(A:A)+NumberOfFutureWeeks*7,  IF(WEEKDAY( G1331+1)=1, G1331+2, IF(WEEKDAY(G1331+1)=7, G1331+ 3, G1331+1)), "")</f>
        <v/>
      </c>
      <c r="H1332" s="15" t="str">
        <f t="shared" si="301"/>
        <v/>
      </c>
      <c r="I1332" s="2" t="str">
        <f t="shared" si="302"/>
        <v/>
      </c>
      <c r="J1332" s="2" t="str">
        <f>IF(AND(G1332&lt;&gt;"",G1332&lt;=MAX(A:A)),COUNTIF(B:B,TRUNC(G1332)),"")</f>
        <v/>
      </c>
      <c r="K1332" s="2" t="str">
        <f t="shared" si="313"/>
        <v/>
      </c>
      <c r="L1332" s="2" t="str">
        <f t="shared" si="303"/>
        <v/>
      </c>
      <c r="M1332" s="2" t="str">
        <f t="shared" si="310"/>
        <v/>
      </c>
      <c r="N1332" s="2" t="str">
        <f t="shared" si="311"/>
        <v/>
      </c>
      <c r="O1332" s="2" t="str">
        <f t="shared" si="304"/>
        <v/>
      </c>
      <c r="P1332" s="2" t="str">
        <f t="shared" si="305"/>
        <v/>
      </c>
      <c r="Q1332" s="2" t="str">
        <f t="shared" si="312"/>
        <v/>
      </c>
      <c r="R1332" s="2" t="str">
        <f t="shared" si="306"/>
        <v/>
      </c>
    </row>
    <row r="1333" spans="1:18" x14ac:dyDescent="0.25">
      <c r="A1333" s="15" t="str">
        <f>IF(INDEX('Predict Your Date Data (auto)'!A:A,ROW(A1333),1)&gt;0,INDEX('Predict Your Date Data (auto)'!A:A,ROW(A1333),1),"")</f>
        <v/>
      </c>
      <c r="B1333" s="15" t="str">
        <f t="shared" si="307"/>
        <v/>
      </c>
      <c r="C1333" s="23" t="str">
        <f t="shared" si="308"/>
        <v/>
      </c>
      <c r="D1333" s="23" t="str">
        <f t="shared" si="309"/>
        <v/>
      </c>
      <c r="E1333" s="2" t="str">
        <f>IF(A1333&lt;&gt;"","Week " &amp; ROUNDUP(DAY(B1333)/7,0),"")</f>
        <v/>
      </c>
      <c r="G1333" s="15" t="str">
        <f>IF(G1332&lt;MAX(A:A)+NumberOfFutureWeeks*7,  IF(WEEKDAY( G1332+1)=1, G1332+2, IF(WEEKDAY(G1332+1)=7, G1332+ 3, G1332+1)), "")</f>
        <v/>
      </c>
      <c r="H1333" s="15" t="str">
        <f t="shared" si="301"/>
        <v/>
      </c>
      <c r="I1333" s="2" t="str">
        <f t="shared" si="302"/>
        <v/>
      </c>
      <c r="J1333" s="2" t="str">
        <f>IF(AND(G1333&lt;&gt;"",G1333&lt;=MAX(A:A)),COUNTIF(B:B,TRUNC(G1333)),"")</f>
        <v/>
      </c>
      <c r="K1333" s="2" t="str">
        <f t="shared" si="313"/>
        <v/>
      </c>
      <c r="L1333" s="2" t="str">
        <f t="shared" si="303"/>
        <v/>
      </c>
      <c r="M1333" s="2" t="str">
        <f t="shared" si="310"/>
        <v/>
      </c>
      <c r="N1333" s="2" t="str">
        <f t="shared" si="311"/>
        <v/>
      </c>
      <c r="O1333" s="2" t="str">
        <f t="shared" si="304"/>
        <v/>
      </c>
      <c r="P1333" s="2" t="str">
        <f t="shared" si="305"/>
        <v/>
      </c>
      <c r="Q1333" s="2" t="str">
        <f t="shared" si="312"/>
        <v/>
      </c>
      <c r="R1333" s="2" t="str">
        <f t="shared" si="306"/>
        <v/>
      </c>
    </row>
    <row r="1334" spans="1:18" x14ac:dyDescent="0.25">
      <c r="A1334" s="15" t="str">
        <f>IF(INDEX('Predict Your Date Data (auto)'!A:A,ROW(A1334),1)&gt;0,INDEX('Predict Your Date Data (auto)'!A:A,ROW(A1334),1),"")</f>
        <v/>
      </c>
      <c r="B1334" s="15" t="str">
        <f t="shared" si="307"/>
        <v/>
      </c>
      <c r="C1334" s="23" t="str">
        <f t="shared" si="308"/>
        <v/>
      </c>
      <c r="D1334" s="23" t="str">
        <f t="shared" si="309"/>
        <v/>
      </c>
      <c r="E1334" s="2" t="str">
        <f>IF(A1334&lt;&gt;"","Week " &amp; ROUNDUP(DAY(B1334)/7,0),"")</f>
        <v/>
      </c>
      <c r="G1334" s="15" t="str">
        <f>IF(G1333&lt;MAX(A:A)+NumberOfFutureWeeks*7,  IF(WEEKDAY( G1333+1)=1, G1333+2, IF(WEEKDAY(G1333+1)=7, G1333+ 3, G1333+1)), "")</f>
        <v/>
      </c>
      <c r="H1334" s="15" t="str">
        <f t="shared" si="301"/>
        <v/>
      </c>
      <c r="I1334" s="2" t="str">
        <f t="shared" si="302"/>
        <v/>
      </c>
      <c r="J1334" s="2" t="str">
        <f>IF(AND(G1334&lt;&gt;"",G1334&lt;=MAX(A:A)),COUNTIF(B:B,TRUNC(G1334)),"")</f>
        <v/>
      </c>
      <c r="K1334" s="2" t="str">
        <f t="shared" si="313"/>
        <v/>
      </c>
      <c r="L1334" s="2" t="str">
        <f t="shared" si="303"/>
        <v/>
      </c>
      <c r="M1334" s="2" t="str">
        <f t="shared" si="310"/>
        <v/>
      </c>
      <c r="N1334" s="2" t="str">
        <f t="shared" si="311"/>
        <v/>
      </c>
      <c r="O1334" s="2" t="str">
        <f t="shared" si="304"/>
        <v/>
      </c>
      <c r="P1334" s="2" t="str">
        <f t="shared" si="305"/>
        <v/>
      </c>
      <c r="Q1334" s="2" t="str">
        <f t="shared" si="312"/>
        <v/>
      </c>
      <c r="R1334" s="2" t="str">
        <f t="shared" si="306"/>
        <v/>
      </c>
    </row>
    <row r="1335" spans="1:18" x14ac:dyDescent="0.25">
      <c r="A1335" s="15" t="str">
        <f>IF(INDEX('Predict Your Date Data (auto)'!A:A,ROW(A1335),1)&gt;0,INDEX('Predict Your Date Data (auto)'!A:A,ROW(A1335),1),"")</f>
        <v/>
      </c>
      <c r="B1335" s="15" t="str">
        <f t="shared" si="307"/>
        <v/>
      </c>
      <c r="C1335" s="23" t="str">
        <f t="shared" si="308"/>
        <v/>
      </c>
      <c r="D1335" s="23" t="str">
        <f t="shared" si="309"/>
        <v/>
      </c>
      <c r="E1335" s="2" t="str">
        <f>IF(A1335&lt;&gt;"","Week " &amp; ROUNDUP(DAY(B1335)/7,0),"")</f>
        <v/>
      </c>
      <c r="G1335" s="15" t="str">
        <f>IF(G1334&lt;MAX(A:A)+NumberOfFutureWeeks*7,  IF(WEEKDAY( G1334+1)=1, G1334+2, IF(WEEKDAY(G1334+1)=7, G1334+ 3, G1334+1)), "")</f>
        <v/>
      </c>
      <c r="H1335" s="15" t="str">
        <f t="shared" si="301"/>
        <v/>
      </c>
      <c r="I1335" s="2" t="str">
        <f t="shared" si="302"/>
        <v/>
      </c>
      <c r="J1335" s="2" t="str">
        <f>IF(AND(G1335&lt;&gt;"",G1335&lt;=MAX(A:A)),COUNTIF(B:B,TRUNC(G1335)),"")</f>
        <v/>
      </c>
      <c r="K1335" s="2" t="str">
        <f t="shared" si="313"/>
        <v/>
      </c>
      <c r="L1335" s="2" t="str">
        <f t="shared" si="303"/>
        <v/>
      </c>
      <c r="M1335" s="2" t="str">
        <f t="shared" si="310"/>
        <v/>
      </c>
      <c r="N1335" s="2" t="str">
        <f t="shared" si="311"/>
        <v/>
      </c>
      <c r="O1335" s="2" t="str">
        <f t="shared" si="304"/>
        <v/>
      </c>
      <c r="P1335" s="2" t="str">
        <f t="shared" si="305"/>
        <v/>
      </c>
      <c r="Q1335" s="2" t="str">
        <f t="shared" si="312"/>
        <v/>
      </c>
      <c r="R1335" s="2" t="str">
        <f t="shared" si="306"/>
        <v/>
      </c>
    </row>
    <row r="1336" spans="1:18" x14ac:dyDescent="0.25">
      <c r="A1336" s="15" t="str">
        <f>IF(INDEX('Predict Your Date Data (auto)'!A:A,ROW(A1336),1)&gt;0,INDEX('Predict Your Date Data (auto)'!A:A,ROW(A1336),1),"")</f>
        <v/>
      </c>
      <c r="B1336" s="15" t="str">
        <f t="shared" si="307"/>
        <v/>
      </c>
      <c r="C1336" s="23" t="str">
        <f t="shared" si="308"/>
        <v/>
      </c>
      <c r="D1336" s="23" t="str">
        <f t="shared" si="309"/>
        <v/>
      </c>
      <c r="E1336" s="2" t="str">
        <f>IF(A1336&lt;&gt;"","Week " &amp; ROUNDUP(DAY(B1336)/7,0),"")</f>
        <v/>
      </c>
      <c r="G1336" s="15" t="str">
        <f>IF(G1335&lt;MAX(A:A)+NumberOfFutureWeeks*7,  IF(WEEKDAY( G1335+1)=1, G1335+2, IF(WEEKDAY(G1335+1)=7, G1335+ 3, G1335+1)), "")</f>
        <v/>
      </c>
      <c r="H1336" s="15" t="str">
        <f t="shared" si="301"/>
        <v/>
      </c>
      <c r="I1336" s="2" t="str">
        <f t="shared" si="302"/>
        <v/>
      </c>
      <c r="J1336" s="2" t="str">
        <f>IF(AND(G1336&lt;&gt;"",G1336&lt;=MAX(A:A)),COUNTIF(B:B,TRUNC(G1336)),"")</f>
        <v/>
      </c>
      <c r="K1336" s="2" t="str">
        <f t="shared" si="313"/>
        <v/>
      </c>
      <c r="L1336" s="2" t="str">
        <f t="shared" si="303"/>
        <v/>
      </c>
      <c r="M1336" s="2" t="str">
        <f t="shared" si="310"/>
        <v/>
      </c>
      <c r="N1336" s="2" t="str">
        <f t="shared" si="311"/>
        <v/>
      </c>
      <c r="O1336" s="2" t="str">
        <f t="shared" si="304"/>
        <v/>
      </c>
      <c r="P1336" s="2" t="str">
        <f t="shared" si="305"/>
        <v/>
      </c>
      <c r="Q1336" s="2" t="str">
        <f t="shared" si="312"/>
        <v/>
      </c>
      <c r="R1336" s="2" t="str">
        <f t="shared" si="306"/>
        <v/>
      </c>
    </row>
    <row r="1337" spans="1:18" x14ac:dyDescent="0.25">
      <c r="A1337" s="15" t="str">
        <f>IF(INDEX('Predict Your Date Data (auto)'!A:A,ROW(A1337),1)&gt;0,INDEX('Predict Your Date Data (auto)'!A:A,ROW(A1337),1),"")</f>
        <v/>
      </c>
      <c r="B1337" s="15" t="str">
        <f t="shared" si="307"/>
        <v/>
      </c>
      <c r="C1337" s="23" t="str">
        <f t="shared" si="308"/>
        <v/>
      </c>
      <c r="D1337" s="23" t="str">
        <f t="shared" si="309"/>
        <v/>
      </c>
      <c r="E1337" s="2" t="str">
        <f>IF(A1337&lt;&gt;"","Week " &amp; ROUNDUP(DAY(B1337)/7,0),"")</f>
        <v/>
      </c>
      <c r="G1337" s="15" t="str">
        <f>IF(G1336&lt;MAX(A:A)+NumberOfFutureWeeks*7,  IF(WEEKDAY( G1336+1)=1, G1336+2, IF(WEEKDAY(G1336+1)=7, G1336+ 3, G1336+1)), "")</f>
        <v/>
      </c>
      <c r="H1337" s="15" t="str">
        <f t="shared" si="301"/>
        <v/>
      </c>
      <c r="I1337" s="2" t="str">
        <f t="shared" si="302"/>
        <v/>
      </c>
      <c r="J1337" s="2" t="str">
        <f>IF(AND(G1337&lt;&gt;"",G1337&lt;=MAX(A:A)),COUNTIF(B:B,TRUNC(G1337)),"")</f>
        <v/>
      </c>
      <c r="K1337" s="2" t="str">
        <f t="shared" si="313"/>
        <v/>
      </c>
      <c r="L1337" s="2" t="str">
        <f t="shared" si="303"/>
        <v/>
      </c>
      <c r="M1337" s="2" t="str">
        <f t="shared" si="310"/>
        <v/>
      </c>
      <c r="N1337" s="2" t="str">
        <f t="shared" si="311"/>
        <v/>
      </c>
      <c r="O1337" s="2" t="str">
        <f t="shared" si="304"/>
        <v/>
      </c>
      <c r="P1337" s="2" t="str">
        <f t="shared" si="305"/>
        <v/>
      </c>
      <c r="Q1337" s="2" t="str">
        <f t="shared" si="312"/>
        <v/>
      </c>
      <c r="R1337" s="2" t="str">
        <f t="shared" si="306"/>
        <v/>
      </c>
    </row>
    <row r="1338" spans="1:18" x14ac:dyDescent="0.25">
      <c r="A1338" s="15" t="str">
        <f>IF(INDEX('Predict Your Date Data (auto)'!A:A,ROW(A1338),1)&gt;0,INDEX('Predict Your Date Data (auto)'!A:A,ROW(A1338),1),"")</f>
        <v/>
      </c>
      <c r="B1338" s="15" t="str">
        <f t="shared" si="307"/>
        <v/>
      </c>
      <c r="C1338" s="23" t="str">
        <f t="shared" si="308"/>
        <v/>
      </c>
      <c r="D1338" s="23" t="str">
        <f t="shared" si="309"/>
        <v/>
      </c>
      <c r="E1338" s="2" t="str">
        <f>IF(A1338&lt;&gt;"","Week " &amp; ROUNDUP(DAY(B1338)/7,0),"")</f>
        <v/>
      </c>
      <c r="G1338" s="15" t="str">
        <f>IF(G1337&lt;MAX(A:A)+NumberOfFutureWeeks*7,  IF(WEEKDAY( G1337+1)=1, G1337+2, IF(WEEKDAY(G1337+1)=7, G1337+ 3, G1337+1)), "")</f>
        <v/>
      </c>
      <c r="H1338" s="15" t="str">
        <f t="shared" si="301"/>
        <v/>
      </c>
      <c r="I1338" s="2" t="str">
        <f t="shared" si="302"/>
        <v/>
      </c>
      <c r="J1338" s="2" t="str">
        <f>IF(AND(G1338&lt;&gt;"",G1338&lt;=MAX(A:A)),COUNTIF(B:B,TRUNC(G1338)),"")</f>
        <v/>
      </c>
      <c r="K1338" s="2" t="str">
        <f t="shared" si="313"/>
        <v/>
      </c>
      <c r="L1338" s="2" t="str">
        <f t="shared" si="303"/>
        <v/>
      </c>
      <c r="M1338" s="2" t="str">
        <f t="shared" si="310"/>
        <v/>
      </c>
      <c r="N1338" s="2" t="str">
        <f t="shared" si="311"/>
        <v/>
      </c>
      <c r="O1338" s="2" t="str">
        <f t="shared" si="304"/>
        <v/>
      </c>
      <c r="P1338" s="2" t="str">
        <f t="shared" si="305"/>
        <v/>
      </c>
      <c r="Q1338" s="2" t="str">
        <f t="shared" si="312"/>
        <v/>
      </c>
      <c r="R1338" s="2" t="str">
        <f t="shared" si="306"/>
        <v/>
      </c>
    </row>
    <row r="1339" spans="1:18" x14ac:dyDescent="0.25">
      <c r="A1339" s="15" t="str">
        <f>IF(INDEX('Predict Your Date Data (auto)'!A:A,ROW(A1339),1)&gt;0,INDEX('Predict Your Date Data (auto)'!A:A,ROW(A1339),1),"")</f>
        <v/>
      </c>
      <c r="B1339" s="15" t="str">
        <f t="shared" si="307"/>
        <v/>
      </c>
      <c r="C1339" s="23" t="str">
        <f t="shared" si="308"/>
        <v/>
      </c>
      <c r="D1339" s="23" t="str">
        <f t="shared" si="309"/>
        <v/>
      </c>
      <c r="E1339" s="2" t="str">
        <f>IF(A1339&lt;&gt;"","Week " &amp; ROUNDUP(DAY(B1339)/7,0),"")</f>
        <v/>
      </c>
      <c r="G1339" s="15" t="str">
        <f>IF(G1338&lt;MAX(A:A)+NumberOfFutureWeeks*7,  IF(WEEKDAY( G1338+1)=1, G1338+2, IF(WEEKDAY(G1338+1)=7, G1338+ 3, G1338+1)), "")</f>
        <v/>
      </c>
      <c r="H1339" s="15" t="str">
        <f t="shared" si="301"/>
        <v/>
      </c>
      <c r="I1339" s="2" t="str">
        <f t="shared" si="302"/>
        <v/>
      </c>
      <c r="J1339" s="2" t="str">
        <f>IF(AND(G1339&lt;&gt;"",G1339&lt;=MAX(A:A)),COUNTIF(B:B,TRUNC(G1339)),"")</f>
        <v/>
      </c>
      <c r="K1339" s="2" t="str">
        <f t="shared" si="313"/>
        <v/>
      </c>
      <c r="L1339" s="2" t="str">
        <f t="shared" si="303"/>
        <v/>
      </c>
      <c r="M1339" s="2" t="str">
        <f t="shared" si="310"/>
        <v/>
      </c>
      <c r="N1339" s="2" t="str">
        <f t="shared" si="311"/>
        <v/>
      </c>
      <c r="O1339" s="2" t="str">
        <f t="shared" si="304"/>
        <v/>
      </c>
      <c r="P1339" s="2" t="str">
        <f t="shared" si="305"/>
        <v/>
      </c>
      <c r="Q1339" s="2" t="str">
        <f t="shared" si="312"/>
        <v/>
      </c>
      <c r="R1339" s="2" t="str">
        <f t="shared" si="306"/>
        <v/>
      </c>
    </row>
    <row r="1340" spans="1:18" x14ac:dyDescent="0.25">
      <c r="A1340" s="15" t="str">
        <f>IF(INDEX('Predict Your Date Data (auto)'!A:A,ROW(A1340),1)&gt;0,INDEX('Predict Your Date Data (auto)'!A:A,ROW(A1340),1),"")</f>
        <v/>
      </c>
      <c r="B1340" s="15" t="str">
        <f t="shared" si="307"/>
        <v/>
      </c>
      <c r="C1340" s="23" t="str">
        <f t="shared" si="308"/>
        <v/>
      </c>
      <c r="D1340" s="23" t="str">
        <f t="shared" si="309"/>
        <v/>
      </c>
      <c r="E1340" s="2" t="str">
        <f>IF(A1340&lt;&gt;"","Week " &amp; ROUNDUP(DAY(B1340)/7,0),"")</f>
        <v/>
      </c>
      <c r="G1340" s="15" t="str">
        <f>IF(G1339&lt;MAX(A:A)+NumberOfFutureWeeks*7,  IF(WEEKDAY( G1339+1)=1, G1339+2, IF(WEEKDAY(G1339+1)=7, G1339+ 3, G1339+1)), "")</f>
        <v/>
      </c>
      <c r="H1340" s="15" t="str">
        <f t="shared" si="301"/>
        <v/>
      </c>
      <c r="I1340" s="2" t="str">
        <f t="shared" si="302"/>
        <v/>
      </c>
      <c r="J1340" s="2" t="str">
        <f>IF(AND(G1340&lt;&gt;"",G1340&lt;=MAX(A:A)),COUNTIF(B:B,TRUNC(G1340)),"")</f>
        <v/>
      </c>
      <c r="K1340" s="2" t="str">
        <f t="shared" si="313"/>
        <v/>
      </c>
      <c r="L1340" s="2" t="str">
        <f t="shared" si="303"/>
        <v/>
      </c>
      <c r="M1340" s="2" t="str">
        <f t="shared" si="310"/>
        <v/>
      </c>
      <c r="N1340" s="2" t="str">
        <f t="shared" si="311"/>
        <v/>
      </c>
      <c r="O1340" s="2" t="str">
        <f t="shared" si="304"/>
        <v/>
      </c>
      <c r="P1340" s="2" t="str">
        <f t="shared" si="305"/>
        <v/>
      </c>
      <c r="Q1340" s="2" t="str">
        <f t="shared" si="312"/>
        <v/>
      </c>
      <c r="R1340" s="2" t="str">
        <f t="shared" si="306"/>
        <v/>
      </c>
    </row>
    <row r="1341" spans="1:18" x14ac:dyDescent="0.25">
      <c r="A1341" s="15" t="str">
        <f>IF(INDEX('Predict Your Date Data (auto)'!A:A,ROW(A1341),1)&gt;0,INDEX('Predict Your Date Data (auto)'!A:A,ROW(A1341),1),"")</f>
        <v/>
      </c>
      <c r="B1341" s="15" t="str">
        <f t="shared" si="307"/>
        <v/>
      </c>
      <c r="C1341" s="23" t="str">
        <f t="shared" si="308"/>
        <v/>
      </c>
      <c r="D1341" s="23" t="str">
        <f t="shared" si="309"/>
        <v/>
      </c>
      <c r="E1341" s="2" t="str">
        <f>IF(A1341&lt;&gt;"","Week " &amp; ROUNDUP(DAY(B1341)/7,0),"")</f>
        <v/>
      </c>
      <c r="G1341" s="15" t="str">
        <f>IF(G1340&lt;MAX(A:A)+NumberOfFutureWeeks*7,  IF(WEEKDAY( G1340+1)=1, G1340+2, IF(WEEKDAY(G1340+1)=7, G1340+ 3, G1340+1)), "")</f>
        <v/>
      </c>
      <c r="H1341" s="15" t="str">
        <f t="shared" si="301"/>
        <v/>
      </c>
      <c r="I1341" s="2" t="str">
        <f t="shared" si="302"/>
        <v/>
      </c>
      <c r="J1341" s="2" t="str">
        <f>IF(AND(G1341&lt;&gt;"",G1341&lt;=MAX(A:A)),COUNTIF(B:B,TRUNC(G1341)),"")</f>
        <v/>
      </c>
      <c r="K1341" s="2" t="str">
        <f t="shared" si="313"/>
        <v/>
      </c>
      <c r="L1341" s="2" t="str">
        <f t="shared" si="303"/>
        <v/>
      </c>
      <c r="M1341" s="2" t="str">
        <f t="shared" si="310"/>
        <v/>
      </c>
      <c r="N1341" s="2" t="str">
        <f t="shared" si="311"/>
        <v/>
      </c>
      <c r="O1341" s="2" t="str">
        <f t="shared" si="304"/>
        <v/>
      </c>
      <c r="P1341" s="2" t="str">
        <f t="shared" si="305"/>
        <v/>
      </c>
      <c r="Q1341" s="2" t="str">
        <f t="shared" si="312"/>
        <v/>
      </c>
      <c r="R1341" s="2" t="str">
        <f t="shared" si="306"/>
        <v/>
      </c>
    </row>
    <row r="1342" spans="1:18" x14ac:dyDescent="0.25">
      <c r="A1342" s="15" t="str">
        <f>IF(INDEX('Predict Your Date Data (auto)'!A:A,ROW(A1342),1)&gt;0,INDEX('Predict Your Date Data (auto)'!A:A,ROW(A1342),1),"")</f>
        <v/>
      </c>
      <c r="B1342" s="15" t="str">
        <f t="shared" si="307"/>
        <v/>
      </c>
      <c r="C1342" s="23" t="str">
        <f t="shared" si="308"/>
        <v/>
      </c>
      <c r="D1342" s="23" t="str">
        <f t="shared" si="309"/>
        <v/>
      </c>
      <c r="E1342" s="2" t="str">
        <f>IF(A1342&lt;&gt;"","Week " &amp; ROUNDUP(DAY(B1342)/7,0),"")</f>
        <v/>
      </c>
      <c r="G1342" s="15" t="str">
        <f>IF(G1341&lt;MAX(A:A)+NumberOfFutureWeeks*7,  IF(WEEKDAY( G1341+1)=1, G1341+2, IF(WEEKDAY(G1341+1)=7, G1341+ 3, G1341+1)), "")</f>
        <v/>
      </c>
      <c r="H1342" s="15" t="str">
        <f t="shared" si="301"/>
        <v/>
      </c>
      <c r="I1342" s="2" t="str">
        <f t="shared" si="302"/>
        <v/>
      </c>
      <c r="J1342" s="2" t="str">
        <f>IF(AND(G1342&lt;&gt;"",G1342&lt;=MAX(A:A)),COUNTIF(B:B,TRUNC(G1342)),"")</f>
        <v/>
      </c>
      <c r="K1342" s="2" t="str">
        <f t="shared" si="313"/>
        <v/>
      </c>
      <c r="L1342" s="2" t="str">
        <f t="shared" si="303"/>
        <v/>
      </c>
      <c r="M1342" s="2" t="str">
        <f t="shared" si="310"/>
        <v/>
      </c>
      <c r="N1342" s="2" t="str">
        <f t="shared" si="311"/>
        <v/>
      </c>
      <c r="O1342" s="2" t="str">
        <f t="shared" si="304"/>
        <v/>
      </c>
      <c r="P1342" s="2" t="str">
        <f t="shared" si="305"/>
        <v/>
      </c>
      <c r="Q1342" s="2" t="str">
        <f t="shared" si="312"/>
        <v/>
      </c>
      <c r="R1342" s="2" t="str">
        <f t="shared" si="306"/>
        <v/>
      </c>
    </row>
    <row r="1343" spans="1:18" x14ac:dyDescent="0.25">
      <c r="A1343" s="15" t="str">
        <f>IF(INDEX('Predict Your Date Data (auto)'!A:A,ROW(A1343),1)&gt;0,INDEX('Predict Your Date Data (auto)'!A:A,ROW(A1343),1),"")</f>
        <v/>
      </c>
      <c r="B1343" s="15" t="str">
        <f t="shared" si="307"/>
        <v/>
      </c>
      <c r="C1343" s="23" t="str">
        <f t="shared" si="308"/>
        <v/>
      </c>
      <c r="D1343" s="23" t="str">
        <f t="shared" si="309"/>
        <v/>
      </c>
      <c r="E1343" s="2" t="str">
        <f>IF(A1343&lt;&gt;"","Week " &amp; ROUNDUP(DAY(B1343)/7,0),"")</f>
        <v/>
      </c>
      <c r="G1343" s="15" t="str">
        <f>IF(G1342&lt;MAX(A:A)+NumberOfFutureWeeks*7,  IF(WEEKDAY( G1342+1)=1, G1342+2, IF(WEEKDAY(G1342+1)=7, G1342+ 3, G1342+1)), "")</f>
        <v/>
      </c>
      <c r="H1343" s="15" t="str">
        <f t="shared" si="301"/>
        <v/>
      </c>
      <c r="I1343" s="2" t="str">
        <f t="shared" si="302"/>
        <v/>
      </c>
      <c r="J1343" s="2" t="str">
        <f>IF(AND(G1343&lt;&gt;"",G1343&lt;=MAX(A:A)),COUNTIF(B:B,TRUNC(G1343)),"")</f>
        <v/>
      </c>
      <c r="K1343" s="2" t="str">
        <f t="shared" si="313"/>
        <v/>
      </c>
      <c r="L1343" s="2" t="str">
        <f t="shared" si="303"/>
        <v/>
      </c>
      <c r="M1343" s="2" t="str">
        <f t="shared" si="310"/>
        <v/>
      </c>
      <c r="N1343" s="2" t="str">
        <f t="shared" si="311"/>
        <v/>
      </c>
      <c r="O1343" s="2" t="str">
        <f t="shared" si="304"/>
        <v/>
      </c>
      <c r="P1343" s="2" t="str">
        <f t="shared" si="305"/>
        <v/>
      </c>
      <c r="Q1343" s="2" t="str">
        <f t="shared" si="312"/>
        <v/>
      </c>
      <c r="R1343" s="2" t="str">
        <f t="shared" si="306"/>
        <v/>
      </c>
    </row>
    <row r="1344" spans="1:18" x14ac:dyDescent="0.25">
      <c r="A1344" s="15" t="str">
        <f>IF(INDEX('Predict Your Date Data (auto)'!A:A,ROW(A1344),1)&gt;0,INDEX('Predict Your Date Data (auto)'!A:A,ROW(A1344),1),"")</f>
        <v/>
      </c>
      <c r="B1344" s="15" t="str">
        <f t="shared" si="307"/>
        <v/>
      </c>
      <c r="C1344" s="23" t="str">
        <f t="shared" si="308"/>
        <v/>
      </c>
      <c r="D1344" s="23" t="str">
        <f t="shared" si="309"/>
        <v/>
      </c>
      <c r="E1344" s="2" t="str">
        <f>IF(A1344&lt;&gt;"","Week " &amp; ROUNDUP(DAY(B1344)/7,0),"")</f>
        <v/>
      </c>
      <c r="G1344" s="15" t="str">
        <f>IF(G1343&lt;MAX(A:A)+NumberOfFutureWeeks*7,  IF(WEEKDAY( G1343+1)=1, G1343+2, IF(WEEKDAY(G1343+1)=7, G1343+ 3, G1343+1)), "")</f>
        <v/>
      </c>
      <c r="H1344" s="15" t="str">
        <f t="shared" si="301"/>
        <v/>
      </c>
      <c r="I1344" s="2" t="str">
        <f t="shared" si="302"/>
        <v/>
      </c>
      <c r="J1344" s="2" t="str">
        <f>IF(AND(G1344&lt;&gt;"",G1344&lt;=MAX(A:A)),COUNTIF(B:B,TRUNC(G1344)),"")</f>
        <v/>
      </c>
      <c r="K1344" s="2" t="str">
        <f t="shared" si="313"/>
        <v/>
      </c>
      <c r="L1344" s="2" t="str">
        <f t="shared" si="303"/>
        <v/>
      </c>
      <c r="M1344" s="2" t="str">
        <f t="shared" si="310"/>
        <v/>
      </c>
      <c r="N1344" s="2" t="str">
        <f t="shared" si="311"/>
        <v/>
      </c>
      <c r="O1344" s="2" t="str">
        <f t="shared" si="304"/>
        <v/>
      </c>
      <c r="P1344" s="2" t="str">
        <f t="shared" si="305"/>
        <v/>
      </c>
      <c r="Q1344" s="2" t="str">
        <f t="shared" si="312"/>
        <v/>
      </c>
      <c r="R1344" s="2" t="str">
        <f t="shared" si="306"/>
        <v/>
      </c>
    </row>
    <row r="1345" spans="1:18" x14ac:dyDescent="0.25">
      <c r="A1345" s="15" t="str">
        <f>IF(INDEX('Predict Your Date Data (auto)'!A:A,ROW(A1345),1)&gt;0,INDEX('Predict Your Date Data (auto)'!A:A,ROW(A1345),1),"")</f>
        <v/>
      </c>
      <c r="B1345" s="15" t="str">
        <f t="shared" si="307"/>
        <v/>
      </c>
      <c r="C1345" s="23" t="str">
        <f t="shared" si="308"/>
        <v/>
      </c>
      <c r="D1345" s="23" t="str">
        <f t="shared" si="309"/>
        <v/>
      </c>
      <c r="E1345" s="2" t="str">
        <f>IF(A1345&lt;&gt;"","Week " &amp; ROUNDUP(DAY(B1345)/7,0),"")</f>
        <v/>
      </c>
      <c r="G1345" s="15" t="str">
        <f>IF(G1344&lt;MAX(A:A)+NumberOfFutureWeeks*7,  IF(WEEKDAY( G1344+1)=1, G1344+2, IF(WEEKDAY(G1344+1)=7, G1344+ 3, G1344+1)), "")</f>
        <v/>
      </c>
      <c r="H1345" s="15" t="str">
        <f t="shared" si="301"/>
        <v/>
      </c>
      <c r="I1345" s="2" t="str">
        <f t="shared" si="302"/>
        <v/>
      </c>
      <c r="J1345" s="2" t="str">
        <f>IF(AND(G1345&lt;&gt;"",G1345&lt;=MAX(A:A)),COUNTIF(B:B,TRUNC(G1345)),"")</f>
        <v/>
      </c>
      <c r="K1345" s="2" t="str">
        <f t="shared" si="313"/>
        <v/>
      </c>
      <c r="L1345" s="2" t="str">
        <f t="shared" si="303"/>
        <v/>
      </c>
      <c r="M1345" s="2" t="str">
        <f t="shared" si="310"/>
        <v/>
      </c>
      <c r="N1345" s="2" t="str">
        <f t="shared" si="311"/>
        <v/>
      </c>
      <c r="O1345" s="2" t="str">
        <f t="shared" si="304"/>
        <v/>
      </c>
      <c r="P1345" s="2" t="str">
        <f t="shared" si="305"/>
        <v/>
      </c>
      <c r="Q1345" s="2" t="str">
        <f t="shared" si="312"/>
        <v/>
      </c>
      <c r="R1345" s="2" t="str">
        <f t="shared" si="306"/>
        <v/>
      </c>
    </row>
    <row r="1346" spans="1:18" x14ac:dyDescent="0.25">
      <c r="A1346" s="15" t="str">
        <f>IF(INDEX('Predict Your Date Data (auto)'!A:A,ROW(A1346),1)&gt;0,INDEX('Predict Your Date Data (auto)'!A:A,ROW(A1346),1),"")</f>
        <v/>
      </c>
      <c r="B1346" s="15" t="str">
        <f t="shared" si="307"/>
        <v/>
      </c>
      <c r="C1346" s="23" t="str">
        <f t="shared" si="308"/>
        <v/>
      </c>
      <c r="D1346" s="23" t="str">
        <f t="shared" si="309"/>
        <v/>
      </c>
      <c r="E1346" s="2" t="str">
        <f>IF(A1346&lt;&gt;"","Week " &amp; ROUNDUP(DAY(B1346)/7,0),"")</f>
        <v/>
      </c>
      <c r="G1346" s="15" t="str">
        <f>IF(G1345&lt;MAX(A:A)+NumberOfFutureWeeks*7,  IF(WEEKDAY( G1345+1)=1, G1345+2, IF(WEEKDAY(G1345+1)=7, G1345+ 3, G1345+1)), "")</f>
        <v/>
      </c>
      <c r="H1346" s="15" t="str">
        <f t="shared" ref="H1346:H1409" si="314">IF(G1346&lt;&gt;"",IF(WEEKDAY(G1346)=2,"Week " &amp; TEXT(G1346,AxisDateFormat),""),"")</f>
        <v/>
      </c>
      <c r="I1346" s="2" t="str">
        <f t="shared" ref="I1346:I1409" si="315">IF(G1346&lt;&gt;"", TEXT(WEEKDAY(G1346), DayFormat),"")</f>
        <v/>
      </c>
      <c r="J1346" s="2" t="str">
        <f>IF(AND(G1346&lt;&gt;"",G1346&lt;=MAX(A:A)),COUNTIF(B:B,TRUNC(G1346)),"")</f>
        <v/>
      </c>
      <c r="K1346" s="2" t="str">
        <f t="shared" si="313"/>
        <v/>
      </c>
      <c r="L1346" s="2" t="str">
        <f t="shared" ref="L1346:L1409" si="316">IF(G1346&lt;&gt;"",K1346*$U$10+$U$9,"")</f>
        <v/>
      </c>
      <c r="M1346" s="2" t="str">
        <f t="shared" si="310"/>
        <v/>
      </c>
      <c r="N1346" s="2" t="str">
        <f t="shared" si="311"/>
        <v/>
      </c>
      <c r="O1346" s="2" t="str">
        <f t="shared" ref="O1346:O1409" si="317">IF(J1346&lt;&gt;"",ABS(J1346-N1346),"")</f>
        <v/>
      </c>
      <c r="P1346" s="2" t="str">
        <f t="shared" ref="P1346:P1409" si="318">IF(G1346&lt;&gt;"",IF(M1346&gt;1,ROUNDUP(N1346,RoundDecimalPlaces),ROUNDDOWN(N1346,RoundDecimalPlaces)),"")</f>
        <v/>
      </c>
      <c r="Q1346" s="2" t="str">
        <f t="shared" si="312"/>
        <v/>
      </c>
      <c r="R1346" s="2" t="str">
        <f t="shared" ref="R1346:R1409" si="319">IF(Q1346&lt;&gt;"",IF(Q1346&gt;AVERAGE(Q:Q)*SignificantErrorMultiplier,J1346,NA()),"")</f>
        <v/>
      </c>
    </row>
    <row r="1347" spans="1:18" x14ac:dyDescent="0.25">
      <c r="A1347" s="15" t="str">
        <f>IF(INDEX('Predict Your Date Data (auto)'!A:A,ROW(A1347),1)&gt;0,INDEX('Predict Your Date Data (auto)'!A:A,ROW(A1347),1),"")</f>
        <v/>
      </c>
      <c r="B1347" s="15" t="str">
        <f t="shared" ref="B1347:B1410" si="320">IF(A1347&lt;&gt;"",TRUNC(A1347),"")</f>
        <v/>
      </c>
      <c r="C1347" s="23" t="str">
        <f t="shared" ref="C1347:C1410" si="321">IF(A1347&lt;&gt;"",YEAR(A1347),"")</f>
        <v/>
      </c>
      <c r="D1347" s="23" t="str">
        <f t="shared" ref="D1347:D1410" si="322">IF(A1347&lt;&gt;"",MONTH(B1347),"")</f>
        <v/>
      </c>
      <c r="E1347" s="2" t="str">
        <f>IF(A1347&lt;&gt;"","Week " &amp; ROUNDUP(DAY(B1347)/7,0),"")</f>
        <v/>
      </c>
      <c r="G1347" s="15" t="str">
        <f>IF(G1346&lt;MAX(A:A)+NumberOfFutureWeeks*7,  IF(WEEKDAY( G1346+1)=1, G1346+2, IF(WEEKDAY(G1346+1)=7, G1346+ 3, G1346+1)), "")</f>
        <v/>
      </c>
      <c r="H1347" s="15" t="str">
        <f t="shared" si="314"/>
        <v/>
      </c>
      <c r="I1347" s="2" t="str">
        <f t="shared" si="315"/>
        <v/>
      </c>
      <c r="J1347" s="2" t="str">
        <f>IF(AND(G1347&lt;&gt;"",G1347&lt;=MAX(A:A)),COUNTIF(B:B,TRUNC(G1347)),"")</f>
        <v/>
      </c>
      <c r="K1347" s="2" t="str">
        <f t="shared" si="313"/>
        <v/>
      </c>
      <c r="L1347" s="2" t="str">
        <f t="shared" si="316"/>
        <v/>
      </c>
      <c r="M1347" s="2" t="str">
        <f t="shared" ref="M1347:M1410" si="323">IF(G1347&lt;&gt;"",VLOOKUP(I1347,$T$2:$V$6,3,FALSE),"")</f>
        <v/>
      </c>
      <c r="N1347" s="2" t="str">
        <f t="shared" ref="N1347:N1410" si="324">IF(G1347&lt;&gt;"",L1347*M1347,"")</f>
        <v/>
      </c>
      <c r="O1347" s="2" t="str">
        <f t="shared" si="317"/>
        <v/>
      </c>
      <c r="P1347" s="2" t="str">
        <f t="shared" si="318"/>
        <v/>
      </c>
      <c r="Q1347" s="2" t="str">
        <f t="shared" ref="Q1347:Q1410" si="325">IF(J1347&lt;&gt;"",ABS(J1347-P1347),"")</f>
        <v/>
      </c>
      <c r="R1347" s="2" t="str">
        <f t="shared" si="319"/>
        <v/>
      </c>
    </row>
    <row r="1348" spans="1:18" x14ac:dyDescent="0.25">
      <c r="A1348" s="15" t="str">
        <f>IF(INDEX('Predict Your Date Data (auto)'!A:A,ROW(A1348),1)&gt;0,INDEX('Predict Your Date Data (auto)'!A:A,ROW(A1348),1),"")</f>
        <v/>
      </c>
      <c r="B1348" s="15" t="str">
        <f t="shared" si="320"/>
        <v/>
      </c>
      <c r="C1348" s="23" t="str">
        <f t="shared" si="321"/>
        <v/>
      </c>
      <c r="D1348" s="23" t="str">
        <f t="shared" si="322"/>
        <v/>
      </c>
      <c r="E1348" s="2" t="str">
        <f>IF(A1348&lt;&gt;"","Week " &amp; ROUNDUP(DAY(B1348)/7,0),"")</f>
        <v/>
      </c>
      <c r="G1348" s="15" t="str">
        <f>IF(G1347&lt;MAX(A:A)+NumberOfFutureWeeks*7,  IF(WEEKDAY( G1347+1)=1, G1347+2, IF(WEEKDAY(G1347+1)=7, G1347+ 3, G1347+1)), "")</f>
        <v/>
      </c>
      <c r="H1348" s="15" t="str">
        <f t="shared" si="314"/>
        <v/>
      </c>
      <c r="I1348" s="2" t="str">
        <f t="shared" si="315"/>
        <v/>
      </c>
      <c r="J1348" s="2" t="str">
        <f>IF(AND(G1348&lt;&gt;"",G1348&lt;=MAX(A:A)),COUNTIF(B:B,TRUNC(G1348)),"")</f>
        <v/>
      </c>
      <c r="K1348" s="2" t="str">
        <f t="shared" ref="K1348:K1411" si="326">IF(G1348&lt;&gt;"",K1347+1,"")</f>
        <v/>
      </c>
      <c r="L1348" s="2" t="str">
        <f t="shared" si="316"/>
        <v/>
      </c>
      <c r="M1348" s="2" t="str">
        <f t="shared" si="323"/>
        <v/>
      </c>
      <c r="N1348" s="2" t="str">
        <f t="shared" si="324"/>
        <v/>
      </c>
      <c r="O1348" s="2" t="str">
        <f t="shared" si="317"/>
        <v/>
      </c>
      <c r="P1348" s="2" t="str">
        <f t="shared" si="318"/>
        <v/>
      </c>
      <c r="Q1348" s="2" t="str">
        <f t="shared" si="325"/>
        <v/>
      </c>
      <c r="R1348" s="2" t="str">
        <f t="shared" si="319"/>
        <v/>
      </c>
    </row>
    <row r="1349" spans="1:18" x14ac:dyDescent="0.25">
      <c r="A1349" s="15" t="str">
        <f>IF(INDEX('Predict Your Date Data (auto)'!A:A,ROW(A1349),1)&gt;0,INDEX('Predict Your Date Data (auto)'!A:A,ROW(A1349),1),"")</f>
        <v/>
      </c>
      <c r="B1349" s="15" t="str">
        <f t="shared" si="320"/>
        <v/>
      </c>
      <c r="C1349" s="23" t="str">
        <f t="shared" si="321"/>
        <v/>
      </c>
      <c r="D1349" s="23" t="str">
        <f t="shared" si="322"/>
        <v/>
      </c>
      <c r="E1349" s="2" t="str">
        <f>IF(A1349&lt;&gt;"","Week " &amp; ROUNDUP(DAY(B1349)/7,0),"")</f>
        <v/>
      </c>
      <c r="G1349" s="15" t="str">
        <f>IF(G1348&lt;MAX(A:A)+NumberOfFutureWeeks*7,  IF(WEEKDAY( G1348+1)=1, G1348+2, IF(WEEKDAY(G1348+1)=7, G1348+ 3, G1348+1)), "")</f>
        <v/>
      </c>
      <c r="H1349" s="15" t="str">
        <f t="shared" si="314"/>
        <v/>
      </c>
      <c r="I1349" s="2" t="str">
        <f t="shared" si="315"/>
        <v/>
      </c>
      <c r="J1349" s="2" t="str">
        <f>IF(AND(G1349&lt;&gt;"",G1349&lt;=MAX(A:A)),COUNTIF(B:B,TRUNC(G1349)),"")</f>
        <v/>
      </c>
      <c r="K1349" s="2" t="str">
        <f t="shared" si="326"/>
        <v/>
      </c>
      <c r="L1349" s="2" t="str">
        <f t="shared" si="316"/>
        <v/>
      </c>
      <c r="M1349" s="2" t="str">
        <f t="shared" si="323"/>
        <v/>
      </c>
      <c r="N1349" s="2" t="str">
        <f t="shared" si="324"/>
        <v/>
      </c>
      <c r="O1349" s="2" t="str">
        <f t="shared" si="317"/>
        <v/>
      </c>
      <c r="P1349" s="2" t="str">
        <f t="shared" si="318"/>
        <v/>
      </c>
      <c r="Q1349" s="2" t="str">
        <f t="shared" si="325"/>
        <v/>
      </c>
      <c r="R1349" s="2" t="str">
        <f t="shared" si="319"/>
        <v/>
      </c>
    </row>
    <row r="1350" spans="1:18" x14ac:dyDescent="0.25">
      <c r="A1350" s="15" t="str">
        <f>IF(INDEX('Predict Your Date Data (auto)'!A:A,ROW(A1350),1)&gt;0,INDEX('Predict Your Date Data (auto)'!A:A,ROW(A1350),1),"")</f>
        <v/>
      </c>
      <c r="B1350" s="15" t="str">
        <f t="shared" si="320"/>
        <v/>
      </c>
      <c r="C1350" s="23" t="str">
        <f t="shared" si="321"/>
        <v/>
      </c>
      <c r="D1350" s="23" t="str">
        <f t="shared" si="322"/>
        <v/>
      </c>
      <c r="E1350" s="2" t="str">
        <f>IF(A1350&lt;&gt;"","Week " &amp; ROUNDUP(DAY(B1350)/7,0),"")</f>
        <v/>
      </c>
      <c r="G1350" s="15" t="str">
        <f>IF(G1349&lt;MAX(A:A)+NumberOfFutureWeeks*7,  IF(WEEKDAY( G1349+1)=1, G1349+2, IF(WEEKDAY(G1349+1)=7, G1349+ 3, G1349+1)), "")</f>
        <v/>
      </c>
      <c r="H1350" s="15" t="str">
        <f t="shared" si="314"/>
        <v/>
      </c>
      <c r="I1350" s="2" t="str">
        <f t="shared" si="315"/>
        <v/>
      </c>
      <c r="J1350" s="2" t="str">
        <f>IF(AND(G1350&lt;&gt;"",G1350&lt;=MAX(A:A)),COUNTIF(B:B,TRUNC(G1350)),"")</f>
        <v/>
      </c>
      <c r="K1350" s="2" t="str">
        <f t="shared" si="326"/>
        <v/>
      </c>
      <c r="L1350" s="2" t="str">
        <f t="shared" si="316"/>
        <v/>
      </c>
      <c r="M1350" s="2" t="str">
        <f t="shared" si="323"/>
        <v/>
      </c>
      <c r="N1350" s="2" t="str">
        <f t="shared" si="324"/>
        <v/>
      </c>
      <c r="O1350" s="2" t="str">
        <f t="shared" si="317"/>
        <v/>
      </c>
      <c r="P1350" s="2" t="str">
        <f t="shared" si="318"/>
        <v/>
      </c>
      <c r="Q1350" s="2" t="str">
        <f t="shared" si="325"/>
        <v/>
      </c>
      <c r="R1350" s="2" t="str">
        <f t="shared" si="319"/>
        <v/>
      </c>
    </row>
    <row r="1351" spans="1:18" x14ac:dyDescent="0.25">
      <c r="A1351" s="15" t="str">
        <f>IF(INDEX('Predict Your Date Data (auto)'!A:A,ROW(A1351),1)&gt;0,INDEX('Predict Your Date Data (auto)'!A:A,ROW(A1351),1),"")</f>
        <v/>
      </c>
      <c r="B1351" s="15" t="str">
        <f t="shared" si="320"/>
        <v/>
      </c>
      <c r="C1351" s="23" t="str">
        <f t="shared" si="321"/>
        <v/>
      </c>
      <c r="D1351" s="23" t="str">
        <f t="shared" si="322"/>
        <v/>
      </c>
      <c r="E1351" s="2" t="str">
        <f>IF(A1351&lt;&gt;"","Week " &amp; ROUNDUP(DAY(B1351)/7,0),"")</f>
        <v/>
      </c>
      <c r="G1351" s="15" t="str">
        <f>IF(G1350&lt;MAX(A:A)+NumberOfFutureWeeks*7,  IF(WEEKDAY( G1350+1)=1, G1350+2, IF(WEEKDAY(G1350+1)=7, G1350+ 3, G1350+1)), "")</f>
        <v/>
      </c>
      <c r="H1351" s="15" t="str">
        <f t="shared" si="314"/>
        <v/>
      </c>
      <c r="I1351" s="2" t="str">
        <f t="shared" si="315"/>
        <v/>
      </c>
      <c r="J1351" s="2" t="str">
        <f>IF(AND(G1351&lt;&gt;"",G1351&lt;=MAX(A:A)),COUNTIF(B:B,TRUNC(G1351)),"")</f>
        <v/>
      </c>
      <c r="K1351" s="2" t="str">
        <f t="shared" si="326"/>
        <v/>
      </c>
      <c r="L1351" s="2" t="str">
        <f t="shared" si="316"/>
        <v/>
      </c>
      <c r="M1351" s="2" t="str">
        <f t="shared" si="323"/>
        <v/>
      </c>
      <c r="N1351" s="2" t="str">
        <f t="shared" si="324"/>
        <v/>
      </c>
      <c r="O1351" s="2" t="str">
        <f t="shared" si="317"/>
        <v/>
      </c>
      <c r="P1351" s="2" t="str">
        <f t="shared" si="318"/>
        <v/>
      </c>
      <c r="Q1351" s="2" t="str">
        <f t="shared" si="325"/>
        <v/>
      </c>
      <c r="R1351" s="2" t="str">
        <f t="shared" si="319"/>
        <v/>
      </c>
    </row>
    <row r="1352" spans="1:18" x14ac:dyDescent="0.25">
      <c r="A1352" s="15" t="str">
        <f>IF(INDEX('Predict Your Date Data (auto)'!A:A,ROW(A1352),1)&gt;0,INDEX('Predict Your Date Data (auto)'!A:A,ROW(A1352),1),"")</f>
        <v/>
      </c>
      <c r="B1352" s="15" t="str">
        <f t="shared" si="320"/>
        <v/>
      </c>
      <c r="C1352" s="23" t="str">
        <f t="shared" si="321"/>
        <v/>
      </c>
      <c r="D1352" s="23" t="str">
        <f t="shared" si="322"/>
        <v/>
      </c>
      <c r="E1352" s="2" t="str">
        <f>IF(A1352&lt;&gt;"","Week " &amp; ROUNDUP(DAY(B1352)/7,0),"")</f>
        <v/>
      </c>
      <c r="G1352" s="15" t="str">
        <f>IF(G1351&lt;MAX(A:A)+NumberOfFutureWeeks*7,  IF(WEEKDAY( G1351+1)=1, G1351+2, IF(WEEKDAY(G1351+1)=7, G1351+ 3, G1351+1)), "")</f>
        <v/>
      </c>
      <c r="H1352" s="15" t="str">
        <f t="shared" si="314"/>
        <v/>
      </c>
      <c r="I1352" s="2" t="str">
        <f t="shared" si="315"/>
        <v/>
      </c>
      <c r="J1352" s="2" t="str">
        <f>IF(AND(G1352&lt;&gt;"",G1352&lt;=MAX(A:A)),COUNTIF(B:B,TRUNC(G1352)),"")</f>
        <v/>
      </c>
      <c r="K1352" s="2" t="str">
        <f t="shared" si="326"/>
        <v/>
      </c>
      <c r="L1352" s="2" t="str">
        <f t="shared" si="316"/>
        <v/>
      </c>
      <c r="M1352" s="2" t="str">
        <f t="shared" si="323"/>
        <v/>
      </c>
      <c r="N1352" s="2" t="str">
        <f t="shared" si="324"/>
        <v/>
      </c>
      <c r="O1352" s="2" t="str">
        <f t="shared" si="317"/>
        <v/>
      </c>
      <c r="P1352" s="2" t="str">
        <f t="shared" si="318"/>
        <v/>
      </c>
      <c r="Q1352" s="2" t="str">
        <f t="shared" si="325"/>
        <v/>
      </c>
      <c r="R1352" s="2" t="str">
        <f t="shared" si="319"/>
        <v/>
      </c>
    </row>
    <row r="1353" spans="1:18" x14ac:dyDescent="0.25">
      <c r="A1353" s="15" t="str">
        <f>IF(INDEX('Predict Your Date Data (auto)'!A:A,ROW(A1353),1)&gt;0,INDEX('Predict Your Date Data (auto)'!A:A,ROW(A1353),1),"")</f>
        <v/>
      </c>
      <c r="B1353" s="15" t="str">
        <f t="shared" si="320"/>
        <v/>
      </c>
      <c r="C1353" s="23" t="str">
        <f t="shared" si="321"/>
        <v/>
      </c>
      <c r="D1353" s="23" t="str">
        <f t="shared" si="322"/>
        <v/>
      </c>
      <c r="E1353" s="2" t="str">
        <f>IF(A1353&lt;&gt;"","Week " &amp; ROUNDUP(DAY(B1353)/7,0),"")</f>
        <v/>
      </c>
      <c r="G1353" s="15" t="str">
        <f>IF(G1352&lt;MAX(A:A)+NumberOfFutureWeeks*7,  IF(WEEKDAY( G1352+1)=1, G1352+2, IF(WEEKDAY(G1352+1)=7, G1352+ 3, G1352+1)), "")</f>
        <v/>
      </c>
      <c r="H1353" s="15" t="str">
        <f t="shared" si="314"/>
        <v/>
      </c>
      <c r="I1353" s="2" t="str">
        <f t="shared" si="315"/>
        <v/>
      </c>
      <c r="J1353" s="2" t="str">
        <f>IF(AND(G1353&lt;&gt;"",G1353&lt;=MAX(A:A)),COUNTIF(B:B,TRUNC(G1353)),"")</f>
        <v/>
      </c>
      <c r="K1353" s="2" t="str">
        <f t="shared" si="326"/>
        <v/>
      </c>
      <c r="L1353" s="2" t="str">
        <f t="shared" si="316"/>
        <v/>
      </c>
      <c r="M1353" s="2" t="str">
        <f t="shared" si="323"/>
        <v/>
      </c>
      <c r="N1353" s="2" t="str">
        <f t="shared" si="324"/>
        <v/>
      </c>
      <c r="O1353" s="2" t="str">
        <f t="shared" si="317"/>
        <v/>
      </c>
      <c r="P1353" s="2" t="str">
        <f t="shared" si="318"/>
        <v/>
      </c>
      <c r="Q1353" s="2" t="str">
        <f t="shared" si="325"/>
        <v/>
      </c>
      <c r="R1353" s="2" t="str">
        <f t="shared" si="319"/>
        <v/>
      </c>
    </row>
    <row r="1354" spans="1:18" x14ac:dyDescent="0.25">
      <c r="A1354" s="15" t="str">
        <f>IF(INDEX('Predict Your Date Data (auto)'!A:A,ROW(A1354),1)&gt;0,INDEX('Predict Your Date Data (auto)'!A:A,ROW(A1354),1),"")</f>
        <v/>
      </c>
      <c r="B1354" s="15" t="str">
        <f t="shared" si="320"/>
        <v/>
      </c>
      <c r="C1354" s="23" t="str">
        <f t="shared" si="321"/>
        <v/>
      </c>
      <c r="D1354" s="23" t="str">
        <f t="shared" si="322"/>
        <v/>
      </c>
      <c r="E1354" s="2" t="str">
        <f>IF(A1354&lt;&gt;"","Week " &amp; ROUNDUP(DAY(B1354)/7,0),"")</f>
        <v/>
      </c>
      <c r="G1354" s="15" t="str">
        <f>IF(G1353&lt;MAX(A:A)+NumberOfFutureWeeks*7,  IF(WEEKDAY( G1353+1)=1, G1353+2, IF(WEEKDAY(G1353+1)=7, G1353+ 3, G1353+1)), "")</f>
        <v/>
      </c>
      <c r="H1354" s="15" t="str">
        <f t="shared" si="314"/>
        <v/>
      </c>
      <c r="I1354" s="2" t="str">
        <f t="shared" si="315"/>
        <v/>
      </c>
      <c r="J1354" s="2" t="str">
        <f>IF(AND(G1354&lt;&gt;"",G1354&lt;=MAX(A:A)),COUNTIF(B:B,TRUNC(G1354)),"")</f>
        <v/>
      </c>
      <c r="K1354" s="2" t="str">
        <f t="shared" si="326"/>
        <v/>
      </c>
      <c r="L1354" s="2" t="str">
        <f t="shared" si="316"/>
        <v/>
      </c>
      <c r="M1354" s="2" t="str">
        <f t="shared" si="323"/>
        <v/>
      </c>
      <c r="N1354" s="2" t="str">
        <f t="shared" si="324"/>
        <v/>
      </c>
      <c r="O1354" s="2" t="str">
        <f t="shared" si="317"/>
        <v/>
      </c>
      <c r="P1354" s="2" t="str">
        <f t="shared" si="318"/>
        <v/>
      </c>
      <c r="Q1354" s="2" t="str">
        <f t="shared" si="325"/>
        <v/>
      </c>
      <c r="R1354" s="2" t="str">
        <f t="shared" si="319"/>
        <v/>
      </c>
    </row>
    <row r="1355" spans="1:18" x14ac:dyDescent="0.25">
      <c r="A1355" s="15" t="str">
        <f>IF(INDEX('Predict Your Date Data (auto)'!A:A,ROW(A1355),1)&gt;0,INDEX('Predict Your Date Data (auto)'!A:A,ROW(A1355),1),"")</f>
        <v/>
      </c>
      <c r="B1355" s="15" t="str">
        <f t="shared" si="320"/>
        <v/>
      </c>
      <c r="C1355" s="23" t="str">
        <f t="shared" si="321"/>
        <v/>
      </c>
      <c r="D1355" s="23" t="str">
        <f t="shared" si="322"/>
        <v/>
      </c>
      <c r="E1355" s="2" t="str">
        <f>IF(A1355&lt;&gt;"","Week " &amp; ROUNDUP(DAY(B1355)/7,0),"")</f>
        <v/>
      </c>
      <c r="G1355" s="15" t="str">
        <f>IF(G1354&lt;MAX(A:A)+NumberOfFutureWeeks*7,  IF(WEEKDAY( G1354+1)=1, G1354+2, IF(WEEKDAY(G1354+1)=7, G1354+ 3, G1354+1)), "")</f>
        <v/>
      </c>
      <c r="H1355" s="15" t="str">
        <f t="shared" si="314"/>
        <v/>
      </c>
      <c r="I1355" s="2" t="str">
        <f t="shared" si="315"/>
        <v/>
      </c>
      <c r="J1355" s="2" t="str">
        <f>IF(AND(G1355&lt;&gt;"",G1355&lt;=MAX(A:A)),COUNTIF(B:B,TRUNC(G1355)),"")</f>
        <v/>
      </c>
      <c r="K1355" s="2" t="str">
        <f t="shared" si="326"/>
        <v/>
      </c>
      <c r="L1355" s="2" t="str">
        <f t="shared" si="316"/>
        <v/>
      </c>
      <c r="M1355" s="2" t="str">
        <f t="shared" si="323"/>
        <v/>
      </c>
      <c r="N1355" s="2" t="str">
        <f t="shared" si="324"/>
        <v/>
      </c>
      <c r="O1355" s="2" t="str">
        <f t="shared" si="317"/>
        <v/>
      </c>
      <c r="P1355" s="2" t="str">
        <f t="shared" si="318"/>
        <v/>
      </c>
      <c r="Q1355" s="2" t="str">
        <f t="shared" si="325"/>
        <v/>
      </c>
      <c r="R1355" s="2" t="str">
        <f t="shared" si="319"/>
        <v/>
      </c>
    </row>
    <row r="1356" spans="1:18" x14ac:dyDescent="0.25">
      <c r="A1356" s="15" t="str">
        <f>IF(INDEX('Predict Your Date Data (auto)'!A:A,ROW(A1356),1)&gt;0,INDEX('Predict Your Date Data (auto)'!A:A,ROW(A1356),1),"")</f>
        <v/>
      </c>
      <c r="B1356" s="15" t="str">
        <f t="shared" si="320"/>
        <v/>
      </c>
      <c r="C1356" s="23" t="str">
        <f t="shared" si="321"/>
        <v/>
      </c>
      <c r="D1356" s="23" t="str">
        <f t="shared" si="322"/>
        <v/>
      </c>
      <c r="E1356" s="2" t="str">
        <f>IF(A1356&lt;&gt;"","Week " &amp; ROUNDUP(DAY(B1356)/7,0),"")</f>
        <v/>
      </c>
      <c r="G1356" s="15" t="str">
        <f>IF(G1355&lt;MAX(A:A)+NumberOfFutureWeeks*7,  IF(WEEKDAY( G1355+1)=1, G1355+2, IF(WEEKDAY(G1355+1)=7, G1355+ 3, G1355+1)), "")</f>
        <v/>
      </c>
      <c r="H1356" s="15" t="str">
        <f t="shared" si="314"/>
        <v/>
      </c>
      <c r="I1356" s="2" t="str">
        <f t="shared" si="315"/>
        <v/>
      </c>
      <c r="J1356" s="2" t="str">
        <f>IF(AND(G1356&lt;&gt;"",G1356&lt;=MAX(A:A)),COUNTIF(B:B,TRUNC(G1356)),"")</f>
        <v/>
      </c>
      <c r="K1356" s="2" t="str">
        <f t="shared" si="326"/>
        <v/>
      </c>
      <c r="L1356" s="2" t="str">
        <f t="shared" si="316"/>
        <v/>
      </c>
      <c r="M1356" s="2" t="str">
        <f t="shared" si="323"/>
        <v/>
      </c>
      <c r="N1356" s="2" t="str">
        <f t="shared" si="324"/>
        <v/>
      </c>
      <c r="O1356" s="2" t="str">
        <f t="shared" si="317"/>
        <v/>
      </c>
      <c r="P1356" s="2" t="str">
        <f t="shared" si="318"/>
        <v/>
      </c>
      <c r="Q1356" s="2" t="str">
        <f t="shared" si="325"/>
        <v/>
      </c>
      <c r="R1356" s="2" t="str">
        <f t="shared" si="319"/>
        <v/>
      </c>
    </row>
    <row r="1357" spans="1:18" x14ac:dyDescent="0.25">
      <c r="A1357" s="15" t="str">
        <f>IF(INDEX('Predict Your Date Data (auto)'!A:A,ROW(A1357),1)&gt;0,INDEX('Predict Your Date Data (auto)'!A:A,ROW(A1357),1),"")</f>
        <v/>
      </c>
      <c r="B1357" s="15" t="str">
        <f t="shared" si="320"/>
        <v/>
      </c>
      <c r="C1357" s="23" t="str">
        <f t="shared" si="321"/>
        <v/>
      </c>
      <c r="D1357" s="23" t="str">
        <f t="shared" si="322"/>
        <v/>
      </c>
      <c r="E1357" s="2" t="str">
        <f>IF(A1357&lt;&gt;"","Week " &amp; ROUNDUP(DAY(B1357)/7,0),"")</f>
        <v/>
      </c>
      <c r="G1357" s="15" t="str">
        <f>IF(G1356&lt;MAX(A:A)+NumberOfFutureWeeks*7,  IF(WEEKDAY( G1356+1)=1, G1356+2, IF(WEEKDAY(G1356+1)=7, G1356+ 3, G1356+1)), "")</f>
        <v/>
      </c>
      <c r="H1357" s="15" t="str">
        <f t="shared" si="314"/>
        <v/>
      </c>
      <c r="I1357" s="2" t="str">
        <f t="shared" si="315"/>
        <v/>
      </c>
      <c r="J1357" s="2" t="str">
        <f>IF(AND(G1357&lt;&gt;"",G1357&lt;=MAX(A:A)),COUNTIF(B:B,TRUNC(G1357)),"")</f>
        <v/>
      </c>
      <c r="K1357" s="2" t="str">
        <f t="shared" si="326"/>
        <v/>
      </c>
      <c r="L1357" s="2" t="str">
        <f t="shared" si="316"/>
        <v/>
      </c>
      <c r="M1357" s="2" t="str">
        <f t="shared" si="323"/>
        <v/>
      </c>
      <c r="N1357" s="2" t="str">
        <f t="shared" si="324"/>
        <v/>
      </c>
      <c r="O1357" s="2" t="str">
        <f t="shared" si="317"/>
        <v/>
      </c>
      <c r="P1357" s="2" t="str">
        <f t="shared" si="318"/>
        <v/>
      </c>
      <c r="Q1357" s="2" t="str">
        <f t="shared" si="325"/>
        <v/>
      </c>
      <c r="R1357" s="2" t="str">
        <f t="shared" si="319"/>
        <v/>
      </c>
    </row>
    <row r="1358" spans="1:18" x14ac:dyDescent="0.25">
      <c r="A1358" s="15" t="str">
        <f>IF(INDEX('Predict Your Date Data (auto)'!A:A,ROW(A1358),1)&gt;0,INDEX('Predict Your Date Data (auto)'!A:A,ROW(A1358),1),"")</f>
        <v/>
      </c>
      <c r="B1358" s="15" t="str">
        <f t="shared" si="320"/>
        <v/>
      </c>
      <c r="C1358" s="23" t="str">
        <f t="shared" si="321"/>
        <v/>
      </c>
      <c r="D1358" s="23" t="str">
        <f t="shared" si="322"/>
        <v/>
      </c>
      <c r="E1358" s="2" t="str">
        <f>IF(A1358&lt;&gt;"","Week " &amp; ROUNDUP(DAY(B1358)/7,0),"")</f>
        <v/>
      </c>
      <c r="G1358" s="15" t="str">
        <f>IF(G1357&lt;MAX(A:A)+NumberOfFutureWeeks*7,  IF(WEEKDAY( G1357+1)=1, G1357+2, IF(WEEKDAY(G1357+1)=7, G1357+ 3, G1357+1)), "")</f>
        <v/>
      </c>
      <c r="H1358" s="15" t="str">
        <f t="shared" si="314"/>
        <v/>
      </c>
      <c r="I1358" s="2" t="str">
        <f t="shared" si="315"/>
        <v/>
      </c>
      <c r="J1358" s="2" t="str">
        <f>IF(AND(G1358&lt;&gt;"",G1358&lt;=MAX(A:A)),COUNTIF(B:B,TRUNC(G1358)),"")</f>
        <v/>
      </c>
      <c r="K1358" s="2" t="str">
        <f t="shared" si="326"/>
        <v/>
      </c>
      <c r="L1358" s="2" t="str">
        <f t="shared" si="316"/>
        <v/>
      </c>
      <c r="M1358" s="2" t="str">
        <f t="shared" si="323"/>
        <v/>
      </c>
      <c r="N1358" s="2" t="str">
        <f t="shared" si="324"/>
        <v/>
      </c>
      <c r="O1358" s="2" t="str">
        <f t="shared" si="317"/>
        <v/>
      </c>
      <c r="P1358" s="2" t="str">
        <f t="shared" si="318"/>
        <v/>
      </c>
      <c r="Q1358" s="2" t="str">
        <f t="shared" si="325"/>
        <v/>
      </c>
      <c r="R1358" s="2" t="str">
        <f t="shared" si="319"/>
        <v/>
      </c>
    </row>
    <row r="1359" spans="1:18" x14ac:dyDescent="0.25">
      <c r="A1359" s="15" t="str">
        <f>IF(INDEX('Predict Your Date Data (auto)'!A:A,ROW(A1359),1)&gt;0,INDEX('Predict Your Date Data (auto)'!A:A,ROW(A1359),1),"")</f>
        <v/>
      </c>
      <c r="B1359" s="15" t="str">
        <f t="shared" si="320"/>
        <v/>
      </c>
      <c r="C1359" s="23" t="str">
        <f t="shared" si="321"/>
        <v/>
      </c>
      <c r="D1359" s="23" t="str">
        <f t="shared" si="322"/>
        <v/>
      </c>
      <c r="E1359" s="2" t="str">
        <f>IF(A1359&lt;&gt;"","Week " &amp; ROUNDUP(DAY(B1359)/7,0),"")</f>
        <v/>
      </c>
      <c r="G1359" s="15" t="str">
        <f>IF(G1358&lt;MAX(A:A)+NumberOfFutureWeeks*7,  IF(WEEKDAY( G1358+1)=1, G1358+2, IF(WEEKDAY(G1358+1)=7, G1358+ 3, G1358+1)), "")</f>
        <v/>
      </c>
      <c r="H1359" s="15" t="str">
        <f t="shared" si="314"/>
        <v/>
      </c>
      <c r="I1359" s="2" t="str">
        <f t="shared" si="315"/>
        <v/>
      </c>
      <c r="J1359" s="2" t="str">
        <f>IF(AND(G1359&lt;&gt;"",G1359&lt;=MAX(A:A)),COUNTIF(B:B,TRUNC(G1359)),"")</f>
        <v/>
      </c>
      <c r="K1359" s="2" t="str">
        <f t="shared" si="326"/>
        <v/>
      </c>
      <c r="L1359" s="2" t="str">
        <f t="shared" si="316"/>
        <v/>
      </c>
      <c r="M1359" s="2" t="str">
        <f t="shared" si="323"/>
        <v/>
      </c>
      <c r="N1359" s="2" t="str">
        <f t="shared" si="324"/>
        <v/>
      </c>
      <c r="O1359" s="2" t="str">
        <f t="shared" si="317"/>
        <v/>
      </c>
      <c r="P1359" s="2" t="str">
        <f t="shared" si="318"/>
        <v/>
      </c>
      <c r="Q1359" s="2" t="str">
        <f t="shared" si="325"/>
        <v/>
      </c>
      <c r="R1359" s="2" t="str">
        <f t="shared" si="319"/>
        <v/>
      </c>
    </row>
    <row r="1360" spans="1:18" x14ac:dyDescent="0.25">
      <c r="A1360" s="15" t="str">
        <f>IF(INDEX('Predict Your Date Data (auto)'!A:A,ROW(A1360),1)&gt;0,INDEX('Predict Your Date Data (auto)'!A:A,ROW(A1360),1),"")</f>
        <v/>
      </c>
      <c r="B1360" s="15" t="str">
        <f t="shared" si="320"/>
        <v/>
      </c>
      <c r="C1360" s="23" t="str">
        <f t="shared" si="321"/>
        <v/>
      </c>
      <c r="D1360" s="23" t="str">
        <f t="shared" si="322"/>
        <v/>
      </c>
      <c r="E1360" s="2" t="str">
        <f>IF(A1360&lt;&gt;"","Week " &amp; ROUNDUP(DAY(B1360)/7,0),"")</f>
        <v/>
      </c>
      <c r="G1360" s="15" t="str">
        <f>IF(G1359&lt;MAX(A:A)+NumberOfFutureWeeks*7,  IF(WEEKDAY( G1359+1)=1, G1359+2, IF(WEEKDAY(G1359+1)=7, G1359+ 3, G1359+1)), "")</f>
        <v/>
      </c>
      <c r="H1360" s="15" t="str">
        <f t="shared" si="314"/>
        <v/>
      </c>
      <c r="I1360" s="2" t="str">
        <f t="shared" si="315"/>
        <v/>
      </c>
      <c r="J1360" s="2" t="str">
        <f>IF(AND(G1360&lt;&gt;"",G1360&lt;=MAX(A:A)),COUNTIF(B:B,TRUNC(G1360)),"")</f>
        <v/>
      </c>
      <c r="K1360" s="2" t="str">
        <f t="shared" si="326"/>
        <v/>
      </c>
      <c r="L1360" s="2" t="str">
        <f t="shared" si="316"/>
        <v/>
      </c>
      <c r="M1360" s="2" t="str">
        <f t="shared" si="323"/>
        <v/>
      </c>
      <c r="N1360" s="2" t="str">
        <f t="shared" si="324"/>
        <v/>
      </c>
      <c r="O1360" s="2" t="str">
        <f t="shared" si="317"/>
        <v/>
      </c>
      <c r="P1360" s="2" t="str">
        <f t="shared" si="318"/>
        <v/>
      </c>
      <c r="Q1360" s="2" t="str">
        <f t="shared" si="325"/>
        <v/>
      </c>
      <c r="R1360" s="2" t="str">
        <f t="shared" si="319"/>
        <v/>
      </c>
    </row>
    <row r="1361" spans="1:18" x14ac:dyDescent="0.25">
      <c r="A1361" s="15" t="str">
        <f>IF(INDEX('Predict Your Date Data (auto)'!A:A,ROW(A1361),1)&gt;0,INDEX('Predict Your Date Data (auto)'!A:A,ROW(A1361),1),"")</f>
        <v/>
      </c>
      <c r="B1361" s="15" t="str">
        <f t="shared" si="320"/>
        <v/>
      </c>
      <c r="C1361" s="23" t="str">
        <f t="shared" si="321"/>
        <v/>
      </c>
      <c r="D1361" s="23" t="str">
        <f t="shared" si="322"/>
        <v/>
      </c>
      <c r="E1361" s="2" t="str">
        <f>IF(A1361&lt;&gt;"","Week " &amp; ROUNDUP(DAY(B1361)/7,0),"")</f>
        <v/>
      </c>
      <c r="G1361" s="15" t="str">
        <f>IF(G1360&lt;MAX(A:A)+NumberOfFutureWeeks*7,  IF(WEEKDAY( G1360+1)=1, G1360+2, IF(WEEKDAY(G1360+1)=7, G1360+ 3, G1360+1)), "")</f>
        <v/>
      </c>
      <c r="H1361" s="15" t="str">
        <f t="shared" si="314"/>
        <v/>
      </c>
      <c r="I1361" s="2" t="str">
        <f t="shared" si="315"/>
        <v/>
      </c>
      <c r="J1361" s="2" t="str">
        <f>IF(AND(G1361&lt;&gt;"",G1361&lt;=MAX(A:A)),COUNTIF(B:B,TRUNC(G1361)),"")</f>
        <v/>
      </c>
      <c r="K1361" s="2" t="str">
        <f t="shared" si="326"/>
        <v/>
      </c>
      <c r="L1361" s="2" t="str">
        <f t="shared" si="316"/>
        <v/>
      </c>
      <c r="M1361" s="2" t="str">
        <f t="shared" si="323"/>
        <v/>
      </c>
      <c r="N1361" s="2" t="str">
        <f t="shared" si="324"/>
        <v/>
      </c>
      <c r="O1361" s="2" t="str">
        <f t="shared" si="317"/>
        <v/>
      </c>
      <c r="P1361" s="2" t="str">
        <f t="shared" si="318"/>
        <v/>
      </c>
      <c r="Q1361" s="2" t="str">
        <f t="shared" si="325"/>
        <v/>
      </c>
      <c r="R1361" s="2" t="str">
        <f t="shared" si="319"/>
        <v/>
      </c>
    </row>
    <row r="1362" spans="1:18" x14ac:dyDescent="0.25">
      <c r="A1362" s="15" t="str">
        <f>IF(INDEX('Predict Your Date Data (auto)'!A:A,ROW(A1362),1)&gt;0,INDEX('Predict Your Date Data (auto)'!A:A,ROW(A1362),1),"")</f>
        <v/>
      </c>
      <c r="B1362" s="15" t="str">
        <f t="shared" si="320"/>
        <v/>
      </c>
      <c r="C1362" s="23" t="str">
        <f t="shared" si="321"/>
        <v/>
      </c>
      <c r="D1362" s="23" t="str">
        <f t="shared" si="322"/>
        <v/>
      </c>
      <c r="E1362" s="2" t="str">
        <f>IF(A1362&lt;&gt;"","Week " &amp; ROUNDUP(DAY(B1362)/7,0),"")</f>
        <v/>
      </c>
      <c r="G1362" s="15" t="str">
        <f>IF(G1361&lt;MAX(A:A)+NumberOfFutureWeeks*7,  IF(WEEKDAY( G1361+1)=1, G1361+2, IF(WEEKDAY(G1361+1)=7, G1361+ 3, G1361+1)), "")</f>
        <v/>
      </c>
      <c r="H1362" s="15" t="str">
        <f t="shared" si="314"/>
        <v/>
      </c>
      <c r="I1362" s="2" t="str">
        <f t="shared" si="315"/>
        <v/>
      </c>
      <c r="J1362" s="2" t="str">
        <f>IF(AND(G1362&lt;&gt;"",G1362&lt;=MAX(A:A)),COUNTIF(B:B,TRUNC(G1362)),"")</f>
        <v/>
      </c>
      <c r="K1362" s="2" t="str">
        <f t="shared" si="326"/>
        <v/>
      </c>
      <c r="L1362" s="2" t="str">
        <f t="shared" si="316"/>
        <v/>
      </c>
      <c r="M1362" s="2" t="str">
        <f t="shared" si="323"/>
        <v/>
      </c>
      <c r="N1362" s="2" t="str">
        <f t="shared" si="324"/>
        <v/>
      </c>
      <c r="O1362" s="2" t="str">
        <f t="shared" si="317"/>
        <v/>
      </c>
      <c r="P1362" s="2" t="str">
        <f t="shared" si="318"/>
        <v/>
      </c>
      <c r="Q1362" s="2" t="str">
        <f t="shared" si="325"/>
        <v/>
      </c>
      <c r="R1362" s="2" t="str">
        <f t="shared" si="319"/>
        <v/>
      </c>
    </row>
    <row r="1363" spans="1:18" x14ac:dyDescent="0.25">
      <c r="A1363" s="15" t="str">
        <f>IF(INDEX('Predict Your Date Data (auto)'!A:A,ROW(A1363),1)&gt;0,INDEX('Predict Your Date Data (auto)'!A:A,ROW(A1363),1),"")</f>
        <v/>
      </c>
      <c r="B1363" s="15" t="str">
        <f t="shared" si="320"/>
        <v/>
      </c>
      <c r="C1363" s="23" t="str">
        <f t="shared" si="321"/>
        <v/>
      </c>
      <c r="D1363" s="23" t="str">
        <f t="shared" si="322"/>
        <v/>
      </c>
      <c r="E1363" s="2" t="str">
        <f>IF(A1363&lt;&gt;"","Week " &amp; ROUNDUP(DAY(B1363)/7,0),"")</f>
        <v/>
      </c>
      <c r="G1363" s="15" t="str">
        <f>IF(G1362&lt;MAX(A:A)+NumberOfFutureWeeks*7,  IF(WEEKDAY( G1362+1)=1, G1362+2, IF(WEEKDAY(G1362+1)=7, G1362+ 3, G1362+1)), "")</f>
        <v/>
      </c>
      <c r="H1363" s="15" t="str">
        <f t="shared" si="314"/>
        <v/>
      </c>
      <c r="I1363" s="2" t="str">
        <f t="shared" si="315"/>
        <v/>
      </c>
      <c r="J1363" s="2" t="str">
        <f>IF(AND(G1363&lt;&gt;"",G1363&lt;=MAX(A:A)),COUNTIF(B:B,TRUNC(G1363)),"")</f>
        <v/>
      </c>
      <c r="K1363" s="2" t="str">
        <f t="shared" si="326"/>
        <v/>
      </c>
      <c r="L1363" s="2" t="str">
        <f t="shared" si="316"/>
        <v/>
      </c>
      <c r="M1363" s="2" t="str">
        <f t="shared" si="323"/>
        <v/>
      </c>
      <c r="N1363" s="2" t="str">
        <f t="shared" si="324"/>
        <v/>
      </c>
      <c r="O1363" s="2" t="str">
        <f t="shared" si="317"/>
        <v/>
      </c>
      <c r="P1363" s="2" t="str">
        <f t="shared" si="318"/>
        <v/>
      </c>
      <c r="Q1363" s="2" t="str">
        <f t="shared" si="325"/>
        <v/>
      </c>
      <c r="R1363" s="2" t="str">
        <f t="shared" si="319"/>
        <v/>
      </c>
    </row>
    <row r="1364" spans="1:18" x14ac:dyDescent="0.25">
      <c r="A1364" s="15" t="str">
        <f>IF(INDEX('Predict Your Date Data (auto)'!A:A,ROW(A1364),1)&gt;0,INDEX('Predict Your Date Data (auto)'!A:A,ROW(A1364),1),"")</f>
        <v/>
      </c>
      <c r="B1364" s="15" t="str">
        <f t="shared" si="320"/>
        <v/>
      </c>
      <c r="C1364" s="23" t="str">
        <f t="shared" si="321"/>
        <v/>
      </c>
      <c r="D1364" s="23" t="str">
        <f t="shared" si="322"/>
        <v/>
      </c>
      <c r="E1364" s="2" t="str">
        <f>IF(A1364&lt;&gt;"","Week " &amp; ROUNDUP(DAY(B1364)/7,0),"")</f>
        <v/>
      </c>
      <c r="G1364" s="15" t="str">
        <f>IF(G1363&lt;MAX(A:A)+NumberOfFutureWeeks*7,  IF(WEEKDAY( G1363+1)=1, G1363+2, IF(WEEKDAY(G1363+1)=7, G1363+ 3, G1363+1)), "")</f>
        <v/>
      </c>
      <c r="H1364" s="15" t="str">
        <f t="shared" si="314"/>
        <v/>
      </c>
      <c r="I1364" s="2" t="str">
        <f t="shared" si="315"/>
        <v/>
      </c>
      <c r="J1364" s="2" t="str">
        <f>IF(AND(G1364&lt;&gt;"",G1364&lt;=MAX(A:A)),COUNTIF(B:B,TRUNC(G1364)),"")</f>
        <v/>
      </c>
      <c r="K1364" s="2" t="str">
        <f t="shared" si="326"/>
        <v/>
      </c>
      <c r="L1364" s="2" t="str">
        <f t="shared" si="316"/>
        <v/>
      </c>
      <c r="M1364" s="2" t="str">
        <f t="shared" si="323"/>
        <v/>
      </c>
      <c r="N1364" s="2" t="str">
        <f t="shared" si="324"/>
        <v/>
      </c>
      <c r="O1364" s="2" t="str">
        <f t="shared" si="317"/>
        <v/>
      </c>
      <c r="P1364" s="2" t="str">
        <f t="shared" si="318"/>
        <v/>
      </c>
      <c r="Q1364" s="2" t="str">
        <f t="shared" si="325"/>
        <v/>
      </c>
      <c r="R1364" s="2" t="str">
        <f t="shared" si="319"/>
        <v/>
      </c>
    </row>
    <row r="1365" spans="1:18" x14ac:dyDescent="0.25">
      <c r="A1365" s="15" t="str">
        <f>IF(INDEX('Predict Your Date Data (auto)'!A:A,ROW(A1365),1)&gt;0,INDEX('Predict Your Date Data (auto)'!A:A,ROW(A1365),1),"")</f>
        <v/>
      </c>
      <c r="B1365" s="15" t="str">
        <f t="shared" si="320"/>
        <v/>
      </c>
      <c r="C1365" s="23" t="str">
        <f t="shared" si="321"/>
        <v/>
      </c>
      <c r="D1365" s="23" t="str">
        <f t="shared" si="322"/>
        <v/>
      </c>
      <c r="E1365" s="2" t="str">
        <f>IF(A1365&lt;&gt;"","Week " &amp; ROUNDUP(DAY(B1365)/7,0),"")</f>
        <v/>
      </c>
      <c r="G1365" s="15" t="str">
        <f>IF(G1364&lt;MAX(A:A)+NumberOfFutureWeeks*7,  IF(WEEKDAY( G1364+1)=1, G1364+2, IF(WEEKDAY(G1364+1)=7, G1364+ 3, G1364+1)), "")</f>
        <v/>
      </c>
      <c r="H1365" s="15" t="str">
        <f t="shared" si="314"/>
        <v/>
      </c>
      <c r="I1365" s="2" t="str">
        <f t="shared" si="315"/>
        <v/>
      </c>
      <c r="J1365" s="2" t="str">
        <f>IF(AND(G1365&lt;&gt;"",G1365&lt;=MAX(A:A)),COUNTIF(B:B,TRUNC(G1365)),"")</f>
        <v/>
      </c>
      <c r="K1365" s="2" t="str">
        <f t="shared" si="326"/>
        <v/>
      </c>
      <c r="L1365" s="2" t="str">
        <f t="shared" si="316"/>
        <v/>
      </c>
      <c r="M1365" s="2" t="str">
        <f t="shared" si="323"/>
        <v/>
      </c>
      <c r="N1365" s="2" t="str">
        <f t="shared" si="324"/>
        <v/>
      </c>
      <c r="O1365" s="2" t="str">
        <f t="shared" si="317"/>
        <v/>
      </c>
      <c r="P1365" s="2" t="str">
        <f t="shared" si="318"/>
        <v/>
      </c>
      <c r="Q1365" s="2" t="str">
        <f t="shared" si="325"/>
        <v/>
      </c>
      <c r="R1365" s="2" t="str">
        <f t="shared" si="319"/>
        <v/>
      </c>
    </row>
    <row r="1366" spans="1:18" x14ac:dyDescent="0.25">
      <c r="A1366" s="15" t="str">
        <f>IF(INDEX('Predict Your Date Data (auto)'!A:A,ROW(A1366),1)&gt;0,INDEX('Predict Your Date Data (auto)'!A:A,ROW(A1366),1),"")</f>
        <v/>
      </c>
      <c r="B1366" s="15" t="str">
        <f t="shared" si="320"/>
        <v/>
      </c>
      <c r="C1366" s="23" t="str">
        <f t="shared" si="321"/>
        <v/>
      </c>
      <c r="D1366" s="23" t="str">
        <f t="shared" si="322"/>
        <v/>
      </c>
      <c r="E1366" s="2" t="str">
        <f>IF(A1366&lt;&gt;"","Week " &amp; ROUNDUP(DAY(B1366)/7,0),"")</f>
        <v/>
      </c>
      <c r="G1366" s="15" t="str">
        <f>IF(G1365&lt;MAX(A:A)+NumberOfFutureWeeks*7,  IF(WEEKDAY( G1365+1)=1, G1365+2, IF(WEEKDAY(G1365+1)=7, G1365+ 3, G1365+1)), "")</f>
        <v/>
      </c>
      <c r="H1366" s="15" t="str">
        <f t="shared" si="314"/>
        <v/>
      </c>
      <c r="I1366" s="2" t="str">
        <f t="shared" si="315"/>
        <v/>
      </c>
      <c r="J1366" s="2" t="str">
        <f>IF(AND(G1366&lt;&gt;"",G1366&lt;=MAX(A:A)),COUNTIF(B:B,TRUNC(G1366)),"")</f>
        <v/>
      </c>
      <c r="K1366" s="2" t="str">
        <f t="shared" si="326"/>
        <v/>
      </c>
      <c r="L1366" s="2" t="str">
        <f t="shared" si="316"/>
        <v/>
      </c>
      <c r="M1366" s="2" t="str">
        <f t="shared" si="323"/>
        <v/>
      </c>
      <c r="N1366" s="2" t="str">
        <f t="shared" si="324"/>
        <v/>
      </c>
      <c r="O1366" s="2" t="str">
        <f t="shared" si="317"/>
        <v/>
      </c>
      <c r="P1366" s="2" t="str">
        <f t="shared" si="318"/>
        <v/>
      </c>
      <c r="Q1366" s="2" t="str">
        <f t="shared" si="325"/>
        <v/>
      </c>
      <c r="R1366" s="2" t="str">
        <f t="shared" si="319"/>
        <v/>
      </c>
    </row>
    <row r="1367" spans="1:18" x14ac:dyDescent="0.25">
      <c r="A1367" s="15" t="str">
        <f>IF(INDEX('Predict Your Date Data (auto)'!A:A,ROW(A1367),1)&gt;0,INDEX('Predict Your Date Data (auto)'!A:A,ROW(A1367),1),"")</f>
        <v/>
      </c>
      <c r="B1367" s="15" t="str">
        <f t="shared" si="320"/>
        <v/>
      </c>
      <c r="C1367" s="23" t="str">
        <f t="shared" si="321"/>
        <v/>
      </c>
      <c r="D1367" s="23" t="str">
        <f t="shared" si="322"/>
        <v/>
      </c>
      <c r="E1367" s="2" t="str">
        <f>IF(A1367&lt;&gt;"","Week " &amp; ROUNDUP(DAY(B1367)/7,0),"")</f>
        <v/>
      </c>
      <c r="G1367" s="15" t="str">
        <f>IF(G1366&lt;MAX(A:A)+NumberOfFutureWeeks*7,  IF(WEEKDAY( G1366+1)=1, G1366+2, IF(WEEKDAY(G1366+1)=7, G1366+ 3, G1366+1)), "")</f>
        <v/>
      </c>
      <c r="H1367" s="15" t="str">
        <f t="shared" si="314"/>
        <v/>
      </c>
      <c r="I1367" s="2" t="str">
        <f t="shared" si="315"/>
        <v/>
      </c>
      <c r="J1367" s="2" t="str">
        <f>IF(AND(G1367&lt;&gt;"",G1367&lt;=MAX(A:A)),COUNTIF(B:B,TRUNC(G1367)),"")</f>
        <v/>
      </c>
      <c r="K1367" s="2" t="str">
        <f t="shared" si="326"/>
        <v/>
      </c>
      <c r="L1367" s="2" t="str">
        <f t="shared" si="316"/>
        <v/>
      </c>
      <c r="M1367" s="2" t="str">
        <f t="shared" si="323"/>
        <v/>
      </c>
      <c r="N1367" s="2" t="str">
        <f t="shared" si="324"/>
        <v/>
      </c>
      <c r="O1367" s="2" t="str">
        <f t="shared" si="317"/>
        <v/>
      </c>
      <c r="P1367" s="2" t="str">
        <f t="shared" si="318"/>
        <v/>
      </c>
      <c r="Q1367" s="2" t="str">
        <f t="shared" si="325"/>
        <v/>
      </c>
      <c r="R1367" s="2" t="str">
        <f t="shared" si="319"/>
        <v/>
      </c>
    </row>
    <row r="1368" spans="1:18" x14ac:dyDescent="0.25">
      <c r="A1368" s="15" t="str">
        <f>IF(INDEX('Predict Your Date Data (auto)'!A:A,ROW(A1368),1)&gt;0,INDEX('Predict Your Date Data (auto)'!A:A,ROW(A1368),1),"")</f>
        <v/>
      </c>
      <c r="B1368" s="15" t="str">
        <f t="shared" si="320"/>
        <v/>
      </c>
      <c r="C1368" s="23" t="str">
        <f t="shared" si="321"/>
        <v/>
      </c>
      <c r="D1368" s="23" t="str">
        <f t="shared" si="322"/>
        <v/>
      </c>
      <c r="E1368" s="2" t="str">
        <f>IF(A1368&lt;&gt;"","Week " &amp; ROUNDUP(DAY(B1368)/7,0),"")</f>
        <v/>
      </c>
      <c r="G1368" s="15" t="str">
        <f>IF(G1367&lt;MAX(A:A)+NumberOfFutureWeeks*7,  IF(WEEKDAY( G1367+1)=1, G1367+2, IF(WEEKDAY(G1367+1)=7, G1367+ 3, G1367+1)), "")</f>
        <v/>
      </c>
      <c r="H1368" s="15" t="str">
        <f t="shared" si="314"/>
        <v/>
      </c>
      <c r="I1368" s="2" t="str">
        <f t="shared" si="315"/>
        <v/>
      </c>
      <c r="J1368" s="2" t="str">
        <f>IF(AND(G1368&lt;&gt;"",G1368&lt;=MAX(A:A)),COUNTIF(B:B,TRUNC(G1368)),"")</f>
        <v/>
      </c>
      <c r="K1368" s="2" t="str">
        <f t="shared" si="326"/>
        <v/>
      </c>
      <c r="L1368" s="2" t="str">
        <f t="shared" si="316"/>
        <v/>
      </c>
      <c r="M1368" s="2" t="str">
        <f t="shared" si="323"/>
        <v/>
      </c>
      <c r="N1368" s="2" t="str">
        <f t="shared" si="324"/>
        <v/>
      </c>
      <c r="O1368" s="2" t="str">
        <f t="shared" si="317"/>
        <v/>
      </c>
      <c r="P1368" s="2" t="str">
        <f t="shared" si="318"/>
        <v/>
      </c>
      <c r="Q1368" s="2" t="str">
        <f t="shared" si="325"/>
        <v/>
      </c>
      <c r="R1368" s="2" t="str">
        <f t="shared" si="319"/>
        <v/>
      </c>
    </row>
    <row r="1369" spans="1:18" x14ac:dyDescent="0.25">
      <c r="A1369" s="15" t="str">
        <f>IF(INDEX('Predict Your Date Data (auto)'!A:A,ROW(A1369),1)&gt;0,INDEX('Predict Your Date Data (auto)'!A:A,ROW(A1369),1),"")</f>
        <v/>
      </c>
      <c r="B1369" s="15" t="str">
        <f t="shared" si="320"/>
        <v/>
      </c>
      <c r="C1369" s="23" t="str">
        <f t="shared" si="321"/>
        <v/>
      </c>
      <c r="D1369" s="23" t="str">
        <f t="shared" si="322"/>
        <v/>
      </c>
      <c r="E1369" s="2" t="str">
        <f>IF(A1369&lt;&gt;"","Week " &amp; ROUNDUP(DAY(B1369)/7,0),"")</f>
        <v/>
      </c>
      <c r="G1369" s="15" t="str">
        <f>IF(G1368&lt;MAX(A:A)+NumberOfFutureWeeks*7,  IF(WEEKDAY( G1368+1)=1, G1368+2, IF(WEEKDAY(G1368+1)=7, G1368+ 3, G1368+1)), "")</f>
        <v/>
      </c>
      <c r="H1369" s="15" t="str">
        <f t="shared" si="314"/>
        <v/>
      </c>
      <c r="I1369" s="2" t="str">
        <f t="shared" si="315"/>
        <v/>
      </c>
      <c r="J1369" s="2" t="str">
        <f>IF(AND(G1369&lt;&gt;"",G1369&lt;=MAX(A:A)),COUNTIF(B:B,TRUNC(G1369)),"")</f>
        <v/>
      </c>
      <c r="K1369" s="2" t="str">
        <f t="shared" si="326"/>
        <v/>
      </c>
      <c r="L1369" s="2" t="str">
        <f t="shared" si="316"/>
        <v/>
      </c>
      <c r="M1369" s="2" t="str">
        <f t="shared" si="323"/>
        <v/>
      </c>
      <c r="N1369" s="2" t="str">
        <f t="shared" si="324"/>
        <v/>
      </c>
      <c r="O1369" s="2" t="str">
        <f t="shared" si="317"/>
        <v/>
      </c>
      <c r="P1369" s="2" t="str">
        <f t="shared" si="318"/>
        <v/>
      </c>
      <c r="Q1369" s="2" t="str">
        <f t="shared" si="325"/>
        <v/>
      </c>
      <c r="R1369" s="2" t="str">
        <f t="shared" si="319"/>
        <v/>
      </c>
    </row>
    <row r="1370" spans="1:18" x14ac:dyDescent="0.25">
      <c r="A1370" s="15" t="str">
        <f>IF(INDEX('Predict Your Date Data (auto)'!A:A,ROW(A1370),1)&gt;0,INDEX('Predict Your Date Data (auto)'!A:A,ROW(A1370),1),"")</f>
        <v/>
      </c>
      <c r="B1370" s="15" t="str">
        <f t="shared" si="320"/>
        <v/>
      </c>
      <c r="C1370" s="23" t="str">
        <f t="shared" si="321"/>
        <v/>
      </c>
      <c r="D1370" s="23" t="str">
        <f t="shared" si="322"/>
        <v/>
      </c>
      <c r="E1370" s="2" t="str">
        <f>IF(A1370&lt;&gt;"","Week " &amp; ROUNDUP(DAY(B1370)/7,0),"")</f>
        <v/>
      </c>
      <c r="G1370" s="15" t="str">
        <f>IF(G1369&lt;MAX(A:A)+NumberOfFutureWeeks*7,  IF(WEEKDAY( G1369+1)=1, G1369+2, IF(WEEKDAY(G1369+1)=7, G1369+ 3, G1369+1)), "")</f>
        <v/>
      </c>
      <c r="H1370" s="15" t="str">
        <f t="shared" si="314"/>
        <v/>
      </c>
      <c r="I1370" s="2" t="str">
        <f t="shared" si="315"/>
        <v/>
      </c>
      <c r="J1370" s="2" t="str">
        <f>IF(AND(G1370&lt;&gt;"",G1370&lt;=MAX(A:A)),COUNTIF(B:B,TRUNC(G1370)),"")</f>
        <v/>
      </c>
      <c r="K1370" s="2" t="str">
        <f t="shared" si="326"/>
        <v/>
      </c>
      <c r="L1370" s="2" t="str">
        <f t="shared" si="316"/>
        <v/>
      </c>
      <c r="M1370" s="2" t="str">
        <f t="shared" si="323"/>
        <v/>
      </c>
      <c r="N1370" s="2" t="str">
        <f t="shared" si="324"/>
        <v/>
      </c>
      <c r="O1370" s="2" t="str">
        <f t="shared" si="317"/>
        <v/>
      </c>
      <c r="P1370" s="2" t="str">
        <f t="shared" si="318"/>
        <v/>
      </c>
      <c r="Q1370" s="2" t="str">
        <f t="shared" si="325"/>
        <v/>
      </c>
      <c r="R1370" s="2" t="str">
        <f t="shared" si="319"/>
        <v/>
      </c>
    </row>
    <row r="1371" spans="1:18" x14ac:dyDescent="0.25">
      <c r="A1371" s="15" t="str">
        <f>IF(INDEX('Predict Your Date Data (auto)'!A:A,ROW(A1371),1)&gt;0,INDEX('Predict Your Date Data (auto)'!A:A,ROW(A1371),1),"")</f>
        <v/>
      </c>
      <c r="B1371" s="15" t="str">
        <f t="shared" si="320"/>
        <v/>
      </c>
      <c r="C1371" s="23" t="str">
        <f t="shared" si="321"/>
        <v/>
      </c>
      <c r="D1371" s="23" t="str">
        <f t="shared" si="322"/>
        <v/>
      </c>
      <c r="E1371" s="2" t="str">
        <f>IF(A1371&lt;&gt;"","Week " &amp; ROUNDUP(DAY(B1371)/7,0),"")</f>
        <v/>
      </c>
      <c r="G1371" s="15" t="str">
        <f>IF(G1370&lt;MAX(A:A)+NumberOfFutureWeeks*7,  IF(WEEKDAY( G1370+1)=1, G1370+2, IF(WEEKDAY(G1370+1)=7, G1370+ 3, G1370+1)), "")</f>
        <v/>
      </c>
      <c r="H1371" s="15" t="str">
        <f t="shared" si="314"/>
        <v/>
      </c>
      <c r="I1371" s="2" t="str">
        <f t="shared" si="315"/>
        <v/>
      </c>
      <c r="J1371" s="2" t="str">
        <f>IF(AND(G1371&lt;&gt;"",G1371&lt;=MAX(A:A)),COUNTIF(B:B,TRUNC(G1371)),"")</f>
        <v/>
      </c>
      <c r="K1371" s="2" t="str">
        <f t="shared" si="326"/>
        <v/>
      </c>
      <c r="L1371" s="2" t="str">
        <f t="shared" si="316"/>
        <v/>
      </c>
      <c r="M1371" s="2" t="str">
        <f t="shared" si="323"/>
        <v/>
      </c>
      <c r="N1371" s="2" t="str">
        <f t="shared" si="324"/>
        <v/>
      </c>
      <c r="O1371" s="2" t="str">
        <f t="shared" si="317"/>
        <v/>
      </c>
      <c r="P1371" s="2" t="str">
        <f t="shared" si="318"/>
        <v/>
      </c>
      <c r="Q1371" s="2" t="str">
        <f t="shared" si="325"/>
        <v/>
      </c>
      <c r="R1371" s="2" t="str">
        <f t="shared" si="319"/>
        <v/>
      </c>
    </row>
    <row r="1372" spans="1:18" x14ac:dyDescent="0.25">
      <c r="A1372" s="15" t="str">
        <f>IF(INDEX('Predict Your Date Data (auto)'!A:A,ROW(A1372),1)&gt;0,INDEX('Predict Your Date Data (auto)'!A:A,ROW(A1372),1),"")</f>
        <v/>
      </c>
      <c r="B1372" s="15" t="str">
        <f t="shared" si="320"/>
        <v/>
      </c>
      <c r="C1372" s="23" t="str">
        <f t="shared" si="321"/>
        <v/>
      </c>
      <c r="D1372" s="23" t="str">
        <f t="shared" si="322"/>
        <v/>
      </c>
      <c r="E1372" s="2" t="str">
        <f>IF(A1372&lt;&gt;"","Week " &amp; ROUNDUP(DAY(B1372)/7,0),"")</f>
        <v/>
      </c>
      <c r="G1372" s="15" t="str">
        <f>IF(G1371&lt;MAX(A:A)+NumberOfFutureWeeks*7,  IF(WEEKDAY( G1371+1)=1, G1371+2, IF(WEEKDAY(G1371+1)=7, G1371+ 3, G1371+1)), "")</f>
        <v/>
      </c>
      <c r="H1372" s="15" t="str">
        <f t="shared" si="314"/>
        <v/>
      </c>
      <c r="I1372" s="2" t="str">
        <f t="shared" si="315"/>
        <v/>
      </c>
      <c r="J1372" s="2" t="str">
        <f>IF(AND(G1372&lt;&gt;"",G1372&lt;=MAX(A:A)),COUNTIF(B:B,TRUNC(G1372)),"")</f>
        <v/>
      </c>
      <c r="K1372" s="2" t="str">
        <f t="shared" si="326"/>
        <v/>
      </c>
      <c r="L1372" s="2" t="str">
        <f t="shared" si="316"/>
        <v/>
      </c>
      <c r="M1372" s="2" t="str">
        <f t="shared" si="323"/>
        <v/>
      </c>
      <c r="N1372" s="2" t="str">
        <f t="shared" si="324"/>
        <v/>
      </c>
      <c r="O1372" s="2" t="str">
        <f t="shared" si="317"/>
        <v/>
      </c>
      <c r="P1372" s="2" t="str">
        <f t="shared" si="318"/>
        <v/>
      </c>
      <c r="Q1372" s="2" t="str">
        <f t="shared" si="325"/>
        <v/>
      </c>
      <c r="R1372" s="2" t="str">
        <f t="shared" si="319"/>
        <v/>
      </c>
    </row>
    <row r="1373" spans="1:18" x14ac:dyDescent="0.25">
      <c r="A1373" s="15" t="str">
        <f>IF(INDEX('Predict Your Date Data (auto)'!A:A,ROW(A1373),1)&gt;0,INDEX('Predict Your Date Data (auto)'!A:A,ROW(A1373),1),"")</f>
        <v/>
      </c>
      <c r="B1373" s="15" t="str">
        <f t="shared" si="320"/>
        <v/>
      </c>
      <c r="C1373" s="23" t="str">
        <f t="shared" si="321"/>
        <v/>
      </c>
      <c r="D1373" s="23" t="str">
        <f t="shared" si="322"/>
        <v/>
      </c>
      <c r="E1373" s="2" t="str">
        <f>IF(A1373&lt;&gt;"","Week " &amp; ROUNDUP(DAY(B1373)/7,0),"")</f>
        <v/>
      </c>
      <c r="G1373" s="15" t="str">
        <f>IF(G1372&lt;MAX(A:A)+NumberOfFutureWeeks*7,  IF(WEEKDAY( G1372+1)=1, G1372+2, IF(WEEKDAY(G1372+1)=7, G1372+ 3, G1372+1)), "")</f>
        <v/>
      </c>
      <c r="H1373" s="15" t="str">
        <f t="shared" si="314"/>
        <v/>
      </c>
      <c r="I1373" s="2" t="str">
        <f t="shared" si="315"/>
        <v/>
      </c>
      <c r="J1373" s="2" t="str">
        <f>IF(AND(G1373&lt;&gt;"",G1373&lt;=MAX(A:A)),COUNTIF(B:B,TRUNC(G1373)),"")</f>
        <v/>
      </c>
      <c r="K1373" s="2" t="str">
        <f t="shared" si="326"/>
        <v/>
      </c>
      <c r="L1373" s="2" t="str">
        <f t="shared" si="316"/>
        <v/>
      </c>
      <c r="M1373" s="2" t="str">
        <f t="shared" si="323"/>
        <v/>
      </c>
      <c r="N1373" s="2" t="str">
        <f t="shared" si="324"/>
        <v/>
      </c>
      <c r="O1373" s="2" t="str">
        <f t="shared" si="317"/>
        <v/>
      </c>
      <c r="P1373" s="2" t="str">
        <f t="shared" si="318"/>
        <v/>
      </c>
      <c r="Q1373" s="2" t="str">
        <f t="shared" si="325"/>
        <v/>
      </c>
      <c r="R1373" s="2" t="str">
        <f t="shared" si="319"/>
        <v/>
      </c>
    </row>
    <row r="1374" spans="1:18" x14ac:dyDescent="0.25">
      <c r="A1374" s="15" t="str">
        <f>IF(INDEX('Predict Your Date Data (auto)'!A:A,ROW(A1374),1)&gt;0,INDEX('Predict Your Date Data (auto)'!A:A,ROW(A1374),1),"")</f>
        <v/>
      </c>
      <c r="B1374" s="15" t="str">
        <f t="shared" si="320"/>
        <v/>
      </c>
      <c r="C1374" s="23" t="str">
        <f t="shared" si="321"/>
        <v/>
      </c>
      <c r="D1374" s="23" t="str">
        <f t="shared" si="322"/>
        <v/>
      </c>
      <c r="E1374" s="2" t="str">
        <f>IF(A1374&lt;&gt;"","Week " &amp; ROUNDUP(DAY(B1374)/7,0),"")</f>
        <v/>
      </c>
      <c r="G1374" s="15" t="str">
        <f>IF(G1373&lt;MAX(A:A)+NumberOfFutureWeeks*7,  IF(WEEKDAY( G1373+1)=1, G1373+2, IF(WEEKDAY(G1373+1)=7, G1373+ 3, G1373+1)), "")</f>
        <v/>
      </c>
      <c r="H1374" s="15" t="str">
        <f t="shared" si="314"/>
        <v/>
      </c>
      <c r="I1374" s="2" t="str">
        <f t="shared" si="315"/>
        <v/>
      </c>
      <c r="J1374" s="2" t="str">
        <f>IF(AND(G1374&lt;&gt;"",G1374&lt;=MAX(A:A)),COUNTIF(B:B,TRUNC(G1374)),"")</f>
        <v/>
      </c>
      <c r="K1374" s="2" t="str">
        <f t="shared" si="326"/>
        <v/>
      </c>
      <c r="L1374" s="2" t="str">
        <f t="shared" si="316"/>
        <v/>
      </c>
      <c r="M1374" s="2" t="str">
        <f t="shared" si="323"/>
        <v/>
      </c>
      <c r="N1374" s="2" t="str">
        <f t="shared" si="324"/>
        <v/>
      </c>
      <c r="O1374" s="2" t="str">
        <f t="shared" si="317"/>
        <v/>
      </c>
      <c r="P1374" s="2" t="str">
        <f t="shared" si="318"/>
        <v/>
      </c>
      <c r="Q1374" s="2" t="str">
        <f t="shared" si="325"/>
        <v/>
      </c>
      <c r="R1374" s="2" t="str">
        <f t="shared" si="319"/>
        <v/>
      </c>
    </row>
    <row r="1375" spans="1:18" x14ac:dyDescent="0.25">
      <c r="A1375" s="15" t="str">
        <f>IF(INDEX('Predict Your Date Data (auto)'!A:A,ROW(A1375),1)&gt;0,INDEX('Predict Your Date Data (auto)'!A:A,ROW(A1375),1),"")</f>
        <v/>
      </c>
      <c r="B1375" s="15" t="str">
        <f t="shared" si="320"/>
        <v/>
      </c>
      <c r="C1375" s="23" t="str">
        <f t="shared" si="321"/>
        <v/>
      </c>
      <c r="D1375" s="23" t="str">
        <f t="shared" si="322"/>
        <v/>
      </c>
      <c r="E1375" s="2" t="str">
        <f>IF(A1375&lt;&gt;"","Week " &amp; ROUNDUP(DAY(B1375)/7,0),"")</f>
        <v/>
      </c>
      <c r="G1375" s="15" t="str">
        <f>IF(G1374&lt;MAX(A:A)+NumberOfFutureWeeks*7,  IF(WEEKDAY( G1374+1)=1, G1374+2, IF(WEEKDAY(G1374+1)=7, G1374+ 3, G1374+1)), "")</f>
        <v/>
      </c>
      <c r="H1375" s="15" t="str">
        <f t="shared" si="314"/>
        <v/>
      </c>
      <c r="I1375" s="2" t="str">
        <f t="shared" si="315"/>
        <v/>
      </c>
      <c r="J1375" s="2" t="str">
        <f>IF(AND(G1375&lt;&gt;"",G1375&lt;=MAX(A:A)),COUNTIF(B:B,TRUNC(G1375)),"")</f>
        <v/>
      </c>
      <c r="K1375" s="2" t="str">
        <f t="shared" si="326"/>
        <v/>
      </c>
      <c r="L1375" s="2" t="str">
        <f t="shared" si="316"/>
        <v/>
      </c>
      <c r="M1375" s="2" t="str">
        <f t="shared" si="323"/>
        <v/>
      </c>
      <c r="N1375" s="2" t="str">
        <f t="shared" si="324"/>
        <v/>
      </c>
      <c r="O1375" s="2" t="str">
        <f t="shared" si="317"/>
        <v/>
      </c>
      <c r="P1375" s="2" t="str">
        <f t="shared" si="318"/>
        <v/>
      </c>
      <c r="Q1375" s="2" t="str">
        <f t="shared" si="325"/>
        <v/>
      </c>
      <c r="R1375" s="2" t="str">
        <f t="shared" si="319"/>
        <v/>
      </c>
    </row>
    <row r="1376" spans="1:18" x14ac:dyDescent="0.25">
      <c r="A1376" s="15" t="str">
        <f>IF(INDEX('Predict Your Date Data (auto)'!A:A,ROW(A1376),1)&gt;0,INDEX('Predict Your Date Data (auto)'!A:A,ROW(A1376),1),"")</f>
        <v/>
      </c>
      <c r="B1376" s="15" t="str">
        <f t="shared" si="320"/>
        <v/>
      </c>
      <c r="C1376" s="23" t="str">
        <f t="shared" si="321"/>
        <v/>
      </c>
      <c r="D1376" s="23" t="str">
        <f t="shared" si="322"/>
        <v/>
      </c>
      <c r="E1376" s="2" t="str">
        <f>IF(A1376&lt;&gt;"","Week " &amp; ROUNDUP(DAY(B1376)/7,0),"")</f>
        <v/>
      </c>
      <c r="G1376" s="15" t="str">
        <f>IF(G1375&lt;MAX(A:A)+NumberOfFutureWeeks*7,  IF(WEEKDAY( G1375+1)=1, G1375+2, IF(WEEKDAY(G1375+1)=7, G1375+ 3, G1375+1)), "")</f>
        <v/>
      </c>
      <c r="H1376" s="15" t="str">
        <f t="shared" si="314"/>
        <v/>
      </c>
      <c r="I1376" s="2" t="str">
        <f t="shared" si="315"/>
        <v/>
      </c>
      <c r="J1376" s="2" t="str">
        <f>IF(AND(G1376&lt;&gt;"",G1376&lt;=MAX(A:A)),COUNTIF(B:B,TRUNC(G1376)),"")</f>
        <v/>
      </c>
      <c r="K1376" s="2" t="str">
        <f t="shared" si="326"/>
        <v/>
      </c>
      <c r="L1376" s="2" t="str">
        <f t="shared" si="316"/>
        <v/>
      </c>
      <c r="M1376" s="2" t="str">
        <f t="shared" si="323"/>
        <v/>
      </c>
      <c r="N1376" s="2" t="str">
        <f t="shared" si="324"/>
        <v/>
      </c>
      <c r="O1376" s="2" t="str">
        <f t="shared" si="317"/>
        <v/>
      </c>
      <c r="P1376" s="2" t="str">
        <f t="shared" si="318"/>
        <v/>
      </c>
      <c r="Q1376" s="2" t="str">
        <f t="shared" si="325"/>
        <v/>
      </c>
      <c r="R1376" s="2" t="str">
        <f t="shared" si="319"/>
        <v/>
      </c>
    </row>
    <row r="1377" spans="1:18" x14ac:dyDescent="0.25">
      <c r="A1377" s="15" t="str">
        <f>IF(INDEX('Predict Your Date Data (auto)'!A:A,ROW(A1377),1)&gt;0,INDEX('Predict Your Date Data (auto)'!A:A,ROW(A1377),1),"")</f>
        <v/>
      </c>
      <c r="B1377" s="15" t="str">
        <f t="shared" si="320"/>
        <v/>
      </c>
      <c r="C1377" s="23" t="str">
        <f t="shared" si="321"/>
        <v/>
      </c>
      <c r="D1377" s="23" t="str">
        <f t="shared" si="322"/>
        <v/>
      </c>
      <c r="E1377" s="2" t="str">
        <f>IF(A1377&lt;&gt;"","Week " &amp; ROUNDUP(DAY(B1377)/7,0),"")</f>
        <v/>
      </c>
      <c r="G1377" s="15" t="str">
        <f>IF(G1376&lt;MAX(A:A)+NumberOfFutureWeeks*7,  IF(WEEKDAY( G1376+1)=1, G1376+2, IF(WEEKDAY(G1376+1)=7, G1376+ 3, G1376+1)), "")</f>
        <v/>
      </c>
      <c r="H1377" s="15" t="str">
        <f t="shared" si="314"/>
        <v/>
      </c>
      <c r="I1377" s="2" t="str">
        <f t="shared" si="315"/>
        <v/>
      </c>
      <c r="J1377" s="2" t="str">
        <f>IF(AND(G1377&lt;&gt;"",G1377&lt;=MAX(A:A)),COUNTIF(B:B,TRUNC(G1377)),"")</f>
        <v/>
      </c>
      <c r="K1377" s="2" t="str">
        <f t="shared" si="326"/>
        <v/>
      </c>
      <c r="L1377" s="2" t="str">
        <f t="shared" si="316"/>
        <v/>
      </c>
      <c r="M1377" s="2" t="str">
        <f t="shared" si="323"/>
        <v/>
      </c>
      <c r="N1377" s="2" t="str">
        <f t="shared" si="324"/>
        <v/>
      </c>
      <c r="O1377" s="2" t="str">
        <f t="shared" si="317"/>
        <v/>
      </c>
      <c r="P1377" s="2" t="str">
        <f t="shared" si="318"/>
        <v/>
      </c>
      <c r="Q1377" s="2" t="str">
        <f t="shared" si="325"/>
        <v/>
      </c>
      <c r="R1377" s="2" t="str">
        <f t="shared" si="319"/>
        <v/>
      </c>
    </row>
    <row r="1378" spans="1:18" x14ac:dyDescent="0.25">
      <c r="A1378" s="15" t="str">
        <f>IF(INDEX('Predict Your Date Data (auto)'!A:A,ROW(A1378),1)&gt;0,INDEX('Predict Your Date Data (auto)'!A:A,ROW(A1378),1),"")</f>
        <v/>
      </c>
      <c r="B1378" s="15" t="str">
        <f t="shared" si="320"/>
        <v/>
      </c>
      <c r="C1378" s="23" t="str">
        <f t="shared" si="321"/>
        <v/>
      </c>
      <c r="D1378" s="23" t="str">
        <f t="shared" si="322"/>
        <v/>
      </c>
      <c r="E1378" s="2" t="str">
        <f>IF(A1378&lt;&gt;"","Week " &amp; ROUNDUP(DAY(B1378)/7,0),"")</f>
        <v/>
      </c>
      <c r="G1378" s="15" t="str">
        <f>IF(G1377&lt;MAX(A:A)+NumberOfFutureWeeks*7,  IF(WEEKDAY( G1377+1)=1, G1377+2, IF(WEEKDAY(G1377+1)=7, G1377+ 3, G1377+1)), "")</f>
        <v/>
      </c>
      <c r="H1378" s="15" t="str">
        <f t="shared" si="314"/>
        <v/>
      </c>
      <c r="I1378" s="2" t="str">
        <f t="shared" si="315"/>
        <v/>
      </c>
      <c r="J1378" s="2" t="str">
        <f>IF(AND(G1378&lt;&gt;"",G1378&lt;=MAX(A:A)),COUNTIF(B:B,TRUNC(G1378)),"")</f>
        <v/>
      </c>
      <c r="K1378" s="2" t="str">
        <f t="shared" si="326"/>
        <v/>
      </c>
      <c r="L1378" s="2" t="str">
        <f t="shared" si="316"/>
        <v/>
      </c>
      <c r="M1378" s="2" t="str">
        <f t="shared" si="323"/>
        <v/>
      </c>
      <c r="N1378" s="2" t="str">
        <f t="shared" si="324"/>
        <v/>
      </c>
      <c r="O1378" s="2" t="str">
        <f t="shared" si="317"/>
        <v/>
      </c>
      <c r="P1378" s="2" t="str">
        <f t="shared" si="318"/>
        <v/>
      </c>
      <c r="Q1378" s="2" t="str">
        <f t="shared" si="325"/>
        <v/>
      </c>
      <c r="R1378" s="2" t="str">
        <f t="shared" si="319"/>
        <v/>
      </c>
    </row>
    <row r="1379" spans="1:18" x14ac:dyDescent="0.25">
      <c r="A1379" s="15" t="str">
        <f>IF(INDEX('Predict Your Date Data (auto)'!A:A,ROW(A1379),1)&gt;0,INDEX('Predict Your Date Data (auto)'!A:A,ROW(A1379),1),"")</f>
        <v/>
      </c>
      <c r="B1379" s="15" t="str">
        <f t="shared" si="320"/>
        <v/>
      </c>
      <c r="C1379" s="23" t="str">
        <f t="shared" si="321"/>
        <v/>
      </c>
      <c r="D1379" s="23" t="str">
        <f t="shared" si="322"/>
        <v/>
      </c>
      <c r="E1379" s="2" t="str">
        <f>IF(A1379&lt;&gt;"","Week " &amp; ROUNDUP(DAY(B1379)/7,0),"")</f>
        <v/>
      </c>
      <c r="G1379" s="15" t="str">
        <f>IF(G1378&lt;MAX(A:A)+NumberOfFutureWeeks*7,  IF(WEEKDAY( G1378+1)=1, G1378+2, IF(WEEKDAY(G1378+1)=7, G1378+ 3, G1378+1)), "")</f>
        <v/>
      </c>
      <c r="H1379" s="15" t="str">
        <f t="shared" si="314"/>
        <v/>
      </c>
      <c r="I1379" s="2" t="str">
        <f t="shared" si="315"/>
        <v/>
      </c>
      <c r="J1379" s="2" t="str">
        <f>IF(AND(G1379&lt;&gt;"",G1379&lt;=MAX(A:A)),COUNTIF(B:B,TRUNC(G1379)),"")</f>
        <v/>
      </c>
      <c r="K1379" s="2" t="str">
        <f t="shared" si="326"/>
        <v/>
      </c>
      <c r="L1379" s="2" t="str">
        <f t="shared" si="316"/>
        <v/>
      </c>
      <c r="M1379" s="2" t="str">
        <f t="shared" si="323"/>
        <v/>
      </c>
      <c r="N1379" s="2" t="str">
        <f t="shared" si="324"/>
        <v/>
      </c>
      <c r="O1379" s="2" t="str">
        <f t="shared" si="317"/>
        <v/>
      </c>
      <c r="P1379" s="2" t="str">
        <f t="shared" si="318"/>
        <v/>
      </c>
      <c r="Q1379" s="2" t="str">
        <f t="shared" si="325"/>
        <v/>
      </c>
      <c r="R1379" s="2" t="str">
        <f t="shared" si="319"/>
        <v/>
      </c>
    </row>
    <row r="1380" spans="1:18" x14ac:dyDescent="0.25">
      <c r="A1380" s="15" t="str">
        <f>IF(INDEX('Predict Your Date Data (auto)'!A:A,ROW(A1380),1)&gt;0,INDEX('Predict Your Date Data (auto)'!A:A,ROW(A1380),1),"")</f>
        <v/>
      </c>
      <c r="B1380" s="15" t="str">
        <f t="shared" si="320"/>
        <v/>
      </c>
      <c r="C1380" s="23" t="str">
        <f t="shared" si="321"/>
        <v/>
      </c>
      <c r="D1380" s="23" t="str">
        <f t="shared" si="322"/>
        <v/>
      </c>
      <c r="E1380" s="2" t="str">
        <f>IF(A1380&lt;&gt;"","Week " &amp; ROUNDUP(DAY(B1380)/7,0),"")</f>
        <v/>
      </c>
      <c r="G1380" s="15" t="str">
        <f>IF(G1379&lt;MAX(A:A)+NumberOfFutureWeeks*7,  IF(WEEKDAY( G1379+1)=1, G1379+2, IF(WEEKDAY(G1379+1)=7, G1379+ 3, G1379+1)), "")</f>
        <v/>
      </c>
      <c r="H1380" s="15" t="str">
        <f t="shared" si="314"/>
        <v/>
      </c>
      <c r="I1380" s="2" t="str">
        <f t="shared" si="315"/>
        <v/>
      </c>
      <c r="J1380" s="2" t="str">
        <f>IF(AND(G1380&lt;&gt;"",G1380&lt;=MAX(A:A)),COUNTIF(B:B,TRUNC(G1380)),"")</f>
        <v/>
      </c>
      <c r="K1380" s="2" t="str">
        <f t="shared" si="326"/>
        <v/>
      </c>
      <c r="L1380" s="2" t="str">
        <f t="shared" si="316"/>
        <v/>
      </c>
      <c r="M1380" s="2" t="str">
        <f t="shared" si="323"/>
        <v/>
      </c>
      <c r="N1380" s="2" t="str">
        <f t="shared" si="324"/>
        <v/>
      </c>
      <c r="O1380" s="2" t="str">
        <f t="shared" si="317"/>
        <v/>
      </c>
      <c r="P1380" s="2" t="str">
        <f t="shared" si="318"/>
        <v/>
      </c>
      <c r="Q1380" s="2" t="str">
        <f t="shared" si="325"/>
        <v/>
      </c>
      <c r="R1380" s="2" t="str">
        <f t="shared" si="319"/>
        <v/>
      </c>
    </row>
    <row r="1381" spans="1:18" x14ac:dyDescent="0.25">
      <c r="A1381" s="15" t="str">
        <f>IF(INDEX('Predict Your Date Data (auto)'!A:A,ROW(A1381),1)&gt;0,INDEX('Predict Your Date Data (auto)'!A:A,ROW(A1381),1),"")</f>
        <v/>
      </c>
      <c r="B1381" s="15" t="str">
        <f t="shared" si="320"/>
        <v/>
      </c>
      <c r="C1381" s="23" t="str">
        <f t="shared" si="321"/>
        <v/>
      </c>
      <c r="D1381" s="23" t="str">
        <f t="shared" si="322"/>
        <v/>
      </c>
      <c r="E1381" s="2" t="str">
        <f>IF(A1381&lt;&gt;"","Week " &amp; ROUNDUP(DAY(B1381)/7,0),"")</f>
        <v/>
      </c>
      <c r="G1381" s="15" t="str">
        <f>IF(G1380&lt;MAX(A:A)+NumberOfFutureWeeks*7,  IF(WEEKDAY( G1380+1)=1, G1380+2, IF(WEEKDAY(G1380+1)=7, G1380+ 3, G1380+1)), "")</f>
        <v/>
      </c>
      <c r="H1381" s="15" t="str">
        <f t="shared" si="314"/>
        <v/>
      </c>
      <c r="I1381" s="2" t="str">
        <f t="shared" si="315"/>
        <v/>
      </c>
      <c r="J1381" s="2" t="str">
        <f>IF(AND(G1381&lt;&gt;"",G1381&lt;=MAX(A:A)),COUNTIF(B:B,TRUNC(G1381)),"")</f>
        <v/>
      </c>
      <c r="K1381" s="2" t="str">
        <f t="shared" si="326"/>
        <v/>
      </c>
      <c r="L1381" s="2" t="str">
        <f t="shared" si="316"/>
        <v/>
      </c>
      <c r="M1381" s="2" t="str">
        <f t="shared" si="323"/>
        <v/>
      </c>
      <c r="N1381" s="2" t="str">
        <f t="shared" si="324"/>
        <v/>
      </c>
      <c r="O1381" s="2" t="str">
        <f t="shared" si="317"/>
        <v/>
      </c>
      <c r="P1381" s="2" t="str">
        <f t="shared" si="318"/>
        <v/>
      </c>
      <c r="Q1381" s="2" t="str">
        <f t="shared" si="325"/>
        <v/>
      </c>
      <c r="R1381" s="2" t="str">
        <f t="shared" si="319"/>
        <v/>
      </c>
    </row>
    <row r="1382" spans="1:18" x14ac:dyDescent="0.25">
      <c r="A1382" s="15" t="str">
        <f>IF(INDEX('Predict Your Date Data (auto)'!A:A,ROW(A1382),1)&gt;0,INDEX('Predict Your Date Data (auto)'!A:A,ROW(A1382),1),"")</f>
        <v/>
      </c>
      <c r="B1382" s="15" t="str">
        <f t="shared" si="320"/>
        <v/>
      </c>
      <c r="C1382" s="23" t="str">
        <f t="shared" si="321"/>
        <v/>
      </c>
      <c r="D1382" s="23" t="str">
        <f t="shared" si="322"/>
        <v/>
      </c>
      <c r="E1382" s="2" t="str">
        <f>IF(A1382&lt;&gt;"","Week " &amp; ROUNDUP(DAY(B1382)/7,0),"")</f>
        <v/>
      </c>
      <c r="G1382" s="15" t="str">
        <f>IF(G1381&lt;MAX(A:A)+NumberOfFutureWeeks*7,  IF(WEEKDAY( G1381+1)=1, G1381+2, IF(WEEKDAY(G1381+1)=7, G1381+ 3, G1381+1)), "")</f>
        <v/>
      </c>
      <c r="H1382" s="15" t="str">
        <f t="shared" si="314"/>
        <v/>
      </c>
      <c r="I1382" s="2" t="str">
        <f t="shared" si="315"/>
        <v/>
      </c>
      <c r="J1382" s="2" t="str">
        <f>IF(AND(G1382&lt;&gt;"",G1382&lt;=MAX(A:A)),COUNTIF(B:B,TRUNC(G1382)),"")</f>
        <v/>
      </c>
      <c r="K1382" s="2" t="str">
        <f t="shared" si="326"/>
        <v/>
      </c>
      <c r="L1382" s="2" t="str">
        <f t="shared" si="316"/>
        <v/>
      </c>
      <c r="M1382" s="2" t="str">
        <f t="shared" si="323"/>
        <v/>
      </c>
      <c r="N1382" s="2" t="str">
        <f t="shared" si="324"/>
        <v/>
      </c>
      <c r="O1382" s="2" t="str">
        <f t="shared" si="317"/>
        <v/>
      </c>
      <c r="P1382" s="2" t="str">
        <f t="shared" si="318"/>
        <v/>
      </c>
      <c r="Q1382" s="2" t="str">
        <f t="shared" si="325"/>
        <v/>
      </c>
      <c r="R1382" s="2" t="str">
        <f t="shared" si="319"/>
        <v/>
      </c>
    </row>
    <row r="1383" spans="1:18" x14ac:dyDescent="0.25">
      <c r="A1383" s="15" t="str">
        <f>IF(INDEX('Predict Your Date Data (auto)'!A:A,ROW(A1383),1)&gt;0,INDEX('Predict Your Date Data (auto)'!A:A,ROW(A1383),1),"")</f>
        <v/>
      </c>
      <c r="B1383" s="15" t="str">
        <f t="shared" si="320"/>
        <v/>
      </c>
      <c r="C1383" s="23" t="str">
        <f t="shared" si="321"/>
        <v/>
      </c>
      <c r="D1383" s="23" t="str">
        <f t="shared" si="322"/>
        <v/>
      </c>
      <c r="E1383" s="2" t="str">
        <f>IF(A1383&lt;&gt;"","Week " &amp; ROUNDUP(DAY(B1383)/7,0),"")</f>
        <v/>
      </c>
      <c r="G1383" s="15" t="str">
        <f>IF(G1382&lt;MAX(A:A)+NumberOfFutureWeeks*7,  IF(WEEKDAY( G1382+1)=1, G1382+2, IF(WEEKDAY(G1382+1)=7, G1382+ 3, G1382+1)), "")</f>
        <v/>
      </c>
      <c r="H1383" s="15" t="str">
        <f t="shared" si="314"/>
        <v/>
      </c>
      <c r="I1383" s="2" t="str">
        <f t="shared" si="315"/>
        <v/>
      </c>
      <c r="J1383" s="2" t="str">
        <f>IF(AND(G1383&lt;&gt;"",G1383&lt;=MAX(A:A)),COUNTIF(B:B,TRUNC(G1383)),"")</f>
        <v/>
      </c>
      <c r="K1383" s="2" t="str">
        <f t="shared" si="326"/>
        <v/>
      </c>
      <c r="L1383" s="2" t="str">
        <f t="shared" si="316"/>
        <v/>
      </c>
      <c r="M1383" s="2" t="str">
        <f t="shared" si="323"/>
        <v/>
      </c>
      <c r="N1383" s="2" t="str">
        <f t="shared" si="324"/>
        <v/>
      </c>
      <c r="O1383" s="2" t="str">
        <f t="shared" si="317"/>
        <v/>
      </c>
      <c r="P1383" s="2" t="str">
        <f t="shared" si="318"/>
        <v/>
      </c>
      <c r="Q1383" s="2" t="str">
        <f t="shared" si="325"/>
        <v/>
      </c>
      <c r="R1383" s="2" t="str">
        <f t="shared" si="319"/>
        <v/>
      </c>
    </row>
    <row r="1384" spans="1:18" x14ac:dyDescent="0.25">
      <c r="A1384" s="15" t="str">
        <f>IF(INDEX('Predict Your Date Data (auto)'!A:A,ROW(A1384),1)&gt;0,INDEX('Predict Your Date Data (auto)'!A:A,ROW(A1384),1),"")</f>
        <v/>
      </c>
      <c r="B1384" s="15" t="str">
        <f t="shared" si="320"/>
        <v/>
      </c>
      <c r="C1384" s="23" t="str">
        <f t="shared" si="321"/>
        <v/>
      </c>
      <c r="D1384" s="23" t="str">
        <f t="shared" si="322"/>
        <v/>
      </c>
      <c r="E1384" s="2" t="str">
        <f>IF(A1384&lt;&gt;"","Week " &amp; ROUNDUP(DAY(B1384)/7,0),"")</f>
        <v/>
      </c>
      <c r="G1384" s="15" t="str">
        <f>IF(G1383&lt;MAX(A:A)+NumberOfFutureWeeks*7,  IF(WEEKDAY( G1383+1)=1, G1383+2, IF(WEEKDAY(G1383+1)=7, G1383+ 3, G1383+1)), "")</f>
        <v/>
      </c>
      <c r="H1384" s="15" t="str">
        <f t="shared" si="314"/>
        <v/>
      </c>
      <c r="I1384" s="2" t="str">
        <f t="shared" si="315"/>
        <v/>
      </c>
      <c r="J1384" s="2" t="str">
        <f>IF(AND(G1384&lt;&gt;"",G1384&lt;=MAX(A:A)),COUNTIF(B:B,TRUNC(G1384)),"")</f>
        <v/>
      </c>
      <c r="K1384" s="2" t="str">
        <f t="shared" si="326"/>
        <v/>
      </c>
      <c r="L1384" s="2" t="str">
        <f t="shared" si="316"/>
        <v/>
      </c>
      <c r="M1384" s="2" t="str">
        <f t="shared" si="323"/>
        <v/>
      </c>
      <c r="N1384" s="2" t="str">
        <f t="shared" si="324"/>
        <v/>
      </c>
      <c r="O1384" s="2" t="str">
        <f t="shared" si="317"/>
        <v/>
      </c>
      <c r="P1384" s="2" t="str">
        <f t="shared" si="318"/>
        <v/>
      </c>
      <c r="Q1384" s="2" t="str">
        <f t="shared" si="325"/>
        <v/>
      </c>
      <c r="R1384" s="2" t="str">
        <f t="shared" si="319"/>
        <v/>
      </c>
    </row>
    <row r="1385" spans="1:18" x14ac:dyDescent="0.25">
      <c r="A1385" s="15" t="str">
        <f>IF(INDEX('Predict Your Date Data (auto)'!A:A,ROW(A1385),1)&gt;0,INDEX('Predict Your Date Data (auto)'!A:A,ROW(A1385),1),"")</f>
        <v/>
      </c>
      <c r="B1385" s="15" t="str">
        <f t="shared" si="320"/>
        <v/>
      </c>
      <c r="C1385" s="23" t="str">
        <f t="shared" si="321"/>
        <v/>
      </c>
      <c r="D1385" s="23" t="str">
        <f t="shared" si="322"/>
        <v/>
      </c>
      <c r="E1385" s="2" t="str">
        <f>IF(A1385&lt;&gt;"","Week " &amp; ROUNDUP(DAY(B1385)/7,0),"")</f>
        <v/>
      </c>
      <c r="G1385" s="15" t="str">
        <f>IF(G1384&lt;MAX(A:A)+NumberOfFutureWeeks*7,  IF(WEEKDAY( G1384+1)=1, G1384+2, IF(WEEKDAY(G1384+1)=7, G1384+ 3, G1384+1)), "")</f>
        <v/>
      </c>
      <c r="H1385" s="15" t="str">
        <f t="shared" si="314"/>
        <v/>
      </c>
      <c r="I1385" s="2" t="str">
        <f t="shared" si="315"/>
        <v/>
      </c>
      <c r="J1385" s="2" t="str">
        <f>IF(AND(G1385&lt;&gt;"",G1385&lt;=MAX(A:A)),COUNTIF(B:B,TRUNC(G1385)),"")</f>
        <v/>
      </c>
      <c r="K1385" s="2" t="str">
        <f t="shared" si="326"/>
        <v/>
      </c>
      <c r="L1385" s="2" t="str">
        <f t="shared" si="316"/>
        <v/>
      </c>
      <c r="M1385" s="2" t="str">
        <f t="shared" si="323"/>
        <v/>
      </c>
      <c r="N1385" s="2" t="str">
        <f t="shared" si="324"/>
        <v/>
      </c>
      <c r="O1385" s="2" t="str">
        <f t="shared" si="317"/>
        <v/>
      </c>
      <c r="P1385" s="2" t="str">
        <f t="shared" si="318"/>
        <v/>
      </c>
      <c r="Q1385" s="2" t="str">
        <f t="shared" si="325"/>
        <v/>
      </c>
      <c r="R1385" s="2" t="str">
        <f t="shared" si="319"/>
        <v/>
      </c>
    </row>
    <row r="1386" spans="1:18" x14ac:dyDescent="0.25">
      <c r="A1386" s="15" t="str">
        <f>IF(INDEX('Predict Your Date Data (auto)'!A:A,ROW(A1386),1)&gt;0,INDEX('Predict Your Date Data (auto)'!A:A,ROW(A1386),1),"")</f>
        <v/>
      </c>
      <c r="B1386" s="15" t="str">
        <f t="shared" si="320"/>
        <v/>
      </c>
      <c r="C1386" s="23" t="str">
        <f t="shared" si="321"/>
        <v/>
      </c>
      <c r="D1386" s="23" t="str">
        <f t="shared" si="322"/>
        <v/>
      </c>
      <c r="E1386" s="2" t="str">
        <f>IF(A1386&lt;&gt;"","Week " &amp; ROUNDUP(DAY(B1386)/7,0),"")</f>
        <v/>
      </c>
      <c r="G1386" s="15" t="str">
        <f>IF(G1385&lt;MAX(A:A)+NumberOfFutureWeeks*7,  IF(WEEKDAY( G1385+1)=1, G1385+2, IF(WEEKDAY(G1385+1)=7, G1385+ 3, G1385+1)), "")</f>
        <v/>
      </c>
      <c r="H1386" s="15" t="str">
        <f t="shared" si="314"/>
        <v/>
      </c>
      <c r="I1386" s="2" t="str">
        <f t="shared" si="315"/>
        <v/>
      </c>
      <c r="J1386" s="2" t="str">
        <f>IF(AND(G1386&lt;&gt;"",G1386&lt;=MAX(A:A)),COUNTIF(B:B,TRUNC(G1386)),"")</f>
        <v/>
      </c>
      <c r="K1386" s="2" t="str">
        <f t="shared" si="326"/>
        <v/>
      </c>
      <c r="L1386" s="2" t="str">
        <f t="shared" si="316"/>
        <v/>
      </c>
      <c r="M1386" s="2" t="str">
        <f t="shared" si="323"/>
        <v/>
      </c>
      <c r="N1386" s="2" t="str">
        <f t="shared" si="324"/>
        <v/>
      </c>
      <c r="O1386" s="2" t="str">
        <f t="shared" si="317"/>
        <v/>
      </c>
      <c r="P1386" s="2" t="str">
        <f t="shared" si="318"/>
        <v/>
      </c>
      <c r="Q1386" s="2" t="str">
        <f t="shared" si="325"/>
        <v/>
      </c>
      <c r="R1386" s="2" t="str">
        <f t="shared" si="319"/>
        <v/>
      </c>
    </row>
    <row r="1387" spans="1:18" x14ac:dyDescent="0.25">
      <c r="A1387" s="15" t="str">
        <f>IF(INDEX('Predict Your Date Data (auto)'!A:A,ROW(A1387),1)&gt;0,INDEX('Predict Your Date Data (auto)'!A:A,ROW(A1387),1),"")</f>
        <v/>
      </c>
      <c r="B1387" s="15" t="str">
        <f t="shared" si="320"/>
        <v/>
      </c>
      <c r="C1387" s="23" t="str">
        <f t="shared" si="321"/>
        <v/>
      </c>
      <c r="D1387" s="23" t="str">
        <f t="shared" si="322"/>
        <v/>
      </c>
      <c r="E1387" s="2" t="str">
        <f>IF(A1387&lt;&gt;"","Week " &amp; ROUNDUP(DAY(B1387)/7,0),"")</f>
        <v/>
      </c>
      <c r="G1387" s="15" t="str">
        <f>IF(G1386&lt;MAX(A:A)+NumberOfFutureWeeks*7,  IF(WEEKDAY( G1386+1)=1, G1386+2, IF(WEEKDAY(G1386+1)=7, G1386+ 3, G1386+1)), "")</f>
        <v/>
      </c>
      <c r="H1387" s="15" t="str">
        <f t="shared" si="314"/>
        <v/>
      </c>
      <c r="I1387" s="2" t="str">
        <f t="shared" si="315"/>
        <v/>
      </c>
      <c r="J1387" s="2" t="str">
        <f>IF(AND(G1387&lt;&gt;"",G1387&lt;=MAX(A:A)),COUNTIF(B:B,TRUNC(G1387)),"")</f>
        <v/>
      </c>
      <c r="K1387" s="2" t="str">
        <f t="shared" si="326"/>
        <v/>
      </c>
      <c r="L1387" s="2" t="str">
        <f t="shared" si="316"/>
        <v/>
      </c>
      <c r="M1387" s="2" t="str">
        <f t="shared" si="323"/>
        <v/>
      </c>
      <c r="N1387" s="2" t="str">
        <f t="shared" si="324"/>
        <v/>
      </c>
      <c r="O1387" s="2" t="str">
        <f t="shared" si="317"/>
        <v/>
      </c>
      <c r="P1387" s="2" t="str">
        <f t="shared" si="318"/>
        <v/>
      </c>
      <c r="Q1387" s="2" t="str">
        <f t="shared" si="325"/>
        <v/>
      </c>
      <c r="R1387" s="2" t="str">
        <f t="shared" si="319"/>
        <v/>
      </c>
    </row>
    <row r="1388" spans="1:18" x14ac:dyDescent="0.25">
      <c r="A1388" s="15" t="str">
        <f>IF(INDEX('Predict Your Date Data (auto)'!A:A,ROW(A1388),1)&gt;0,INDEX('Predict Your Date Data (auto)'!A:A,ROW(A1388),1),"")</f>
        <v/>
      </c>
      <c r="B1388" s="15" t="str">
        <f t="shared" si="320"/>
        <v/>
      </c>
      <c r="C1388" s="23" t="str">
        <f t="shared" si="321"/>
        <v/>
      </c>
      <c r="D1388" s="23" t="str">
        <f t="shared" si="322"/>
        <v/>
      </c>
      <c r="E1388" s="2" t="str">
        <f>IF(A1388&lt;&gt;"","Week " &amp; ROUNDUP(DAY(B1388)/7,0),"")</f>
        <v/>
      </c>
      <c r="G1388" s="15" t="str">
        <f>IF(G1387&lt;MAX(A:A)+NumberOfFutureWeeks*7,  IF(WEEKDAY( G1387+1)=1, G1387+2, IF(WEEKDAY(G1387+1)=7, G1387+ 3, G1387+1)), "")</f>
        <v/>
      </c>
      <c r="H1388" s="15" t="str">
        <f t="shared" si="314"/>
        <v/>
      </c>
      <c r="I1388" s="2" t="str">
        <f t="shared" si="315"/>
        <v/>
      </c>
      <c r="J1388" s="2" t="str">
        <f>IF(AND(G1388&lt;&gt;"",G1388&lt;=MAX(A:A)),COUNTIF(B:B,TRUNC(G1388)),"")</f>
        <v/>
      </c>
      <c r="K1388" s="2" t="str">
        <f t="shared" si="326"/>
        <v/>
      </c>
      <c r="L1388" s="2" t="str">
        <f t="shared" si="316"/>
        <v/>
      </c>
      <c r="M1388" s="2" t="str">
        <f t="shared" si="323"/>
        <v/>
      </c>
      <c r="N1388" s="2" t="str">
        <f t="shared" si="324"/>
        <v/>
      </c>
      <c r="O1388" s="2" t="str">
        <f t="shared" si="317"/>
        <v/>
      </c>
      <c r="P1388" s="2" t="str">
        <f t="shared" si="318"/>
        <v/>
      </c>
      <c r="Q1388" s="2" t="str">
        <f t="shared" si="325"/>
        <v/>
      </c>
      <c r="R1388" s="2" t="str">
        <f t="shared" si="319"/>
        <v/>
      </c>
    </row>
    <row r="1389" spans="1:18" x14ac:dyDescent="0.25">
      <c r="A1389" s="15" t="str">
        <f>IF(INDEX('Predict Your Date Data (auto)'!A:A,ROW(A1389),1)&gt;0,INDEX('Predict Your Date Data (auto)'!A:A,ROW(A1389),1),"")</f>
        <v/>
      </c>
      <c r="B1389" s="15" t="str">
        <f t="shared" si="320"/>
        <v/>
      </c>
      <c r="C1389" s="23" t="str">
        <f t="shared" si="321"/>
        <v/>
      </c>
      <c r="D1389" s="23" t="str">
        <f t="shared" si="322"/>
        <v/>
      </c>
      <c r="E1389" s="2" t="str">
        <f>IF(A1389&lt;&gt;"","Week " &amp; ROUNDUP(DAY(B1389)/7,0),"")</f>
        <v/>
      </c>
      <c r="G1389" s="15" t="str">
        <f>IF(G1388&lt;MAX(A:A)+NumberOfFutureWeeks*7,  IF(WEEKDAY( G1388+1)=1, G1388+2, IF(WEEKDAY(G1388+1)=7, G1388+ 3, G1388+1)), "")</f>
        <v/>
      </c>
      <c r="H1389" s="15" t="str">
        <f t="shared" si="314"/>
        <v/>
      </c>
      <c r="I1389" s="2" t="str">
        <f t="shared" si="315"/>
        <v/>
      </c>
      <c r="J1389" s="2" t="str">
        <f>IF(AND(G1389&lt;&gt;"",G1389&lt;=MAX(A:A)),COUNTIF(B:B,TRUNC(G1389)),"")</f>
        <v/>
      </c>
      <c r="K1389" s="2" t="str">
        <f t="shared" si="326"/>
        <v/>
      </c>
      <c r="L1389" s="2" t="str">
        <f t="shared" si="316"/>
        <v/>
      </c>
      <c r="M1389" s="2" t="str">
        <f t="shared" si="323"/>
        <v/>
      </c>
      <c r="N1389" s="2" t="str">
        <f t="shared" si="324"/>
        <v/>
      </c>
      <c r="O1389" s="2" t="str">
        <f t="shared" si="317"/>
        <v/>
      </c>
      <c r="P1389" s="2" t="str">
        <f t="shared" si="318"/>
        <v/>
      </c>
      <c r="Q1389" s="2" t="str">
        <f t="shared" si="325"/>
        <v/>
      </c>
      <c r="R1389" s="2" t="str">
        <f t="shared" si="319"/>
        <v/>
      </c>
    </row>
    <row r="1390" spans="1:18" x14ac:dyDescent="0.25">
      <c r="A1390" s="15" t="str">
        <f>IF(INDEX('Predict Your Date Data (auto)'!A:A,ROW(A1390),1)&gt;0,INDEX('Predict Your Date Data (auto)'!A:A,ROW(A1390),1),"")</f>
        <v/>
      </c>
      <c r="B1390" s="15" t="str">
        <f t="shared" si="320"/>
        <v/>
      </c>
      <c r="C1390" s="23" t="str">
        <f t="shared" si="321"/>
        <v/>
      </c>
      <c r="D1390" s="23" t="str">
        <f t="shared" si="322"/>
        <v/>
      </c>
      <c r="E1390" s="2" t="str">
        <f>IF(A1390&lt;&gt;"","Week " &amp; ROUNDUP(DAY(B1390)/7,0),"")</f>
        <v/>
      </c>
      <c r="G1390" s="15" t="str">
        <f>IF(G1389&lt;MAX(A:A)+NumberOfFutureWeeks*7,  IF(WEEKDAY( G1389+1)=1, G1389+2, IF(WEEKDAY(G1389+1)=7, G1389+ 3, G1389+1)), "")</f>
        <v/>
      </c>
      <c r="H1390" s="15" t="str">
        <f t="shared" si="314"/>
        <v/>
      </c>
      <c r="I1390" s="2" t="str">
        <f t="shared" si="315"/>
        <v/>
      </c>
      <c r="J1390" s="2" t="str">
        <f>IF(AND(G1390&lt;&gt;"",G1390&lt;=MAX(A:A)),COUNTIF(B:B,TRUNC(G1390)),"")</f>
        <v/>
      </c>
      <c r="K1390" s="2" t="str">
        <f t="shared" si="326"/>
        <v/>
      </c>
      <c r="L1390" s="2" t="str">
        <f t="shared" si="316"/>
        <v/>
      </c>
      <c r="M1390" s="2" t="str">
        <f t="shared" si="323"/>
        <v/>
      </c>
      <c r="N1390" s="2" t="str">
        <f t="shared" si="324"/>
        <v/>
      </c>
      <c r="O1390" s="2" t="str">
        <f t="shared" si="317"/>
        <v/>
      </c>
      <c r="P1390" s="2" t="str">
        <f t="shared" si="318"/>
        <v/>
      </c>
      <c r="Q1390" s="2" t="str">
        <f t="shared" si="325"/>
        <v/>
      </c>
      <c r="R1390" s="2" t="str">
        <f t="shared" si="319"/>
        <v/>
      </c>
    </row>
    <row r="1391" spans="1:18" x14ac:dyDescent="0.25">
      <c r="A1391" s="15" t="str">
        <f>IF(INDEX('Predict Your Date Data (auto)'!A:A,ROW(A1391),1)&gt;0,INDEX('Predict Your Date Data (auto)'!A:A,ROW(A1391),1),"")</f>
        <v/>
      </c>
      <c r="B1391" s="15" t="str">
        <f t="shared" si="320"/>
        <v/>
      </c>
      <c r="C1391" s="23" t="str">
        <f t="shared" si="321"/>
        <v/>
      </c>
      <c r="D1391" s="23" t="str">
        <f t="shared" si="322"/>
        <v/>
      </c>
      <c r="E1391" s="2" t="str">
        <f>IF(A1391&lt;&gt;"","Week " &amp; ROUNDUP(DAY(B1391)/7,0),"")</f>
        <v/>
      </c>
      <c r="G1391" s="15" t="str">
        <f>IF(G1390&lt;MAX(A:A)+NumberOfFutureWeeks*7,  IF(WEEKDAY( G1390+1)=1, G1390+2, IF(WEEKDAY(G1390+1)=7, G1390+ 3, G1390+1)), "")</f>
        <v/>
      </c>
      <c r="H1391" s="15" t="str">
        <f t="shared" si="314"/>
        <v/>
      </c>
      <c r="I1391" s="2" t="str">
        <f t="shared" si="315"/>
        <v/>
      </c>
      <c r="J1391" s="2" t="str">
        <f>IF(AND(G1391&lt;&gt;"",G1391&lt;=MAX(A:A)),COUNTIF(B:B,TRUNC(G1391)),"")</f>
        <v/>
      </c>
      <c r="K1391" s="2" t="str">
        <f t="shared" si="326"/>
        <v/>
      </c>
      <c r="L1391" s="2" t="str">
        <f t="shared" si="316"/>
        <v/>
      </c>
      <c r="M1391" s="2" t="str">
        <f t="shared" si="323"/>
        <v/>
      </c>
      <c r="N1391" s="2" t="str">
        <f t="shared" si="324"/>
        <v/>
      </c>
      <c r="O1391" s="2" t="str">
        <f t="shared" si="317"/>
        <v/>
      </c>
      <c r="P1391" s="2" t="str">
        <f t="shared" si="318"/>
        <v/>
      </c>
      <c r="Q1391" s="2" t="str">
        <f t="shared" si="325"/>
        <v/>
      </c>
      <c r="R1391" s="2" t="str">
        <f t="shared" si="319"/>
        <v/>
      </c>
    </row>
    <row r="1392" spans="1:18" x14ac:dyDescent="0.25">
      <c r="A1392" s="15" t="str">
        <f>IF(INDEX('Predict Your Date Data (auto)'!A:A,ROW(A1392),1)&gt;0,INDEX('Predict Your Date Data (auto)'!A:A,ROW(A1392),1),"")</f>
        <v/>
      </c>
      <c r="B1392" s="15" t="str">
        <f t="shared" si="320"/>
        <v/>
      </c>
      <c r="C1392" s="23" t="str">
        <f t="shared" si="321"/>
        <v/>
      </c>
      <c r="D1392" s="23" t="str">
        <f t="shared" si="322"/>
        <v/>
      </c>
      <c r="E1392" s="2" t="str">
        <f>IF(A1392&lt;&gt;"","Week " &amp; ROUNDUP(DAY(B1392)/7,0),"")</f>
        <v/>
      </c>
      <c r="G1392" s="15" t="str">
        <f>IF(G1391&lt;MAX(A:A)+NumberOfFutureWeeks*7,  IF(WEEKDAY( G1391+1)=1, G1391+2, IF(WEEKDAY(G1391+1)=7, G1391+ 3, G1391+1)), "")</f>
        <v/>
      </c>
      <c r="H1392" s="15" t="str">
        <f t="shared" si="314"/>
        <v/>
      </c>
      <c r="I1392" s="2" t="str">
        <f t="shared" si="315"/>
        <v/>
      </c>
      <c r="J1392" s="2" t="str">
        <f>IF(AND(G1392&lt;&gt;"",G1392&lt;=MAX(A:A)),COUNTIF(B:B,TRUNC(G1392)),"")</f>
        <v/>
      </c>
      <c r="K1392" s="2" t="str">
        <f t="shared" si="326"/>
        <v/>
      </c>
      <c r="L1392" s="2" t="str">
        <f t="shared" si="316"/>
        <v/>
      </c>
      <c r="M1392" s="2" t="str">
        <f t="shared" si="323"/>
        <v/>
      </c>
      <c r="N1392" s="2" t="str">
        <f t="shared" si="324"/>
        <v/>
      </c>
      <c r="O1392" s="2" t="str">
        <f t="shared" si="317"/>
        <v/>
      </c>
      <c r="P1392" s="2" t="str">
        <f t="shared" si="318"/>
        <v/>
      </c>
      <c r="Q1392" s="2" t="str">
        <f t="shared" si="325"/>
        <v/>
      </c>
      <c r="R1392" s="2" t="str">
        <f t="shared" si="319"/>
        <v/>
      </c>
    </row>
    <row r="1393" spans="1:18" x14ac:dyDescent="0.25">
      <c r="A1393" s="15" t="str">
        <f>IF(INDEX('Predict Your Date Data (auto)'!A:A,ROW(A1393),1)&gt;0,INDEX('Predict Your Date Data (auto)'!A:A,ROW(A1393),1),"")</f>
        <v/>
      </c>
      <c r="B1393" s="15" t="str">
        <f t="shared" si="320"/>
        <v/>
      </c>
      <c r="C1393" s="23" t="str">
        <f t="shared" si="321"/>
        <v/>
      </c>
      <c r="D1393" s="23" t="str">
        <f t="shared" si="322"/>
        <v/>
      </c>
      <c r="E1393" s="2" t="str">
        <f>IF(A1393&lt;&gt;"","Week " &amp; ROUNDUP(DAY(B1393)/7,0),"")</f>
        <v/>
      </c>
      <c r="G1393" s="15" t="str">
        <f>IF(G1392&lt;MAX(A:A)+NumberOfFutureWeeks*7,  IF(WEEKDAY( G1392+1)=1, G1392+2, IF(WEEKDAY(G1392+1)=7, G1392+ 3, G1392+1)), "")</f>
        <v/>
      </c>
      <c r="H1393" s="15" t="str">
        <f t="shared" si="314"/>
        <v/>
      </c>
      <c r="I1393" s="2" t="str">
        <f t="shared" si="315"/>
        <v/>
      </c>
      <c r="J1393" s="2" t="str">
        <f>IF(AND(G1393&lt;&gt;"",G1393&lt;=MAX(A:A)),COUNTIF(B:B,TRUNC(G1393)),"")</f>
        <v/>
      </c>
      <c r="K1393" s="2" t="str">
        <f t="shared" si="326"/>
        <v/>
      </c>
      <c r="L1393" s="2" t="str">
        <f t="shared" si="316"/>
        <v/>
      </c>
      <c r="M1393" s="2" t="str">
        <f t="shared" si="323"/>
        <v/>
      </c>
      <c r="N1393" s="2" t="str">
        <f t="shared" si="324"/>
        <v/>
      </c>
      <c r="O1393" s="2" t="str">
        <f t="shared" si="317"/>
        <v/>
      </c>
      <c r="P1393" s="2" t="str">
        <f t="shared" si="318"/>
        <v/>
      </c>
      <c r="Q1393" s="2" t="str">
        <f t="shared" si="325"/>
        <v/>
      </c>
      <c r="R1393" s="2" t="str">
        <f t="shared" si="319"/>
        <v/>
      </c>
    </row>
    <row r="1394" spans="1:18" x14ac:dyDescent="0.25">
      <c r="A1394" s="15" t="str">
        <f>IF(INDEX('Predict Your Date Data (auto)'!A:A,ROW(A1394),1)&gt;0,INDEX('Predict Your Date Data (auto)'!A:A,ROW(A1394),1),"")</f>
        <v/>
      </c>
      <c r="B1394" s="15" t="str">
        <f t="shared" si="320"/>
        <v/>
      </c>
      <c r="C1394" s="23" t="str">
        <f t="shared" si="321"/>
        <v/>
      </c>
      <c r="D1394" s="23" t="str">
        <f t="shared" si="322"/>
        <v/>
      </c>
      <c r="E1394" s="2" t="str">
        <f>IF(A1394&lt;&gt;"","Week " &amp; ROUNDUP(DAY(B1394)/7,0),"")</f>
        <v/>
      </c>
      <c r="G1394" s="15" t="str">
        <f>IF(G1393&lt;MAX(A:A)+NumberOfFutureWeeks*7,  IF(WEEKDAY( G1393+1)=1, G1393+2, IF(WEEKDAY(G1393+1)=7, G1393+ 3, G1393+1)), "")</f>
        <v/>
      </c>
      <c r="H1394" s="15" t="str">
        <f t="shared" si="314"/>
        <v/>
      </c>
      <c r="I1394" s="2" t="str">
        <f t="shared" si="315"/>
        <v/>
      </c>
      <c r="J1394" s="2" t="str">
        <f>IF(AND(G1394&lt;&gt;"",G1394&lt;=MAX(A:A)),COUNTIF(B:B,TRUNC(G1394)),"")</f>
        <v/>
      </c>
      <c r="K1394" s="2" t="str">
        <f t="shared" si="326"/>
        <v/>
      </c>
      <c r="L1394" s="2" t="str">
        <f t="shared" si="316"/>
        <v/>
      </c>
      <c r="M1394" s="2" t="str">
        <f t="shared" si="323"/>
        <v/>
      </c>
      <c r="N1394" s="2" t="str">
        <f t="shared" si="324"/>
        <v/>
      </c>
      <c r="O1394" s="2" t="str">
        <f t="shared" si="317"/>
        <v/>
      </c>
      <c r="P1394" s="2" t="str">
        <f t="shared" si="318"/>
        <v/>
      </c>
      <c r="Q1394" s="2" t="str">
        <f t="shared" si="325"/>
        <v/>
      </c>
      <c r="R1394" s="2" t="str">
        <f t="shared" si="319"/>
        <v/>
      </c>
    </row>
    <row r="1395" spans="1:18" x14ac:dyDescent="0.25">
      <c r="A1395" s="15" t="str">
        <f>IF(INDEX('Predict Your Date Data (auto)'!A:A,ROW(A1395),1)&gt;0,INDEX('Predict Your Date Data (auto)'!A:A,ROW(A1395),1),"")</f>
        <v/>
      </c>
      <c r="B1395" s="15" t="str">
        <f t="shared" si="320"/>
        <v/>
      </c>
      <c r="C1395" s="23" t="str">
        <f t="shared" si="321"/>
        <v/>
      </c>
      <c r="D1395" s="23" t="str">
        <f t="shared" si="322"/>
        <v/>
      </c>
      <c r="E1395" s="2" t="str">
        <f>IF(A1395&lt;&gt;"","Week " &amp; ROUNDUP(DAY(B1395)/7,0),"")</f>
        <v/>
      </c>
      <c r="G1395" s="15" t="str">
        <f>IF(G1394&lt;MAX(A:A)+NumberOfFutureWeeks*7,  IF(WEEKDAY( G1394+1)=1, G1394+2, IF(WEEKDAY(G1394+1)=7, G1394+ 3, G1394+1)), "")</f>
        <v/>
      </c>
      <c r="H1395" s="15" t="str">
        <f t="shared" si="314"/>
        <v/>
      </c>
      <c r="I1395" s="2" t="str">
        <f t="shared" si="315"/>
        <v/>
      </c>
      <c r="J1395" s="2" t="str">
        <f>IF(AND(G1395&lt;&gt;"",G1395&lt;=MAX(A:A)),COUNTIF(B:B,TRUNC(G1395)),"")</f>
        <v/>
      </c>
      <c r="K1395" s="2" t="str">
        <f t="shared" si="326"/>
        <v/>
      </c>
      <c r="L1395" s="2" t="str">
        <f t="shared" si="316"/>
        <v/>
      </c>
      <c r="M1395" s="2" t="str">
        <f t="shared" si="323"/>
        <v/>
      </c>
      <c r="N1395" s="2" t="str">
        <f t="shared" si="324"/>
        <v/>
      </c>
      <c r="O1395" s="2" t="str">
        <f t="shared" si="317"/>
        <v/>
      </c>
      <c r="P1395" s="2" t="str">
        <f t="shared" si="318"/>
        <v/>
      </c>
      <c r="Q1395" s="2" t="str">
        <f t="shared" si="325"/>
        <v/>
      </c>
      <c r="R1395" s="2" t="str">
        <f t="shared" si="319"/>
        <v/>
      </c>
    </row>
    <row r="1396" spans="1:18" x14ac:dyDescent="0.25">
      <c r="A1396" s="15" t="str">
        <f>IF(INDEX('Predict Your Date Data (auto)'!A:A,ROW(A1396),1)&gt;0,INDEX('Predict Your Date Data (auto)'!A:A,ROW(A1396),1),"")</f>
        <v/>
      </c>
      <c r="B1396" s="15" t="str">
        <f t="shared" si="320"/>
        <v/>
      </c>
      <c r="C1396" s="23" t="str">
        <f t="shared" si="321"/>
        <v/>
      </c>
      <c r="D1396" s="23" t="str">
        <f t="shared" si="322"/>
        <v/>
      </c>
      <c r="E1396" s="2" t="str">
        <f>IF(A1396&lt;&gt;"","Week " &amp; ROUNDUP(DAY(B1396)/7,0),"")</f>
        <v/>
      </c>
      <c r="G1396" s="15" t="str">
        <f>IF(G1395&lt;MAX(A:A)+NumberOfFutureWeeks*7,  IF(WEEKDAY( G1395+1)=1, G1395+2, IF(WEEKDAY(G1395+1)=7, G1395+ 3, G1395+1)), "")</f>
        <v/>
      </c>
      <c r="H1396" s="15" t="str">
        <f t="shared" si="314"/>
        <v/>
      </c>
      <c r="I1396" s="2" t="str">
        <f t="shared" si="315"/>
        <v/>
      </c>
      <c r="J1396" s="2" t="str">
        <f>IF(AND(G1396&lt;&gt;"",G1396&lt;=MAX(A:A)),COUNTIF(B:B,TRUNC(G1396)),"")</f>
        <v/>
      </c>
      <c r="K1396" s="2" t="str">
        <f t="shared" si="326"/>
        <v/>
      </c>
      <c r="L1396" s="2" t="str">
        <f t="shared" si="316"/>
        <v/>
      </c>
      <c r="M1396" s="2" t="str">
        <f t="shared" si="323"/>
        <v/>
      </c>
      <c r="N1396" s="2" t="str">
        <f t="shared" si="324"/>
        <v/>
      </c>
      <c r="O1396" s="2" t="str">
        <f t="shared" si="317"/>
        <v/>
      </c>
      <c r="P1396" s="2" t="str">
        <f t="shared" si="318"/>
        <v/>
      </c>
      <c r="Q1396" s="2" t="str">
        <f t="shared" si="325"/>
        <v/>
      </c>
      <c r="R1396" s="2" t="str">
        <f t="shared" si="319"/>
        <v/>
      </c>
    </row>
    <row r="1397" spans="1:18" x14ac:dyDescent="0.25">
      <c r="A1397" s="15" t="str">
        <f>IF(INDEX('Predict Your Date Data (auto)'!A:A,ROW(A1397),1)&gt;0,INDEX('Predict Your Date Data (auto)'!A:A,ROW(A1397),1),"")</f>
        <v/>
      </c>
      <c r="B1397" s="15" t="str">
        <f t="shared" si="320"/>
        <v/>
      </c>
      <c r="C1397" s="23" t="str">
        <f t="shared" si="321"/>
        <v/>
      </c>
      <c r="D1397" s="23" t="str">
        <f t="shared" si="322"/>
        <v/>
      </c>
      <c r="E1397" s="2" t="str">
        <f>IF(A1397&lt;&gt;"","Week " &amp; ROUNDUP(DAY(B1397)/7,0),"")</f>
        <v/>
      </c>
      <c r="G1397" s="15" t="str">
        <f>IF(G1396&lt;MAX(A:A)+NumberOfFutureWeeks*7,  IF(WEEKDAY( G1396+1)=1, G1396+2, IF(WEEKDAY(G1396+1)=7, G1396+ 3, G1396+1)), "")</f>
        <v/>
      </c>
      <c r="H1397" s="15" t="str">
        <f t="shared" si="314"/>
        <v/>
      </c>
      <c r="I1397" s="2" t="str">
        <f t="shared" si="315"/>
        <v/>
      </c>
      <c r="J1397" s="2" t="str">
        <f>IF(AND(G1397&lt;&gt;"",G1397&lt;=MAX(A:A)),COUNTIF(B:B,TRUNC(G1397)),"")</f>
        <v/>
      </c>
      <c r="K1397" s="2" t="str">
        <f t="shared" si="326"/>
        <v/>
      </c>
      <c r="L1397" s="2" t="str">
        <f t="shared" si="316"/>
        <v/>
      </c>
      <c r="M1397" s="2" t="str">
        <f t="shared" si="323"/>
        <v/>
      </c>
      <c r="N1397" s="2" t="str">
        <f t="shared" si="324"/>
        <v/>
      </c>
      <c r="O1397" s="2" t="str">
        <f t="shared" si="317"/>
        <v/>
      </c>
      <c r="P1397" s="2" t="str">
        <f t="shared" si="318"/>
        <v/>
      </c>
      <c r="Q1397" s="2" t="str">
        <f t="shared" si="325"/>
        <v/>
      </c>
      <c r="R1397" s="2" t="str">
        <f t="shared" si="319"/>
        <v/>
      </c>
    </row>
    <row r="1398" spans="1:18" x14ac:dyDescent="0.25">
      <c r="A1398" s="15" t="str">
        <f>IF(INDEX('Predict Your Date Data (auto)'!A:A,ROW(A1398),1)&gt;0,INDEX('Predict Your Date Data (auto)'!A:A,ROW(A1398),1),"")</f>
        <v/>
      </c>
      <c r="B1398" s="15" t="str">
        <f t="shared" si="320"/>
        <v/>
      </c>
      <c r="C1398" s="23" t="str">
        <f t="shared" si="321"/>
        <v/>
      </c>
      <c r="D1398" s="23" t="str">
        <f t="shared" si="322"/>
        <v/>
      </c>
      <c r="E1398" s="2" t="str">
        <f>IF(A1398&lt;&gt;"","Week " &amp; ROUNDUP(DAY(B1398)/7,0),"")</f>
        <v/>
      </c>
      <c r="G1398" s="15" t="str">
        <f>IF(G1397&lt;MAX(A:A)+NumberOfFutureWeeks*7,  IF(WEEKDAY( G1397+1)=1, G1397+2, IF(WEEKDAY(G1397+1)=7, G1397+ 3, G1397+1)), "")</f>
        <v/>
      </c>
      <c r="H1398" s="15" t="str">
        <f t="shared" si="314"/>
        <v/>
      </c>
      <c r="I1398" s="2" t="str">
        <f t="shared" si="315"/>
        <v/>
      </c>
      <c r="J1398" s="2" t="str">
        <f>IF(AND(G1398&lt;&gt;"",G1398&lt;=MAX(A:A)),COUNTIF(B:B,TRUNC(G1398)),"")</f>
        <v/>
      </c>
      <c r="K1398" s="2" t="str">
        <f t="shared" si="326"/>
        <v/>
      </c>
      <c r="L1398" s="2" t="str">
        <f t="shared" si="316"/>
        <v/>
      </c>
      <c r="M1398" s="2" t="str">
        <f t="shared" si="323"/>
        <v/>
      </c>
      <c r="N1398" s="2" t="str">
        <f t="shared" si="324"/>
        <v/>
      </c>
      <c r="O1398" s="2" t="str">
        <f t="shared" si="317"/>
        <v/>
      </c>
      <c r="P1398" s="2" t="str">
        <f t="shared" si="318"/>
        <v/>
      </c>
      <c r="Q1398" s="2" t="str">
        <f t="shared" si="325"/>
        <v/>
      </c>
      <c r="R1398" s="2" t="str">
        <f t="shared" si="319"/>
        <v/>
      </c>
    </row>
    <row r="1399" spans="1:18" x14ac:dyDescent="0.25">
      <c r="A1399" s="15" t="str">
        <f>IF(INDEX('Predict Your Date Data (auto)'!A:A,ROW(A1399),1)&gt;0,INDEX('Predict Your Date Data (auto)'!A:A,ROW(A1399),1),"")</f>
        <v/>
      </c>
      <c r="B1399" s="15" t="str">
        <f t="shared" si="320"/>
        <v/>
      </c>
      <c r="C1399" s="23" t="str">
        <f t="shared" si="321"/>
        <v/>
      </c>
      <c r="D1399" s="23" t="str">
        <f t="shared" si="322"/>
        <v/>
      </c>
      <c r="E1399" s="2" t="str">
        <f>IF(A1399&lt;&gt;"","Week " &amp; ROUNDUP(DAY(B1399)/7,0),"")</f>
        <v/>
      </c>
      <c r="G1399" s="15" t="str">
        <f>IF(G1398&lt;MAX(A:A)+NumberOfFutureWeeks*7,  IF(WEEKDAY( G1398+1)=1, G1398+2, IF(WEEKDAY(G1398+1)=7, G1398+ 3, G1398+1)), "")</f>
        <v/>
      </c>
      <c r="H1399" s="15" t="str">
        <f t="shared" si="314"/>
        <v/>
      </c>
      <c r="I1399" s="2" t="str">
        <f t="shared" si="315"/>
        <v/>
      </c>
      <c r="J1399" s="2" t="str">
        <f>IF(AND(G1399&lt;&gt;"",G1399&lt;=MAX(A:A)),COUNTIF(B:B,TRUNC(G1399)),"")</f>
        <v/>
      </c>
      <c r="K1399" s="2" t="str">
        <f t="shared" si="326"/>
        <v/>
      </c>
      <c r="L1399" s="2" t="str">
        <f t="shared" si="316"/>
        <v/>
      </c>
      <c r="M1399" s="2" t="str">
        <f t="shared" si="323"/>
        <v/>
      </c>
      <c r="N1399" s="2" t="str">
        <f t="shared" si="324"/>
        <v/>
      </c>
      <c r="O1399" s="2" t="str">
        <f t="shared" si="317"/>
        <v/>
      </c>
      <c r="P1399" s="2" t="str">
        <f t="shared" si="318"/>
        <v/>
      </c>
      <c r="Q1399" s="2" t="str">
        <f t="shared" si="325"/>
        <v/>
      </c>
      <c r="R1399" s="2" t="str">
        <f t="shared" si="319"/>
        <v/>
      </c>
    </row>
    <row r="1400" spans="1:18" x14ac:dyDescent="0.25">
      <c r="A1400" s="15" t="str">
        <f>IF(INDEX('Predict Your Date Data (auto)'!A:A,ROW(A1400),1)&gt;0,INDEX('Predict Your Date Data (auto)'!A:A,ROW(A1400),1),"")</f>
        <v/>
      </c>
      <c r="B1400" s="15" t="str">
        <f t="shared" si="320"/>
        <v/>
      </c>
      <c r="C1400" s="23" t="str">
        <f t="shared" si="321"/>
        <v/>
      </c>
      <c r="D1400" s="23" t="str">
        <f t="shared" si="322"/>
        <v/>
      </c>
      <c r="E1400" s="2" t="str">
        <f>IF(A1400&lt;&gt;"","Week " &amp; ROUNDUP(DAY(B1400)/7,0),"")</f>
        <v/>
      </c>
      <c r="G1400" s="15" t="str">
        <f>IF(G1399&lt;MAX(A:A)+NumberOfFutureWeeks*7,  IF(WEEKDAY( G1399+1)=1, G1399+2, IF(WEEKDAY(G1399+1)=7, G1399+ 3, G1399+1)), "")</f>
        <v/>
      </c>
      <c r="H1400" s="15" t="str">
        <f t="shared" si="314"/>
        <v/>
      </c>
      <c r="I1400" s="2" t="str">
        <f t="shared" si="315"/>
        <v/>
      </c>
      <c r="J1400" s="2" t="str">
        <f>IF(AND(G1400&lt;&gt;"",G1400&lt;=MAX(A:A)),COUNTIF(B:B,TRUNC(G1400)),"")</f>
        <v/>
      </c>
      <c r="K1400" s="2" t="str">
        <f t="shared" si="326"/>
        <v/>
      </c>
      <c r="L1400" s="2" t="str">
        <f t="shared" si="316"/>
        <v/>
      </c>
      <c r="M1400" s="2" t="str">
        <f t="shared" si="323"/>
        <v/>
      </c>
      <c r="N1400" s="2" t="str">
        <f t="shared" si="324"/>
        <v/>
      </c>
      <c r="O1400" s="2" t="str">
        <f t="shared" si="317"/>
        <v/>
      </c>
      <c r="P1400" s="2" t="str">
        <f t="shared" si="318"/>
        <v/>
      </c>
      <c r="Q1400" s="2" t="str">
        <f t="shared" si="325"/>
        <v/>
      </c>
      <c r="R1400" s="2" t="str">
        <f t="shared" si="319"/>
        <v/>
      </c>
    </row>
    <row r="1401" spans="1:18" x14ac:dyDescent="0.25">
      <c r="A1401" s="15" t="str">
        <f>IF(INDEX('Predict Your Date Data (auto)'!A:A,ROW(A1401),1)&gt;0,INDEX('Predict Your Date Data (auto)'!A:A,ROW(A1401),1),"")</f>
        <v/>
      </c>
      <c r="B1401" s="15" t="str">
        <f t="shared" si="320"/>
        <v/>
      </c>
      <c r="C1401" s="23" t="str">
        <f t="shared" si="321"/>
        <v/>
      </c>
      <c r="D1401" s="23" t="str">
        <f t="shared" si="322"/>
        <v/>
      </c>
      <c r="E1401" s="2" t="str">
        <f>IF(A1401&lt;&gt;"","Week " &amp; ROUNDUP(DAY(B1401)/7,0),"")</f>
        <v/>
      </c>
      <c r="G1401" s="15" t="str">
        <f>IF(G1400&lt;MAX(A:A)+NumberOfFutureWeeks*7,  IF(WEEKDAY( G1400+1)=1, G1400+2, IF(WEEKDAY(G1400+1)=7, G1400+ 3, G1400+1)), "")</f>
        <v/>
      </c>
      <c r="H1401" s="15" t="str">
        <f t="shared" si="314"/>
        <v/>
      </c>
      <c r="I1401" s="2" t="str">
        <f t="shared" si="315"/>
        <v/>
      </c>
      <c r="J1401" s="2" t="str">
        <f>IF(AND(G1401&lt;&gt;"",G1401&lt;=MAX(A:A)),COUNTIF(B:B,TRUNC(G1401)),"")</f>
        <v/>
      </c>
      <c r="K1401" s="2" t="str">
        <f t="shared" si="326"/>
        <v/>
      </c>
      <c r="L1401" s="2" t="str">
        <f t="shared" si="316"/>
        <v/>
      </c>
      <c r="M1401" s="2" t="str">
        <f t="shared" si="323"/>
        <v/>
      </c>
      <c r="N1401" s="2" t="str">
        <f t="shared" si="324"/>
        <v/>
      </c>
      <c r="O1401" s="2" t="str">
        <f t="shared" si="317"/>
        <v/>
      </c>
      <c r="P1401" s="2" t="str">
        <f t="shared" si="318"/>
        <v/>
      </c>
      <c r="Q1401" s="2" t="str">
        <f t="shared" si="325"/>
        <v/>
      </c>
      <c r="R1401" s="2" t="str">
        <f t="shared" si="319"/>
        <v/>
      </c>
    </row>
    <row r="1402" spans="1:18" x14ac:dyDescent="0.25">
      <c r="A1402" s="15" t="str">
        <f>IF(INDEX('Predict Your Date Data (auto)'!A:A,ROW(A1402),1)&gt;0,INDEX('Predict Your Date Data (auto)'!A:A,ROW(A1402),1),"")</f>
        <v/>
      </c>
      <c r="B1402" s="15" t="str">
        <f t="shared" si="320"/>
        <v/>
      </c>
      <c r="C1402" s="23" t="str">
        <f t="shared" si="321"/>
        <v/>
      </c>
      <c r="D1402" s="23" t="str">
        <f t="shared" si="322"/>
        <v/>
      </c>
      <c r="E1402" s="2" t="str">
        <f>IF(A1402&lt;&gt;"","Week " &amp; ROUNDUP(DAY(B1402)/7,0),"")</f>
        <v/>
      </c>
      <c r="G1402" s="15" t="str">
        <f>IF(G1401&lt;MAX(A:A)+NumberOfFutureWeeks*7,  IF(WEEKDAY( G1401+1)=1, G1401+2, IF(WEEKDAY(G1401+1)=7, G1401+ 3, G1401+1)), "")</f>
        <v/>
      </c>
      <c r="H1402" s="15" t="str">
        <f t="shared" si="314"/>
        <v/>
      </c>
      <c r="I1402" s="2" t="str">
        <f t="shared" si="315"/>
        <v/>
      </c>
      <c r="J1402" s="2" t="str">
        <f>IF(AND(G1402&lt;&gt;"",G1402&lt;=MAX(A:A)),COUNTIF(B:B,TRUNC(G1402)),"")</f>
        <v/>
      </c>
      <c r="K1402" s="2" t="str">
        <f t="shared" si="326"/>
        <v/>
      </c>
      <c r="L1402" s="2" t="str">
        <f t="shared" si="316"/>
        <v/>
      </c>
      <c r="M1402" s="2" t="str">
        <f t="shared" si="323"/>
        <v/>
      </c>
      <c r="N1402" s="2" t="str">
        <f t="shared" si="324"/>
        <v/>
      </c>
      <c r="O1402" s="2" t="str">
        <f t="shared" si="317"/>
        <v/>
      </c>
      <c r="P1402" s="2" t="str">
        <f t="shared" si="318"/>
        <v/>
      </c>
      <c r="Q1402" s="2" t="str">
        <f t="shared" si="325"/>
        <v/>
      </c>
      <c r="R1402" s="2" t="str">
        <f t="shared" si="319"/>
        <v/>
      </c>
    </row>
    <row r="1403" spans="1:18" x14ac:dyDescent="0.25">
      <c r="A1403" s="15" t="str">
        <f>IF(INDEX('Predict Your Date Data (auto)'!A:A,ROW(A1403),1)&gt;0,INDEX('Predict Your Date Data (auto)'!A:A,ROW(A1403),1),"")</f>
        <v/>
      </c>
      <c r="B1403" s="15" t="str">
        <f t="shared" si="320"/>
        <v/>
      </c>
      <c r="C1403" s="23" t="str">
        <f t="shared" si="321"/>
        <v/>
      </c>
      <c r="D1403" s="23" t="str">
        <f t="shared" si="322"/>
        <v/>
      </c>
      <c r="E1403" s="2" t="str">
        <f>IF(A1403&lt;&gt;"","Week " &amp; ROUNDUP(DAY(B1403)/7,0),"")</f>
        <v/>
      </c>
      <c r="G1403" s="15" t="str">
        <f>IF(G1402&lt;MAX(A:A)+NumberOfFutureWeeks*7,  IF(WEEKDAY( G1402+1)=1, G1402+2, IF(WEEKDAY(G1402+1)=7, G1402+ 3, G1402+1)), "")</f>
        <v/>
      </c>
      <c r="H1403" s="15" t="str">
        <f t="shared" si="314"/>
        <v/>
      </c>
      <c r="I1403" s="2" t="str">
        <f t="shared" si="315"/>
        <v/>
      </c>
      <c r="J1403" s="2" t="str">
        <f>IF(AND(G1403&lt;&gt;"",G1403&lt;=MAX(A:A)),COUNTIF(B:B,TRUNC(G1403)),"")</f>
        <v/>
      </c>
      <c r="K1403" s="2" t="str">
        <f t="shared" si="326"/>
        <v/>
      </c>
      <c r="L1403" s="2" t="str">
        <f t="shared" si="316"/>
        <v/>
      </c>
      <c r="M1403" s="2" t="str">
        <f t="shared" si="323"/>
        <v/>
      </c>
      <c r="N1403" s="2" t="str">
        <f t="shared" si="324"/>
        <v/>
      </c>
      <c r="O1403" s="2" t="str">
        <f t="shared" si="317"/>
        <v/>
      </c>
      <c r="P1403" s="2" t="str">
        <f t="shared" si="318"/>
        <v/>
      </c>
      <c r="Q1403" s="2" t="str">
        <f t="shared" si="325"/>
        <v/>
      </c>
      <c r="R1403" s="2" t="str">
        <f t="shared" si="319"/>
        <v/>
      </c>
    </row>
    <row r="1404" spans="1:18" x14ac:dyDescent="0.25">
      <c r="A1404" s="15" t="str">
        <f>IF(INDEX('Predict Your Date Data (auto)'!A:A,ROW(A1404),1)&gt;0,INDEX('Predict Your Date Data (auto)'!A:A,ROW(A1404),1),"")</f>
        <v/>
      </c>
      <c r="B1404" s="15" t="str">
        <f t="shared" si="320"/>
        <v/>
      </c>
      <c r="C1404" s="23" t="str">
        <f t="shared" si="321"/>
        <v/>
      </c>
      <c r="D1404" s="23" t="str">
        <f t="shared" si="322"/>
        <v/>
      </c>
      <c r="E1404" s="2" t="str">
        <f>IF(A1404&lt;&gt;"","Week " &amp; ROUNDUP(DAY(B1404)/7,0),"")</f>
        <v/>
      </c>
      <c r="G1404" s="15" t="str">
        <f>IF(G1403&lt;MAX(A:A)+NumberOfFutureWeeks*7,  IF(WEEKDAY( G1403+1)=1, G1403+2, IF(WEEKDAY(G1403+1)=7, G1403+ 3, G1403+1)), "")</f>
        <v/>
      </c>
      <c r="H1404" s="15" t="str">
        <f t="shared" si="314"/>
        <v/>
      </c>
      <c r="I1404" s="2" t="str">
        <f t="shared" si="315"/>
        <v/>
      </c>
      <c r="J1404" s="2" t="str">
        <f>IF(AND(G1404&lt;&gt;"",G1404&lt;=MAX(A:A)),COUNTIF(B:B,TRUNC(G1404)),"")</f>
        <v/>
      </c>
      <c r="K1404" s="2" t="str">
        <f t="shared" si="326"/>
        <v/>
      </c>
      <c r="L1404" s="2" t="str">
        <f t="shared" si="316"/>
        <v/>
      </c>
      <c r="M1404" s="2" t="str">
        <f t="shared" si="323"/>
        <v/>
      </c>
      <c r="N1404" s="2" t="str">
        <f t="shared" si="324"/>
        <v/>
      </c>
      <c r="O1404" s="2" t="str">
        <f t="shared" si="317"/>
        <v/>
      </c>
      <c r="P1404" s="2" t="str">
        <f t="shared" si="318"/>
        <v/>
      </c>
      <c r="Q1404" s="2" t="str">
        <f t="shared" si="325"/>
        <v/>
      </c>
      <c r="R1404" s="2" t="str">
        <f t="shared" si="319"/>
        <v/>
      </c>
    </row>
    <row r="1405" spans="1:18" x14ac:dyDescent="0.25">
      <c r="A1405" s="15" t="str">
        <f>IF(INDEX('Predict Your Date Data (auto)'!A:A,ROW(A1405),1)&gt;0,INDEX('Predict Your Date Data (auto)'!A:A,ROW(A1405),1),"")</f>
        <v/>
      </c>
      <c r="B1405" s="15" t="str">
        <f t="shared" si="320"/>
        <v/>
      </c>
      <c r="C1405" s="23" t="str">
        <f t="shared" si="321"/>
        <v/>
      </c>
      <c r="D1405" s="23" t="str">
        <f t="shared" si="322"/>
        <v/>
      </c>
      <c r="E1405" s="2" t="str">
        <f>IF(A1405&lt;&gt;"","Week " &amp; ROUNDUP(DAY(B1405)/7,0),"")</f>
        <v/>
      </c>
      <c r="G1405" s="15" t="str">
        <f>IF(G1404&lt;MAX(A:A)+NumberOfFutureWeeks*7,  IF(WEEKDAY( G1404+1)=1, G1404+2, IF(WEEKDAY(G1404+1)=7, G1404+ 3, G1404+1)), "")</f>
        <v/>
      </c>
      <c r="H1405" s="15" t="str">
        <f t="shared" si="314"/>
        <v/>
      </c>
      <c r="I1405" s="2" t="str">
        <f t="shared" si="315"/>
        <v/>
      </c>
      <c r="J1405" s="2" t="str">
        <f>IF(AND(G1405&lt;&gt;"",G1405&lt;=MAX(A:A)),COUNTIF(B:B,TRUNC(G1405)),"")</f>
        <v/>
      </c>
      <c r="K1405" s="2" t="str">
        <f t="shared" si="326"/>
        <v/>
      </c>
      <c r="L1405" s="2" t="str">
        <f t="shared" si="316"/>
        <v/>
      </c>
      <c r="M1405" s="2" t="str">
        <f t="shared" si="323"/>
        <v/>
      </c>
      <c r="N1405" s="2" t="str">
        <f t="shared" si="324"/>
        <v/>
      </c>
      <c r="O1405" s="2" t="str">
        <f t="shared" si="317"/>
        <v/>
      </c>
      <c r="P1405" s="2" t="str">
        <f t="shared" si="318"/>
        <v/>
      </c>
      <c r="Q1405" s="2" t="str">
        <f t="shared" si="325"/>
        <v/>
      </c>
      <c r="R1405" s="2" t="str">
        <f t="shared" si="319"/>
        <v/>
      </c>
    </row>
    <row r="1406" spans="1:18" x14ac:dyDescent="0.25">
      <c r="A1406" s="15" t="str">
        <f>IF(INDEX('Predict Your Date Data (auto)'!A:A,ROW(A1406),1)&gt;0,INDEX('Predict Your Date Data (auto)'!A:A,ROW(A1406),1),"")</f>
        <v/>
      </c>
      <c r="B1406" s="15" t="str">
        <f t="shared" si="320"/>
        <v/>
      </c>
      <c r="C1406" s="23" t="str">
        <f t="shared" si="321"/>
        <v/>
      </c>
      <c r="D1406" s="23" t="str">
        <f t="shared" si="322"/>
        <v/>
      </c>
      <c r="E1406" s="2" t="str">
        <f>IF(A1406&lt;&gt;"","Week " &amp; ROUNDUP(DAY(B1406)/7,0),"")</f>
        <v/>
      </c>
      <c r="G1406" s="15" t="str">
        <f>IF(G1405&lt;MAX(A:A)+NumberOfFutureWeeks*7,  IF(WEEKDAY( G1405+1)=1, G1405+2, IF(WEEKDAY(G1405+1)=7, G1405+ 3, G1405+1)), "")</f>
        <v/>
      </c>
      <c r="H1406" s="15" t="str">
        <f t="shared" si="314"/>
        <v/>
      </c>
      <c r="I1406" s="2" t="str">
        <f t="shared" si="315"/>
        <v/>
      </c>
      <c r="J1406" s="2" t="str">
        <f>IF(AND(G1406&lt;&gt;"",G1406&lt;=MAX(A:A)),COUNTIF(B:B,TRUNC(G1406)),"")</f>
        <v/>
      </c>
      <c r="K1406" s="2" t="str">
        <f t="shared" si="326"/>
        <v/>
      </c>
      <c r="L1406" s="2" t="str">
        <f t="shared" si="316"/>
        <v/>
      </c>
      <c r="M1406" s="2" t="str">
        <f t="shared" si="323"/>
        <v/>
      </c>
      <c r="N1406" s="2" t="str">
        <f t="shared" si="324"/>
        <v/>
      </c>
      <c r="O1406" s="2" t="str">
        <f t="shared" si="317"/>
        <v/>
      </c>
      <c r="P1406" s="2" t="str">
        <f t="shared" si="318"/>
        <v/>
      </c>
      <c r="Q1406" s="2" t="str">
        <f t="shared" si="325"/>
        <v/>
      </c>
      <c r="R1406" s="2" t="str">
        <f t="shared" si="319"/>
        <v/>
      </c>
    </row>
    <row r="1407" spans="1:18" x14ac:dyDescent="0.25">
      <c r="A1407" s="15" t="str">
        <f>IF(INDEX('Predict Your Date Data (auto)'!A:A,ROW(A1407),1)&gt;0,INDEX('Predict Your Date Data (auto)'!A:A,ROW(A1407),1),"")</f>
        <v/>
      </c>
      <c r="B1407" s="15" t="str">
        <f t="shared" si="320"/>
        <v/>
      </c>
      <c r="C1407" s="23" t="str">
        <f t="shared" si="321"/>
        <v/>
      </c>
      <c r="D1407" s="23" t="str">
        <f t="shared" si="322"/>
        <v/>
      </c>
      <c r="E1407" s="2" t="str">
        <f>IF(A1407&lt;&gt;"","Week " &amp; ROUNDUP(DAY(B1407)/7,0),"")</f>
        <v/>
      </c>
      <c r="G1407" s="15" t="str">
        <f>IF(G1406&lt;MAX(A:A)+NumberOfFutureWeeks*7,  IF(WEEKDAY( G1406+1)=1, G1406+2, IF(WEEKDAY(G1406+1)=7, G1406+ 3, G1406+1)), "")</f>
        <v/>
      </c>
      <c r="H1407" s="15" t="str">
        <f t="shared" si="314"/>
        <v/>
      </c>
      <c r="I1407" s="2" t="str">
        <f t="shared" si="315"/>
        <v/>
      </c>
      <c r="J1407" s="2" t="str">
        <f>IF(AND(G1407&lt;&gt;"",G1407&lt;=MAX(A:A)),COUNTIF(B:B,TRUNC(G1407)),"")</f>
        <v/>
      </c>
      <c r="K1407" s="2" t="str">
        <f t="shared" si="326"/>
        <v/>
      </c>
      <c r="L1407" s="2" t="str">
        <f t="shared" si="316"/>
        <v/>
      </c>
      <c r="M1407" s="2" t="str">
        <f t="shared" si="323"/>
        <v/>
      </c>
      <c r="N1407" s="2" t="str">
        <f t="shared" si="324"/>
        <v/>
      </c>
      <c r="O1407" s="2" t="str">
        <f t="shared" si="317"/>
        <v/>
      </c>
      <c r="P1407" s="2" t="str">
        <f t="shared" si="318"/>
        <v/>
      </c>
      <c r="Q1407" s="2" t="str">
        <f t="shared" si="325"/>
        <v/>
      </c>
      <c r="R1407" s="2" t="str">
        <f t="shared" si="319"/>
        <v/>
      </c>
    </row>
    <row r="1408" spans="1:18" x14ac:dyDescent="0.25">
      <c r="A1408" s="15" t="str">
        <f>IF(INDEX('Predict Your Date Data (auto)'!A:A,ROW(A1408),1)&gt;0,INDEX('Predict Your Date Data (auto)'!A:A,ROW(A1408),1),"")</f>
        <v/>
      </c>
      <c r="B1408" s="15" t="str">
        <f t="shared" si="320"/>
        <v/>
      </c>
      <c r="C1408" s="23" t="str">
        <f t="shared" si="321"/>
        <v/>
      </c>
      <c r="D1408" s="23" t="str">
        <f t="shared" si="322"/>
        <v/>
      </c>
      <c r="E1408" s="2" t="str">
        <f>IF(A1408&lt;&gt;"","Week " &amp; ROUNDUP(DAY(B1408)/7,0),"")</f>
        <v/>
      </c>
      <c r="G1408" s="15" t="str">
        <f>IF(G1407&lt;MAX(A:A)+NumberOfFutureWeeks*7,  IF(WEEKDAY( G1407+1)=1, G1407+2, IF(WEEKDAY(G1407+1)=7, G1407+ 3, G1407+1)), "")</f>
        <v/>
      </c>
      <c r="H1408" s="15" t="str">
        <f t="shared" si="314"/>
        <v/>
      </c>
      <c r="I1408" s="2" t="str">
        <f t="shared" si="315"/>
        <v/>
      </c>
      <c r="J1408" s="2" t="str">
        <f>IF(AND(G1408&lt;&gt;"",G1408&lt;=MAX(A:A)),COUNTIF(B:B,TRUNC(G1408)),"")</f>
        <v/>
      </c>
      <c r="K1408" s="2" t="str">
        <f t="shared" si="326"/>
        <v/>
      </c>
      <c r="L1408" s="2" t="str">
        <f t="shared" si="316"/>
        <v/>
      </c>
      <c r="M1408" s="2" t="str">
        <f t="shared" si="323"/>
        <v/>
      </c>
      <c r="N1408" s="2" t="str">
        <f t="shared" si="324"/>
        <v/>
      </c>
      <c r="O1408" s="2" t="str">
        <f t="shared" si="317"/>
        <v/>
      </c>
      <c r="P1408" s="2" t="str">
        <f t="shared" si="318"/>
        <v/>
      </c>
      <c r="Q1408" s="2" t="str">
        <f t="shared" si="325"/>
        <v/>
      </c>
      <c r="R1408" s="2" t="str">
        <f t="shared" si="319"/>
        <v/>
      </c>
    </row>
    <row r="1409" spans="1:18" x14ac:dyDescent="0.25">
      <c r="A1409" s="15" t="str">
        <f>IF(INDEX('Predict Your Date Data (auto)'!A:A,ROW(A1409),1)&gt;0,INDEX('Predict Your Date Data (auto)'!A:A,ROW(A1409),1),"")</f>
        <v/>
      </c>
      <c r="B1409" s="15" t="str">
        <f t="shared" si="320"/>
        <v/>
      </c>
      <c r="C1409" s="23" t="str">
        <f t="shared" si="321"/>
        <v/>
      </c>
      <c r="D1409" s="23" t="str">
        <f t="shared" si="322"/>
        <v/>
      </c>
      <c r="E1409" s="2" t="str">
        <f>IF(A1409&lt;&gt;"","Week " &amp; ROUNDUP(DAY(B1409)/7,0),"")</f>
        <v/>
      </c>
      <c r="G1409" s="15" t="str">
        <f>IF(G1408&lt;MAX(A:A)+NumberOfFutureWeeks*7,  IF(WEEKDAY( G1408+1)=1, G1408+2, IF(WEEKDAY(G1408+1)=7, G1408+ 3, G1408+1)), "")</f>
        <v/>
      </c>
      <c r="H1409" s="15" t="str">
        <f t="shared" si="314"/>
        <v/>
      </c>
      <c r="I1409" s="2" t="str">
        <f t="shared" si="315"/>
        <v/>
      </c>
      <c r="J1409" s="2" t="str">
        <f>IF(AND(G1409&lt;&gt;"",G1409&lt;=MAX(A:A)),COUNTIF(B:B,TRUNC(G1409)),"")</f>
        <v/>
      </c>
      <c r="K1409" s="2" t="str">
        <f t="shared" si="326"/>
        <v/>
      </c>
      <c r="L1409" s="2" t="str">
        <f t="shared" si="316"/>
        <v/>
      </c>
      <c r="M1409" s="2" t="str">
        <f t="shared" si="323"/>
        <v/>
      </c>
      <c r="N1409" s="2" t="str">
        <f t="shared" si="324"/>
        <v/>
      </c>
      <c r="O1409" s="2" t="str">
        <f t="shared" si="317"/>
        <v/>
      </c>
      <c r="P1409" s="2" t="str">
        <f t="shared" si="318"/>
        <v/>
      </c>
      <c r="Q1409" s="2" t="str">
        <f t="shared" si="325"/>
        <v/>
      </c>
      <c r="R1409" s="2" t="str">
        <f t="shared" si="319"/>
        <v/>
      </c>
    </row>
    <row r="1410" spans="1:18" x14ac:dyDescent="0.25">
      <c r="A1410" s="15" t="str">
        <f>IF(INDEX('Predict Your Date Data (auto)'!A:A,ROW(A1410),1)&gt;0,INDEX('Predict Your Date Data (auto)'!A:A,ROW(A1410),1),"")</f>
        <v/>
      </c>
      <c r="B1410" s="15" t="str">
        <f t="shared" si="320"/>
        <v/>
      </c>
      <c r="C1410" s="23" t="str">
        <f t="shared" si="321"/>
        <v/>
      </c>
      <c r="D1410" s="23" t="str">
        <f t="shared" si="322"/>
        <v/>
      </c>
      <c r="E1410" s="2" t="str">
        <f>IF(A1410&lt;&gt;"","Week " &amp; ROUNDUP(DAY(B1410)/7,0),"")</f>
        <v/>
      </c>
      <c r="G1410" s="15" t="str">
        <f>IF(G1409&lt;MAX(A:A)+NumberOfFutureWeeks*7,  IF(WEEKDAY( G1409+1)=1, G1409+2, IF(WEEKDAY(G1409+1)=7, G1409+ 3, G1409+1)), "")</f>
        <v/>
      </c>
      <c r="H1410" s="15" t="str">
        <f t="shared" ref="H1410:H1473" si="327">IF(G1410&lt;&gt;"",IF(WEEKDAY(G1410)=2,"Week " &amp; TEXT(G1410,AxisDateFormat),""),"")</f>
        <v/>
      </c>
      <c r="I1410" s="2" t="str">
        <f t="shared" ref="I1410:I1473" si="328">IF(G1410&lt;&gt;"", TEXT(WEEKDAY(G1410), DayFormat),"")</f>
        <v/>
      </c>
      <c r="J1410" s="2" t="str">
        <f>IF(AND(G1410&lt;&gt;"",G1410&lt;=MAX(A:A)),COUNTIF(B:B,TRUNC(G1410)),"")</f>
        <v/>
      </c>
      <c r="K1410" s="2" t="str">
        <f t="shared" si="326"/>
        <v/>
      </c>
      <c r="L1410" s="2" t="str">
        <f t="shared" ref="L1410:L1473" si="329">IF(G1410&lt;&gt;"",K1410*$U$10+$U$9,"")</f>
        <v/>
      </c>
      <c r="M1410" s="2" t="str">
        <f t="shared" si="323"/>
        <v/>
      </c>
      <c r="N1410" s="2" t="str">
        <f t="shared" si="324"/>
        <v/>
      </c>
      <c r="O1410" s="2" t="str">
        <f t="shared" ref="O1410:O1473" si="330">IF(J1410&lt;&gt;"",ABS(J1410-N1410),"")</f>
        <v/>
      </c>
      <c r="P1410" s="2" t="str">
        <f t="shared" ref="P1410:P1473" si="331">IF(G1410&lt;&gt;"",IF(M1410&gt;1,ROUNDUP(N1410,RoundDecimalPlaces),ROUNDDOWN(N1410,RoundDecimalPlaces)),"")</f>
        <v/>
      </c>
      <c r="Q1410" s="2" t="str">
        <f t="shared" si="325"/>
        <v/>
      </c>
      <c r="R1410" s="2" t="str">
        <f t="shared" ref="R1410:R1473" si="332">IF(Q1410&lt;&gt;"",IF(Q1410&gt;AVERAGE(Q:Q)*SignificantErrorMultiplier,J1410,NA()),"")</f>
        <v/>
      </c>
    </row>
    <row r="1411" spans="1:18" x14ac:dyDescent="0.25">
      <c r="A1411" s="15" t="str">
        <f>IF(INDEX('Predict Your Date Data (auto)'!A:A,ROW(A1411),1)&gt;0,INDEX('Predict Your Date Data (auto)'!A:A,ROW(A1411),1),"")</f>
        <v/>
      </c>
      <c r="B1411" s="15" t="str">
        <f t="shared" ref="B1411:B1474" si="333">IF(A1411&lt;&gt;"",TRUNC(A1411),"")</f>
        <v/>
      </c>
      <c r="C1411" s="23" t="str">
        <f t="shared" ref="C1411:C1474" si="334">IF(A1411&lt;&gt;"",YEAR(A1411),"")</f>
        <v/>
      </c>
      <c r="D1411" s="23" t="str">
        <f t="shared" ref="D1411:D1474" si="335">IF(A1411&lt;&gt;"",MONTH(B1411),"")</f>
        <v/>
      </c>
      <c r="E1411" s="2" t="str">
        <f>IF(A1411&lt;&gt;"","Week " &amp; ROUNDUP(DAY(B1411)/7,0),"")</f>
        <v/>
      </c>
      <c r="G1411" s="15" t="str">
        <f>IF(G1410&lt;MAX(A:A)+NumberOfFutureWeeks*7,  IF(WEEKDAY( G1410+1)=1, G1410+2, IF(WEEKDAY(G1410+1)=7, G1410+ 3, G1410+1)), "")</f>
        <v/>
      </c>
      <c r="H1411" s="15" t="str">
        <f t="shared" si="327"/>
        <v/>
      </c>
      <c r="I1411" s="2" t="str">
        <f t="shared" si="328"/>
        <v/>
      </c>
      <c r="J1411" s="2" t="str">
        <f>IF(AND(G1411&lt;&gt;"",G1411&lt;=MAX(A:A)),COUNTIF(B:B,TRUNC(G1411)),"")</f>
        <v/>
      </c>
      <c r="K1411" s="2" t="str">
        <f t="shared" si="326"/>
        <v/>
      </c>
      <c r="L1411" s="2" t="str">
        <f t="shared" si="329"/>
        <v/>
      </c>
      <c r="M1411" s="2" t="str">
        <f t="shared" ref="M1411:M1474" si="336">IF(G1411&lt;&gt;"",VLOOKUP(I1411,$T$2:$V$6,3,FALSE),"")</f>
        <v/>
      </c>
      <c r="N1411" s="2" t="str">
        <f t="shared" ref="N1411:N1474" si="337">IF(G1411&lt;&gt;"",L1411*M1411,"")</f>
        <v/>
      </c>
      <c r="O1411" s="2" t="str">
        <f t="shared" si="330"/>
        <v/>
      </c>
      <c r="P1411" s="2" t="str">
        <f t="shared" si="331"/>
        <v/>
      </c>
      <c r="Q1411" s="2" t="str">
        <f t="shared" ref="Q1411:Q1474" si="338">IF(J1411&lt;&gt;"",ABS(J1411-P1411),"")</f>
        <v/>
      </c>
      <c r="R1411" s="2" t="str">
        <f t="shared" si="332"/>
        <v/>
      </c>
    </row>
    <row r="1412" spans="1:18" x14ac:dyDescent="0.25">
      <c r="A1412" s="15" t="str">
        <f>IF(INDEX('Predict Your Date Data (auto)'!A:A,ROW(A1412),1)&gt;0,INDEX('Predict Your Date Data (auto)'!A:A,ROW(A1412),1),"")</f>
        <v/>
      </c>
      <c r="B1412" s="15" t="str">
        <f t="shared" si="333"/>
        <v/>
      </c>
      <c r="C1412" s="23" t="str">
        <f t="shared" si="334"/>
        <v/>
      </c>
      <c r="D1412" s="23" t="str">
        <f t="shared" si="335"/>
        <v/>
      </c>
      <c r="E1412" s="2" t="str">
        <f>IF(A1412&lt;&gt;"","Week " &amp; ROUNDUP(DAY(B1412)/7,0),"")</f>
        <v/>
      </c>
      <c r="G1412" s="15" t="str">
        <f>IF(G1411&lt;MAX(A:A)+NumberOfFutureWeeks*7,  IF(WEEKDAY( G1411+1)=1, G1411+2, IF(WEEKDAY(G1411+1)=7, G1411+ 3, G1411+1)), "")</f>
        <v/>
      </c>
      <c r="H1412" s="15" t="str">
        <f t="shared" si="327"/>
        <v/>
      </c>
      <c r="I1412" s="2" t="str">
        <f t="shared" si="328"/>
        <v/>
      </c>
      <c r="J1412" s="2" t="str">
        <f>IF(AND(G1412&lt;&gt;"",G1412&lt;=MAX(A:A)),COUNTIF(B:B,TRUNC(G1412)),"")</f>
        <v/>
      </c>
      <c r="K1412" s="2" t="str">
        <f t="shared" ref="K1412:K1475" si="339">IF(G1412&lt;&gt;"",K1411+1,"")</f>
        <v/>
      </c>
      <c r="L1412" s="2" t="str">
        <f t="shared" si="329"/>
        <v/>
      </c>
      <c r="M1412" s="2" t="str">
        <f t="shared" si="336"/>
        <v/>
      </c>
      <c r="N1412" s="2" t="str">
        <f t="shared" si="337"/>
        <v/>
      </c>
      <c r="O1412" s="2" t="str">
        <f t="shared" si="330"/>
        <v/>
      </c>
      <c r="P1412" s="2" t="str">
        <f t="shared" si="331"/>
        <v/>
      </c>
      <c r="Q1412" s="2" t="str">
        <f t="shared" si="338"/>
        <v/>
      </c>
      <c r="R1412" s="2" t="str">
        <f t="shared" si="332"/>
        <v/>
      </c>
    </row>
    <row r="1413" spans="1:18" x14ac:dyDescent="0.25">
      <c r="A1413" s="15" t="str">
        <f>IF(INDEX('Predict Your Date Data (auto)'!A:A,ROW(A1413),1)&gt;0,INDEX('Predict Your Date Data (auto)'!A:A,ROW(A1413),1),"")</f>
        <v/>
      </c>
      <c r="B1413" s="15" t="str">
        <f t="shared" si="333"/>
        <v/>
      </c>
      <c r="C1413" s="23" t="str">
        <f t="shared" si="334"/>
        <v/>
      </c>
      <c r="D1413" s="23" t="str">
        <f t="shared" si="335"/>
        <v/>
      </c>
      <c r="E1413" s="2" t="str">
        <f>IF(A1413&lt;&gt;"","Week " &amp; ROUNDUP(DAY(B1413)/7,0),"")</f>
        <v/>
      </c>
      <c r="G1413" s="15" t="str">
        <f>IF(G1412&lt;MAX(A:A)+NumberOfFutureWeeks*7,  IF(WEEKDAY( G1412+1)=1, G1412+2, IF(WEEKDAY(G1412+1)=7, G1412+ 3, G1412+1)), "")</f>
        <v/>
      </c>
      <c r="H1413" s="15" t="str">
        <f t="shared" si="327"/>
        <v/>
      </c>
      <c r="I1413" s="2" t="str">
        <f t="shared" si="328"/>
        <v/>
      </c>
      <c r="J1413" s="2" t="str">
        <f>IF(AND(G1413&lt;&gt;"",G1413&lt;=MAX(A:A)),COUNTIF(B:B,TRUNC(G1413)),"")</f>
        <v/>
      </c>
      <c r="K1413" s="2" t="str">
        <f t="shared" si="339"/>
        <v/>
      </c>
      <c r="L1413" s="2" t="str">
        <f t="shared" si="329"/>
        <v/>
      </c>
      <c r="M1413" s="2" t="str">
        <f t="shared" si="336"/>
        <v/>
      </c>
      <c r="N1413" s="2" t="str">
        <f t="shared" si="337"/>
        <v/>
      </c>
      <c r="O1413" s="2" t="str">
        <f t="shared" si="330"/>
        <v/>
      </c>
      <c r="P1413" s="2" t="str">
        <f t="shared" si="331"/>
        <v/>
      </c>
      <c r="Q1413" s="2" t="str">
        <f t="shared" si="338"/>
        <v/>
      </c>
      <c r="R1413" s="2" t="str">
        <f t="shared" si="332"/>
        <v/>
      </c>
    </row>
    <row r="1414" spans="1:18" x14ac:dyDescent="0.25">
      <c r="A1414" s="15" t="str">
        <f>IF(INDEX('Predict Your Date Data (auto)'!A:A,ROW(A1414),1)&gt;0,INDEX('Predict Your Date Data (auto)'!A:A,ROW(A1414),1),"")</f>
        <v/>
      </c>
      <c r="B1414" s="15" t="str">
        <f t="shared" si="333"/>
        <v/>
      </c>
      <c r="C1414" s="23" t="str">
        <f t="shared" si="334"/>
        <v/>
      </c>
      <c r="D1414" s="23" t="str">
        <f t="shared" si="335"/>
        <v/>
      </c>
      <c r="E1414" s="2" t="str">
        <f>IF(A1414&lt;&gt;"","Week " &amp; ROUNDUP(DAY(B1414)/7,0),"")</f>
        <v/>
      </c>
      <c r="G1414" s="15" t="str">
        <f>IF(G1413&lt;MAX(A:A)+NumberOfFutureWeeks*7,  IF(WEEKDAY( G1413+1)=1, G1413+2, IF(WEEKDAY(G1413+1)=7, G1413+ 3, G1413+1)), "")</f>
        <v/>
      </c>
      <c r="H1414" s="15" t="str">
        <f t="shared" si="327"/>
        <v/>
      </c>
      <c r="I1414" s="2" t="str">
        <f t="shared" si="328"/>
        <v/>
      </c>
      <c r="J1414" s="2" t="str">
        <f>IF(AND(G1414&lt;&gt;"",G1414&lt;=MAX(A:A)),COUNTIF(B:B,TRUNC(G1414)),"")</f>
        <v/>
      </c>
      <c r="K1414" s="2" t="str">
        <f t="shared" si="339"/>
        <v/>
      </c>
      <c r="L1414" s="2" t="str">
        <f t="shared" si="329"/>
        <v/>
      </c>
      <c r="M1414" s="2" t="str">
        <f t="shared" si="336"/>
        <v/>
      </c>
      <c r="N1414" s="2" t="str">
        <f t="shared" si="337"/>
        <v/>
      </c>
      <c r="O1414" s="2" t="str">
        <f t="shared" si="330"/>
        <v/>
      </c>
      <c r="P1414" s="2" t="str">
        <f t="shared" si="331"/>
        <v/>
      </c>
      <c r="Q1414" s="2" t="str">
        <f t="shared" si="338"/>
        <v/>
      </c>
      <c r="R1414" s="2" t="str">
        <f t="shared" si="332"/>
        <v/>
      </c>
    </row>
    <row r="1415" spans="1:18" x14ac:dyDescent="0.25">
      <c r="A1415" s="15" t="str">
        <f>IF(INDEX('Predict Your Date Data (auto)'!A:A,ROW(A1415),1)&gt;0,INDEX('Predict Your Date Data (auto)'!A:A,ROW(A1415),1),"")</f>
        <v/>
      </c>
      <c r="B1415" s="15" t="str">
        <f t="shared" si="333"/>
        <v/>
      </c>
      <c r="C1415" s="23" t="str">
        <f t="shared" si="334"/>
        <v/>
      </c>
      <c r="D1415" s="23" t="str">
        <f t="shared" si="335"/>
        <v/>
      </c>
      <c r="E1415" s="2" t="str">
        <f>IF(A1415&lt;&gt;"","Week " &amp; ROUNDUP(DAY(B1415)/7,0),"")</f>
        <v/>
      </c>
      <c r="G1415" s="15" t="str">
        <f>IF(G1414&lt;MAX(A:A)+NumberOfFutureWeeks*7,  IF(WEEKDAY( G1414+1)=1, G1414+2, IF(WEEKDAY(G1414+1)=7, G1414+ 3, G1414+1)), "")</f>
        <v/>
      </c>
      <c r="H1415" s="15" t="str">
        <f t="shared" si="327"/>
        <v/>
      </c>
      <c r="I1415" s="2" t="str">
        <f t="shared" si="328"/>
        <v/>
      </c>
      <c r="J1415" s="2" t="str">
        <f>IF(AND(G1415&lt;&gt;"",G1415&lt;=MAX(A:A)),COUNTIF(B:B,TRUNC(G1415)),"")</f>
        <v/>
      </c>
      <c r="K1415" s="2" t="str">
        <f t="shared" si="339"/>
        <v/>
      </c>
      <c r="L1415" s="2" t="str">
        <f t="shared" si="329"/>
        <v/>
      </c>
      <c r="M1415" s="2" t="str">
        <f t="shared" si="336"/>
        <v/>
      </c>
      <c r="N1415" s="2" t="str">
        <f t="shared" si="337"/>
        <v/>
      </c>
      <c r="O1415" s="2" t="str">
        <f t="shared" si="330"/>
        <v/>
      </c>
      <c r="P1415" s="2" t="str">
        <f t="shared" si="331"/>
        <v/>
      </c>
      <c r="Q1415" s="2" t="str">
        <f t="shared" si="338"/>
        <v/>
      </c>
      <c r="R1415" s="2" t="str">
        <f t="shared" si="332"/>
        <v/>
      </c>
    </row>
    <row r="1416" spans="1:18" x14ac:dyDescent="0.25">
      <c r="A1416" s="15" t="str">
        <f>IF(INDEX('Predict Your Date Data (auto)'!A:A,ROW(A1416),1)&gt;0,INDEX('Predict Your Date Data (auto)'!A:A,ROW(A1416),1),"")</f>
        <v/>
      </c>
      <c r="B1416" s="15" t="str">
        <f t="shared" si="333"/>
        <v/>
      </c>
      <c r="C1416" s="23" t="str">
        <f t="shared" si="334"/>
        <v/>
      </c>
      <c r="D1416" s="23" t="str">
        <f t="shared" si="335"/>
        <v/>
      </c>
      <c r="E1416" s="2" t="str">
        <f>IF(A1416&lt;&gt;"","Week " &amp; ROUNDUP(DAY(B1416)/7,0),"")</f>
        <v/>
      </c>
      <c r="G1416" s="15" t="str">
        <f>IF(G1415&lt;MAX(A:A)+NumberOfFutureWeeks*7,  IF(WEEKDAY( G1415+1)=1, G1415+2, IF(WEEKDAY(G1415+1)=7, G1415+ 3, G1415+1)), "")</f>
        <v/>
      </c>
      <c r="H1416" s="15" t="str">
        <f t="shared" si="327"/>
        <v/>
      </c>
      <c r="I1416" s="2" t="str">
        <f t="shared" si="328"/>
        <v/>
      </c>
      <c r="J1416" s="2" t="str">
        <f>IF(AND(G1416&lt;&gt;"",G1416&lt;=MAX(A:A)),COUNTIF(B:B,TRUNC(G1416)),"")</f>
        <v/>
      </c>
      <c r="K1416" s="2" t="str">
        <f t="shared" si="339"/>
        <v/>
      </c>
      <c r="L1416" s="2" t="str">
        <f t="shared" si="329"/>
        <v/>
      </c>
      <c r="M1416" s="2" t="str">
        <f t="shared" si="336"/>
        <v/>
      </c>
      <c r="N1416" s="2" t="str">
        <f t="shared" si="337"/>
        <v/>
      </c>
      <c r="O1416" s="2" t="str">
        <f t="shared" si="330"/>
        <v/>
      </c>
      <c r="P1416" s="2" t="str">
        <f t="shared" si="331"/>
        <v/>
      </c>
      <c r="Q1416" s="2" t="str">
        <f t="shared" si="338"/>
        <v/>
      </c>
      <c r="R1416" s="2" t="str">
        <f t="shared" si="332"/>
        <v/>
      </c>
    </row>
    <row r="1417" spans="1:18" x14ac:dyDescent="0.25">
      <c r="A1417" s="15" t="str">
        <f>IF(INDEX('Predict Your Date Data (auto)'!A:A,ROW(A1417),1)&gt;0,INDEX('Predict Your Date Data (auto)'!A:A,ROW(A1417),1),"")</f>
        <v/>
      </c>
      <c r="B1417" s="15" t="str">
        <f t="shared" si="333"/>
        <v/>
      </c>
      <c r="C1417" s="23" t="str">
        <f t="shared" si="334"/>
        <v/>
      </c>
      <c r="D1417" s="23" t="str">
        <f t="shared" si="335"/>
        <v/>
      </c>
      <c r="E1417" s="2" t="str">
        <f>IF(A1417&lt;&gt;"","Week " &amp; ROUNDUP(DAY(B1417)/7,0),"")</f>
        <v/>
      </c>
      <c r="G1417" s="15" t="str">
        <f>IF(G1416&lt;MAX(A:A)+NumberOfFutureWeeks*7,  IF(WEEKDAY( G1416+1)=1, G1416+2, IF(WEEKDAY(G1416+1)=7, G1416+ 3, G1416+1)), "")</f>
        <v/>
      </c>
      <c r="H1417" s="15" t="str">
        <f t="shared" si="327"/>
        <v/>
      </c>
      <c r="I1417" s="2" t="str">
        <f t="shared" si="328"/>
        <v/>
      </c>
      <c r="J1417" s="2" t="str">
        <f>IF(AND(G1417&lt;&gt;"",G1417&lt;=MAX(A:A)),COUNTIF(B:B,TRUNC(G1417)),"")</f>
        <v/>
      </c>
      <c r="K1417" s="2" t="str">
        <f t="shared" si="339"/>
        <v/>
      </c>
      <c r="L1417" s="2" t="str">
        <f t="shared" si="329"/>
        <v/>
      </c>
      <c r="M1417" s="2" t="str">
        <f t="shared" si="336"/>
        <v/>
      </c>
      <c r="N1417" s="2" t="str">
        <f t="shared" si="337"/>
        <v/>
      </c>
      <c r="O1417" s="2" t="str">
        <f t="shared" si="330"/>
        <v/>
      </c>
      <c r="P1417" s="2" t="str">
        <f t="shared" si="331"/>
        <v/>
      </c>
      <c r="Q1417" s="2" t="str">
        <f t="shared" si="338"/>
        <v/>
      </c>
      <c r="R1417" s="2" t="str">
        <f t="shared" si="332"/>
        <v/>
      </c>
    </row>
    <row r="1418" spans="1:18" x14ac:dyDescent="0.25">
      <c r="A1418" s="15" t="str">
        <f>IF(INDEX('Predict Your Date Data (auto)'!A:A,ROW(A1418),1)&gt;0,INDEX('Predict Your Date Data (auto)'!A:A,ROW(A1418),1),"")</f>
        <v/>
      </c>
      <c r="B1418" s="15" t="str">
        <f t="shared" si="333"/>
        <v/>
      </c>
      <c r="C1418" s="23" t="str">
        <f t="shared" si="334"/>
        <v/>
      </c>
      <c r="D1418" s="23" t="str">
        <f t="shared" si="335"/>
        <v/>
      </c>
      <c r="E1418" s="2" t="str">
        <f>IF(A1418&lt;&gt;"","Week " &amp; ROUNDUP(DAY(B1418)/7,0),"")</f>
        <v/>
      </c>
      <c r="G1418" s="15" t="str">
        <f>IF(G1417&lt;MAX(A:A)+NumberOfFutureWeeks*7,  IF(WEEKDAY( G1417+1)=1, G1417+2, IF(WEEKDAY(G1417+1)=7, G1417+ 3, G1417+1)), "")</f>
        <v/>
      </c>
      <c r="H1418" s="15" t="str">
        <f t="shared" si="327"/>
        <v/>
      </c>
      <c r="I1418" s="2" t="str">
        <f t="shared" si="328"/>
        <v/>
      </c>
      <c r="J1418" s="2" t="str">
        <f>IF(AND(G1418&lt;&gt;"",G1418&lt;=MAX(A:A)),COUNTIF(B:B,TRUNC(G1418)),"")</f>
        <v/>
      </c>
      <c r="K1418" s="2" t="str">
        <f t="shared" si="339"/>
        <v/>
      </c>
      <c r="L1418" s="2" t="str">
        <f t="shared" si="329"/>
        <v/>
      </c>
      <c r="M1418" s="2" t="str">
        <f t="shared" si="336"/>
        <v/>
      </c>
      <c r="N1418" s="2" t="str">
        <f t="shared" si="337"/>
        <v/>
      </c>
      <c r="O1418" s="2" t="str">
        <f t="shared" si="330"/>
        <v/>
      </c>
      <c r="P1418" s="2" t="str">
        <f t="shared" si="331"/>
        <v/>
      </c>
      <c r="Q1418" s="2" t="str">
        <f t="shared" si="338"/>
        <v/>
      </c>
      <c r="R1418" s="2" t="str">
        <f t="shared" si="332"/>
        <v/>
      </c>
    </row>
    <row r="1419" spans="1:18" x14ac:dyDescent="0.25">
      <c r="A1419" s="15" t="str">
        <f>IF(INDEX('Predict Your Date Data (auto)'!A:A,ROW(A1419),1)&gt;0,INDEX('Predict Your Date Data (auto)'!A:A,ROW(A1419),1),"")</f>
        <v/>
      </c>
      <c r="B1419" s="15" t="str">
        <f t="shared" si="333"/>
        <v/>
      </c>
      <c r="C1419" s="23" t="str">
        <f t="shared" si="334"/>
        <v/>
      </c>
      <c r="D1419" s="23" t="str">
        <f t="shared" si="335"/>
        <v/>
      </c>
      <c r="E1419" s="2" t="str">
        <f>IF(A1419&lt;&gt;"","Week " &amp; ROUNDUP(DAY(B1419)/7,0),"")</f>
        <v/>
      </c>
      <c r="G1419" s="15" t="str">
        <f>IF(G1418&lt;MAX(A:A)+NumberOfFutureWeeks*7,  IF(WEEKDAY( G1418+1)=1, G1418+2, IF(WEEKDAY(G1418+1)=7, G1418+ 3, G1418+1)), "")</f>
        <v/>
      </c>
      <c r="H1419" s="15" t="str">
        <f t="shared" si="327"/>
        <v/>
      </c>
      <c r="I1419" s="2" t="str">
        <f t="shared" si="328"/>
        <v/>
      </c>
      <c r="J1419" s="2" t="str">
        <f>IF(AND(G1419&lt;&gt;"",G1419&lt;=MAX(A:A)),COUNTIF(B:B,TRUNC(G1419)),"")</f>
        <v/>
      </c>
      <c r="K1419" s="2" t="str">
        <f t="shared" si="339"/>
        <v/>
      </c>
      <c r="L1419" s="2" t="str">
        <f t="shared" si="329"/>
        <v/>
      </c>
      <c r="M1419" s="2" t="str">
        <f t="shared" si="336"/>
        <v/>
      </c>
      <c r="N1419" s="2" t="str">
        <f t="shared" si="337"/>
        <v/>
      </c>
      <c r="O1419" s="2" t="str">
        <f t="shared" si="330"/>
        <v/>
      </c>
      <c r="P1419" s="2" t="str">
        <f t="shared" si="331"/>
        <v/>
      </c>
      <c r="Q1419" s="2" t="str">
        <f t="shared" si="338"/>
        <v/>
      </c>
      <c r="R1419" s="2" t="str">
        <f t="shared" si="332"/>
        <v/>
      </c>
    </row>
    <row r="1420" spans="1:18" x14ac:dyDescent="0.25">
      <c r="A1420" s="15" t="str">
        <f>IF(INDEX('Predict Your Date Data (auto)'!A:A,ROW(A1420),1)&gt;0,INDEX('Predict Your Date Data (auto)'!A:A,ROW(A1420),1),"")</f>
        <v/>
      </c>
      <c r="B1420" s="15" t="str">
        <f t="shared" si="333"/>
        <v/>
      </c>
      <c r="C1420" s="23" t="str">
        <f t="shared" si="334"/>
        <v/>
      </c>
      <c r="D1420" s="23" t="str">
        <f t="shared" si="335"/>
        <v/>
      </c>
      <c r="E1420" s="2" t="str">
        <f>IF(A1420&lt;&gt;"","Week " &amp; ROUNDUP(DAY(B1420)/7,0),"")</f>
        <v/>
      </c>
      <c r="G1420" s="15" t="str">
        <f>IF(G1419&lt;MAX(A:A)+NumberOfFutureWeeks*7,  IF(WEEKDAY( G1419+1)=1, G1419+2, IF(WEEKDAY(G1419+1)=7, G1419+ 3, G1419+1)), "")</f>
        <v/>
      </c>
      <c r="H1420" s="15" t="str">
        <f t="shared" si="327"/>
        <v/>
      </c>
      <c r="I1420" s="2" t="str">
        <f t="shared" si="328"/>
        <v/>
      </c>
      <c r="J1420" s="2" t="str">
        <f>IF(AND(G1420&lt;&gt;"",G1420&lt;=MAX(A:A)),COUNTIF(B:B,TRUNC(G1420)),"")</f>
        <v/>
      </c>
      <c r="K1420" s="2" t="str">
        <f t="shared" si="339"/>
        <v/>
      </c>
      <c r="L1420" s="2" t="str">
        <f t="shared" si="329"/>
        <v/>
      </c>
      <c r="M1420" s="2" t="str">
        <f t="shared" si="336"/>
        <v/>
      </c>
      <c r="N1420" s="2" t="str">
        <f t="shared" si="337"/>
        <v/>
      </c>
      <c r="O1420" s="2" t="str">
        <f t="shared" si="330"/>
        <v/>
      </c>
      <c r="P1420" s="2" t="str">
        <f t="shared" si="331"/>
        <v/>
      </c>
      <c r="Q1420" s="2" t="str">
        <f t="shared" si="338"/>
        <v/>
      </c>
      <c r="R1420" s="2" t="str">
        <f t="shared" si="332"/>
        <v/>
      </c>
    </row>
    <row r="1421" spans="1:18" x14ac:dyDescent="0.25">
      <c r="A1421" s="15" t="str">
        <f>IF(INDEX('Predict Your Date Data (auto)'!A:A,ROW(A1421),1)&gt;0,INDEX('Predict Your Date Data (auto)'!A:A,ROW(A1421),1),"")</f>
        <v/>
      </c>
      <c r="B1421" s="15" t="str">
        <f t="shared" si="333"/>
        <v/>
      </c>
      <c r="C1421" s="23" t="str">
        <f t="shared" si="334"/>
        <v/>
      </c>
      <c r="D1421" s="23" t="str">
        <f t="shared" si="335"/>
        <v/>
      </c>
      <c r="E1421" s="2" t="str">
        <f>IF(A1421&lt;&gt;"","Week " &amp; ROUNDUP(DAY(B1421)/7,0),"")</f>
        <v/>
      </c>
      <c r="G1421" s="15" t="str">
        <f>IF(G1420&lt;MAX(A:A)+NumberOfFutureWeeks*7,  IF(WEEKDAY( G1420+1)=1, G1420+2, IF(WEEKDAY(G1420+1)=7, G1420+ 3, G1420+1)), "")</f>
        <v/>
      </c>
      <c r="H1421" s="15" t="str">
        <f t="shared" si="327"/>
        <v/>
      </c>
      <c r="I1421" s="2" t="str">
        <f t="shared" si="328"/>
        <v/>
      </c>
      <c r="J1421" s="2" t="str">
        <f>IF(AND(G1421&lt;&gt;"",G1421&lt;=MAX(A:A)),COUNTIF(B:B,TRUNC(G1421)),"")</f>
        <v/>
      </c>
      <c r="K1421" s="2" t="str">
        <f t="shared" si="339"/>
        <v/>
      </c>
      <c r="L1421" s="2" t="str">
        <f t="shared" si="329"/>
        <v/>
      </c>
      <c r="M1421" s="2" t="str">
        <f t="shared" si="336"/>
        <v/>
      </c>
      <c r="N1421" s="2" t="str">
        <f t="shared" si="337"/>
        <v/>
      </c>
      <c r="O1421" s="2" t="str">
        <f t="shared" si="330"/>
        <v/>
      </c>
      <c r="P1421" s="2" t="str">
        <f t="shared" si="331"/>
        <v/>
      </c>
      <c r="Q1421" s="2" t="str">
        <f t="shared" si="338"/>
        <v/>
      </c>
      <c r="R1421" s="2" t="str">
        <f t="shared" si="332"/>
        <v/>
      </c>
    </row>
    <row r="1422" spans="1:18" x14ac:dyDescent="0.25">
      <c r="A1422" s="15" t="str">
        <f>IF(INDEX('Predict Your Date Data (auto)'!A:A,ROW(A1422),1)&gt;0,INDEX('Predict Your Date Data (auto)'!A:A,ROW(A1422),1),"")</f>
        <v/>
      </c>
      <c r="B1422" s="15" t="str">
        <f t="shared" si="333"/>
        <v/>
      </c>
      <c r="C1422" s="23" t="str">
        <f t="shared" si="334"/>
        <v/>
      </c>
      <c r="D1422" s="23" t="str">
        <f t="shared" si="335"/>
        <v/>
      </c>
      <c r="E1422" s="2" t="str">
        <f>IF(A1422&lt;&gt;"","Week " &amp; ROUNDUP(DAY(B1422)/7,0),"")</f>
        <v/>
      </c>
      <c r="G1422" s="15" t="str">
        <f>IF(G1421&lt;MAX(A:A)+NumberOfFutureWeeks*7,  IF(WEEKDAY( G1421+1)=1, G1421+2, IF(WEEKDAY(G1421+1)=7, G1421+ 3, G1421+1)), "")</f>
        <v/>
      </c>
      <c r="H1422" s="15" t="str">
        <f t="shared" si="327"/>
        <v/>
      </c>
      <c r="I1422" s="2" t="str">
        <f t="shared" si="328"/>
        <v/>
      </c>
      <c r="J1422" s="2" t="str">
        <f>IF(AND(G1422&lt;&gt;"",G1422&lt;=MAX(A:A)),COUNTIF(B:B,TRUNC(G1422)),"")</f>
        <v/>
      </c>
      <c r="K1422" s="2" t="str">
        <f t="shared" si="339"/>
        <v/>
      </c>
      <c r="L1422" s="2" t="str">
        <f t="shared" si="329"/>
        <v/>
      </c>
      <c r="M1422" s="2" t="str">
        <f t="shared" si="336"/>
        <v/>
      </c>
      <c r="N1422" s="2" t="str">
        <f t="shared" si="337"/>
        <v/>
      </c>
      <c r="O1422" s="2" t="str">
        <f t="shared" si="330"/>
        <v/>
      </c>
      <c r="P1422" s="2" t="str">
        <f t="shared" si="331"/>
        <v/>
      </c>
      <c r="Q1422" s="2" t="str">
        <f t="shared" si="338"/>
        <v/>
      </c>
      <c r="R1422" s="2" t="str">
        <f t="shared" si="332"/>
        <v/>
      </c>
    </row>
    <row r="1423" spans="1:18" x14ac:dyDescent="0.25">
      <c r="A1423" s="15" t="str">
        <f>IF(INDEX('Predict Your Date Data (auto)'!A:A,ROW(A1423),1)&gt;0,INDEX('Predict Your Date Data (auto)'!A:A,ROW(A1423),1),"")</f>
        <v/>
      </c>
      <c r="B1423" s="15" t="str">
        <f t="shared" si="333"/>
        <v/>
      </c>
      <c r="C1423" s="23" t="str">
        <f t="shared" si="334"/>
        <v/>
      </c>
      <c r="D1423" s="23" t="str">
        <f t="shared" si="335"/>
        <v/>
      </c>
      <c r="E1423" s="2" t="str">
        <f>IF(A1423&lt;&gt;"","Week " &amp; ROUNDUP(DAY(B1423)/7,0),"")</f>
        <v/>
      </c>
      <c r="G1423" s="15" t="str">
        <f>IF(G1422&lt;MAX(A:A)+NumberOfFutureWeeks*7,  IF(WEEKDAY( G1422+1)=1, G1422+2, IF(WEEKDAY(G1422+1)=7, G1422+ 3, G1422+1)), "")</f>
        <v/>
      </c>
      <c r="H1423" s="15" t="str">
        <f t="shared" si="327"/>
        <v/>
      </c>
      <c r="I1423" s="2" t="str">
        <f t="shared" si="328"/>
        <v/>
      </c>
      <c r="J1423" s="2" t="str">
        <f>IF(AND(G1423&lt;&gt;"",G1423&lt;=MAX(A:A)),COUNTIF(B:B,TRUNC(G1423)),"")</f>
        <v/>
      </c>
      <c r="K1423" s="2" t="str">
        <f t="shared" si="339"/>
        <v/>
      </c>
      <c r="L1423" s="2" t="str">
        <f t="shared" si="329"/>
        <v/>
      </c>
      <c r="M1423" s="2" t="str">
        <f t="shared" si="336"/>
        <v/>
      </c>
      <c r="N1423" s="2" t="str">
        <f t="shared" si="337"/>
        <v/>
      </c>
      <c r="O1423" s="2" t="str">
        <f t="shared" si="330"/>
        <v/>
      </c>
      <c r="P1423" s="2" t="str">
        <f t="shared" si="331"/>
        <v/>
      </c>
      <c r="Q1423" s="2" t="str">
        <f t="shared" si="338"/>
        <v/>
      </c>
      <c r="R1423" s="2" t="str">
        <f t="shared" si="332"/>
        <v/>
      </c>
    </row>
    <row r="1424" spans="1:18" x14ac:dyDescent="0.25">
      <c r="A1424" s="15" t="str">
        <f>IF(INDEX('Predict Your Date Data (auto)'!A:A,ROW(A1424),1)&gt;0,INDEX('Predict Your Date Data (auto)'!A:A,ROW(A1424),1),"")</f>
        <v/>
      </c>
      <c r="B1424" s="15" t="str">
        <f t="shared" si="333"/>
        <v/>
      </c>
      <c r="C1424" s="23" t="str">
        <f t="shared" si="334"/>
        <v/>
      </c>
      <c r="D1424" s="23" t="str">
        <f t="shared" si="335"/>
        <v/>
      </c>
      <c r="E1424" s="2" t="str">
        <f>IF(A1424&lt;&gt;"","Week " &amp; ROUNDUP(DAY(B1424)/7,0),"")</f>
        <v/>
      </c>
      <c r="G1424" s="15" t="str">
        <f>IF(G1423&lt;MAX(A:A)+NumberOfFutureWeeks*7,  IF(WEEKDAY( G1423+1)=1, G1423+2, IF(WEEKDAY(G1423+1)=7, G1423+ 3, G1423+1)), "")</f>
        <v/>
      </c>
      <c r="H1424" s="15" t="str">
        <f t="shared" si="327"/>
        <v/>
      </c>
      <c r="I1424" s="2" t="str">
        <f t="shared" si="328"/>
        <v/>
      </c>
      <c r="J1424" s="2" t="str">
        <f>IF(AND(G1424&lt;&gt;"",G1424&lt;=MAX(A:A)),COUNTIF(B:B,TRUNC(G1424)),"")</f>
        <v/>
      </c>
      <c r="K1424" s="2" t="str">
        <f t="shared" si="339"/>
        <v/>
      </c>
      <c r="L1424" s="2" t="str">
        <f t="shared" si="329"/>
        <v/>
      </c>
      <c r="M1424" s="2" t="str">
        <f t="shared" si="336"/>
        <v/>
      </c>
      <c r="N1424" s="2" t="str">
        <f t="shared" si="337"/>
        <v/>
      </c>
      <c r="O1424" s="2" t="str">
        <f t="shared" si="330"/>
        <v/>
      </c>
      <c r="P1424" s="2" t="str">
        <f t="shared" si="331"/>
        <v/>
      </c>
      <c r="Q1424" s="2" t="str">
        <f t="shared" si="338"/>
        <v/>
      </c>
      <c r="R1424" s="2" t="str">
        <f t="shared" si="332"/>
        <v/>
      </c>
    </row>
    <row r="1425" spans="1:18" x14ac:dyDescent="0.25">
      <c r="A1425" s="15" t="str">
        <f>IF(INDEX('Predict Your Date Data (auto)'!A:A,ROW(A1425),1)&gt;0,INDEX('Predict Your Date Data (auto)'!A:A,ROW(A1425),1),"")</f>
        <v/>
      </c>
      <c r="B1425" s="15" t="str">
        <f t="shared" si="333"/>
        <v/>
      </c>
      <c r="C1425" s="23" t="str">
        <f t="shared" si="334"/>
        <v/>
      </c>
      <c r="D1425" s="23" t="str">
        <f t="shared" si="335"/>
        <v/>
      </c>
      <c r="E1425" s="2" t="str">
        <f>IF(A1425&lt;&gt;"","Week " &amp; ROUNDUP(DAY(B1425)/7,0),"")</f>
        <v/>
      </c>
      <c r="G1425" s="15" t="str">
        <f>IF(G1424&lt;MAX(A:A)+NumberOfFutureWeeks*7,  IF(WEEKDAY( G1424+1)=1, G1424+2, IF(WEEKDAY(G1424+1)=7, G1424+ 3, G1424+1)), "")</f>
        <v/>
      </c>
      <c r="H1425" s="15" t="str">
        <f t="shared" si="327"/>
        <v/>
      </c>
      <c r="I1425" s="2" t="str">
        <f t="shared" si="328"/>
        <v/>
      </c>
      <c r="J1425" s="2" t="str">
        <f>IF(AND(G1425&lt;&gt;"",G1425&lt;=MAX(A:A)),COUNTIF(B:B,TRUNC(G1425)),"")</f>
        <v/>
      </c>
      <c r="K1425" s="2" t="str">
        <f t="shared" si="339"/>
        <v/>
      </c>
      <c r="L1425" s="2" t="str">
        <f t="shared" si="329"/>
        <v/>
      </c>
      <c r="M1425" s="2" t="str">
        <f t="shared" si="336"/>
        <v/>
      </c>
      <c r="N1425" s="2" t="str">
        <f t="shared" si="337"/>
        <v/>
      </c>
      <c r="O1425" s="2" t="str">
        <f t="shared" si="330"/>
        <v/>
      </c>
      <c r="P1425" s="2" t="str">
        <f t="shared" si="331"/>
        <v/>
      </c>
      <c r="Q1425" s="2" t="str">
        <f t="shared" si="338"/>
        <v/>
      </c>
      <c r="R1425" s="2" t="str">
        <f t="shared" si="332"/>
        <v/>
      </c>
    </row>
    <row r="1426" spans="1:18" x14ac:dyDescent="0.25">
      <c r="A1426" s="15" t="str">
        <f>IF(INDEX('Predict Your Date Data (auto)'!A:A,ROW(A1426),1)&gt;0,INDEX('Predict Your Date Data (auto)'!A:A,ROW(A1426),1),"")</f>
        <v/>
      </c>
      <c r="B1426" s="15" t="str">
        <f t="shared" si="333"/>
        <v/>
      </c>
      <c r="C1426" s="23" t="str">
        <f t="shared" si="334"/>
        <v/>
      </c>
      <c r="D1426" s="23" t="str">
        <f t="shared" si="335"/>
        <v/>
      </c>
      <c r="E1426" s="2" t="str">
        <f>IF(A1426&lt;&gt;"","Week " &amp; ROUNDUP(DAY(B1426)/7,0),"")</f>
        <v/>
      </c>
      <c r="G1426" s="15" t="str">
        <f>IF(G1425&lt;MAX(A:A)+NumberOfFutureWeeks*7,  IF(WEEKDAY( G1425+1)=1, G1425+2, IF(WEEKDAY(G1425+1)=7, G1425+ 3, G1425+1)), "")</f>
        <v/>
      </c>
      <c r="H1426" s="15" t="str">
        <f t="shared" si="327"/>
        <v/>
      </c>
      <c r="I1426" s="2" t="str">
        <f t="shared" si="328"/>
        <v/>
      </c>
      <c r="J1426" s="2" t="str">
        <f>IF(AND(G1426&lt;&gt;"",G1426&lt;=MAX(A:A)),COUNTIF(B:B,TRUNC(G1426)),"")</f>
        <v/>
      </c>
      <c r="K1426" s="2" t="str">
        <f t="shared" si="339"/>
        <v/>
      </c>
      <c r="L1426" s="2" t="str">
        <f t="shared" si="329"/>
        <v/>
      </c>
      <c r="M1426" s="2" t="str">
        <f t="shared" si="336"/>
        <v/>
      </c>
      <c r="N1426" s="2" t="str">
        <f t="shared" si="337"/>
        <v/>
      </c>
      <c r="O1426" s="2" t="str">
        <f t="shared" si="330"/>
        <v/>
      </c>
      <c r="P1426" s="2" t="str">
        <f t="shared" si="331"/>
        <v/>
      </c>
      <c r="Q1426" s="2" t="str">
        <f t="shared" si="338"/>
        <v/>
      </c>
      <c r="R1426" s="2" t="str">
        <f t="shared" si="332"/>
        <v/>
      </c>
    </row>
    <row r="1427" spans="1:18" x14ac:dyDescent="0.25">
      <c r="A1427" s="15" t="str">
        <f>IF(INDEX('Predict Your Date Data (auto)'!A:A,ROW(A1427),1)&gt;0,INDEX('Predict Your Date Data (auto)'!A:A,ROW(A1427),1),"")</f>
        <v/>
      </c>
      <c r="B1427" s="15" t="str">
        <f t="shared" si="333"/>
        <v/>
      </c>
      <c r="C1427" s="23" t="str">
        <f t="shared" si="334"/>
        <v/>
      </c>
      <c r="D1427" s="23" t="str">
        <f t="shared" si="335"/>
        <v/>
      </c>
      <c r="E1427" s="2" t="str">
        <f>IF(A1427&lt;&gt;"","Week " &amp; ROUNDUP(DAY(B1427)/7,0),"")</f>
        <v/>
      </c>
      <c r="G1427" s="15" t="str">
        <f>IF(G1426&lt;MAX(A:A)+NumberOfFutureWeeks*7,  IF(WEEKDAY( G1426+1)=1, G1426+2, IF(WEEKDAY(G1426+1)=7, G1426+ 3, G1426+1)), "")</f>
        <v/>
      </c>
      <c r="H1427" s="15" t="str">
        <f t="shared" si="327"/>
        <v/>
      </c>
      <c r="I1427" s="2" t="str">
        <f t="shared" si="328"/>
        <v/>
      </c>
      <c r="J1427" s="2" t="str">
        <f>IF(AND(G1427&lt;&gt;"",G1427&lt;=MAX(A:A)),COUNTIF(B:B,TRUNC(G1427)),"")</f>
        <v/>
      </c>
      <c r="K1427" s="2" t="str">
        <f t="shared" si="339"/>
        <v/>
      </c>
      <c r="L1427" s="2" t="str">
        <f t="shared" si="329"/>
        <v/>
      </c>
      <c r="M1427" s="2" t="str">
        <f t="shared" si="336"/>
        <v/>
      </c>
      <c r="N1427" s="2" t="str">
        <f t="shared" si="337"/>
        <v/>
      </c>
      <c r="O1427" s="2" t="str">
        <f t="shared" si="330"/>
        <v/>
      </c>
      <c r="P1427" s="2" t="str">
        <f t="shared" si="331"/>
        <v/>
      </c>
      <c r="Q1427" s="2" t="str">
        <f t="shared" si="338"/>
        <v/>
      </c>
      <c r="R1427" s="2" t="str">
        <f t="shared" si="332"/>
        <v/>
      </c>
    </row>
    <row r="1428" spans="1:18" x14ac:dyDescent="0.25">
      <c r="A1428" s="15" t="str">
        <f>IF(INDEX('Predict Your Date Data (auto)'!A:A,ROW(A1428),1)&gt;0,INDEX('Predict Your Date Data (auto)'!A:A,ROW(A1428),1),"")</f>
        <v/>
      </c>
      <c r="B1428" s="15" t="str">
        <f t="shared" si="333"/>
        <v/>
      </c>
      <c r="C1428" s="23" t="str">
        <f t="shared" si="334"/>
        <v/>
      </c>
      <c r="D1428" s="23" t="str">
        <f t="shared" si="335"/>
        <v/>
      </c>
      <c r="E1428" s="2" t="str">
        <f>IF(A1428&lt;&gt;"","Week " &amp; ROUNDUP(DAY(B1428)/7,0),"")</f>
        <v/>
      </c>
      <c r="G1428" s="15" t="str">
        <f>IF(G1427&lt;MAX(A:A)+NumberOfFutureWeeks*7,  IF(WEEKDAY( G1427+1)=1, G1427+2, IF(WEEKDAY(G1427+1)=7, G1427+ 3, G1427+1)), "")</f>
        <v/>
      </c>
      <c r="H1428" s="15" t="str">
        <f t="shared" si="327"/>
        <v/>
      </c>
      <c r="I1428" s="2" t="str">
        <f t="shared" si="328"/>
        <v/>
      </c>
      <c r="J1428" s="2" t="str">
        <f>IF(AND(G1428&lt;&gt;"",G1428&lt;=MAX(A:A)),COUNTIF(B:B,TRUNC(G1428)),"")</f>
        <v/>
      </c>
      <c r="K1428" s="2" t="str">
        <f t="shared" si="339"/>
        <v/>
      </c>
      <c r="L1428" s="2" t="str">
        <f t="shared" si="329"/>
        <v/>
      </c>
      <c r="M1428" s="2" t="str">
        <f t="shared" si="336"/>
        <v/>
      </c>
      <c r="N1428" s="2" t="str">
        <f t="shared" si="337"/>
        <v/>
      </c>
      <c r="O1428" s="2" t="str">
        <f t="shared" si="330"/>
        <v/>
      </c>
      <c r="P1428" s="2" t="str">
        <f t="shared" si="331"/>
        <v/>
      </c>
      <c r="Q1428" s="2" t="str">
        <f t="shared" si="338"/>
        <v/>
      </c>
      <c r="R1428" s="2" t="str">
        <f t="shared" si="332"/>
        <v/>
      </c>
    </row>
    <row r="1429" spans="1:18" x14ac:dyDescent="0.25">
      <c r="A1429" s="15" t="str">
        <f>IF(INDEX('Predict Your Date Data (auto)'!A:A,ROW(A1429),1)&gt;0,INDEX('Predict Your Date Data (auto)'!A:A,ROW(A1429),1),"")</f>
        <v/>
      </c>
      <c r="B1429" s="15" t="str">
        <f t="shared" si="333"/>
        <v/>
      </c>
      <c r="C1429" s="23" t="str">
        <f t="shared" si="334"/>
        <v/>
      </c>
      <c r="D1429" s="23" t="str">
        <f t="shared" si="335"/>
        <v/>
      </c>
      <c r="E1429" s="2" t="str">
        <f>IF(A1429&lt;&gt;"","Week " &amp; ROUNDUP(DAY(B1429)/7,0),"")</f>
        <v/>
      </c>
      <c r="G1429" s="15" t="str">
        <f>IF(G1428&lt;MAX(A:A)+NumberOfFutureWeeks*7,  IF(WEEKDAY( G1428+1)=1, G1428+2, IF(WEEKDAY(G1428+1)=7, G1428+ 3, G1428+1)), "")</f>
        <v/>
      </c>
      <c r="H1429" s="15" t="str">
        <f t="shared" si="327"/>
        <v/>
      </c>
      <c r="I1429" s="2" t="str">
        <f t="shared" si="328"/>
        <v/>
      </c>
      <c r="J1429" s="2" t="str">
        <f>IF(AND(G1429&lt;&gt;"",G1429&lt;=MAX(A:A)),COUNTIF(B:B,TRUNC(G1429)),"")</f>
        <v/>
      </c>
      <c r="K1429" s="2" t="str">
        <f t="shared" si="339"/>
        <v/>
      </c>
      <c r="L1429" s="2" t="str">
        <f t="shared" si="329"/>
        <v/>
      </c>
      <c r="M1429" s="2" t="str">
        <f t="shared" si="336"/>
        <v/>
      </c>
      <c r="N1429" s="2" t="str">
        <f t="shared" si="337"/>
        <v/>
      </c>
      <c r="O1429" s="2" t="str">
        <f t="shared" si="330"/>
        <v/>
      </c>
      <c r="P1429" s="2" t="str">
        <f t="shared" si="331"/>
        <v/>
      </c>
      <c r="Q1429" s="2" t="str">
        <f t="shared" si="338"/>
        <v/>
      </c>
      <c r="R1429" s="2" t="str">
        <f t="shared" si="332"/>
        <v/>
      </c>
    </row>
    <row r="1430" spans="1:18" x14ac:dyDescent="0.25">
      <c r="A1430" s="15" t="str">
        <f>IF(INDEX('Predict Your Date Data (auto)'!A:A,ROW(A1430),1)&gt;0,INDEX('Predict Your Date Data (auto)'!A:A,ROW(A1430),1),"")</f>
        <v/>
      </c>
      <c r="B1430" s="15" t="str">
        <f t="shared" si="333"/>
        <v/>
      </c>
      <c r="C1430" s="23" t="str">
        <f t="shared" si="334"/>
        <v/>
      </c>
      <c r="D1430" s="23" t="str">
        <f t="shared" si="335"/>
        <v/>
      </c>
      <c r="E1430" s="2" t="str">
        <f>IF(A1430&lt;&gt;"","Week " &amp; ROUNDUP(DAY(B1430)/7,0),"")</f>
        <v/>
      </c>
      <c r="G1430" s="15" t="str">
        <f>IF(G1429&lt;MAX(A:A)+NumberOfFutureWeeks*7,  IF(WEEKDAY( G1429+1)=1, G1429+2, IF(WEEKDAY(G1429+1)=7, G1429+ 3, G1429+1)), "")</f>
        <v/>
      </c>
      <c r="H1430" s="15" t="str">
        <f t="shared" si="327"/>
        <v/>
      </c>
      <c r="I1430" s="2" t="str">
        <f t="shared" si="328"/>
        <v/>
      </c>
      <c r="J1430" s="2" t="str">
        <f>IF(AND(G1430&lt;&gt;"",G1430&lt;=MAX(A:A)),COUNTIF(B:B,TRUNC(G1430)),"")</f>
        <v/>
      </c>
      <c r="K1430" s="2" t="str">
        <f t="shared" si="339"/>
        <v/>
      </c>
      <c r="L1430" s="2" t="str">
        <f t="shared" si="329"/>
        <v/>
      </c>
      <c r="M1430" s="2" t="str">
        <f t="shared" si="336"/>
        <v/>
      </c>
      <c r="N1430" s="2" t="str">
        <f t="shared" si="337"/>
        <v/>
      </c>
      <c r="O1430" s="2" t="str">
        <f t="shared" si="330"/>
        <v/>
      </c>
      <c r="P1430" s="2" t="str">
        <f t="shared" si="331"/>
        <v/>
      </c>
      <c r="Q1430" s="2" t="str">
        <f t="shared" si="338"/>
        <v/>
      </c>
      <c r="R1430" s="2" t="str">
        <f t="shared" si="332"/>
        <v/>
      </c>
    </row>
    <row r="1431" spans="1:18" x14ac:dyDescent="0.25">
      <c r="A1431" s="15" t="str">
        <f>IF(INDEX('Predict Your Date Data (auto)'!A:A,ROW(A1431),1)&gt;0,INDEX('Predict Your Date Data (auto)'!A:A,ROW(A1431),1),"")</f>
        <v/>
      </c>
      <c r="B1431" s="15" t="str">
        <f t="shared" si="333"/>
        <v/>
      </c>
      <c r="C1431" s="23" t="str">
        <f t="shared" si="334"/>
        <v/>
      </c>
      <c r="D1431" s="23" t="str">
        <f t="shared" si="335"/>
        <v/>
      </c>
      <c r="E1431" s="2" t="str">
        <f>IF(A1431&lt;&gt;"","Week " &amp; ROUNDUP(DAY(B1431)/7,0),"")</f>
        <v/>
      </c>
      <c r="G1431" s="15" t="str">
        <f>IF(G1430&lt;MAX(A:A)+NumberOfFutureWeeks*7,  IF(WEEKDAY( G1430+1)=1, G1430+2, IF(WEEKDAY(G1430+1)=7, G1430+ 3, G1430+1)), "")</f>
        <v/>
      </c>
      <c r="H1431" s="15" t="str">
        <f t="shared" si="327"/>
        <v/>
      </c>
      <c r="I1431" s="2" t="str">
        <f t="shared" si="328"/>
        <v/>
      </c>
      <c r="J1431" s="2" t="str">
        <f>IF(AND(G1431&lt;&gt;"",G1431&lt;=MAX(A:A)),COUNTIF(B:B,TRUNC(G1431)),"")</f>
        <v/>
      </c>
      <c r="K1431" s="2" t="str">
        <f t="shared" si="339"/>
        <v/>
      </c>
      <c r="L1431" s="2" t="str">
        <f t="shared" si="329"/>
        <v/>
      </c>
      <c r="M1431" s="2" t="str">
        <f t="shared" si="336"/>
        <v/>
      </c>
      <c r="N1431" s="2" t="str">
        <f t="shared" si="337"/>
        <v/>
      </c>
      <c r="O1431" s="2" t="str">
        <f t="shared" si="330"/>
        <v/>
      </c>
      <c r="P1431" s="2" t="str">
        <f t="shared" si="331"/>
        <v/>
      </c>
      <c r="Q1431" s="2" t="str">
        <f t="shared" si="338"/>
        <v/>
      </c>
      <c r="R1431" s="2" t="str">
        <f t="shared" si="332"/>
        <v/>
      </c>
    </row>
    <row r="1432" spans="1:18" x14ac:dyDescent="0.25">
      <c r="A1432" s="15" t="str">
        <f>IF(INDEX('Predict Your Date Data (auto)'!A:A,ROW(A1432),1)&gt;0,INDEX('Predict Your Date Data (auto)'!A:A,ROW(A1432),1),"")</f>
        <v/>
      </c>
      <c r="B1432" s="15" t="str">
        <f t="shared" si="333"/>
        <v/>
      </c>
      <c r="C1432" s="23" t="str">
        <f t="shared" si="334"/>
        <v/>
      </c>
      <c r="D1432" s="23" t="str">
        <f t="shared" si="335"/>
        <v/>
      </c>
      <c r="E1432" s="2" t="str">
        <f>IF(A1432&lt;&gt;"","Week " &amp; ROUNDUP(DAY(B1432)/7,0),"")</f>
        <v/>
      </c>
      <c r="G1432" s="15" t="str">
        <f>IF(G1431&lt;MAX(A:A)+NumberOfFutureWeeks*7,  IF(WEEKDAY( G1431+1)=1, G1431+2, IF(WEEKDAY(G1431+1)=7, G1431+ 3, G1431+1)), "")</f>
        <v/>
      </c>
      <c r="H1432" s="15" t="str">
        <f t="shared" si="327"/>
        <v/>
      </c>
      <c r="I1432" s="2" t="str">
        <f t="shared" si="328"/>
        <v/>
      </c>
      <c r="J1432" s="2" t="str">
        <f>IF(AND(G1432&lt;&gt;"",G1432&lt;=MAX(A:A)),COUNTIF(B:B,TRUNC(G1432)),"")</f>
        <v/>
      </c>
      <c r="K1432" s="2" t="str">
        <f t="shared" si="339"/>
        <v/>
      </c>
      <c r="L1432" s="2" t="str">
        <f t="shared" si="329"/>
        <v/>
      </c>
      <c r="M1432" s="2" t="str">
        <f t="shared" si="336"/>
        <v/>
      </c>
      <c r="N1432" s="2" t="str">
        <f t="shared" si="337"/>
        <v/>
      </c>
      <c r="O1432" s="2" t="str">
        <f t="shared" si="330"/>
        <v/>
      </c>
      <c r="P1432" s="2" t="str">
        <f t="shared" si="331"/>
        <v/>
      </c>
      <c r="Q1432" s="2" t="str">
        <f t="shared" si="338"/>
        <v/>
      </c>
      <c r="R1432" s="2" t="str">
        <f t="shared" si="332"/>
        <v/>
      </c>
    </row>
    <row r="1433" spans="1:18" x14ac:dyDescent="0.25">
      <c r="A1433" s="15" t="str">
        <f>IF(INDEX('Predict Your Date Data (auto)'!A:A,ROW(A1433),1)&gt;0,INDEX('Predict Your Date Data (auto)'!A:A,ROW(A1433),1),"")</f>
        <v/>
      </c>
      <c r="B1433" s="15" t="str">
        <f t="shared" si="333"/>
        <v/>
      </c>
      <c r="C1433" s="23" t="str">
        <f t="shared" si="334"/>
        <v/>
      </c>
      <c r="D1433" s="23" t="str">
        <f t="shared" si="335"/>
        <v/>
      </c>
      <c r="E1433" s="2" t="str">
        <f>IF(A1433&lt;&gt;"","Week " &amp; ROUNDUP(DAY(B1433)/7,0),"")</f>
        <v/>
      </c>
      <c r="G1433" s="15" t="str">
        <f>IF(G1432&lt;MAX(A:A)+NumberOfFutureWeeks*7,  IF(WEEKDAY( G1432+1)=1, G1432+2, IF(WEEKDAY(G1432+1)=7, G1432+ 3, G1432+1)), "")</f>
        <v/>
      </c>
      <c r="H1433" s="15" t="str">
        <f t="shared" si="327"/>
        <v/>
      </c>
      <c r="I1433" s="2" t="str">
        <f t="shared" si="328"/>
        <v/>
      </c>
      <c r="J1433" s="2" t="str">
        <f>IF(AND(G1433&lt;&gt;"",G1433&lt;=MAX(A:A)),COUNTIF(B:B,TRUNC(G1433)),"")</f>
        <v/>
      </c>
      <c r="K1433" s="2" t="str">
        <f t="shared" si="339"/>
        <v/>
      </c>
      <c r="L1433" s="2" t="str">
        <f t="shared" si="329"/>
        <v/>
      </c>
      <c r="M1433" s="2" t="str">
        <f t="shared" si="336"/>
        <v/>
      </c>
      <c r="N1433" s="2" t="str">
        <f t="shared" si="337"/>
        <v/>
      </c>
      <c r="O1433" s="2" t="str">
        <f t="shared" si="330"/>
        <v/>
      </c>
      <c r="P1433" s="2" t="str">
        <f t="shared" si="331"/>
        <v/>
      </c>
      <c r="Q1433" s="2" t="str">
        <f t="shared" si="338"/>
        <v/>
      </c>
      <c r="R1433" s="2" t="str">
        <f t="shared" si="332"/>
        <v/>
      </c>
    </row>
    <row r="1434" spans="1:18" x14ac:dyDescent="0.25">
      <c r="A1434" s="15" t="str">
        <f>IF(INDEX('Predict Your Date Data (auto)'!A:A,ROW(A1434),1)&gt;0,INDEX('Predict Your Date Data (auto)'!A:A,ROW(A1434),1),"")</f>
        <v/>
      </c>
      <c r="B1434" s="15" t="str">
        <f t="shared" si="333"/>
        <v/>
      </c>
      <c r="C1434" s="23" t="str">
        <f t="shared" si="334"/>
        <v/>
      </c>
      <c r="D1434" s="23" t="str">
        <f t="shared" si="335"/>
        <v/>
      </c>
      <c r="E1434" s="2" t="str">
        <f>IF(A1434&lt;&gt;"","Week " &amp; ROUNDUP(DAY(B1434)/7,0),"")</f>
        <v/>
      </c>
      <c r="G1434" s="15" t="str">
        <f>IF(G1433&lt;MAX(A:A)+NumberOfFutureWeeks*7,  IF(WEEKDAY( G1433+1)=1, G1433+2, IF(WEEKDAY(G1433+1)=7, G1433+ 3, G1433+1)), "")</f>
        <v/>
      </c>
      <c r="H1434" s="15" t="str">
        <f t="shared" si="327"/>
        <v/>
      </c>
      <c r="I1434" s="2" t="str">
        <f t="shared" si="328"/>
        <v/>
      </c>
      <c r="J1434" s="2" t="str">
        <f>IF(AND(G1434&lt;&gt;"",G1434&lt;=MAX(A:A)),COUNTIF(B:B,TRUNC(G1434)),"")</f>
        <v/>
      </c>
      <c r="K1434" s="2" t="str">
        <f t="shared" si="339"/>
        <v/>
      </c>
      <c r="L1434" s="2" t="str">
        <f t="shared" si="329"/>
        <v/>
      </c>
      <c r="M1434" s="2" t="str">
        <f t="shared" si="336"/>
        <v/>
      </c>
      <c r="N1434" s="2" t="str">
        <f t="shared" si="337"/>
        <v/>
      </c>
      <c r="O1434" s="2" t="str">
        <f t="shared" si="330"/>
        <v/>
      </c>
      <c r="P1434" s="2" t="str">
        <f t="shared" si="331"/>
        <v/>
      </c>
      <c r="Q1434" s="2" t="str">
        <f t="shared" si="338"/>
        <v/>
      </c>
      <c r="R1434" s="2" t="str">
        <f t="shared" si="332"/>
        <v/>
      </c>
    </row>
    <row r="1435" spans="1:18" x14ac:dyDescent="0.25">
      <c r="A1435" s="15" t="str">
        <f>IF(INDEX('Predict Your Date Data (auto)'!A:A,ROW(A1435),1)&gt;0,INDEX('Predict Your Date Data (auto)'!A:A,ROW(A1435),1),"")</f>
        <v/>
      </c>
      <c r="B1435" s="15" t="str">
        <f t="shared" si="333"/>
        <v/>
      </c>
      <c r="C1435" s="23" t="str">
        <f t="shared" si="334"/>
        <v/>
      </c>
      <c r="D1435" s="23" t="str">
        <f t="shared" si="335"/>
        <v/>
      </c>
      <c r="E1435" s="2" t="str">
        <f>IF(A1435&lt;&gt;"","Week " &amp; ROUNDUP(DAY(B1435)/7,0),"")</f>
        <v/>
      </c>
      <c r="G1435" s="15" t="str">
        <f>IF(G1434&lt;MAX(A:A)+NumberOfFutureWeeks*7,  IF(WEEKDAY( G1434+1)=1, G1434+2, IF(WEEKDAY(G1434+1)=7, G1434+ 3, G1434+1)), "")</f>
        <v/>
      </c>
      <c r="H1435" s="15" t="str">
        <f t="shared" si="327"/>
        <v/>
      </c>
      <c r="I1435" s="2" t="str">
        <f t="shared" si="328"/>
        <v/>
      </c>
      <c r="J1435" s="2" t="str">
        <f>IF(AND(G1435&lt;&gt;"",G1435&lt;=MAX(A:A)),COUNTIF(B:B,TRUNC(G1435)),"")</f>
        <v/>
      </c>
      <c r="K1435" s="2" t="str">
        <f t="shared" si="339"/>
        <v/>
      </c>
      <c r="L1435" s="2" t="str">
        <f t="shared" si="329"/>
        <v/>
      </c>
      <c r="M1435" s="2" t="str">
        <f t="shared" si="336"/>
        <v/>
      </c>
      <c r="N1435" s="2" t="str">
        <f t="shared" si="337"/>
        <v/>
      </c>
      <c r="O1435" s="2" t="str">
        <f t="shared" si="330"/>
        <v/>
      </c>
      <c r="P1435" s="2" t="str">
        <f t="shared" si="331"/>
        <v/>
      </c>
      <c r="Q1435" s="2" t="str">
        <f t="shared" si="338"/>
        <v/>
      </c>
      <c r="R1435" s="2" t="str">
        <f t="shared" si="332"/>
        <v/>
      </c>
    </row>
    <row r="1436" spans="1:18" x14ac:dyDescent="0.25">
      <c r="A1436" s="15" t="str">
        <f>IF(INDEX('Predict Your Date Data (auto)'!A:A,ROW(A1436),1)&gt;0,INDEX('Predict Your Date Data (auto)'!A:A,ROW(A1436),1),"")</f>
        <v/>
      </c>
      <c r="B1436" s="15" t="str">
        <f t="shared" si="333"/>
        <v/>
      </c>
      <c r="C1436" s="23" t="str">
        <f t="shared" si="334"/>
        <v/>
      </c>
      <c r="D1436" s="23" t="str">
        <f t="shared" si="335"/>
        <v/>
      </c>
      <c r="E1436" s="2" t="str">
        <f>IF(A1436&lt;&gt;"","Week " &amp; ROUNDUP(DAY(B1436)/7,0),"")</f>
        <v/>
      </c>
      <c r="G1436" s="15" t="str">
        <f>IF(G1435&lt;MAX(A:A)+NumberOfFutureWeeks*7,  IF(WEEKDAY( G1435+1)=1, G1435+2, IF(WEEKDAY(G1435+1)=7, G1435+ 3, G1435+1)), "")</f>
        <v/>
      </c>
      <c r="H1436" s="15" t="str">
        <f t="shared" si="327"/>
        <v/>
      </c>
      <c r="I1436" s="2" t="str">
        <f t="shared" si="328"/>
        <v/>
      </c>
      <c r="J1436" s="2" t="str">
        <f>IF(AND(G1436&lt;&gt;"",G1436&lt;=MAX(A:A)),COUNTIF(B:B,TRUNC(G1436)),"")</f>
        <v/>
      </c>
      <c r="K1436" s="2" t="str">
        <f t="shared" si="339"/>
        <v/>
      </c>
      <c r="L1436" s="2" t="str">
        <f t="shared" si="329"/>
        <v/>
      </c>
      <c r="M1436" s="2" t="str">
        <f t="shared" si="336"/>
        <v/>
      </c>
      <c r="N1436" s="2" t="str">
        <f t="shared" si="337"/>
        <v/>
      </c>
      <c r="O1436" s="2" t="str">
        <f t="shared" si="330"/>
        <v/>
      </c>
      <c r="P1436" s="2" t="str">
        <f t="shared" si="331"/>
        <v/>
      </c>
      <c r="Q1436" s="2" t="str">
        <f t="shared" si="338"/>
        <v/>
      </c>
      <c r="R1436" s="2" t="str">
        <f t="shared" si="332"/>
        <v/>
      </c>
    </row>
    <row r="1437" spans="1:18" x14ac:dyDescent="0.25">
      <c r="A1437" s="15" t="str">
        <f>IF(INDEX('Predict Your Date Data (auto)'!A:A,ROW(A1437),1)&gt;0,INDEX('Predict Your Date Data (auto)'!A:A,ROW(A1437),1),"")</f>
        <v/>
      </c>
      <c r="B1437" s="15" t="str">
        <f t="shared" si="333"/>
        <v/>
      </c>
      <c r="C1437" s="23" t="str">
        <f t="shared" si="334"/>
        <v/>
      </c>
      <c r="D1437" s="23" t="str">
        <f t="shared" si="335"/>
        <v/>
      </c>
      <c r="E1437" s="2" t="str">
        <f>IF(A1437&lt;&gt;"","Week " &amp; ROUNDUP(DAY(B1437)/7,0),"")</f>
        <v/>
      </c>
      <c r="G1437" s="15" t="str">
        <f>IF(G1436&lt;MAX(A:A)+NumberOfFutureWeeks*7,  IF(WEEKDAY( G1436+1)=1, G1436+2, IF(WEEKDAY(G1436+1)=7, G1436+ 3, G1436+1)), "")</f>
        <v/>
      </c>
      <c r="H1437" s="15" t="str">
        <f t="shared" si="327"/>
        <v/>
      </c>
      <c r="I1437" s="2" t="str">
        <f t="shared" si="328"/>
        <v/>
      </c>
      <c r="J1437" s="2" t="str">
        <f>IF(AND(G1437&lt;&gt;"",G1437&lt;=MAX(A:A)),COUNTIF(B:B,TRUNC(G1437)),"")</f>
        <v/>
      </c>
      <c r="K1437" s="2" t="str">
        <f t="shared" si="339"/>
        <v/>
      </c>
      <c r="L1437" s="2" t="str">
        <f t="shared" si="329"/>
        <v/>
      </c>
      <c r="M1437" s="2" t="str">
        <f t="shared" si="336"/>
        <v/>
      </c>
      <c r="N1437" s="2" t="str">
        <f t="shared" si="337"/>
        <v/>
      </c>
      <c r="O1437" s="2" t="str">
        <f t="shared" si="330"/>
        <v/>
      </c>
      <c r="P1437" s="2" t="str">
        <f t="shared" si="331"/>
        <v/>
      </c>
      <c r="Q1437" s="2" t="str">
        <f t="shared" si="338"/>
        <v/>
      </c>
      <c r="R1437" s="2" t="str">
        <f t="shared" si="332"/>
        <v/>
      </c>
    </row>
    <row r="1438" spans="1:18" x14ac:dyDescent="0.25">
      <c r="A1438" s="15" t="str">
        <f>IF(INDEX('Predict Your Date Data (auto)'!A:A,ROW(A1438),1)&gt;0,INDEX('Predict Your Date Data (auto)'!A:A,ROW(A1438),1),"")</f>
        <v/>
      </c>
      <c r="B1438" s="15" t="str">
        <f t="shared" si="333"/>
        <v/>
      </c>
      <c r="C1438" s="23" t="str">
        <f t="shared" si="334"/>
        <v/>
      </c>
      <c r="D1438" s="23" t="str">
        <f t="shared" si="335"/>
        <v/>
      </c>
      <c r="E1438" s="2" t="str">
        <f>IF(A1438&lt;&gt;"","Week " &amp; ROUNDUP(DAY(B1438)/7,0),"")</f>
        <v/>
      </c>
      <c r="G1438" s="15" t="str">
        <f>IF(G1437&lt;MAX(A:A)+NumberOfFutureWeeks*7,  IF(WEEKDAY( G1437+1)=1, G1437+2, IF(WEEKDAY(G1437+1)=7, G1437+ 3, G1437+1)), "")</f>
        <v/>
      </c>
      <c r="H1438" s="15" t="str">
        <f t="shared" si="327"/>
        <v/>
      </c>
      <c r="I1438" s="2" t="str">
        <f t="shared" si="328"/>
        <v/>
      </c>
      <c r="J1438" s="2" t="str">
        <f>IF(AND(G1438&lt;&gt;"",G1438&lt;=MAX(A:A)),COUNTIF(B:B,TRUNC(G1438)),"")</f>
        <v/>
      </c>
      <c r="K1438" s="2" t="str">
        <f t="shared" si="339"/>
        <v/>
      </c>
      <c r="L1438" s="2" t="str">
        <f t="shared" si="329"/>
        <v/>
      </c>
      <c r="M1438" s="2" t="str">
        <f t="shared" si="336"/>
        <v/>
      </c>
      <c r="N1438" s="2" t="str">
        <f t="shared" si="337"/>
        <v/>
      </c>
      <c r="O1438" s="2" t="str">
        <f t="shared" si="330"/>
        <v/>
      </c>
      <c r="P1438" s="2" t="str">
        <f t="shared" si="331"/>
        <v/>
      </c>
      <c r="Q1438" s="2" t="str">
        <f t="shared" si="338"/>
        <v/>
      </c>
      <c r="R1438" s="2" t="str">
        <f t="shared" si="332"/>
        <v/>
      </c>
    </row>
    <row r="1439" spans="1:18" x14ac:dyDescent="0.25">
      <c r="A1439" s="15" t="str">
        <f>IF(INDEX('Predict Your Date Data (auto)'!A:A,ROW(A1439),1)&gt;0,INDEX('Predict Your Date Data (auto)'!A:A,ROW(A1439),1),"")</f>
        <v/>
      </c>
      <c r="B1439" s="15" t="str">
        <f t="shared" si="333"/>
        <v/>
      </c>
      <c r="C1439" s="23" t="str">
        <f t="shared" si="334"/>
        <v/>
      </c>
      <c r="D1439" s="23" t="str">
        <f t="shared" si="335"/>
        <v/>
      </c>
      <c r="E1439" s="2" t="str">
        <f>IF(A1439&lt;&gt;"","Week " &amp; ROUNDUP(DAY(B1439)/7,0),"")</f>
        <v/>
      </c>
      <c r="G1439" s="15" t="str">
        <f>IF(G1438&lt;MAX(A:A)+NumberOfFutureWeeks*7,  IF(WEEKDAY( G1438+1)=1, G1438+2, IF(WEEKDAY(G1438+1)=7, G1438+ 3, G1438+1)), "")</f>
        <v/>
      </c>
      <c r="H1439" s="15" t="str">
        <f t="shared" si="327"/>
        <v/>
      </c>
      <c r="I1439" s="2" t="str">
        <f t="shared" si="328"/>
        <v/>
      </c>
      <c r="J1439" s="2" t="str">
        <f>IF(AND(G1439&lt;&gt;"",G1439&lt;=MAX(A:A)),COUNTIF(B:B,TRUNC(G1439)),"")</f>
        <v/>
      </c>
      <c r="K1439" s="2" t="str">
        <f t="shared" si="339"/>
        <v/>
      </c>
      <c r="L1439" s="2" t="str">
        <f t="shared" si="329"/>
        <v/>
      </c>
      <c r="M1439" s="2" t="str">
        <f t="shared" si="336"/>
        <v/>
      </c>
      <c r="N1439" s="2" t="str">
        <f t="shared" si="337"/>
        <v/>
      </c>
      <c r="O1439" s="2" t="str">
        <f t="shared" si="330"/>
        <v/>
      </c>
      <c r="P1439" s="2" t="str">
        <f t="shared" si="331"/>
        <v/>
      </c>
      <c r="Q1439" s="2" t="str">
        <f t="shared" si="338"/>
        <v/>
      </c>
      <c r="R1439" s="2" t="str">
        <f t="shared" si="332"/>
        <v/>
      </c>
    </row>
    <row r="1440" spans="1:18" x14ac:dyDescent="0.25">
      <c r="A1440" s="15" t="str">
        <f>IF(INDEX('Predict Your Date Data (auto)'!A:A,ROW(A1440),1)&gt;0,INDEX('Predict Your Date Data (auto)'!A:A,ROW(A1440),1),"")</f>
        <v/>
      </c>
      <c r="B1440" s="15" t="str">
        <f t="shared" si="333"/>
        <v/>
      </c>
      <c r="C1440" s="23" t="str">
        <f t="shared" si="334"/>
        <v/>
      </c>
      <c r="D1440" s="23" t="str">
        <f t="shared" si="335"/>
        <v/>
      </c>
      <c r="E1440" s="2" t="str">
        <f>IF(A1440&lt;&gt;"","Week " &amp; ROUNDUP(DAY(B1440)/7,0),"")</f>
        <v/>
      </c>
      <c r="G1440" s="15" t="str">
        <f>IF(G1439&lt;MAX(A:A)+NumberOfFutureWeeks*7,  IF(WEEKDAY( G1439+1)=1, G1439+2, IF(WEEKDAY(G1439+1)=7, G1439+ 3, G1439+1)), "")</f>
        <v/>
      </c>
      <c r="H1440" s="15" t="str">
        <f t="shared" si="327"/>
        <v/>
      </c>
      <c r="I1440" s="2" t="str">
        <f t="shared" si="328"/>
        <v/>
      </c>
      <c r="J1440" s="2" t="str">
        <f>IF(AND(G1440&lt;&gt;"",G1440&lt;=MAX(A:A)),COUNTIF(B:B,TRUNC(G1440)),"")</f>
        <v/>
      </c>
      <c r="K1440" s="2" t="str">
        <f t="shared" si="339"/>
        <v/>
      </c>
      <c r="L1440" s="2" t="str">
        <f t="shared" si="329"/>
        <v/>
      </c>
      <c r="M1440" s="2" t="str">
        <f t="shared" si="336"/>
        <v/>
      </c>
      <c r="N1440" s="2" t="str">
        <f t="shared" si="337"/>
        <v/>
      </c>
      <c r="O1440" s="2" t="str">
        <f t="shared" si="330"/>
        <v/>
      </c>
      <c r="P1440" s="2" t="str">
        <f t="shared" si="331"/>
        <v/>
      </c>
      <c r="Q1440" s="2" t="str">
        <f t="shared" si="338"/>
        <v/>
      </c>
      <c r="R1440" s="2" t="str">
        <f t="shared" si="332"/>
        <v/>
      </c>
    </row>
    <row r="1441" spans="1:18" x14ac:dyDescent="0.25">
      <c r="A1441" s="15" t="str">
        <f>IF(INDEX('Predict Your Date Data (auto)'!A:A,ROW(A1441),1)&gt;0,INDEX('Predict Your Date Data (auto)'!A:A,ROW(A1441),1),"")</f>
        <v/>
      </c>
      <c r="B1441" s="15" t="str">
        <f t="shared" si="333"/>
        <v/>
      </c>
      <c r="C1441" s="23" t="str">
        <f t="shared" si="334"/>
        <v/>
      </c>
      <c r="D1441" s="23" t="str">
        <f t="shared" si="335"/>
        <v/>
      </c>
      <c r="E1441" s="2" t="str">
        <f>IF(A1441&lt;&gt;"","Week " &amp; ROUNDUP(DAY(B1441)/7,0),"")</f>
        <v/>
      </c>
      <c r="G1441" s="15" t="str">
        <f>IF(G1440&lt;MAX(A:A)+NumberOfFutureWeeks*7,  IF(WEEKDAY( G1440+1)=1, G1440+2, IF(WEEKDAY(G1440+1)=7, G1440+ 3, G1440+1)), "")</f>
        <v/>
      </c>
      <c r="H1441" s="15" t="str">
        <f t="shared" si="327"/>
        <v/>
      </c>
      <c r="I1441" s="2" t="str">
        <f t="shared" si="328"/>
        <v/>
      </c>
      <c r="J1441" s="2" t="str">
        <f>IF(AND(G1441&lt;&gt;"",G1441&lt;=MAX(A:A)),COUNTIF(B:B,TRUNC(G1441)),"")</f>
        <v/>
      </c>
      <c r="K1441" s="2" t="str">
        <f t="shared" si="339"/>
        <v/>
      </c>
      <c r="L1441" s="2" t="str">
        <f t="shared" si="329"/>
        <v/>
      </c>
      <c r="M1441" s="2" t="str">
        <f t="shared" si="336"/>
        <v/>
      </c>
      <c r="N1441" s="2" t="str">
        <f t="shared" si="337"/>
        <v/>
      </c>
      <c r="O1441" s="2" t="str">
        <f t="shared" si="330"/>
        <v/>
      </c>
      <c r="P1441" s="2" t="str">
        <f t="shared" si="331"/>
        <v/>
      </c>
      <c r="Q1441" s="2" t="str">
        <f t="shared" si="338"/>
        <v/>
      </c>
      <c r="R1441" s="2" t="str">
        <f t="shared" si="332"/>
        <v/>
      </c>
    </row>
    <row r="1442" spans="1:18" x14ac:dyDescent="0.25">
      <c r="A1442" s="15" t="str">
        <f>IF(INDEX('Predict Your Date Data (auto)'!A:A,ROW(A1442),1)&gt;0,INDEX('Predict Your Date Data (auto)'!A:A,ROW(A1442),1),"")</f>
        <v/>
      </c>
      <c r="B1442" s="15" t="str">
        <f t="shared" si="333"/>
        <v/>
      </c>
      <c r="C1442" s="23" t="str">
        <f t="shared" si="334"/>
        <v/>
      </c>
      <c r="D1442" s="23" t="str">
        <f t="shared" si="335"/>
        <v/>
      </c>
      <c r="E1442" s="2" t="str">
        <f>IF(A1442&lt;&gt;"","Week " &amp; ROUNDUP(DAY(B1442)/7,0),"")</f>
        <v/>
      </c>
      <c r="G1442" s="15" t="str">
        <f>IF(G1441&lt;MAX(A:A)+NumberOfFutureWeeks*7,  IF(WEEKDAY( G1441+1)=1, G1441+2, IF(WEEKDAY(G1441+1)=7, G1441+ 3, G1441+1)), "")</f>
        <v/>
      </c>
      <c r="H1442" s="15" t="str">
        <f t="shared" si="327"/>
        <v/>
      </c>
      <c r="I1442" s="2" t="str">
        <f t="shared" si="328"/>
        <v/>
      </c>
      <c r="J1442" s="2" t="str">
        <f>IF(AND(G1442&lt;&gt;"",G1442&lt;=MAX(A:A)),COUNTIF(B:B,TRUNC(G1442)),"")</f>
        <v/>
      </c>
      <c r="K1442" s="2" t="str">
        <f t="shared" si="339"/>
        <v/>
      </c>
      <c r="L1442" s="2" t="str">
        <f t="shared" si="329"/>
        <v/>
      </c>
      <c r="M1442" s="2" t="str">
        <f t="shared" si="336"/>
        <v/>
      </c>
      <c r="N1442" s="2" t="str">
        <f t="shared" si="337"/>
        <v/>
      </c>
      <c r="O1442" s="2" t="str">
        <f t="shared" si="330"/>
        <v/>
      </c>
      <c r="P1442" s="2" t="str">
        <f t="shared" si="331"/>
        <v/>
      </c>
      <c r="Q1442" s="2" t="str">
        <f t="shared" si="338"/>
        <v/>
      </c>
      <c r="R1442" s="2" t="str">
        <f t="shared" si="332"/>
        <v/>
      </c>
    </row>
    <row r="1443" spans="1:18" x14ac:dyDescent="0.25">
      <c r="A1443" s="15" t="str">
        <f>IF(INDEX('Predict Your Date Data (auto)'!A:A,ROW(A1443),1)&gt;0,INDEX('Predict Your Date Data (auto)'!A:A,ROW(A1443),1),"")</f>
        <v/>
      </c>
      <c r="B1443" s="15" t="str">
        <f t="shared" si="333"/>
        <v/>
      </c>
      <c r="C1443" s="23" t="str">
        <f t="shared" si="334"/>
        <v/>
      </c>
      <c r="D1443" s="23" t="str">
        <f t="shared" si="335"/>
        <v/>
      </c>
      <c r="E1443" s="2" t="str">
        <f>IF(A1443&lt;&gt;"","Week " &amp; ROUNDUP(DAY(B1443)/7,0),"")</f>
        <v/>
      </c>
      <c r="G1443" s="15" t="str">
        <f>IF(G1442&lt;MAX(A:A)+NumberOfFutureWeeks*7,  IF(WEEKDAY( G1442+1)=1, G1442+2, IF(WEEKDAY(G1442+1)=7, G1442+ 3, G1442+1)), "")</f>
        <v/>
      </c>
      <c r="H1443" s="15" t="str">
        <f t="shared" si="327"/>
        <v/>
      </c>
      <c r="I1443" s="2" t="str">
        <f t="shared" si="328"/>
        <v/>
      </c>
      <c r="J1443" s="2" t="str">
        <f>IF(AND(G1443&lt;&gt;"",G1443&lt;=MAX(A:A)),COUNTIF(B:B,TRUNC(G1443)),"")</f>
        <v/>
      </c>
      <c r="K1443" s="2" t="str">
        <f t="shared" si="339"/>
        <v/>
      </c>
      <c r="L1443" s="2" t="str">
        <f t="shared" si="329"/>
        <v/>
      </c>
      <c r="M1443" s="2" t="str">
        <f t="shared" si="336"/>
        <v/>
      </c>
      <c r="N1443" s="2" t="str">
        <f t="shared" si="337"/>
        <v/>
      </c>
      <c r="O1443" s="2" t="str">
        <f t="shared" si="330"/>
        <v/>
      </c>
      <c r="P1443" s="2" t="str">
        <f t="shared" si="331"/>
        <v/>
      </c>
      <c r="Q1443" s="2" t="str">
        <f t="shared" si="338"/>
        <v/>
      </c>
      <c r="R1443" s="2" t="str">
        <f t="shared" si="332"/>
        <v/>
      </c>
    </row>
    <row r="1444" spans="1:18" x14ac:dyDescent="0.25">
      <c r="A1444" s="15" t="str">
        <f>IF(INDEX('Predict Your Date Data (auto)'!A:A,ROW(A1444),1)&gt;0,INDEX('Predict Your Date Data (auto)'!A:A,ROW(A1444),1),"")</f>
        <v/>
      </c>
      <c r="B1444" s="15" t="str">
        <f t="shared" si="333"/>
        <v/>
      </c>
      <c r="C1444" s="23" t="str">
        <f t="shared" si="334"/>
        <v/>
      </c>
      <c r="D1444" s="23" t="str">
        <f t="shared" si="335"/>
        <v/>
      </c>
      <c r="E1444" s="2" t="str">
        <f>IF(A1444&lt;&gt;"","Week " &amp; ROUNDUP(DAY(B1444)/7,0),"")</f>
        <v/>
      </c>
      <c r="G1444" s="15" t="str">
        <f>IF(G1443&lt;MAX(A:A)+NumberOfFutureWeeks*7,  IF(WEEKDAY( G1443+1)=1, G1443+2, IF(WEEKDAY(G1443+1)=7, G1443+ 3, G1443+1)), "")</f>
        <v/>
      </c>
      <c r="H1444" s="15" t="str">
        <f t="shared" si="327"/>
        <v/>
      </c>
      <c r="I1444" s="2" t="str">
        <f t="shared" si="328"/>
        <v/>
      </c>
      <c r="J1444" s="2" t="str">
        <f>IF(AND(G1444&lt;&gt;"",G1444&lt;=MAX(A:A)),COUNTIF(B:B,TRUNC(G1444)),"")</f>
        <v/>
      </c>
      <c r="K1444" s="2" t="str">
        <f t="shared" si="339"/>
        <v/>
      </c>
      <c r="L1444" s="2" t="str">
        <f t="shared" si="329"/>
        <v/>
      </c>
      <c r="M1444" s="2" t="str">
        <f t="shared" si="336"/>
        <v/>
      </c>
      <c r="N1444" s="2" t="str">
        <f t="shared" si="337"/>
        <v/>
      </c>
      <c r="O1444" s="2" t="str">
        <f t="shared" si="330"/>
        <v/>
      </c>
      <c r="P1444" s="2" t="str">
        <f t="shared" si="331"/>
        <v/>
      </c>
      <c r="Q1444" s="2" t="str">
        <f t="shared" si="338"/>
        <v/>
      </c>
      <c r="R1444" s="2" t="str">
        <f t="shared" si="332"/>
        <v/>
      </c>
    </row>
    <row r="1445" spans="1:18" x14ac:dyDescent="0.25">
      <c r="A1445" s="15" t="str">
        <f>IF(INDEX('Predict Your Date Data (auto)'!A:A,ROW(A1445),1)&gt;0,INDEX('Predict Your Date Data (auto)'!A:A,ROW(A1445),1),"")</f>
        <v/>
      </c>
      <c r="B1445" s="15" t="str">
        <f t="shared" si="333"/>
        <v/>
      </c>
      <c r="C1445" s="23" t="str">
        <f t="shared" si="334"/>
        <v/>
      </c>
      <c r="D1445" s="23" t="str">
        <f t="shared" si="335"/>
        <v/>
      </c>
      <c r="E1445" s="2" t="str">
        <f>IF(A1445&lt;&gt;"","Week " &amp; ROUNDUP(DAY(B1445)/7,0),"")</f>
        <v/>
      </c>
      <c r="G1445" s="15" t="str">
        <f>IF(G1444&lt;MAX(A:A)+NumberOfFutureWeeks*7,  IF(WEEKDAY( G1444+1)=1, G1444+2, IF(WEEKDAY(G1444+1)=7, G1444+ 3, G1444+1)), "")</f>
        <v/>
      </c>
      <c r="H1445" s="15" t="str">
        <f t="shared" si="327"/>
        <v/>
      </c>
      <c r="I1445" s="2" t="str">
        <f t="shared" si="328"/>
        <v/>
      </c>
      <c r="J1445" s="2" t="str">
        <f>IF(AND(G1445&lt;&gt;"",G1445&lt;=MAX(A:A)),COUNTIF(B:B,TRUNC(G1445)),"")</f>
        <v/>
      </c>
      <c r="K1445" s="2" t="str">
        <f t="shared" si="339"/>
        <v/>
      </c>
      <c r="L1445" s="2" t="str">
        <f t="shared" si="329"/>
        <v/>
      </c>
      <c r="M1445" s="2" t="str">
        <f t="shared" si="336"/>
        <v/>
      </c>
      <c r="N1445" s="2" t="str">
        <f t="shared" si="337"/>
        <v/>
      </c>
      <c r="O1445" s="2" t="str">
        <f t="shared" si="330"/>
        <v/>
      </c>
      <c r="P1445" s="2" t="str">
        <f t="shared" si="331"/>
        <v/>
      </c>
      <c r="Q1445" s="2" t="str">
        <f t="shared" si="338"/>
        <v/>
      </c>
      <c r="R1445" s="2" t="str">
        <f t="shared" si="332"/>
        <v/>
      </c>
    </row>
    <row r="1446" spans="1:18" x14ac:dyDescent="0.25">
      <c r="A1446" s="15" t="str">
        <f>IF(INDEX('Predict Your Date Data (auto)'!A:A,ROW(A1446),1)&gt;0,INDEX('Predict Your Date Data (auto)'!A:A,ROW(A1446),1),"")</f>
        <v/>
      </c>
      <c r="B1446" s="15" t="str">
        <f t="shared" si="333"/>
        <v/>
      </c>
      <c r="C1446" s="23" t="str">
        <f t="shared" si="334"/>
        <v/>
      </c>
      <c r="D1446" s="23" t="str">
        <f t="shared" si="335"/>
        <v/>
      </c>
      <c r="E1446" s="2" t="str">
        <f>IF(A1446&lt;&gt;"","Week " &amp; ROUNDUP(DAY(B1446)/7,0),"")</f>
        <v/>
      </c>
      <c r="G1446" s="15" t="str">
        <f>IF(G1445&lt;MAX(A:A)+NumberOfFutureWeeks*7,  IF(WEEKDAY( G1445+1)=1, G1445+2, IF(WEEKDAY(G1445+1)=7, G1445+ 3, G1445+1)), "")</f>
        <v/>
      </c>
      <c r="H1446" s="15" t="str">
        <f t="shared" si="327"/>
        <v/>
      </c>
      <c r="I1446" s="2" t="str">
        <f t="shared" si="328"/>
        <v/>
      </c>
      <c r="J1446" s="2" t="str">
        <f>IF(AND(G1446&lt;&gt;"",G1446&lt;=MAX(A:A)),COUNTIF(B:B,TRUNC(G1446)),"")</f>
        <v/>
      </c>
      <c r="K1446" s="2" t="str">
        <f t="shared" si="339"/>
        <v/>
      </c>
      <c r="L1446" s="2" t="str">
        <f t="shared" si="329"/>
        <v/>
      </c>
      <c r="M1446" s="2" t="str">
        <f t="shared" si="336"/>
        <v/>
      </c>
      <c r="N1446" s="2" t="str">
        <f t="shared" si="337"/>
        <v/>
      </c>
      <c r="O1446" s="2" t="str">
        <f t="shared" si="330"/>
        <v/>
      </c>
      <c r="P1446" s="2" t="str">
        <f t="shared" si="331"/>
        <v/>
      </c>
      <c r="Q1446" s="2" t="str">
        <f t="shared" si="338"/>
        <v/>
      </c>
      <c r="R1446" s="2" t="str">
        <f t="shared" si="332"/>
        <v/>
      </c>
    </row>
    <row r="1447" spans="1:18" x14ac:dyDescent="0.25">
      <c r="A1447" s="15" t="str">
        <f>IF(INDEX('Predict Your Date Data (auto)'!A:A,ROW(A1447),1)&gt;0,INDEX('Predict Your Date Data (auto)'!A:A,ROW(A1447),1),"")</f>
        <v/>
      </c>
      <c r="B1447" s="15" t="str">
        <f t="shared" si="333"/>
        <v/>
      </c>
      <c r="C1447" s="23" t="str">
        <f t="shared" si="334"/>
        <v/>
      </c>
      <c r="D1447" s="23" t="str">
        <f t="shared" si="335"/>
        <v/>
      </c>
      <c r="E1447" s="2" t="str">
        <f>IF(A1447&lt;&gt;"","Week " &amp; ROUNDUP(DAY(B1447)/7,0),"")</f>
        <v/>
      </c>
      <c r="G1447" s="15" t="str">
        <f>IF(G1446&lt;MAX(A:A)+NumberOfFutureWeeks*7,  IF(WEEKDAY( G1446+1)=1, G1446+2, IF(WEEKDAY(G1446+1)=7, G1446+ 3, G1446+1)), "")</f>
        <v/>
      </c>
      <c r="H1447" s="15" t="str">
        <f t="shared" si="327"/>
        <v/>
      </c>
      <c r="I1447" s="2" t="str">
        <f t="shared" si="328"/>
        <v/>
      </c>
      <c r="J1447" s="2" t="str">
        <f>IF(AND(G1447&lt;&gt;"",G1447&lt;=MAX(A:A)),COUNTIF(B:B,TRUNC(G1447)),"")</f>
        <v/>
      </c>
      <c r="K1447" s="2" t="str">
        <f t="shared" si="339"/>
        <v/>
      </c>
      <c r="L1447" s="2" t="str">
        <f t="shared" si="329"/>
        <v/>
      </c>
      <c r="M1447" s="2" t="str">
        <f t="shared" si="336"/>
        <v/>
      </c>
      <c r="N1447" s="2" t="str">
        <f t="shared" si="337"/>
        <v/>
      </c>
      <c r="O1447" s="2" t="str">
        <f t="shared" si="330"/>
        <v/>
      </c>
      <c r="P1447" s="2" t="str">
        <f t="shared" si="331"/>
        <v/>
      </c>
      <c r="Q1447" s="2" t="str">
        <f t="shared" si="338"/>
        <v/>
      </c>
      <c r="R1447" s="2" t="str">
        <f t="shared" si="332"/>
        <v/>
      </c>
    </row>
    <row r="1448" spans="1:18" x14ac:dyDescent="0.25">
      <c r="A1448" s="15" t="str">
        <f>IF(INDEX('Predict Your Date Data (auto)'!A:A,ROW(A1448),1)&gt;0,INDEX('Predict Your Date Data (auto)'!A:A,ROW(A1448),1),"")</f>
        <v/>
      </c>
      <c r="B1448" s="15" t="str">
        <f t="shared" si="333"/>
        <v/>
      </c>
      <c r="C1448" s="23" t="str">
        <f t="shared" si="334"/>
        <v/>
      </c>
      <c r="D1448" s="23" t="str">
        <f t="shared" si="335"/>
        <v/>
      </c>
      <c r="E1448" s="2" t="str">
        <f>IF(A1448&lt;&gt;"","Week " &amp; ROUNDUP(DAY(B1448)/7,0),"")</f>
        <v/>
      </c>
      <c r="G1448" s="15" t="str">
        <f>IF(G1447&lt;MAX(A:A)+NumberOfFutureWeeks*7,  IF(WEEKDAY( G1447+1)=1, G1447+2, IF(WEEKDAY(G1447+1)=7, G1447+ 3, G1447+1)), "")</f>
        <v/>
      </c>
      <c r="H1448" s="15" t="str">
        <f t="shared" si="327"/>
        <v/>
      </c>
      <c r="I1448" s="2" t="str">
        <f t="shared" si="328"/>
        <v/>
      </c>
      <c r="J1448" s="2" t="str">
        <f>IF(AND(G1448&lt;&gt;"",G1448&lt;=MAX(A:A)),COUNTIF(B:B,TRUNC(G1448)),"")</f>
        <v/>
      </c>
      <c r="K1448" s="2" t="str">
        <f t="shared" si="339"/>
        <v/>
      </c>
      <c r="L1448" s="2" t="str">
        <f t="shared" si="329"/>
        <v/>
      </c>
      <c r="M1448" s="2" t="str">
        <f t="shared" si="336"/>
        <v/>
      </c>
      <c r="N1448" s="2" t="str">
        <f t="shared" si="337"/>
        <v/>
      </c>
      <c r="O1448" s="2" t="str">
        <f t="shared" si="330"/>
        <v/>
      </c>
      <c r="P1448" s="2" t="str">
        <f t="shared" si="331"/>
        <v/>
      </c>
      <c r="Q1448" s="2" t="str">
        <f t="shared" si="338"/>
        <v/>
      </c>
      <c r="R1448" s="2" t="str">
        <f t="shared" si="332"/>
        <v/>
      </c>
    </row>
    <row r="1449" spans="1:18" x14ac:dyDescent="0.25">
      <c r="A1449" s="15" t="str">
        <f>IF(INDEX('Predict Your Date Data (auto)'!A:A,ROW(A1449),1)&gt;0,INDEX('Predict Your Date Data (auto)'!A:A,ROW(A1449),1),"")</f>
        <v/>
      </c>
      <c r="B1449" s="15" t="str">
        <f t="shared" si="333"/>
        <v/>
      </c>
      <c r="C1449" s="23" t="str">
        <f t="shared" si="334"/>
        <v/>
      </c>
      <c r="D1449" s="23" t="str">
        <f t="shared" si="335"/>
        <v/>
      </c>
      <c r="E1449" s="2" t="str">
        <f>IF(A1449&lt;&gt;"","Week " &amp; ROUNDUP(DAY(B1449)/7,0),"")</f>
        <v/>
      </c>
      <c r="G1449" s="15" t="str">
        <f>IF(G1448&lt;MAX(A:A)+NumberOfFutureWeeks*7,  IF(WEEKDAY( G1448+1)=1, G1448+2, IF(WEEKDAY(G1448+1)=7, G1448+ 3, G1448+1)), "")</f>
        <v/>
      </c>
      <c r="H1449" s="15" t="str">
        <f t="shared" si="327"/>
        <v/>
      </c>
      <c r="I1449" s="2" t="str">
        <f t="shared" si="328"/>
        <v/>
      </c>
      <c r="J1449" s="2" t="str">
        <f>IF(AND(G1449&lt;&gt;"",G1449&lt;=MAX(A:A)),COUNTIF(B:B,TRUNC(G1449)),"")</f>
        <v/>
      </c>
      <c r="K1449" s="2" t="str">
        <f t="shared" si="339"/>
        <v/>
      </c>
      <c r="L1449" s="2" t="str">
        <f t="shared" si="329"/>
        <v/>
      </c>
      <c r="M1449" s="2" t="str">
        <f t="shared" si="336"/>
        <v/>
      </c>
      <c r="N1449" s="2" t="str">
        <f t="shared" si="337"/>
        <v/>
      </c>
      <c r="O1449" s="2" t="str">
        <f t="shared" si="330"/>
        <v/>
      </c>
      <c r="P1449" s="2" t="str">
        <f t="shared" si="331"/>
        <v/>
      </c>
      <c r="Q1449" s="2" t="str">
        <f t="shared" si="338"/>
        <v/>
      </c>
      <c r="R1449" s="2" t="str">
        <f t="shared" si="332"/>
        <v/>
      </c>
    </row>
    <row r="1450" spans="1:18" x14ac:dyDescent="0.25">
      <c r="A1450" s="15" t="str">
        <f>IF(INDEX('Predict Your Date Data (auto)'!A:A,ROW(A1450),1)&gt;0,INDEX('Predict Your Date Data (auto)'!A:A,ROW(A1450),1),"")</f>
        <v/>
      </c>
      <c r="B1450" s="15" t="str">
        <f t="shared" si="333"/>
        <v/>
      </c>
      <c r="C1450" s="23" t="str">
        <f t="shared" si="334"/>
        <v/>
      </c>
      <c r="D1450" s="23" t="str">
        <f t="shared" si="335"/>
        <v/>
      </c>
      <c r="E1450" s="2" t="str">
        <f>IF(A1450&lt;&gt;"","Week " &amp; ROUNDUP(DAY(B1450)/7,0),"")</f>
        <v/>
      </c>
      <c r="G1450" s="15" t="str">
        <f>IF(G1449&lt;MAX(A:A)+NumberOfFutureWeeks*7,  IF(WEEKDAY( G1449+1)=1, G1449+2, IF(WEEKDAY(G1449+1)=7, G1449+ 3, G1449+1)), "")</f>
        <v/>
      </c>
      <c r="H1450" s="15" t="str">
        <f t="shared" si="327"/>
        <v/>
      </c>
      <c r="I1450" s="2" t="str">
        <f t="shared" si="328"/>
        <v/>
      </c>
      <c r="J1450" s="2" t="str">
        <f>IF(AND(G1450&lt;&gt;"",G1450&lt;=MAX(A:A)),COUNTIF(B:B,TRUNC(G1450)),"")</f>
        <v/>
      </c>
      <c r="K1450" s="2" t="str">
        <f t="shared" si="339"/>
        <v/>
      </c>
      <c r="L1450" s="2" t="str">
        <f t="shared" si="329"/>
        <v/>
      </c>
      <c r="M1450" s="2" t="str">
        <f t="shared" si="336"/>
        <v/>
      </c>
      <c r="N1450" s="2" t="str">
        <f t="shared" si="337"/>
        <v/>
      </c>
      <c r="O1450" s="2" t="str">
        <f t="shared" si="330"/>
        <v/>
      </c>
      <c r="P1450" s="2" t="str">
        <f t="shared" si="331"/>
        <v/>
      </c>
      <c r="Q1450" s="2" t="str">
        <f t="shared" si="338"/>
        <v/>
      </c>
      <c r="R1450" s="2" t="str">
        <f t="shared" si="332"/>
        <v/>
      </c>
    </row>
    <row r="1451" spans="1:18" x14ac:dyDescent="0.25">
      <c r="A1451" s="15" t="str">
        <f>IF(INDEX('Predict Your Date Data (auto)'!A:A,ROW(A1451),1)&gt;0,INDEX('Predict Your Date Data (auto)'!A:A,ROW(A1451),1),"")</f>
        <v/>
      </c>
      <c r="B1451" s="15" t="str">
        <f t="shared" si="333"/>
        <v/>
      </c>
      <c r="C1451" s="23" t="str">
        <f t="shared" si="334"/>
        <v/>
      </c>
      <c r="D1451" s="23" t="str">
        <f t="shared" si="335"/>
        <v/>
      </c>
      <c r="E1451" s="2" t="str">
        <f>IF(A1451&lt;&gt;"","Week " &amp; ROUNDUP(DAY(B1451)/7,0),"")</f>
        <v/>
      </c>
      <c r="G1451" s="15" t="str">
        <f>IF(G1450&lt;MAX(A:A)+NumberOfFutureWeeks*7,  IF(WEEKDAY( G1450+1)=1, G1450+2, IF(WEEKDAY(G1450+1)=7, G1450+ 3, G1450+1)), "")</f>
        <v/>
      </c>
      <c r="H1451" s="15" t="str">
        <f t="shared" si="327"/>
        <v/>
      </c>
      <c r="I1451" s="2" t="str">
        <f t="shared" si="328"/>
        <v/>
      </c>
      <c r="J1451" s="2" t="str">
        <f>IF(AND(G1451&lt;&gt;"",G1451&lt;=MAX(A:A)),COUNTIF(B:B,TRUNC(G1451)),"")</f>
        <v/>
      </c>
      <c r="K1451" s="2" t="str">
        <f t="shared" si="339"/>
        <v/>
      </c>
      <c r="L1451" s="2" t="str">
        <f t="shared" si="329"/>
        <v/>
      </c>
      <c r="M1451" s="2" t="str">
        <f t="shared" si="336"/>
        <v/>
      </c>
      <c r="N1451" s="2" t="str">
        <f t="shared" si="337"/>
        <v/>
      </c>
      <c r="O1451" s="2" t="str">
        <f t="shared" si="330"/>
        <v/>
      </c>
      <c r="P1451" s="2" t="str">
        <f t="shared" si="331"/>
        <v/>
      </c>
      <c r="Q1451" s="2" t="str">
        <f t="shared" si="338"/>
        <v/>
      </c>
      <c r="R1451" s="2" t="str">
        <f t="shared" si="332"/>
        <v/>
      </c>
    </row>
    <row r="1452" spans="1:18" x14ac:dyDescent="0.25">
      <c r="A1452" s="15" t="str">
        <f>IF(INDEX('Predict Your Date Data (auto)'!A:A,ROW(A1452),1)&gt;0,INDEX('Predict Your Date Data (auto)'!A:A,ROW(A1452),1),"")</f>
        <v/>
      </c>
      <c r="B1452" s="15" t="str">
        <f t="shared" si="333"/>
        <v/>
      </c>
      <c r="C1452" s="23" t="str">
        <f t="shared" si="334"/>
        <v/>
      </c>
      <c r="D1452" s="23" t="str">
        <f t="shared" si="335"/>
        <v/>
      </c>
      <c r="E1452" s="2" t="str">
        <f>IF(A1452&lt;&gt;"","Week " &amp; ROUNDUP(DAY(B1452)/7,0),"")</f>
        <v/>
      </c>
      <c r="G1452" s="15" t="str">
        <f>IF(G1451&lt;MAX(A:A)+NumberOfFutureWeeks*7,  IF(WEEKDAY( G1451+1)=1, G1451+2, IF(WEEKDAY(G1451+1)=7, G1451+ 3, G1451+1)), "")</f>
        <v/>
      </c>
      <c r="H1452" s="15" t="str">
        <f t="shared" si="327"/>
        <v/>
      </c>
      <c r="I1452" s="2" t="str">
        <f t="shared" si="328"/>
        <v/>
      </c>
      <c r="J1452" s="2" t="str">
        <f>IF(AND(G1452&lt;&gt;"",G1452&lt;=MAX(A:A)),COUNTIF(B:B,TRUNC(G1452)),"")</f>
        <v/>
      </c>
      <c r="K1452" s="2" t="str">
        <f t="shared" si="339"/>
        <v/>
      </c>
      <c r="L1452" s="2" t="str">
        <f t="shared" si="329"/>
        <v/>
      </c>
      <c r="M1452" s="2" t="str">
        <f t="shared" si="336"/>
        <v/>
      </c>
      <c r="N1452" s="2" t="str">
        <f t="shared" si="337"/>
        <v/>
      </c>
      <c r="O1452" s="2" t="str">
        <f t="shared" si="330"/>
        <v/>
      </c>
      <c r="P1452" s="2" t="str">
        <f t="shared" si="331"/>
        <v/>
      </c>
      <c r="Q1452" s="2" t="str">
        <f t="shared" si="338"/>
        <v/>
      </c>
      <c r="R1452" s="2" t="str">
        <f t="shared" si="332"/>
        <v/>
      </c>
    </row>
    <row r="1453" spans="1:18" x14ac:dyDescent="0.25">
      <c r="A1453" s="15" t="str">
        <f>IF(INDEX('Predict Your Date Data (auto)'!A:A,ROW(A1453),1)&gt;0,INDEX('Predict Your Date Data (auto)'!A:A,ROW(A1453),1),"")</f>
        <v/>
      </c>
      <c r="B1453" s="15" t="str">
        <f t="shared" si="333"/>
        <v/>
      </c>
      <c r="C1453" s="23" t="str">
        <f t="shared" si="334"/>
        <v/>
      </c>
      <c r="D1453" s="23" t="str">
        <f t="shared" si="335"/>
        <v/>
      </c>
      <c r="E1453" s="2" t="str">
        <f>IF(A1453&lt;&gt;"","Week " &amp; ROUNDUP(DAY(B1453)/7,0),"")</f>
        <v/>
      </c>
      <c r="G1453" s="15" t="str">
        <f>IF(G1452&lt;MAX(A:A)+NumberOfFutureWeeks*7,  IF(WEEKDAY( G1452+1)=1, G1452+2, IF(WEEKDAY(G1452+1)=7, G1452+ 3, G1452+1)), "")</f>
        <v/>
      </c>
      <c r="H1453" s="15" t="str">
        <f t="shared" si="327"/>
        <v/>
      </c>
      <c r="I1453" s="2" t="str">
        <f t="shared" si="328"/>
        <v/>
      </c>
      <c r="J1453" s="2" t="str">
        <f>IF(AND(G1453&lt;&gt;"",G1453&lt;=MAX(A:A)),COUNTIF(B:B,TRUNC(G1453)),"")</f>
        <v/>
      </c>
      <c r="K1453" s="2" t="str">
        <f t="shared" si="339"/>
        <v/>
      </c>
      <c r="L1453" s="2" t="str">
        <f t="shared" si="329"/>
        <v/>
      </c>
      <c r="M1453" s="2" t="str">
        <f t="shared" si="336"/>
        <v/>
      </c>
      <c r="N1453" s="2" t="str">
        <f t="shared" si="337"/>
        <v/>
      </c>
      <c r="O1453" s="2" t="str">
        <f t="shared" si="330"/>
        <v/>
      </c>
      <c r="P1453" s="2" t="str">
        <f t="shared" si="331"/>
        <v/>
      </c>
      <c r="Q1453" s="2" t="str">
        <f t="shared" si="338"/>
        <v/>
      </c>
      <c r="R1453" s="2" t="str">
        <f t="shared" si="332"/>
        <v/>
      </c>
    </row>
    <row r="1454" spans="1:18" x14ac:dyDescent="0.25">
      <c r="A1454" s="15" t="str">
        <f>IF(INDEX('Predict Your Date Data (auto)'!A:A,ROW(A1454),1)&gt;0,INDEX('Predict Your Date Data (auto)'!A:A,ROW(A1454),1),"")</f>
        <v/>
      </c>
      <c r="B1454" s="15" t="str">
        <f t="shared" si="333"/>
        <v/>
      </c>
      <c r="C1454" s="23" t="str">
        <f t="shared" si="334"/>
        <v/>
      </c>
      <c r="D1454" s="23" t="str">
        <f t="shared" si="335"/>
        <v/>
      </c>
      <c r="E1454" s="2" t="str">
        <f>IF(A1454&lt;&gt;"","Week " &amp; ROUNDUP(DAY(B1454)/7,0),"")</f>
        <v/>
      </c>
      <c r="G1454" s="15" t="str">
        <f>IF(G1453&lt;MAX(A:A)+NumberOfFutureWeeks*7,  IF(WEEKDAY( G1453+1)=1, G1453+2, IF(WEEKDAY(G1453+1)=7, G1453+ 3, G1453+1)), "")</f>
        <v/>
      </c>
      <c r="H1454" s="15" t="str">
        <f t="shared" si="327"/>
        <v/>
      </c>
      <c r="I1454" s="2" t="str">
        <f t="shared" si="328"/>
        <v/>
      </c>
      <c r="J1454" s="2" t="str">
        <f>IF(AND(G1454&lt;&gt;"",G1454&lt;=MAX(A:A)),COUNTIF(B:B,TRUNC(G1454)),"")</f>
        <v/>
      </c>
      <c r="K1454" s="2" t="str">
        <f t="shared" si="339"/>
        <v/>
      </c>
      <c r="L1454" s="2" t="str">
        <f t="shared" si="329"/>
        <v/>
      </c>
      <c r="M1454" s="2" t="str">
        <f t="shared" si="336"/>
        <v/>
      </c>
      <c r="N1454" s="2" t="str">
        <f t="shared" si="337"/>
        <v/>
      </c>
      <c r="O1454" s="2" t="str">
        <f t="shared" si="330"/>
        <v/>
      </c>
      <c r="P1454" s="2" t="str">
        <f t="shared" si="331"/>
        <v/>
      </c>
      <c r="Q1454" s="2" t="str">
        <f t="shared" si="338"/>
        <v/>
      </c>
      <c r="R1454" s="2" t="str">
        <f t="shared" si="332"/>
        <v/>
      </c>
    </row>
    <row r="1455" spans="1:18" x14ac:dyDescent="0.25">
      <c r="A1455" s="15" t="str">
        <f>IF(INDEX('Predict Your Date Data (auto)'!A:A,ROW(A1455),1)&gt;0,INDEX('Predict Your Date Data (auto)'!A:A,ROW(A1455),1),"")</f>
        <v/>
      </c>
      <c r="B1455" s="15" t="str">
        <f t="shared" si="333"/>
        <v/>
      </c>
      <c r="C1455" s="23" t="str">
        <f t="shared" si="334"/>
        <v/>
      </c>
      <c r="D1455" s="23" t="str">
        <f t="shared" si="335"/>
        <v/>
      </c>
      <c r="E1455" s="2" t="str">
        <f>IF(A1455&lt;&gt;"","Week " &amp; ROUNDUP(DAY(B1455)/7,0),"")</f>
        <v/>
      </c>
      <c r="G1455" s="15" t="str">
        <f>IF(G1454&lt;MAX(A:A)+NumberOfFutureWeeks*7,  IF(WEEKDAY( G1454+1)=1, G1454+2, IF(WEEKDAY(G1454+1)=7, G1454+ 3, G1454+1)), "")</f>
        <v/>
      </c>
      <c r="H1455" s="15" t="str">
        <f t="shared" si="327"/>
        <v/>
      </c>
      <c r="I1455" s="2" t="str">
        <f t="shared" si="328"/>
        <v/>
      </c>
      <c r="J1455" s="2" t="str">
        <f>IF(AND(G1455&lt;&gt;"",G1455&lt;=MAX(A:A)),COUNTIF(B:B,TRUNC(G1455)),"")</f>
        <v/>
      </c>
      <c r="K1455" s="2" t="str">
        <f t="shared" si="339"/>
        <v/>
      </c>
      <c r="L1455" s="2" t="str">
        <f t="shared" si="329"/>
        <v/>
      </c>
      <c r="M1455" s="2" t="str">
        <f t="shared" si="336"/>
        <v/>
      </c>
      <c r="N1455" s="2" t="str">
        <f t="shared" si="337"/>
        <v/>
      </c>
      <c r="O1455" s="2" t="str">
        <f t="shared" si="330"/>
        <v/>
      </c>
      <c r="P1455" s="2" t="str">
        <f t="shared" si="331"/>
        <v/>
      </c>
      <c r="Q1455" s="2" t="str">
        <f t="shared" si="338"/>
        <v/>
      </c>
      <c r="R1455" s="2" t="str">
        <f t="shared" si="332"/>
        <v/>
      </c>
    </row>
    <row r="1456" spans="1:18" x14ac:dyDescent="0.25">
      <c r="A1456" s="15" t="str">
        <f>IF(INDEX('Predict Your Date Data (auto)'!A:A,ROW(A1456),1)&gt;0,INDEX('Predict Your Date Data (auto)'!A:A,ROW(A1456),1),"")</f>
        <v/>
      </c>
      <c r="B1456" s="15" t="str">
        <f t="shared" si="333"/>
        <v/>
      </c>
      <c r="C1456" s="23" t="str">
        <f t="shared" si="334"/>
        <v/>
      </c>
      <c r="D1456" s="23" t="str">
        <f t="shared" si="335"/>
        <v/>
      </c>
      <c r="E1456" s="2" t="str">
        <f>IF(A1456&lt;&gt;"","Week " &amp; ROUNDUP(DAY(B1456)/7,0),"")</f>
        <v/>
      </c>
      <c r="G1456" s="15" t="str">
        <f>IF(G1455&lt;MAX(A:A)+NumberOfFutureWeeks*7,  IF(WEEKDAY( G1455+1)=1, G1455+2, IF(WEEKDAY(G1455+1)=7, G1455+ 3, G1455+1)), "")</f>
        <v/>
      </c>
      <c r="H1456" s="15" t="str">
        <f t="shared" si="327"/>
        <v/>
      </c>
      <c r="I1456" s="2" t="str">
        <f t="shared" si="328"/>
        <v/>
      </c>
      <c r="J1456" s="2" t="str">
        <f>IF(AND(G1456&lt;&gt;"",G1456&lt;=MAX(A:A)),COUNTIF(B:B,TRUNC(G1456)),"")</f>
        <v/>
      </c>
      <c r="K1456" s="2" t="str">
        <f t="shared" si="339"/>
        <v/>
      </c>
      <c r="L1456" s="2" t="str">
        <f t="shared" si="329"/>
        <v/>
      </c>
      <c r="M1456" s="2" t="str">
        <f t="shared" si="336"/>
        <v/>
      </c>
      <c r="N1456" s="2" t="str">
        <f t="shared" si="337"/>
        <v/>
      </c>
      <c r="O1456" s="2" t="str">
        <f t="shared" si="330"/>
        <v/>
      </c>
      <c r="P1456" s="2" t="str">
        <f t="shared" si="331"/>
        <v/>
      </c>
      <c r="Q1456" s="2" t="str">
        <f t="shared" si="338"/>
        <v/>
      </c>
      <c r="R1456" s="2" t="str">
        <f t="shared" si="332"/>
        <v/>
      </c>
    </row>
    <row r="1457" spans="1:18" x14ac:dyDescent="0.25">
      <c r="A1457" s="15" t="str">
        <f>IF(INDEX('Predict Your Date Data (auto)'!A:A,ROW(A1457),1)&gt;0,INDEX('Predict Your Date Data (auto)'!A:A,ROW(A1457),1),"")</f>
        <v/>
      </c>
      <c r="B1457" s="15" t="str">
        <f t="shared" si="333"/>
        <v/>
      </c>
      <c r="C1457" s="23" t="str">
        <f t="shared" si="334"/>
        <v/>
      </c>
      <c r="D1457" s="23" t="str">
        <f t="shared" si="335"/>
        <v/>
      </c>
      <c r="E1457" s="2" t="str">
        <f>IF(A1457&lt;&gt;"","Week " &amp; ROUNDUP(DAY(B1457)/7,0),"")</f>
        <v/>
      </c>
      <c r="G1457" s="15" t="str">
        <f>IF(G1456&lt;MAX(A:A)+NumberOfFutureWeeks*7,  IF(WEEKDAY( G1456+1)=1, G1456+2, IF(WEEKDAY(G1456+1)=7, G1456+ 3, G1456+1)), "")</f>
        <v/>
      </c>
      <c r="H1457" s="15" t="str">
        <f t="shared" si="327"/>
        <v/>
      </c>
      <c r="I1457" s="2" t="str">
        <f t="shared" si="328"/>
        <v/>
      </c>
      <c r="J1457" s="2" t="str">
        <f>IF(AND(G1457&lt;&gt;"",G1457&lt;=MAX(A:A)),COUNTIF(B:B,TRUNC(G1457)),"")</f>
        <v/>
      </c>
      <c r="K1457" s="2" t="str">
        <f t="shared" si="339"/>
        <v/>
      </c>
      <c r="L1457" s="2" t="str">
        <f t="shared" si="329"/>
        <v/>
      </c>
      <c r="M1457" s="2" t="str">
        <f t="shared" si="336"/>
        <v/>
      </c>
      <c r="N1457" s="2" t="str">
        <f t="shared" si="337"/>
        <v/>
      </c>
      <c r="O1457" s="2" t="str">
        <f t="shared" si="330"/>
        <v/>
      </c>
      <c r="P1457" s="2" t="str">
        <f t="shared" si="331"/>
        <v/>
      </c>
      <c r="Q1457" s="2" t="str">
        <f t="shared" si="338"/>
        <v/>
      </c>
      <c r="R1457" s="2" t="str">
        <f t="shared" si="332"/>
        <v/>
      </c>
    </row>
    <row r="1458" spans="1:18" x14ac:dyDescent="0.25">
      <c r="A1458" s="15" t="str">
        <f>IF(INDEX('Predict Your Date Data (auto)'!A:A,ROW(A1458),1)&gt;0,INDEX('Predict Your Date Data (auto)'!A:A,ROW(A1458),1),"")</f>
        <v/>
      </c>
      <c r="B1458" s="15" t="str">
        <f t="shared" si="333"/>
        <v/>
      </c>
      <c r="C1458" s="23" t="str">
        <f t="shared" si="334"/>
        <v/>
      </c>
      <c r="D1458" s="23" t="str">
        <f t="shared" si="335"/>
        <v/>
      </c>
      <c r="E1458" s="2" t="str">
        <f>IF(A1458&lt;&gt;"","Week " &amp; ROUNDUP(DAY(B1458)/7,0),"")</f>
        <v/>
      </c>
      <c r="G1458" s="15" t="str">
        <f>IF(G1457&lt;MAX(A:A)+NumberOfFutureWeeks*7,  IF(WEEKDAY( G1457+1)=1, G1457+2, IF(WEEKDAY(G1457+1)=7, G1457+ 3, G1457+1)), "")</f>
        <v/>
      </c>
      <c r="H1458" s="15" t="str">
        <f t="shared" si="327"/>
        <v/>
      </c>
      <c r="I1458" s="2" t="str">
        <f t="shared" si="328"/>
        <v/>
      </c>
      <c r="J1458" s="2" t="str">
        <f>IF(AND(G1458&lt;&gt;"",G1458&lt;=MAX(A:A)),COUNTIF(B:B,TRUNC(G1458)),"")</f>
        <v/>
      </c>
      <c r="K1458" s="2" t="str">
        <f t="shared" si="339"/>
        <v/>
      </c>
      <c r="L1458" s="2" t="str">
        <f t="shared" si="329"/>
        <v/>
      </c>
      <c r="M1458" s="2" t="str">
        <f t="shared" si="336"/>
        <v/>
      </c>
      <c r="N1458" s="2" t="str">
        <f t="shared" si="337"/>
        <v/>
      </c>
      <c r="O1458" s="2" t="str">
        <f t="shared" si="330"/>
        <v/>
      </c>
      <c r="P1458" s="2" t="str">
        <f t="shared" si="331"/>
        <v/>
      </c>
      <c r="Q1458" s="2" t="str">
        <f t="shared" si="338"/>
        <v/>
      </c>
      <c r="R1458" s="2" t="str">
        <f t="shared" si="332"/>
        <v/>
      </c>
    </row>
    <row r="1459" spans="1:18" x14ac:dyDescent="0.25">
      <c r="A1459" s="15" t="str">
        <f>IF(INDEX('Predict Your Date Data (auto)'!A:A,ROW(A1459),1)&gt;0,INDEX('Predict Your Date Data (auto)'!A:A,ROW(A1459),1),"")</f>
        <v/>
      </c>
      <c r="B1459" s="15" t="str">
        <f t="shared" si="333"/>
        <v/>
      </c>
      <c r="C1459" s="23" t="str">
        <f t="shared" si="334"/>
        <v/>
      </c>
      <c r="D1459" s="23" t="str">
        <f t="shared" si="335"/>
        <v/>
      </c>
      <c r="E1459" s="2" t="str">
        <f>IF(A1459&lt;&gt;"","Week " &amp; ROUNDUP(DAY(B1459)/7,0),"")</f>
        <v/>
      </c>
      <c r="G1459" s="15" t="str">
        <f>IF(G1458&lt;MAX(A:A)+NumberOfFutureWeeks*7,  IF(WEEKDAY( G1458+1)=1, G1458+2, IF(WEEKDAY(G1458+1)=7, G1458+ 3, G1458+1)), "")</f>
        <v/>
      </c>
      <c r="H1459" s="15" t="str">
        <f t="shared" si="327"/>
        <v/>
      </c>
      <c r="I1459" s="2" t="str">
        <f t="shared" si="328"/>
        <v/>
      </c>
      <c r="J1459" s="2" t="str">
        <f>IF(AND(G1459&lt;&gt;"",G1459&lt;=MAX(A:A)),COUNTIF(B:B,TRUNC(G1459)),"")</f>
        <v/>
      </c>
      <c r="K1459" s="2" t="str">
        <f t="shared" si="339"/>
        <v/>
      </c>
      <c r="L1459" s="2" t="str">
        <f t="shared" si="329"/>
        <v/>
      </c>
      <c r="M1459" s="2" t="str">
        <f t="shared" si="336"/>
        <v/>
      </c>
      <c r="N1459" s="2" t="str">
        <f t="shared" si="337"/>
        <v/>
      </c>
      <c r="O1459" s="2" t="str">
        <f t="shared" si="330"/>
        <v/>
      </c>
      <c r="P1459" s="2" t="str">
        <f t="shared" si="331"/>
        <v/>
      </c>
      <c r="Q1459" s="2" t="str">
        <f t="shared" si="338"/>
        <v/>
      </c>
      <c r="R1459" s="2" t="str">
        <f t="shared" si="332"/>
        <v/>
      </c>
    </row>
    <row r="1460" spans="1:18" x14ac:dyDescent="0.25">
      <c r="A1460" s="15" t="str">
        <f>IF(INDEX('Predict Your Date Data (auto)'!A:A,ROW(A1460),1)&gt;0,INDEX('Predict Your Date Data (auto)'!A:A,ROW(A1460),1),"")</f>
        <v/>
      </c>
      <c r="B1460" s="15" t="str">
        <f t="shared" si="333"/>
        <v/>
      </c>
      <c r="C1460" s="23" t="str">
        <f t="shared" si="334"/>
        <v/>
      </c>
      <c r="D1460" s="23" t="str">
        <f t="shared" si="335"/>
        <v/>
      </c>
      <c r="E1460" s="2" t="str">
        <f>IF(A1460&lt;&gt;"","Week " &amp; ROUNDUP(DAY(B1460)/7,0),"")</f>
        <v/>
      </c>
      <c r="G1460" s="15" t="str">
        <f>IF(G1459&lt;MAX(A:A)+NumberOfFutureWeeks*7,  IF(WEEKDAY( G1459+1)=1, G1459+2, IF(WEEKDAY(G1459+1)=7, G1459+ 3, G1459+1)), "")</f>
        <v/>
      </c>
      <c r="H1460" s="15" t="str">
        <f t="shared" si="327"/>
        <v/>
      </c>
      <c r="I1460" s="2" t="str">
        <f t="shared" si="328"/>
        <v/>
      </c>
      <c r="J1460" s="2" t="str">
        <f>IF(AND(G1460&lt;&gt;"",G1460&lt;=MAX(A:A)),COUNTIF(B:B,TRUNC(G1460)),"")</f>
        <v/>
      </c>
      <c r="K1460" s="2" t="str">
        <f t="shared" si="339"/>
        <v/>
      </c>
      <c r="L1460" s="2" t="str">
        <f t="shared" si="329"/>
        <v/>
      </c>
      <c r="M1460" s="2" t="str">
        <f t="shared" si="336"/>
        <v/>
      </c>
      <c r="N1460" s="2" t="str">
        <f t="shared" si="337"/>
        <v/>
      </c>
      <c r="O1460" s="2" t="str">
        <f t="shared" si="330"/>
        <v/>
      </c>
      <c r="P1460" s="2" t="str">
        <f t="shared" si="331"/>
        <v/>
      </c>
      <c r="Q1460" s="2" t="str">
        <f t="shared" si="338"/>
        <v/>
      </c>
      <c r="R1460" s="2" t="str">
        <f t="shared" si="332"/>
        <v/>
      </c>
    </row>
    <row r="1461" spans="1:18" x14ac:dyDescent="0.25">
      <c r="A1461" s="15" t="str">
        <f>IF(INDEX('Predict Your Date Data (auto)'!A:A,ROW(A1461),1)&gt;0,INDEX('Predict Your Date Data (auto)'!A:A,ROW(A1461),1),"")</f>
        <v/>
      </c>
      <c r="B1461" s="15" t="str">
        <f t="shared" si="333"/>
        <v/>
      </c>
      <c r="C1461" s="23" t="str">
        <f t="shared" si="334"/>
        <v/>
      </c>
      <c r="D1461" s="23" t="str">
        <f t="shared" si="335"/>
        <v/>
      </c>
      <c r="E1461" s="2" t="str">
        <f>IF(A1461&lt;&gt;"","Week " &amp; ROUNDUP(DAY(B1461)/7,0),"")</f>
        <v/>
      </c>
      <c r="G1461" s="15" t="str">
        <f>IF(G1460&lt;MAX(A:A)+NumberOfFutureWeeks*7,  IF(WEEKDAY( G1460+1)=1, G1460+2, IF(WEEKDAY(G1460+1)=7, G1460+ 3, G1460+1)), "")</f>
        <v/>
      </c>
      <c r="H1461" s="15" t="str">
        <f t="shared" si="327"/>
        <v/>
      </c>
      <c r="I1461" s="2" t="str">
        <f t="shared" si="328"/>
        <v/>
      </c>
      <c r="J1461" s="2" t="str">
        <f>IF(AND(G1461&lt;&gt;"",G1461&lt;=MAX(A:A)),COUNTIF(B:B,TRUNC(G1461)),"")</f>
        <v/>
      </c>
      <c r="K1461" s="2" t="str">
        <f t="shared" si="339"/>
        <v/>
      </c>
      <c r="L1461" s="2" t="str">
        <f t="shared" si="329"/>
        <v/>
      </c>
      <c r="M1461" s="2" t="str">
        <f t="shared" si="336"/>
        <v/>
      </c>
      <c r="N1461" s="2" t="str">
        <f t="shared" si="337"/>
        <v/>
      </c>
      <c r="O1461" s="2" t="str">
        <f t="shared" si="330"/>
        <v/>
      </c>
      <c r="P1461" s="2" t="str">
        <f t="shared" si="331"/>
        <v/>
      </c>
      <c r="Q1461" s="2" t="str">
        <f t="shared" si="338"/>
        <v/>
      </c>
      <c r="R1461" s="2" t="str">
        <f t="shared" si="332"/>
        <v/>
      </c>
    </row>
    <row r="1462" spans="1:18" x14ac:dyDescent="0.25">
      <c r="A1462" s="15" t="str">
        <f>IF(INDEX('Predict Your Date Data (auto)'!A:A,ROW(A1462),1)&gt;0,INDEX('Predict Your Date Data (auto)'!A:A,ROW(A1462),1),"")</f>
        <v/>
      </c>
      <c r="B1462" s="15" t="str">
        <f t="shared" si="333"/>
        <v/>
      </c>
      <c r="C1462" s="23" t="str">
        <f t="shared" si="334"/>
        <v/>
      </c>
      <c r="D1462" s="23" t="str">
        <f t="shared" si="335"/>
        <v/>
      </c>
      <c r="E1462" s="2" t="str">
        <f>IF(A1462&lt;&gt;"","Week " &amp; ROUNDUP(DAY(B1462)/7,0),"")</f>
        <v/>
      </c>
      <c r="G1462" s="15" t="str">
        <f>IF(G1461&lt;MAX(A:A)+NumberOfFutureWeeks*7,  IF(WEEKDAY( G1461+1)=1, G1461+2, IF(WEEKDAY(G1461+1)=7, G1461+ 3, G1461+1)), "")</f>
        <v/>
      </c>
      <c r="H1462" s="15" t="str">
        <f t="shared" si="327"/>
        <v/>
      </c>
      <c r="I1462" s="2" t="str">
        <f t="shared" si="328"/>
        <v/>
      </c>
      <c r="J1462" s="2" t="str">
        <f>IF(AND(G1462&lt;&gt;"",G1462&lt;=MAX(A:A)),COUNTIF(B:B,TRUNC(G1462)),"")</f>
        <v/>
      </c>
      <c r="K1462" s="2" t="str">
        <f t="shared" si="339"/>
        <v/>
      </c>
      <c r="L1462" s="2" t="str">
        <f t="shared" si="329"/>
        <v/>
      </c>
      <c r="M1462" s="2" t="str">
        <f t="shared" si="336"/>
        <v/>
      </c>
      <c r="N1462" s="2" t="str">
        <f t="shared" si="337"/>
        <v/>
      </c>
      <c r="O1462" s="2" t="str">
        <f t="shared" si="330"/>
        <v/>
      </c>
      <c r="P1462" s="2" t="str">
        <f t="shared" si="331"/>
        <v/>
      </c>
      <c r="Q1462" s="2" t="str">
        <f t="shared" si="338"/>
        <v/>
      </c>
      <c r="R1462" s="2" t="str">
        <f t="shared" si="332"/>
        <v/>
      </c>
    </row>
    <row r="1463" spans="1:18" x14ac:dyDescent="0.25">
      <c r="A1463" s="15" t="str">
        <f>IF(INDEX('Predict Your Date Data (auto)'!A:A,ROW(A1463),1)&gt;0,INDEX('Predict Your Date Data (auto)'!A:A,ROW(A1463),1),"")</f>
        <v/>
      </c>
      <c r="B1463" s="15" t="str">
        <f t="shared" si="333"/>
        <v/>
      </c>
      <c r="C1463" s="23" t="str">
        <f t="shared" si="334"/>
        <v/>
      </c>
      <c r="D1463" s="23" t="str">
        <f t="shared" si="335"/>
        <v/>
      </c>
      <c r="E1463" s="2" t="str">
        <f>IF(A1463&lt;&gt;"","Week " &amp; ROUNDUP(DAY(B1463)/7,0),"")</f>
        <v/>
      </c>
      <c r="G1463" s="15" t="str">
        <f>IF(G1462&lt;MAX(A:A)+NumberOfFutureWeeks*7,  IF(WEEKDAY( G1462+1)=1, G1462+2, IF(WEEKDAY(G1462+1)=7, G1462+ 3, G1462+1)), "")</f>
        <v/>
      </c>
      <c r="H1463" s="15" t="str">
        <f t="shared" si="327"/>
        <v/>
      </c>
      <c r="I1463" s="2" t="str">
        <f t="shared" si="328"/>
        <v/>
      </c>
      <c r="J1463" s="2" t="str">
        <f>IF(AND(G1463&lt;&gt;"",G1463&lt;=MAX(A:A)),COUNTIF(B:B,TRUNC(G1463)),"")</f>
        <v/>
      </c>
      <c r="K1463" s="2" t="str">
        <f t="shared" si="339"/>
        <v/>
      </c>
      <c r="L1463" s="2" t="str">
        <f t="shared" si="329"/>
        <v/>
      </c>
      <c r="M1463" s="2" t="str">
        <f t="shared" si="336"/>
        <v/>
      </c>
      <c r="N1463" s="2" t="str">
        <f t="shared" si="337"/>
        <v/>
      </c>
      <c r="O1463" s="2" t="str">
        <f t="shared" si="330"/>
        <v/>
      </c>
      <c r="P1463" s="2" t="str">
        <f t="shared" si="331"/>
        <v/>
      </c>
      <c r="Q1463" s="2" t="str">
        <f t="shared" si="338"/>
        <v/>
      </c>
      <c r="R1463" s="2" t="str">
        <f t="shared" si="332"/>
        <v/>
      </c>
    </row>
    <row r="1464" spans="1:18" x14ac:dyDescent="0.25">
      <c r="A1464" s="15" t="str">
        <f>IF(INDEX('Predict Your Date Data (auto)'!A:A,ROW(A1464),1)&gt;0,INDEX('Predict Your Date Data (auto)'!A:A,ROW(A1464),1),"")</f>
        <v/>
      </c>
      <c r="B1464" s="15" t="str">
        <f t="shared" si="333"/>
        <v/>
      </c>
      <c r="C1464" s="23" t="str">
        <f t="shared" si="334"/>
        <v/>
      </c>
      <c r="D1464" s="23" t="str">
        <f t="shared" si="335"/>
        <v/>
      </c>
      <c r="E1464" s="2" t="str">
        <f>IF(A1464&lt;&gt;"","Week " &amp; ROUNDUP(DAY(B1464)/7,0),"")</f>
        <v/>
      </c>
      <c r="G1464" s="15" t="str">
        <f>IF(G1463&lt;MAX(A:A)+NumberOfFutureWeeks*7,  IF(WEEKDAY( G1463+1)=1, G1463+2, IF(WEEKDAY(G1463+1)=7, G1463+ 3, G1463+1)), "")</f>
        <v/>
      </c>
      <c r="H1464" s="15" t="str">
        <f t="shared" si="327"/>
        <v/>
      </c>
      <c r="I1464" s="2" t="str">
        <f t="shared" si="328"/>
        <v/>
      </c>
      <c r="J1464" s="2" t="str">
        <f>IF(AND(G1464&lt;&gt;"",G1464&lt;=MAX(A:A)),COUNTIF(B:B,TRUNC(G1464)),"")</f>
        <v/>
      </c>
      <c r="K1464" s="2" t="str">
        <f t="shared" si="339"/>
        <v/>
      </c>
      <c r="L1464" s="2" t="str">
        <f t="shared" si="329"/>
        <v/>
      </c>
      <c r="M1464" s="2" t="str">
        <f t="shared" si="336"/>
        <v/>
      </c>
      <c r="N1464" s="2" t="str">
        <f t="shared" si="337"/>
        <v/>
      </c>
      <c r="O1464" s="2" t="str">
        <f t="shared" si="330"/>
        <v/>
      </c>
      <c r="P1464" s="2" t="str">
        <f t="shared" si="331"/>
        <v/>
      </c>
      <c r="Q1464" s="2" t="str">
        <f t="shared" si="338"/>
        <v/>
      </c>
      <c r="R1464" s="2" t="str">
        <f t="shared" si="332"/>
        <v/>
      </c>
    </row>
    <row r="1465" spans="1:18" x14ac:dyDescent="0.25">
      <c r="A1465" s="15" t="str">
        <f>IF(INDEX('Predict Your Date Data (auto)'!A:A,ROW(A1465),1)&gt;0,INDEX('Predict Your Date Data (auto)'!A:A,ROW(A1465),1),"")</f>
        <v/>
      </c>
      <c r="B1465" s="15" t="str">
        <f t="shared" si="333"/>
        <v/>
      </c>
      <c r="C1465" s="23" t="str">
        <f t="shared" si="334"/>
        <v/>
      </c>
      <c r="D1465" s="23" t="str">
        <f t="shared" si="335"/>
        <v/>
      </c>
      <c r="E1465" s="2" t="str">
        <f>IF(A1465&lt;&gt;"","Week " &amp; ROUNDUP(DAY(B1465)/7,0),"")</f>
        <v/>
      </c>
      <c r="G1465" s="15" t="str">
        <f>IF(G1464&lt;MAX(A:A)+NumberOfFutureWeeks*7,  IF(WEEKDAY( G1464+1)=1, G1464+2, IF(WEEKDAY(G1464+1)=7, G1464+ 3, G1464+1)), "")</f>
        <v/>
      </c>
      <c r="H1465" s="15" t="str">
        <f t="shared" si="327"/>
        <v/>
      </c>
      <c r="I1465" s="2" t="str">
        <f t="shared" si="328"/>
        <v/>
      </c>
      <c r="J1465" s="2" t="str">
        <f>IF(AND(G1465&lt;&gt;"",G1465&lt;=MAX(A:A)),COUNTIF(B:B,TRUNC(G1465)),"")</f>
        <v/>
      </c>
      <c r="K1465" s="2" t="str">
        <f t="shared" si="339"/>
        <v/>
      </c>
      <c r="L1465" s="2" t="str">
        <f t="shared" si="329"/>
        <v/>
      </c>
      <c r="M1465" s="2" t="str">
        <f t="shared" si="336"/>
        <v/>
      </c>
      <c r="N1465" s="2" t="str">
        <f t="shared" si="337"/>
        <v/>
      </c>
      <c r="O1465" s="2" t="str">
        <f t="shared" si="330"/>
        <v/>
      </c>
      <c r="P1465" s="2" t="str">
        <f t="shared" si="331"/>
        <v/>
      </c>
      <c r="Q1465" s="2" t="str">
        <f t="shared" si="338"/>
        <v/>
      </c>
      <c r="R1465" s="2" t="str">
        <f t="shared" si="332"/>
        <v/>
      </c>
    </row>
    <row r="1466" spans="1:18" x14ac:dyDescent="0.25">
      <c r="A1466" s="15" t="str">
        <f>IF(INDEX('Predict Your Date Data (auto)'!A:A,ROW(A1466),1)&gt;0,INDEX('Predict Your Date Data (auto)'!A:A,ROW(A1466),1),"")</f>
        <v/>
      </c>
      <c r="B1466" s="15" t="str">
        <f t="shared" si="333"/>
        <v/>
      </c>
      <c r="C1466" s="23" t="str">
        <f t="shared" si="334"/>
        <v/>
      </c>
      <c r="D1466" s="23" t="str">
        <f t="shared" si="335"/>
        <v/>
      </c>
      <c r="E1466" s="2" t="str">
        <f>IF(A1466&lt;&gt;"","Week " &amp; ROUNDUP(DAY(B1466)/7,0),"")</f>
        <v/>
      </c>
      <c r="G1466" s="15" t="str">
        <f>IF(G1465&lt;MAX(A:A)+NumberOfFutureWeeks*7,  IF(WEEKDAY( G1465+1)=1, G1465+2, IF(WEEKDAY(G1465+1)=7, G1465+ 3, G1465+1)), "")</f>
        <v/>
      </c>
      <c r="H1466" s="15" t="str">
        <f t="shared" si="327"/>
        <v/>
      </c>
      <c r="I1466" s="2" t="str">
        <f t="shared" si="328"/>
        <v/>
      </c>
      <c r="J1466" s="2" t="str">
        <f>IF(AND(G1466&lt;&gt;"",G1466&lt;=MAX(A:A)),COUNTIF(B:B,TRUNC(G1466)),"")</f>
        <v/>
      </c>
      <c r="K1466" s="2" t="str">
        <f t="shared" si="339"/>
        <v/>
      </c>
      <c r="L1466" s="2" t="str">
        <f t="shared" si="329"/>
        <v/>
      </c>
      <c r="M1466" s="2" t="str">
        <f t="shared" si="336"/>
        <v/>
      </c>
      <c r="N1466" s="2" t="str">
        <f t="shared" si="337"/>
        <v/>
      </c>
      <c r="O1466" s="2" t="str">
        <f t="shared" si="330"/>
        <v/>
      </c>
      <c r="P1466" s="2" t="str">
        <f t="shared" si="331"/>
        <v/>
      </c>
      <c r="Q1466" s="2" t="str">
        <f t="shared" si="338"/>
        <v/>
      </c>
      <c r="R1466" s="2" t="str">
        <f t="shared" si="332"/>
        <v/>
      </c>
    </row>
    <row r="1467" spans="1:18" x14ac:dyDescent="0.25">
      <c r="A1467" s="15" t="str">
        <f>IF(INDEX('Predict Your Date Data (auto)'!A:A,ROW(A1467),1)&gt;0,INDEX('Predict Your Date Data (auto)'!A:A,ROW(A1467),1),"")</f>
        <v/>
      </c>
      <c r="B1467" s="15" t="str">
        <f t="shared" si="333"/>
        <v/>
      </c>
      <c r="C1467" s="23" t="str">
        <f t="shared" si="334"/>
        <v/>
      </c>
      <c r="D1467" s="23" t="str">
        <f t="shared" si="335"/>
        <v/>
      </c>
      <c r="E1467" s="2" t="str">
        <f>IF(A1467&lt;&gt;"","Week " &amp; ROUNDUP(DAY(B1467)/7,0),"")</f>
        <v/>
      </c>
      <c r="G1467" s="15" t="str">
        <f>IF(G1466&lt;MAX(A:A)+NumberOfFutureWeeks*7,  IF(WEEKDAY( G1466+1)=1, G1466+2, IF(WEEKDAY(G1466+1)=7, G1466+ 3, G1466+1)), "")</f>
        <v/>
      </c>
      <c r="H1467" s="15" t="str">
        <f t="shared" si="327"/>
        <v/>
      </c>
      <c r="I1467" s="2" t="str">
        <f t="shared" si="328"/>
        <v/>
      </c>
      <c r="J1467" s="2" t="str">
        <f>IF(AND(G1467&lt;&gt;"",G1467&lt;=MAX(A:A)),COUNTIF(B:B,TRUNC(G1467)),"")</f>
        <v/>
      </c>
      <c r="K1467" s="2" t="str">
        <f t="shared" si="339"/>
        <v/>
      </c>
      <c r="L1467" s="2" t="str">
        <f t="shared" si="329"/>
        <v/>
      </c>
      <c r="M1467" s="2" t="str">
        <f t="shared" si="336"/>
        <v/>
      </c>
      <c r="N1467" s="2" t="str">
        <f t="shared" si="337"/>
        <v/>
      </c>
      <c r="O1467" s="2" t="str">
        <f t="shared" si="330"/>
        <v/>
      </c>
      <c r="P1467" s="2" t="str">
        <f t="shared" si="331"/>
        <v/>
      </c>
      <c r="Q1467" s="2" t="str">
        <f t="shared" si="338"/>
        <v/>
      </c>
      <c r="R1467" s="2" t="str">
        <f t="shared" si="332"/>
        <v/>
      </c>
    </row>
    <row r="1468" spans="1:18" x14ac:dyDescent="0.25">
      <c r="A1468" s="15" t="str">
        <f>IF(INDEX('Predict Your Date Data (auto)'!A:A,ROW(A1468),1)&gt;0,INDEX('Predict Your Date Data (auto)'!A:A,ROW(A1468),1),"")</f>
        <v/>
      </c>
      <c r="B1468" s="15" t="str">
        <f t="shared" si="333"/>
        <v/>
      </c>
      <c r="C1468" s="23" t="str">
        <f t="shared" si="334"/>
        <v/>
      </c>
      <c r="D1468" s="23" t="str">
        <f t="shared" si="335"/>
        <v/>
      </c>
      <c r="E1468" s="2" t="str">
        <f>IF(A1468&lt;&gt;"","Week " &amp; ROUNDUP(DAY(B1468)/7,0),"")</f>
        <v/>
      </c>
      <c r="G1468" s="15" t="str">
        <f>IF(G1467&lt;MAX(A:A)+NumberOfFutureWeeks*7,  IF(WEEKDAY( G1467+1)=1, G1467+2, IF(WEEKDAY(G1467+1)=7, G1467+ 3, G1467+1)), "")</f>
        <v/>
      </c>
      <c r="H1468" s="15" t="str">
        <f t="shared" si="327"/>
        <v/>
      </c>
      <c r="I1468" s="2" t="str">
        <f t="shared" si="328"/>
        <v/>
      </c>
      <c r="J1468" s="2" t="str">
        <f>IF(AND(G1468&lt;&gt;"",G1468&lt;=MAX(A:A)),COUNTIF(B:B,TRUNC(G1468)),"")</f>
        <v/>
      </c>
      <c r="K1468" s="2" t="str">
        <f t="shared" si="339"/>
        <v/>
      </c>
      <c r="L1468" s="2" t="str">
        <f t="shared" si="329"/>
        <v/>
      </c>
      <c r="M1468" s="2" t="str">
        <f t="shared" si="336"/>
        <v/>
      </c>
      <c r="N1468" s="2" t="str">
        <f t="shared" si="337"/>
        <v/>
      </c>
      <c r="O1468" s="2" t="str">
        <f t="shared" si="330"/>
        <v/>
      </c>
      <c r="P1468" s="2" t="str">
        <f t="shared" si="331"/>
        <v/>
      </c>
      <c r="Q1468" s="2" t="str">
        <f t="shared" si="338"/>
        <v/>
      </c>
      <c r="R1468" s="2" t="str">
        <f t="shared" si="332"/>
        <v/>
      </c>
    </row>
    <row r="1469" spans="1:18" x14ac:dyDescent="0.25">
      <c r="A1469" s="15" t="str">
        <f>IF(INDEX('Predict Your Date Data (auto)'!A:A,ROW(A1469),1)&gt;0,INDEX('Predict Your Date Data (auto)'!A:A,ROW(A1469),1),"")</f>
        <v/>
      </c>
      <c r="B1469" s="15" t="str">
        <f t="shared" si="333"/>
        <v/>
      </c>
      <c r="C1469" s="23" t="str">
        <f t="shared" si="334"/>
        <v/>
      </c>
      <c r="D1469" s="23" t="str">
        <f t="shared" si="335"/>
        <v/>
      </c>
      <c r="E1469" s="2" t="str">
        <f>IF(A1469&lt;&gt;"","Week " &amp; ROUNDUP(DAY(B1469)/7,0),"")</f>
        <v/>
      </c>
      <c r="G1469" s="15" t="str">
        <f>IF(G1468&lt;MAX(A:A)+NumberOfFutureWeeks*7,  IF(WEEKDAY( G1468+1)=1, G1468+2, IF(WEEKDAY(G1468+1)=7, G1468+ 3, G1468+1)), "")</f>
        <v/>
      </c>
      <c r="H1469" s="15" t="str">
        <f t="shared" si="327"/>
        <v/>
      </c>
      <c r="I1469" s="2" t="str">
        <f t="shared" si="328"/>
        <v/>
      </c>
      <c r="J1469" s="2" t="str">
        <f>IF(AND(G1469&lt;&gt;"",G1469&lt;=MAX(A:A)),COUNTIF(B:B,TRUNC(G1469)),"")</f>
        <v/>
      </c>
      <c r="K1469" s="2" t="str">
        <f t="shared" si="339"/>
        <v/>
      </c>
      <c r="L1469" s="2" t="str">
        <f t="shared" si="329"/>
        <v/>
      </c>
      <c r="M1469" s="2" t="str">
        <f t="shared" si="336"/>
        <v/>
      </c>
      <c r="N1469" s="2" t="str">
        <f t="shared" si="337"/>
        <v/>
      </c>
      <c r="O1469" s="2" t="str">
        <f t="shared" si="330"/>
        <v/>
      </c>
      <c r="P1469" s="2" t="str">
        <f t="shared" si="331"/>
        <v/>
      </c>
      <c r="Q1469" s="2" t="str">
        <f t="shared" si="338"/>
        <v/>
      </c>
      <c r="R1469" s="2" t="str">
        <f t="shared" si="332"/>
        <v/>
      </c>
    </row>
    <row r="1470" spans="1:18" x14ac:dyDescent="0.25">
      <c r="A1470" s="15" t="str">
        <f>IF(INDEX('Predict Your Date Data (auto)'!A:A,ROW(A1470),1)&gt;0,INDEX('Predict Your Date Data (auto)'!A:A,ROW(A1470),1),"")</f>
        <v/>
      </c>
      <c r="B1470" s="15" t="str">
        <f t="shared" si="333"/>
        <v/>
      </c>
      <c r="C1470" s="23" t="str">
        <f t="shared" si="334"/>
        <v/>
      </c>
      <c r="D1470" s="23" t="str">
        <f t="shared" si="335"/>
        <v/>
      </c>
      <c r="E1470" s="2" t="str">
        <f>IF(A1470&lt;&gt;"","Week " &amp; ROUNDUP(DAY(B1470)/7,0),"")</f>
        <v/>
      </c>
      <c r="G1470" s="15" t="str">
        <f>IF(G1469&lt;MAX(A:A)+NumberOfFutureWeeks*7,  IF(WEEKDAY( G1469+1)=1, G1469+2, IF(WEEKDAY(G1469+1)=7, G1469+ 3, G1469+1)), "")</f>
        <v/>
      </c>
      <c r="H1470" s="15" t="str">
        <f t="shared" si="327"/>
        <v/>
      </c>
      <c r="I1470" s="2" t="str">
        <f t="shared" si="328"/>
        <v/>
      </c>
      <c r="J1470" s="2" t="str">
        <f>IF(AND(G1470&lt;&gt;"",G1470&lt;=MAX(A:A)),COUNTIF(B:B,TRUNC(G1470)),"")</f>
        <v/>
      </c>
      <c r="K1470" s="2" t="str">
        <f t="shared" si="339"/>
        <v/>
      </c>
      <c r="L1470" s="2" t="str">
        <f t="shared" si="329"/>
        <v/>
      </c>
      <c r="M1470" s="2" t="str">
        <f t="shared" si="336"/>
        <v/>
      </c>
      <c r="N1470" s="2" t="str">
        <f t="shared" si="337"/>
        <v/>
      </c>
      <c r="O1470" s="2" t="str">
        <f t="shared" si="330"/>
        <v/>
      </c>
      <c r="P1470" s="2" t="str">
        <f t="shared" si="331"/>
        <v/>
      </c>
      <c r="Q1470" s="2" t="str">
        <f t="shared" si="338"/>
        <v/>
      </c>
      <c r="R1470" s="2" t="str">
        <f t="shared" si="332"/>
        <v/>
      </c>
    </row>
    <row r="1471" spans="1:18" x14ac:dyDescent="0.25">
      <c r="A1471" s="15" t="str">
        <f>IF(INDEX('Predict Your Date Data (auto)'!A:A,ROW(A1471),1)&gt;0,INDEX('Predict Your Date Data (auto)'!A:A,ROW(A1471),1),"")</f>
        <v/>
      </c>
      <c r="B1471" s="15" t="str">
        <f t="shared" si="333"/>
        <v/>
      </c>
      <c r="C1471" s="23" t="str">
        <f t="shared" si="334"/>
        <v/>
      </c>
      <c r="D1471" s="23" t="str">
        <f t="shared" si="335"/>
        <v/>
      </c>
      <c r="E1471" s="2" t="str">
        <f>IF(A1471&lt;&gt;"","Week " &amp; ROUNDUP(DAY(B1471)/7,0),"")</f>
        <v/>
      </c>
      <c r="G1471" s="15" t="str">
        <f>IF(G1470&lt;MAX(A:A)+NumberOfFutureWeeks*7,  IF(WEEKDAY( G1470+1)=1, G1470+2, IF(WEEKDAY(G1470+1)=7, G1470+ 3, G1470+1)), "")</f>
        <v/>
      </c>
      <c r="H1471" s="15" t="str">
        <f t="shared" si="327"/>
        <v/>
      </c>
      <c r="I1471" s="2" t="str">
        <f t="shared" si="328"/>
        <v/>
      </c>
      <c r="J1471" s="2" t="str">
        <f>IF(AND(G1471&lt;&gt;"",G1471&lt;=MAX(A:A)),COUNTIF(B:B,TRUNC(G1471)),"")</f>
        <v/>
      </c>
      <c r="K1471" s="2" t="str">
        <f t="shared" si="339"/>
        <v/>
      </c>
      <c r="L1471" s="2" t="str">
        <f t="shared" si="329"/>
        <v/>
      </c>
      <c r="M1471" s="2" t="str">
        <f t="shared" si="336"/>
        <v/>
      </c>
      <c r="N1471" s="2" t="str">
        <f t="shared" si="337"/>
        <v/>
      </c>
      <c r="O1471" s="2" t="str">
        <f t="shared" si="330"/>
        <v/>
      </c>
      <c r="P1471" s="2" t="str">
        <f t="shared" si="331"/>
        <v/>
      </c>
      <c r="Q1471" s="2" t="str">
        <f t="shared" si="338"/>
        <v/>
      </c>
      <c r="R1471" s="2" t="str">
        <f t="shared" si="332"/>
        <v/>
      </c>
    </row>
    <row r="1472" spans="1:18" x14ac:dyDescent="0.25">
      <c r="A1472" s="15" t="str">
        <f>IF(INDEX('Predict Your Date Data (auto)'!A:A,ROW(A1472),1)&gt;0,INDEX('Predict Your Date Data (auto)'!A:A,ROW(A1472),1),"")</f>
        <v/>
      </c>
      <c r="B1472" s="15" t="str">
        <f t="shared" si="333"/>
        <v/>
      </c>
      <c r="C1472" s="23" t="str">
        <f t="shared" si="334"/>
        <v/>
      </c>
      <c r="D1472" s="23" t="str">
        <f t="shared" si="335"/>
        <v/>
      </c>
      <c r="E1472" s="2" t="str">
        <f>IF(A1472&lt;&gt;"","Week " &amp; ROUNDUP(DAY(B1472)/7,0),"")</f>
        <v/>
      </c>
      <c r="G1472" s="15" t="str">
        <f>IF(G1471&lt;MAX(A:A)+NumberOfFutureWeeks*7,  IF(WEEKDAY( G1471+1)=1, G1471+2, IF(WEEKDAY(G1471+1)=7, G1471+ 3, G1471+1)), "")</f>
        <v/>
      </c>
      <c r="H1472" s="15" t="str">
        <f t="shared" si="327"/>
        <v/>
      </c>
      <c r="I1472" s="2" t="str">
        <f t="shared" si="328"/>
        <v/>
      </c>
      <c r="J1472" s="2" t="str">
        <f>IF(AND(G1472&lt;&gt;"",G1472&lt;=MAX(A:A)),COUNTIF(B:B,TRUNC(G1472)),"")</f>
        <v/>
      </c>
      <c r="K1472" s="2" t="str">
        <f t="shared" si="339"/>
        <v/>
      </c>
      <c r="L1472" s="2" t="str">
        <f t="shared" si="329"/>
        <v/>
      </c>
      <c r="M1472" s="2" t="str">
        <f t="shared" si="336"/>
        <v/>
      </c>
      <c r="N1472" s="2" t="str">
        <f t="shared" si="337"/>
        <v/>
      </c>
      <c r="O1472" s="2" t="str">
        <f t="shared" si="330"/>
        <v/>
      </c>
      <c r="P1472" s="2" t="str">
        <f t="shared" si="331"/>
        <v/>
      </c>
      <c r="Q1472" s="2" t="str">
        <f t="shared" si="338"/>
        <v/>
      </c>
      <c r="R1472" s="2" t="str">
        <f t="shared" si="332"/>
        <v/>
      </c>
    </row>
    <row r="1473" spans="1:18" x14ac:dyDescent="0.25">
      <c r="A1473" s="15" t="str">
        <f>IF(INDEX('Predict Your Date Data (auto)'!A:A,ROW(A1473),1)&gt;0,INDEX('Predict Your Date Data (auto)'!A:A,ROW(A1473),1),"")</f>
        <v/>
      </c>
      <c r="B1473" s="15" t="str">
        <f t="shared" si="333"/>
        <v/>
      </c>
      <c r="C1473" s="23" t="str">
        <f t="shared" si="334"/>
        <v/>
      </c>
      <c r="D1473" s="23" t="str">
        <f t="shared" si="335"/>
        <v/>
      </c>
      <c r="E1473" s="2" t="str">
        <f>IF(A1473&lt;&gt;"","Week " &amp; ROUNDUP(DAY(B1473)/7,0),"")</f>
        <v/>
      </c>
      <c r="G1473" s="15" t="str">
        <f>IF(G1472&lt;MAX(A:A)+NumberOfFutureWeeks*7,  IF(WEEKDAY( G1472+1)=1, G1472+2, IF(WEEKDAY(G1472+1)=7, G1472+ 3, G1472+1)), "")</f>
        <v/>
      </c>
      <c r="H1473" s="15" t="str">
        <f t="shared" si="327"/>
        <v/>
      </c>
      <c r="I1473" s="2" t="str">
        <f t="shared" si="328"/>
        <v/>
      </c>
      <c r="J1473" s="2" t="str">
        <f>IF(AND(G1473&lt;&gt;"",G1473&lt;=MAX(A:A)),COUNTIF(B:B,TRUNC(G1473)),"")</f>
        <v/>
      </c>
      <c r="K1473" s="2" t="str">
        <f t="shared" si="339"/>
        <v/>
      </c>
      <c r="L1473" s="2" t="str">
        <f t="shared" si="329"/>
        <v/>
      </c>
      <c r="M1473" s="2" t="str">
        <f t="shared" si="336"/>
        <v/>
      </c>
      <c r="N1473" s="2" t="str">
        <f t="shared" si="337"/>
        <v/>
      </c>
      <c r="O1473" s="2" t="str">
        <f t="shared" si="330"/>
        <v/>
      </c>
      <c r="P1473" s="2" t="str">
        <f t="shared" si="331"/>
        <v/>
      </c>
      <c r="Q1473" s="2" t="str">
        <f t="shared" si="338"/>
        <v/>
      </c>
      <c r="R1473" s="2" t="str">
        <f t="shared" si="332"/>
        <v/>
      </c>
    </row>
    <row r="1474" spans="1:18" x14ac:dyDescent="0.25">
      <c r="A1474" s="15" t="str">
        <f>IF(INDEX('Predict Your Date Data (auto)'!A:A,ROW(A1474),1)&gt;0,INDEX('Predict Your Date Data (auto)'!A:A,ROW(A1474),1),"")</f>
        <v/>
      </c>
      <c r="B1474" s="15" t="str">
        <f t="shared" si="333"/>
        <v/>
      </c>
      <c r="C1474" s="23" t="str">
        <f t="shared" si="334"/>
        <v/>
      </c>
      <c r="D1474" s="23" t="str">
        <f t="shared" si="335"/>
        <v/>
      </c>
      <c r="E1474" s="2" t="str">
        <f>IF(A1474&lt;&gt;"","Week " &amp; ROUNDUP(DAY(B1474)/7,0),"")</f>
        <v/>
      </c>
      <c r="G1474" s="15" t="str">
        <f>IF(G1473&lt;MAX(A:A)+NumberOfFutureWeeks*7,  IF(WEEKDAY( G1473+1)=1, G1473+2, IF(WEEKDAY(G1473+1)=7, G1473+ 3, G1473+1)), "")</f>
        <v/>
      </c>
      <c r="H1474" s="15" t="str">
        <f t="shared" ref="H1474:H1537" si="340">IF(G1474&lt;&gt;"",IF(WEEKDAY(G1474)=2,"Week " &amp; TEXT(G1474,AxisDateFormat),""),"")</f>
        <v/>
      </c>
      <c r="I1474" s="2" t="str">
        <f t="shared" ref="I1474:I1537" si="341">IF(G1474&lt;&gt;"", TEXT(WEEKDAY(G1474), DayFormat),"")</f>
        <v/>
      </c>
      <c r="J1474" s="2" t="str">
        <f>IF(AND(G1474&lt;&gt;"",G1474&lt;=MAX(A:A)),COUNTIF(B:B,TRUNC(G1474)),"")</f>
        <v/>
      </c>
      <c r="K1474" s="2" t="str">
        <f t="shared" si="339"/>
        <v/>
      </c>
      <c r="L1474" s="2" t="str">
        <f t="shared" ref="L1474:L1537" si="342">IF(G1474&lt;&gt;"",K1474*$U$10+$U$9,"")</f>
        <v/>
      </c>
      <c r="M1474" s="2" t="str">
        <f t="shared" si="336"/>
        <v/>
      </c>
      <c r="N1474" s="2" t="str">
        <f t="shared" si="337"/>
        <v/>
      </c>
      <c r="O1474" s="2" t="str">
        <f t="shared" ref="O1474:O1537" si="343">IF(J1474&lt;&gt;"",ABS(J1474-N1474),"")</f>
        <v/>
      </c>
      <c r="P1474" s="2" t="str">
        <f t="shared" ref="P1474:P1537" si="344">IF(G1474&lt;&gt;"",IF(M1474&gt;1,ROUNDUP(N1474,RoundDecimalPlaces),ROUNDDOWN(N1474,RoundDecimalPlaces)),"")</f>
        <v/>
      </c>
      <c r="Q1474" s="2" t="str">
        <f t="shared" si="338"/>
        <v/>
      </c>
      <c r="R1474" s="2" t="str">
        <f t="shared" ref="R1474:R1537" si="345">IF(Q1474&lt;&gt;"",IF(Q1474&gt;AVERAGE(Q:Q)*SignificantErrorMultiplier,J1474,NA()),"")</f>
        <v/>
      </c>
    </row>
    <row r="1475" spans="1:18" x14ac:dyDescent="0.25">
      <c r="A1475" s="15" t="str">
        <f>IF(INDEX('Predict Your Date Data (auto)'!A:A,ROW(A1475),1)&gt;0,INDEX('Predict Your Date Data (auto)'!A:A,ROW(A1475),1),"")</f>
        <v/>
      </c>
      <c r="B1475" s="15" t="str">
        <f t="shared" ref="B1475:B1538" si="346">IF(A1475&lt;&gt;"",TRUNC(A1475),"")</f>
        <v/>
      </c>
      <c r="C1475" s="23" t="str">
        <f t="shared" ref="C1475:C1538" si="347">IF(A1475&lt;&gt;"",YEAR(A1475),"")</f>
        <v/>
      </c>
      <c r="D1475" s="23" t="str">
        <f t="shared" ref="D1475:D1538" si="348">IF(A1475&lt;&gt;"",MONTH(B1475),"")</f>
        <v/>
      </c>
      <c r="E1475" s="2" t="str">
        <f>IF(A1475&lt;&gt;"","Week " &amp; ROUNDUP(DAY(B1475)/7,0),"")</f>
        <v/>
      </c>
      <c r="G1475" s="15" t="str">
        <f>IF(G1474&lt;MAX(A:A)+NumberOfFutureWeeks*7,  IF(WEEKDAY( G1474+1)=1, G1474+2, IF(WEEKDAY(G1474+1)=7, G1474+ 3, G1474+1)), "")</f>
        <v/>
      </c>
      <c r="H1475" s="15" t="str">
        <f t="shared" si="340"/>
        <v/>
      </c>
      <c r="I1475" s="2" t="str">
        <f t="shared" si="341"/>
        <v/>
      </c>
      <c r="J1475" s="2" t="str">
        <f>IF(AND(G1475&lt;&gt;"",G1475&lt;=MAX(A:A)),COUNTIF(B:B,TRUNC(G1475)),"")</f>
        <v/>
      </c>
      <c r="K1475" s="2" t="str">
        <f t="shared" si="339"/>
        <v/>
      </c>
      <c r="L1475" s="2" t="str">
        <f t="shared" si="342"/>
        <v/>
      </c>
      <c r="M1475" s="2" t="str">
        <f t="shared" ref="M1475:M1538" si="349">IF(G1475&lt;&gt;"",VLOOKUP(I1475,$T$2:$V$6,3,FALSE),"")</f>
        <v/>
      </c>
      <c r="N1475" s="2" t="str">
        <f t="shared" ref="N1475:N1538" si="350">IF(G1475&lt;&gt;"",L1475*M1475,"")</f>
        <v/>
      </c>
      <c r="O1475" s="2" t="str">
        <f t="shared" si="343"/>
        <v/>
      </c>
      <c r="P1475" s="2" t="str">
        <f t="shared" si="344"/>
        <v/>
      </c>
      <c r="Q1475" s="2" t="str">
        <f t="shared" ref="Q1475:Q1538" si="351">IF(J1475&lt;&gt;"",ABS(J1475-P1475),"")</f>
        <v/>
      </c>
      <c r="R1475" s="2" t="str">
        <f t="shared" si="345"/>
        <v/>
      </c>
    </row>
    <row r="1476" spans="1:18" x14ac:dyDescent="0.25">
      <c r="A1476" s="15" t="str">
        <f>IF(INDEX('Predict Your Date Data (auto)'!A:A,ROW(A1476),1)&gt;0,INDEX('Predict Your Date Data (auto)'!A:A,ROW(A1476),1),"")</f>
        <v/>
      </c>
      <c r="B1476" s="15" t="str">
        <f t="shared" si="346"/>
        <v/>
      </c>
      <c r="C1476" s="23" t="str">
        <f t="shared" si="347"/>
        <v/>
      </c>
      <c r="D1476" s="23" t="str">
        <f t="shared" si="348"/>
        <v/>
      </c>
      <c r="E1476" s="2" t="str">
        <f>IF(A1476&lt;&gt;"","Week " &amp; ROUNDUP(DAY(B1476)/7,0),"")</f>
        <v/>
      </c>
      <c r="G1476" s="15" t="str">
        <f>IF(G1475&lt;MAX(A:A)+NumberOfFutureWeeks*7,  IF(WEEKDAY( G1475+1)=1, G1475+2, IF(WEEKDAY(G1475+1)=7, G1475+ 3, G1475+1)), "")</f>
        <v/>
      </c>
      <c r="H1476" s="15" t="str">
        <f t="shared" si="340"/>
        <v/>
      </c>
      <c r="I1476" s="2" t="str">
        <f t="shared" si="341"/>
        <v/>
      </c>
      <c r="J1476" s="2" t="str">
        <f>IF(AND(G1476&lt;&gt;"",G1476&lt;=MAX(A:A)),COUNTIF(B:B,TRUNC(G1476)),"")</f>
        <v/>
      </c>
      <c r="K1476" s="2" t="str">
        <f t="shared" ref="K1476:K1539" si="352">IF(G1476&lt;&gt;"",K1475+1,"")</f>
        <v/>
      </c>
      <c r="L1476" s="2" t="str">
        <f t="shared" si="342"/>
        <v/>
      </c>
      <c r="M1476" s="2" t="str">
        <f t="shared" si="349"/>
        <v/>
      </c>
      <c r="N1476" s="2" t="str">
        <f t="shared" si="350"/>
        <v/>
      </c>
      <c r="O1476" s="2" t="str">
        <f t="shared" si="343"/>
        <v/>
      </c>
      <c r="P1476" s="2" t="str">
        <f t="shared" si="344"/>
        <v/>
      </c>
      <c r="Q1476" s="2" t="str">
        <f t="shared" si="351"/>
        <v/>
      </c>
      <c r="R1476" s="2" t="str">
        <f t="shared" si="345"/>
        <v/>
      </c>
    </row>
    <row r="1477" spans="1:18" x14ac:dyDescent="0.25">
      <c r="A1477" s="15" t="str">
        <f>IF(INDEX('Predict Your Date Data (auto)'!A:A,ROW(A1477),1)&gt;0,INDEX('Predict Your Date Data (auto)'!A:A,ROW(A1477),1),"")</f>
        <v/>
      </c>
      <c r="B1477" s="15" t="str">
        <f t="shared" si="346"/>
        <v/>
      </c>
      <c r="C1477" s="23" t="str">
        <f t="shared" si="347"/>
        <v/>
      </c>
      <c r="D1477" s="23" t="str">
        <f t="shared" si="348"/>
        <v/>
      </c>
      <c r="E1477" s="2" t="str">
        <f>IF(A1477&lt;&gt;"","Week " &amp; ROUNDUP(DAY(B1477)/7,0),"")</f>
        <v/>
      </c>
      <c r="G1477" s="15" t="str">
        <f>IF(G1476&lt;MAX(A:A)+NumberOfFutureWeeks*7,  IF(WEEKDAY( G1476+1)=1, G1476+2, IF(WEEKDAY(G1476+1)=7, G1476+ 3, G1476+1)), "")</f>
        <v/>
      </c>
      <c r="H1477" s="15" t="str">
        <f t="shared" si="340"/>
        <v/>
      </c>
      <c r="I1477" s="2" t="str">
        <f t="shared" si="341"/>
        <v/>
      </c>
      <c r="J1477" s="2" t="str">
        <f>IF(AND(G1477&lt;&gt;"",G1477&lt;=MAX(A:A)),COUNTIF(B:B,TRUNC(G1477)),"")</f>
        <v/>
      </c>
      <c r="K1477" s="2" t="str">
        <f t="shared" si="352"/>
        <v/>
      </c>
      <c r="L1477" s="2" t="str">
        <f t="shared" si="342"/>
        <v/>
      </c>
      <c r="M1477" s="2" t="str">
        <f t="shared" si="349"/>
        <v/>
      </c>
      <c r="N1477" s="2" t="str">
        <f t="shared" si="350"/>
        <v/>
      </c>
      <c r="O1477" s="2" t="str">
        <f t="shared" si="343"/>
        <v/>
      </c>
      <c r="P1477" s="2" t="str">
        <f t="shared" si="344"/>
        <v/>
      </c>
      <c r="Q1477" s="2" t="str">
        <f t="shared" si="351"/>
        <v/>
      </c>
      <c r="R1477" s="2" t="str">
        <f t="shared" si="345"/>
        <v/>
      </c>
    </row>
    <row r="1478" spans="1:18" x14ac:dyDescent="0.25">
      <c r="A1478" s="15" t="str">
        <f>IF(INDEX('Predict Your Date Data (auto)'!A:A,ROW(A1478),1)&gt;0,INDEX('Predict Your Date Data (auto)'!A:A,ROW(A1478),1),"")</f>
        <v/>
      </c>
      <c r="B1478" s="15" t="str">
        <f t="shared" si="346"/>
        <v/>
      </c>
      <c r="C1478" s="23" t="str">
        <f t="shared" si="347"/>
        <v/>
      </c>
      <c r="D1478" s="23" t="str">
        <f t="shared" si="348"/>
        <v/>
      </c>
      <c r="E1478" s="2" t="str">
        <f>IF(A1478&lt;&gt;"","Week " &amp; ROUNDUP(DAY(B1478)/7,0),"")</f>
        <v/>
      </c>
      <c r="G1478" s="15" t="str">
        <f>IF(G1477&lt;MAX(A:A)+NumberOfFutureWeeks*7,  IF(WEEKDAY( G1477+1)=1, G1477+2, IF(WEEKDAY(G1477+1)=7, G1477+ 3, G1477+1)), "")</f>
        <v/>
      </c>
      <c r="H1478" s="15" t="str">
        <f t="shared" si="340"/>
        <v/>
      </c>
      <c r="I1478" s="2" t="str">
        <f t="shared" si="341"/>
        <v/>
      </c>
      <c r="J1478" s="2" t="str">
        <f>IF(AND(G1478&lt;&gt;"",G1478&lt;=MAX(A:A)),COUNTIF(B:B,TRUNC(G1478)),"")</f>
        <v/>
      </c>
      <c r="K1478" s="2" t="str">
        <f t="shared" si="352"/>
        <v/>
      </c>
      <c r="L1478" s="2" t="str">
        <f t="shared" si="342"/>
        <v/>
      </c>
      <c r="M1478" s="2" t="str">
        <f t="shared" si="349"/>
        <v/>
      </c>
      <c r="N1478" s="2" t="str">
        <f t="shared" si="350"/>
        <v/>
      </c>
      <c r="O1478" s="2" t="str">
        <f t="shared" si="343"/>
        <v/>
      </c>
      <c r="P1478" s="2" t="str">
        <f t="shared" si="344"/>
        <v/>
      </c>
      <c r="Q1478" s="2" t="str">
        <f t="shared" si="351"/>
        <v/>
      </c>
      <c r="R1478" s="2" t="str">
        <f t="shared" si="345"/>
        <v/>
      </c>
    </row>
    <row r="1479" spans="1:18" x14ac:dyDescent="0.25">
      <c r="A1479" s="15" t="str">
        <f>IF(INDEX('Predict Your Date Data (auto)'!A:A,ROW(A1479),1)&gt;0,INDEX('Predict Your Date Data (auto)'!A:A,ROW(A1479),1),"")</f>
        <v/>
      </c>
      <c r="B1479" s="15" t="str">
        <f t="shared" si="346"/>
        <v/>
      </c>
      <c r="C1479" s="23" t="str">
        <f t="shared" si="347"/>
        <v/>
      </c>
      <c r="D1479" s="23" t="str">
        <f t="shared" si="348"/>
        <v/>
      </c>
      <c r="E1479" s="2" t="str">
        <f>IF(A1479&lt;&gt;"","Week " &amp; ROUNDUP(DAY(B1479)/7,0),"")</f>
        <v/>
      </c>
      <c r="G1479" s="15" t="str">
        <f>IF(G1478&lt;MAX(A:A)+NumberOfFutureWeeks*7,  IF(WEEKDAY( G1478+1)=1, G1478+2, IF(WEEKDAY(G1478+1)=7, G1478+ 3, G1478+1)), "")</f>
        <v/>
      </c>
      <c r="H1479" s="15" t="str">
        <f t="shared" si="340"/>
        <v/>
      </c>
      <c r="I1479" s="2" t="str">
        <f t="shared" si="341"/>
        <v/>
      </c>
      <c r="J1479" s="2" t="str">
        <f>IF(AND(G1479&lt;&gt;"",G1479&lt;=MAX(A:A)),COUNTIF(B:B,TRUNC(G1479)),"")</f>
        <v/>
      </c>
      <c r="K1479" s="2" t="str">
        <f t="shared" si="352"/>
        <v/>
      </c>
      <c r="L1479" s="2" t="str">
        <f t="shared" si="342"/>
        <v/>
      </c>
      <c r="M1479" s="2" t="str">
        <f t="shared" si="349"/>
        <v/>
      </c>
      <c r="N1479" s="2" t="str">
        <f t="shared" si="350"/>
        <v/>
      </c>
      <c r="O1479" s="2" t="str">
        <f t="shared" si="343"/>
        <v/>
      </c>
      <c r="P1479" s="2" t="str">
        <f t="shared" si="344"/>
        <v/>
      </c>
      <c r="Q1479" s="2" t="str">
        <f t="shared" si="351"/>
        <v/>
      </c>
      <c r="R1479" s="2" t="str">
        <f t="shared" si="345"/>
        <v/>
      </c>
    </row>
    <row r="1480" spans="1:18" x14ac:dyDescent="0.25">
      <c r="A1480" s="15" t="str">
        <f>IF(INDEX('Predict Your Date Data (auto)'!A:A,ROW(A1480),1)&gt;0,INDEX('Predict Your Date Data (auto)'!A:A,ROW(A1480),1),"")</f>
        <v/>
      </c>
      <c r="B1480" s="15" t="str">
        <f t="shared" si="346"/>
        <v/>
      </c>
      <c r="C1480" s="23" t="str">
        <f t="shared" si="347"/>
        <v/>
      </c>
      <c r="D1480" s="23" t="str">
        <f t="shared" si="348"/>
        <v/>
      </c>
      <c r="E1480" s="2" t="str">
        <f>IF(A1480&lt;&gt;"","Week " &amp; ROUNDUP(DAY(B1480)/7,0),"")</f>
        <v/>
      </c>
      <c r="G1480" s="15" t="str">
        <f>IF(G1479&lt;MAX(A:A)+NumberOfFutureWeeks*7,  IF(WEEKDAY( G1479+1)=1, G1479+2, IF(WEEKDAY(G1479+1)=7, G1479+ 3, G1479+1)), "")</f>
        <v/>
      </c>
      <c r="H1480" s="15" t="str">
        <f t="shared" si="340"/>
        <v/>
      </c>
      <c r="I1480" s="2" t="str">
        <f t="shared" si="341"/>
        <v/>
      </c>
      <c r="J1480" s="2" t="str">
        <f>IF(AND(G1480&lt;&gt;"",G1480&lt;=MAX(A:A)),COUNTIF(B:B,TRUNC(G1480)),"")</f>
        <v/>
      </c>
      <c r="K1480" s="2" t="str">
        <f t="shared" si="352"/>
        <v/>
      </c>
      <c r="L1480" s="2" t="str">
        <f t="shared" si="342"/>
        <v/>
      </c>
      <c r="M1480" s="2" t="str">
        <f t="shared" si="349"/>
        <v/>
      </c>
      <c r="N1480" s="2" t="str">
        <f t="shared" si="350"/>
        <v/>
      </c>
      <c r="O1480" s="2" t="str">
        <f t="shared" si="343"/>
        <v/>
      </c>
      <c r="P1480" s="2" t="str">
        <f t="shared" si="344"/>
        <v/>
      </c>
      <c r="Q1480" s="2" t="str">
        <f t="shared" si="351"/>
        <v/>
      </c>
      <c r="R1480" s="2" t="str">
        <f t="shared" si="345"/>
        <v/>
      </c>
    </row>
    <row r="1481" spans="1:18" x14ac:dyDescent="0.25">
      <c r="A1481" s="15" t="str">
        <f>IF(INDEX('Predict Your Date Data (auto)'!A:A,ROW(A1481),1)&gt;0,INDEX('Predict Your Date Data (auto)'!A:A,ROW(A1481),1),"")</f>
        <v/>
      </c>
      <c r="B1481" s="15" t="str">
        <f t="shared" si="346"/>
        <v/>
      </c>
      <c r="C1481" s="23" t="str">
        <f t="shared" si="347"/>
        <v/>
      </c>
      <c r="D1481" s="23" t="str">
        <f t="shared" si="348"/>
        <v/>
      </c>
      <c r="E1481" s="2" t="str">
        <f>IF(A1481&lt;&gt;"","Week " &amp; ROUNDUP(DAY(B1481)/7,0),"")</f>
        <v/>
      </c>
      <c r="G1481" s="15" t="str">
        <f>IF(G1480&lt;MAX(A:A)+NumberOfFutureWeeks*7,  IF(WEEKDAY( G1480+1)=1, G1480+2, IF(WEEKDAY(G1480+1)=7, G1480+ 3, G1480+1)), "")</f>
        <v/>
      </c>
      <c r="H1481" s="15" t="str">
        <f t="shared" si="340"/>
        <v/>
      </c>
      <c r="I1481" s="2" t="str">
        <f t="shared" si="341"/>
        <v/>
      </c>
      <c r="J1481" s="2" t="str">
        <f>IF(AND(G1481&lt;&gt;"",G1481&lt;=MAX(A:A)),COUNTIF(B:B,TRUNC(G1481)),"")</f>
        <v/>
      </c>
      <c r="K1481" s="2" t="str">
        <f t="shared" si="352"/>
        <v/>
      </c>
      <c r="L1481" s="2" t="str">
        <f t="shared" si="342"/>
        <v/>
      </c>
      <c r="M1481" s="2" t="str">
        <f t="shared" si="349"/>
        <v/>
      </c>
      <c r="N1481" s="2" t="str">
        <f t="shared" si="350"/>
        <v/>
      </c>
      <c r="O1481" s="2" t="str">
        <f t="shared" si="343"/>
        <v/>
      </c>
      <c r="P1481" s="2" t="str">
        <f t="shared" si="344"/>
        <v/>
      </c>
      <c r="Q1481" s="2" t="str">
        <f t="shared" si="351"/>
        <v/>
      </c>
      <c r="R1481" s="2" t="str">
        <f t="shared" si="345"/>
        <v/>
      </c>
    </row>
    <row r="1482" spans="1:18" x14ac:dyDescent="0.25">
      <c r="A1482" s="15" t="str">
        <f>IF(INDEX('Predict Your Date Data (auto)'!A:A,ROW(A1482),1)&gt;0,INDEX('Predict Your Date Data (auto)'!A:A,ROW(A1482),1),"")</f>
        <v/>
      </c>
      <c r="B1482" s="15" t="str">
        <f t="shared" si="346"/>
        <v/>
      </c>
      <c r="C1482" s="23" t="str">
        <f t="shared" si="347"/>
        <v/>
      </c>
      <c r="D1482" s="23" t="str">
        <f t="shared" si="348"/>
        <v/>
      </c>
      <c r="E1482" s="2" t="str">
        <f>IF(A1482&lt;&gt;"","Week " &amp; ROUNDUP(DAY(B1482)/7,0),"")</f>
        <v/>
      </c>
      <c r="G1482" s="15" t="str">
        <f>IF(G1481&lt;MAX(A:A)+NumberOfFutureWeeks*7,  IF(WEEKDAY( G1481+1)=1, G1481+2, IF(WEEKDAY(G1481+1)=7, G1481+ 3, G1481+1)), "")</f>
        <v/>
      </c>
      <c r="H1482" s="15" t="str">
        <f t="shared" si="340"/>
        <v/>
      </c>
      <c r="I1482" s="2" t="str">
        <f t="shared" si="341"/>
        <v/>
      </c>
      <c r="J1482" s="2" t="str">
        <f>IF(AND(G1482&lt;&gt;"",G1482&lt;=MAX(A:A)),COUNTIF(B:B,TRUNC(G1482)),"")</f>
        <v/>
      </c>
      <c r="K1482" s="2" t="str">
        <f t="shared" si="352"/>
        <v/>
      </c>
      <c r="L1482" s="2" t="str">
        <f t="shared" si="342"/>
        <v/>
      </c>
      <c r="M1482" s="2" t="str">
        <f t="shared" si="349"/>
        <v/>
      </c>
      <c r="N1482" s="2" t="str">
        <f t="shared" si="350"/>
        <v/>
      </c>
      <c r="O1482" s="2" t="str">
        <f t="shared" si="343"/>
        <v/>
      </c>
      <c r="P1482" s="2" t="str">
        <f t="shared" si="344"/>
        <v/>
      </c>
      <c r="Q1482" s="2" t="str">
        <f t="shared" si="351"/>
        <v/>
      </c>
      <c r="R1482" s="2" t="str">
        <f t="shared" si="345"/>
        <v/>
      </c>
    </row>
    <row r="1483" spans="1:18" x14ac:dyDescent="0.25">
      <c r="A1483" s="15" t="str">
        <f>IF(INDEX('Predict Your Date Data (auto)'!A:A,ROW(A1483),1)&gt;0,INDEX('Predict Your Date Data (auto)'!A:A,ROW(A1483),1),"")</f>
        <v/>
      </c>
      <c r="B1483" s="15" t="str">
        <f t="shared" si="346"/>
        <v/>
      </c>
      <c r="C1483" s="23" t="str">
        <f t="shared" si="347"/>
        <v/>
      </c>
      <c r="D1483" s="23" t="str">
        <f t="shared" si="348"/>
        <v/>
      </c>
      <c r="E1483" s="2" t="str">
        <f>IF(A1483&lt;&gt;"","Week " &amp; ROUNDUP(DAY(B1483)/7,0),"")</f>
        <v/>
      </c>
      <c r="G1483" s="15" t="str">
        <f>IF(G1482&lt;MAX(A:A)+NumberOfFutureWeeks*7,  IF(WEEKDAY( G1482+1)=1, G1482+2, IF(WEEKDAY(G1482+1)=7, G1482+ 3, G1482+1)), "")</f>
        <v/>
      </c>
      <c r="H1483" s="15" t="str">
        <f t="shared" si="340"/>
        <v/>
      </c>
      <c r="I1483" s="2" t="str">
        <f t="shared" si="341"/>
        <v/>
      </c>
      <c r="J1483" s="2" t="str">
        <f>IF(AND(G1483&lt;&gt;"",G1483&lt;=MAX(A:A)),COUNTIF(B:B,TRUNC(G1483)),"")</f>
        <v/>
      </c>
      <c r="K1483" s="2" t="str">
        <f t="shared" si="352"/>
        <v/>
      </c>
      <c r="L1483" s="2" t="str">
        <f t="shared" si="342"/>
        <v/>
      </c>
      <c r="M1483" s="2" t="str">
        <f t="shared" si="349"/>
        <v/>
      </c>
      <c r="N1483" s="2" t="str">
        <f t="shared" si="350"/>
        <v/>
      </c>
      <c r="O1483" s="2" t="str">
        <f t="shared" si="343"/>
        <v/>
      </c>
      <c r="P1483" s="2" t="str">
        <f t="shared" si="344"/>
        <v/>
      </c>
      <c r="Q1483" s="2" t="str">
        <f t="shared" si="351"/>
        <v/>
      </c>
      <c r="R1483" s="2" t="str">
        <f t="shared" si="345"/>
        <v/>
      </c>
    </row>
    <row r="1484" spans="1:18" x14ac:dyDescent="0.25">
      <c r="A1484" s="15" t="str">
        <f>IF(INDEX('Predict Your Date Data (auto)'!A:A,ROW(A1484),1)&gt;0,INDEX('Predict Your Date Data (auto)'!A:A,ROW(A1484),1),"")</f>
        <v/>
      </c>
      <c r="B1484" s="15" t="str">
        <f t="shared" si="346"/>
        <v/>
      </c>
      <c r="C1484" s="23" t="str">
        <f t="shared" si="347"/>
        <v/>
      </c>
      <c r="D1484" s="23" t="str">
        <f t="shared" si="348"/>
        <v/>
      </c>
      <c r="E1484" s="2" t="str">
        <f>IF(A1484&lt;&gt;"","Week " &amp; ROUNDUP(DAY(B1484)/7,0),"")</f>
        <v/>
      </c>
      <c r="G1484" s="15" t="str">
        <f>IF(G1483&lt;MAX(A:A)+NumberOfFutureWeeks*7,  IF(WEEKDAY( G1483+1)=1, G1483+2, IF(WEEKDAY(G1483+1)=7, G1483+ 3, G1483+1)), "")</f>
        <v/>
      </c>
      <c r="H1484" s="15" t="str">
        <f t="shared" si="340"/>
        <v/>
      </c>
      <c r="I1484" s="2" t="str">
        <f t="shared" si="341"/>
        <v/>
      </c>
      <c r="J1484" s="2" t="str">
        <f>IF(AND(G1484&lt;&gt;"",G1484&lt;=MAX(A:A)),COUNTIF(B:B,TRUNC(G1484)),"")</f>
        <v/>
      </c>
      <c r="K1484" s="2" t="str">
        <f t="shared" si="352"/>
        <v/>
      </c>
      <c r="L1484" s="2" t="str">
        <f t="shared" si="342"/>
        <v/>
      </c>
      <c r="M1484" s="2" t="str">
        <f t="shared" si="349"/>
        <v/>
      </c>
      <c r="N1484" s="2" t="str">
        <f t="shared" si="350"/>
        <v/>
      </c>
      <c r="O1484" s="2" t="str">
        <f t="shared" si="343"/>
        <v/>
      </c>
      <c r="P1484" s="2" t="str">
        <f t="shared" si="344"/>
        <v/>
      </c>
      <c r="Q1484" s="2" t="str">
        <f t="shared" si="351"/>
        <v/>
      </c>
      <c r="R1484" s="2" t="str">
        <f t="shared" si="345"/>
        <v/>
      </c>
    </row>
    <row r="1485" spans="1:18" x14ac:dyDescent="0.25">
      <c r="A1485" s="15" t="str">
        <f>IF(INDEX('Predict Your Date Data (auto)'!A:A,ROW(A1485),1)&gt;0,INDEX('Predict Your Date Data (auto)'!A:A,ROW(A1485),1),"")</f>
        <v/>
      </c>
      <c r="B1485" s="15" t="str">
        <f t="shared" si="346"/>
        <v/>
      </c>
      <c r="C1485" s="23" t="str">
        <f t="shared" si="347"/>
        <v/>
      </c>
      <c r="D1485" s="23" t="str">
        <f t="shared" si="348"/>
        <v/>
      </c>
      <c r="E1485" s="2" t="str">
        <f>IF(A1485&lt;&gt;"","Week " &amp; ROUNDUP(DAY(B1485)/7,0),"")</f>
        <v/>
      </c>
      <c r="G1485" s="15" t="str">
        <f>IF(G1484&lt;MAX(A:A)+NumberOfFutureWeeks*7,  IF(WEEKDAY( G1484+1)=1, G1484+2, IF(WEEKDAY(G1484+1)=7, G1484+ 3, G1484+1)), "")</f>
        <v/>
      </c>
      <c r="H1485" s="15" t="str">
        <f t="shared" si="340"/>
        <v/>
      </c>
      <c r="I1485" s="2" t="str">
        <f t="shared" si="341"/>
        <v/>
      </c>
      <c r="J1485" s="2" t="str">
        <f>IF(AND(G1485&lt;&gt;"",G1485&lt;=MAX(A:A)),COUNTIF(B:B,TRUNC(G1485)),"")</f>
        <v/>
      </c>
      <c r="K1485" s="2" t="str">
        <f t="shared" si="352"/>
        <v/>
      </c>
      <c r="L1485" s="2" t="str">
        <f t="shared" si="342"/>
        <v/>
      </c>
      <c r="M1485" s="2" t="str">
        <f t="shared" si="349"/>
        <v/>
      </c>
      <c r="N1485" s="2" t="str">
        <f t="shared" si="350"/>
        <v/>
      </c>
      <c r="O1485" s="2" t="str">
        <f t="shared" si="343"/>
        <v/>
      </c>
      <c r="P1485" s="2" t="str">
        <f t="shared" si="344"/>
        <v/>
      </c>
      <c r="Q1485" s="2" t="str">
        <f t="shared" si="351"/>
        <v/>
      </c>
      <c r="R1485" s="2" t="str">
        <f t="shared" si="345"/>
        <v/>
      </c>
    </row>
    <row r="1486" spans="1:18" x14ac:dyDescent="0.25">
      <c r="A1486" s="15" t="str">
        <f>IF(INDEX('Predict Your Date Data (auto)'!A:A,ROW(A1486),1)&gt;0,INDEX('Predict Your Date Data (auto)'!A:A,ROW(A1486),1),"")</f>
        <v/>
      </c>
      <c r="B1486" s="15" t="str">
        <f t="shared" si="346"/>
        <v/>
      </c>
      <c r="C1486" s="23" t="str">
        <f t="shared" si="347"/>
        <v/>
      </c>
      <c r="D1486" s="23" t="str">
        <f t="shared" si="348"/>
        <v/>
      </c>
      <c r="E1486" s="2" t="str">
        <f>IF(A1486&lt;&gt;"","Week " &amp; ROUNDUP(DAY(B1486)/7,0),"")</f>
        <v/>
      </c>
      <c r="G1486" s="15" t="str">
        <f>IF(G1485&lt;MAX(A:A)+NumberOfFutureWeeks*7,  IF(WEEKDAY( G1485+1)=1, G1485+2, IF(WEEKDAY(G1485+1)=7, G1485+ 3, G1485+1)), "")</f>
        <v/>
      </c>
      <c r="H1486" s="15" t="str">
        <f t="shared" si="340"/>
        <v/>
      </c>
      <c r="I1486" s="2" t="str">
        <f t="shared" si="341"/>
        <v/>
      </c>
      <c r="J1486" s="2" t="str">
        <f>IF(AND(G1486&lt;&gt;"",G1486&lt;=MAX(A:A)),COUNTIF(B:B,TRUNC(G1486)),"")</f>
        <v/>
      </c>
      <c r="K1486" s="2" t="str">
        <f t="shared" si="352"/>
        <v/>
      </c>
      <c r="L1486" s="2" t="str">
        <f t="shared" si="342"/>
        <v/>
      </c>
      <c r="M1486" s="2" t="str">
        <f t="shared" si="349"/>
        <v/>
      </c>
      <c r="N1486" s="2" t="str">
        <f t="shared" si="350"/>
        <v/>
      </c>
      <c r="O1486" s="2" t="str">
        <f t="shared" si="343"/>
        <v/>
      </c>
      <c r="P1486" s="2" t="str">
        <f t="shared" si="344"/>
        <v/>
      </c>
      <c r="Q1486" s="2" t="str">
        <f t="shared" si="351"/>
        <v/>
      </c>
      <c r="R1486" s="2" t="str">
        <f t="shared" si="345"/>
        <v/>
      </c>
    </row>
    <row r="1487" spans="1:18" x14ac:dyDescent="0.25">
      <c r="A1487" s="15" t="str">
        <f>IF(INDEX('Predict Your Date Data (auto)'!A:A,ROW(A1487),1)&gt;0,INDEX('Predict Your Date Data (auto)'!A:A,ROW(A1487),1),"")</f>
        <v/>
      </c>
      <c r="B1487" s="15" t="str">
        <f t="shared" si="346"/>
        <v/>
      </c>
      <c r="C1487" s="23" t="str">
        <f t="shared" si="347"/>
        <v/>
      </c>
      <c r="D1487" s="23" t="str">
        <f t="shared" si="348"/>
        <v/>
      </c>
      <c r="E1487" s="2" t="str">
        <f>IF(A1487&lt;&gt;"","Week " &amp; ROUNDUP(DAY(B1487)/7,0),"")</f>
        <v/>
      </c>
      <c r="G1487" s="15" t="str">
        <f>IF(G1486&lt;MAX(A:A)+NumberOfFutureWeeks*7,  IF(WEEKDAY( G1486+1)=1, G1486+2, IF(WEEKDAY(G1486+1)=7, G1486+ 3, G1486+1)), "")</f>
        <v/>
      </c>
      <c r="H1487" s="15" t="str">
        <f t="shared" si="340"/>
        <v/>
      </c>
      <c r="I1487" s="2" t="str">
        <f t="shared" si="341"/>
        <v/>
      </c>
      <c r="J1487" s="2" t="str">
        <f>IF(AND(G1487&lt;&gt;"",G1487&lt;=MAX(A:A)),COUNTIF(B:B,TRUNC(G1487)),"")</f>
        <v/>
      </c>
      <c r="K1487" s="2" t="str">
        <f t="shared" si="352"/>
        <v/>
      </c>
      <c r="L1487" s="2" t="str">
        <f t="shared" si="342"/>
        <v/>
      </c>
      <c r="M1487" s="2" t="str">
        <f t="shared" si="349"/>
        <v/>
      </c>
      <c r="N1487" s="2" t="str">
        <f t="shared" si="350"/>
        <v/>
      </c>
      <c r="O1487" s="2" t="str">
        <f t="shared" si="343"/>
        <v/>
      </c>
      <c r="P1487" s="2" t="str">
        <f t="shared" si="344"/>
        <v/>
      </c>
      <c r="Q1487" s="2" t="str">
        <f t="shared" si="351"/>
        <v/>
      </c>
      <c r="R1487" s="2" t="str">
        <f t="shared" si="345"/>
        <v/>
      </c>
    </row>
    <row r="1488" spans="1:18" x14ac:dyDescent="0.25">
      <c r="A1488" s="15" t="str">
        <f>IF(INDEX('Predict Your Date Data (auto)'!A:A,ROW(A1488),1)&gt;0,INDEX('Predict Your Date Data (auto)'!A:A,ROW(A1488),1),"")</f>
        <v/>
      </c>
      <c r="B1488" s="15" t="str">
        <f t="shared" si="346"/>
        <v/>
      </c>
      <c r="C1488" s="23" t="str">
        <f t="shared" si="347"/>
        <v/>
      </c>
      <c r="D1488" s="23" t="str">
        <f t="shared" si="348"/>
        <v/>
      </c>
      <c r="E1488" s="2" t="str">
        <f>IF(A1488&lt;&gt;"","Week " &amp; ROUNDUP(DAY(B1488)/7,0),"")</f>
        <v/>
      </c>
      <c r="G1488" s="15" t="str">
        <f>IF(G1487&lt;MAX(A:A)+NumberOfFutureWeeks*7,  IF(WEEKDAY( G1487+1)=1, G1487+2, IF(WEEKDAY(G1487+1)=7, G1487+ 3, G1487+1)), "")</f>
        <v/>
      </c>
      <c r="H1488" s="15" t="str">
        <f t="shared" si="340"/>
        <v/>
      </c>
      <c r="I1488" s="2" t="str">
        <f t="shared" si="341"/>
        <v/>
      </c>
      <c r="J1488" s="2" t="str">
        <f>IF(AND(G1488&lt;&gt;"",G1488&lt;=MAX(A:A)),COUNTIF(B:B,TRUNC(G1488)),"")</f>
        <v/>
      </c>
      <c r="K1488" s="2" t="str">
        <f t="shared" si="352"/>
        <v/>
      </c>
      <c r="L1488" s="2" t="str">
        <f t="shared" si="342"/>
        <v/>
      </c>
      <c r="M1488" s="2" t="str">
        <f t="shared" si="349"/>
        <v/>
      </c>
      <c r="N1488" s="2" t="str">
        <f t="shared" si="350"/>
        <v/>
      </c>
      <c r="O1488" s="2" t="str">
        <f t="shared" si="343"/>
        <v/>
      </c>
      <c r="P1488" s="2" t="str">
        <f t="shared" si="344"/>
        <v/>
      </c>
      <c r="Q1488" s="2" t="str">
        <f t="shared" si="351"/>
        <v/>
      </c>
      <c r="R1488" s="2" t="str">
        <f t="shared" si="345"/>
        <v/>
      </c>
    </row>
    <row r="1489" spans="1:18" x14ac:dyDescent="0.25">
      <c r="A1489" s="15" t="str">
        <f>IF(INDEX('Predict Your Date Data (auto)'!A:A,ROW(A1489),1)&gt;0,INDEX('Predict Your Date Data (auto)'!A:A,ROW(A1489),1),"")</f>
        <v/>
      </c>
      <c r="B1489" s="15" t="str">
        <f t="shared" si="346"/>
        <v/>
      </c>
      <c r="C1489" s="23" t="str">
        <f t="shared" si="347"/>
        <v/>
      </c>
      <c r="D1489" s="23" t="str">
        <f t="shared" si="348"/>
        <v/>
      </c>
      <c r="E1489" s="2" t="str">
        <f>IF(A1489&lt;&gt;"","Week " &amp; ROUNDUP(DAY(B1489)/7,0),"")</f>
        <v/>
      </c>
      <c r="G1489" s="15" t="str">
        <f>IF(G1488&lt;MAX(A:A)+NumberOfFutureWeeks*7,  IF(WEEKDAY( G1488+1)=1, G1488+2, IF(WEEKDAY(G1488+1)=7, G1488+ 3, G1488+1)), "")</f>
        <v/>
      </c>
      <c r="H1489" s="15" t="str">
        <f t="shared" si="340"/>
        <v/>
      </c>
      <c r="I1489" s="2" t="str">
        <f t="shared" si="341"/>
        <v/>
      </c>
      <c r="J1489" s="2" t="str">
        <f>IF(AND(G1489&lt;&gt;"",G1489&lt;=MAX(A:A)),COUNTIF(B:B,TRUNC(G1489)),"")</f>
        <v/>
      </c>
      <c r="K1489" s="2" t="str">
        <f t="shared" si="352"/>
        <v/>
      </c>
      <c r="L1489" s="2" t="str">
        <f t="shared" si="342"/>
        <v/>
      </c>
      <c r="M1489" s="2" t="str">
        <f t="shared" si="349"/>
        <v/>
      </c>
      <c r="N1489" s="2" t="str">
        <f t="shared" si="350"/>
        <v/>
      </c>
      <c r="O1489" s="2" t="str">
        <f t="shared" si="343"/>
        <v/>
      </c>
      <c r="P1489" s="2" t="str">
        <f t="shared" si="344"/>
        <v/>
      </c>
      <c r="Q1489" s="2" t="str">
        <f t="shared" si="351"/>
        <v/>
      </c>
      <c r="R1489" s="2" t="str">
        <f t="shared" si="345"/>
        <v/>
      </c>
    </row>
    <row r="1490" spans="1:18" x14ac:dyDescent="0.25">
      <c r="A1490" s="15" t="str">
        <f>IF(INDEX('Predict Your Date Data (auto)'!A:A,ROW(A1490),1)&gt;0,INDEX('Predict Your Date Data (auto)'!A:A,ROW(A1490),1),"")</f>
        <v/>
      </c>
      <c r="B1490" s="15" t="str">
        <f t="shared" si="346"/>
        <v/>
      </c>
      <c r="C1490" s="23" t="str">
        <f t="shared" si="347"/>
        <v/>
      </c>
      <c r="D1490" s="23" t="str">
        <f t="shared" si="348"/>
        <v/>
      </c>
      <c r="E1490" s="2" t="str">
        <f>IF(A1490&lt;&gt;"","Week " &amp; ROUNDUP(DAY(B1490)/7,0),"")</f>
        <v/>
      </c>
      <c r="G1490" s="15" t="str">
        <f>IF(G1489&lt;MAX(A:A)+NumberOfFutureWeeks*7,  IF(WEEKDAY( G1489+1)=1, G1489+2, IF(WEEKDAY(G1489+1)=7, G1489+ 3, G1489+1)), "")</f>
        <v/>
      </c>
      <c r="H1490" s="15" t="str">
        <f t="shared" si="340"/>
        <v/>
      </c>
      <c r="I1490" s="2" t="str">
        <f t="shared" si="341"/>
        <v/>
      </c>
      <c r="J1490" s="2" t="str">
        <f>IF(AND(G1490&lt;&gt;"",G1490&lt;=MAX(A:A)),COUNTIF(B:B,TRUNC(G1490)),"")</f>
        <v/>
      </c>
      <c r="K1490" s="2" t="str">
        <f t="shared" si="352"/>
        <v/>
      </c>
      <c r="L1490" s="2" t="str">
        <f t="shared" si="342"/>
        <v/>
      </c>
      <c r="M1490" s="2" t="str">
        <f t="shared" si="349"/>
        <v/>
      </c>
      <c r="N1490" s="2" t="str">
        <f t="shared" si="350"/>
        <v/>
      </c>
      <c r="O1490" s="2" t="str">
        <f t="shared" si="343"/>
        <v/>
      </c>
      <c r="P1490" s="2" t="str">
        <f t="shared" si="344"/>
        <v/>
      </c>
      <c r="Q1490" s="2" t="str">
        <f t="shared" si="351"/>
        <v/>
      </c>
      <c r="R1490" s="2" t="str">
        <f t="shared" si="345"/>
        <v/>
      </c>
    </row>
    <row r="1491" spans="1:18" x14ac:dyDescent="0.25">
      <c r="A1491" s="15" t="str">
        <f>IF(INDEX('Predict Your Date Data (auto)'!A:A,ROW(A1491),1)&gt;0,INDEX('Predict Your Date Data (auto)'!A:A,ROW(A1491),1),"")</f>
        <v/>
      </c>
      <c r="B1491" s="15" t="str">
        <f t="shared" si="346"/>
        <v/>
      </c>
      <c r="C1491" s="23" t="str">
        <f t="shared" si="347"/>
        <v/>
      </c>
      <c r="D1491" s="23" t="str">
        <f t="shared" si="348"/>
        <v/>
      </c>
      <c r="E1491" s="2" t="str">
        <f>IF(A1491&lt;&gt;"","Week " &amp; ROUNDUP(DAY(B1491)/7,0),"")</f>
        <v/>
      </c>
      <c r="G1491" s="15" t="str">
        <f>IF(G1490&lt;MAX(A:A)+NumberOfFutureWeeks*7,  IF(WEEKDAY( G1490+1)=1, G1490+2, IF(WEEKDAY(G1490+1)=7, G1490+ 3, G1490+1)), "")</f>
        <v/>
      </c>
      <c r="H1491" s="15" t="str">
        <f t="shared" si="340"/>
        <v/>
      </c>
      <c r="I1491" s="2" t="str">
        <f t="shared" si="341"/>
        <v/>
      </c>
      <c r="J1491" s="2" t="str">
        <f>IF(AND(G1491&lt;&gt;"",G1491&lt;=MAX(A:A)),COUNTIF(B:B,TRUNC(G1491)),"")</f>
        <v/>
      </c>
      <c r="K1491" s="2" t="str">
        <f t="shared" si="352"/>
        <v/>
      </c>
      <c r="L1491" s="2" t="str">
        <f t="shared" si="342"/>
        <v/>
      </c>
      <c r="M1491" s="2" t="str">
        <f t="shared" si="349"/>
        <v/>
      </c>
      <c r="N1491" s="2" t="str">
        <f t="shared" si="350"/>
        <v/>
      </c>
      <c r="O1491" s="2" t="str">
        <f t="shared" si="343"/>
        <v/>
      </c>
      <c r="P1491" s="2" t="str">
        <f t="shared" si="344"/>
        <v/>
      </c>
      <c r="Q1491" s="2" t="str">
        <f t="shared" si="351"/>
        <v/>
      </c>
      <c r="R1491" s="2" t="str">
        <f t="shared" si="345"/>
        <v/>
      </c>
    </row>
    <row r="1492" spans="1:18" x14ac:dyDescent="0.25">
      <c r="A1492" s="15" t="str">
        <f>IF(INDEX('Predict Your Date Data (auto)'!A:A,ROW(A1492),1)&gt;0,INDEX('Predict Your Date Data (auto)'!A:A,ROW(A1492),1),"")</f>
        <v/>
      </c>
      <c r="B1492" s="15" t="str">
        <f t="shared" si="346"/>
        <v/>
      </c>
      <c r="C1492" s="23" t="str">
        <f t="shared" si="347"/>
        <v/>
      </c>
      <c r="D1492" s="23" t="str">
        <f t="shared" si="348"/>
        <v/>
      </c>
      <c r="E1492" s="2" t="str">
        <f>IF(A1492&lt;&gt;"","Week " &amp; ROUNDUP(DAY(B1492)/7,0),"")</f>
        <v/>
      </c>
      <c r="G1492" s="15" t="str">
        <f>IF(G1491&lt;MAX(A:A)+NumberOfFutureWeeks*7,  IF(WEEKDAY( G1491+1)=1, G1491+2, IF(WEEKDAY(G1491+1)=7, G1491+ 3, G1491+1)), "")</f>
        <v/>
      </c>
      <c r="H1492" s="15" t="str">
        <f t="shared" si="340"/>
        <v/>
      </c>
      <c r="I1492" s="2" t="str">
        <f t="shared" si="341"/>
        <v/>
      </c>
      <c r="J1492" s="2" t="str">
        <f>IF(AND(G1492&lt;&gt;"",G1492&lt;=MAX(A:A)),COUNTIF(B:B,TRUNC(G1492)),"")</f>
        <v/>
      </c>
      <c r="K1492" s="2" t="str">
        <f t="shared" si="352"/>
        <v/>
      </c>
      <c r="L1492" s="2" t="str">
        <f t="shared" si="342"/>
        <v/>
      </c>
      <c r="M1492" s="2" t="str">
        <f t="shared" si="349"/>
        <v/>
      </c>
      <c r="N1492" s="2" t="str">
        <f t="shared" si="350"/>
        <v/>
      </c>
      <c r="O1492" s="2" t="str">
        <f t="shared" si="343"/>
        <v/>
      </c>
      <c r="P1492" s="2" t="str">
        <f t="shared" si="344"/>
        <v/>
      </c>
      <c r="Q1492" s="2" t="str">
        <f t="shared" si="351"/>
        <v/>
      </c>
      <c r="R1492" s="2" t="str">
        <f t="shared" si="345"/>
        <v/>
      </c>
    </row>
    <row r="1493" spans="1:18" x14ac:dyDescent="0.25">
      <c r="A1493" s="15" t="str">
        <f>IF(INDEX('Predict Your Date Data (auto)'!A:A,ROW(A1493),1)&gt;0,INDEX('Predict Your Date Data (auto)'!A:A,ROW(A1493),1),"")</f>
        <v/>
      </c>
      <c r="B1493" s="15" t="str">
        <f t="shared" si="346"/>
        <v/>
      </c>
      <c r="C1493" s="23" t="str">
        <f t="shared" si="347"/>
        <v/>
      </c>
      <c r="D1493" s="23" t="str">
        <f t="shared" si="348"/>
        <v/>
      </c>
      <c r="E1493" s="2" t="str">
        <f>IF(A1493&lt;&gt;"","Week " &amp; ROUNDUP(DAY(B1493)/7,0),"")</f>
        <v/>
      </c>
      <c r="G1493" s="15" t="str">
        <f>IF(G1492&lt;MAX(A:A)+NumberOfFutureWeeks*7,  IF(WEEKDAY( G1492+1)=1, G1492+2, IF(WEEKDAY(G1492+1)=7, G1492+ 3, G1492+1)), "")</f>
        <v/>
      </c>
      <c r="H1493" s="15" t="str">
        <f t="shared" si="340"/>
        <v/>
      </c>
      <c r="I1493" s="2" t="str">
        <f t="shared" si="341"/>
        <v/>
      </c>
      <c r="J1493" s="2" t="str">
        <f>IF(AND(G1493&lt;&gt;"",G1493&lt;=MAX(A:A)),COUNTIF(B:B,TRUNC(G1493)),"")</f>
        <v/>
      </c>
      <c r="K1493" s="2" t="str">
        <f t="shared" si="352"/>
        <v/>
      </c>
      <c r="L1493" s="2" t="str">
        <f t="shared" si="342"/>
        <v/>
      </c>
      <c r="M1493" s="2" t="str">
        <f t="shared" si="349"/>
        <v/>
      </c>
      <c r="N1493" s="2" t="str">
        <f t="shared" si="350"/>
        <v/>
      </c>
      <c r="O1493" s="2" t="str">
        <f t="shared" si="343"/>
        <v/>
      </c>
      <c r="P1493" s="2" t="str">
        <f t="shared" si="344"/>
        <v/>
      </c>
      <c r="Q1493" s="2" t="str">
        <f t="shared" si="351"/>
        <v/>
      </c>
      <c r="R1493" s="2" t="str">
        <f t="shared" si="345"/>
        <v/>
      </c>
    </row>
    <row r="1494" spans="1:18" x14ac:dyDescent="0.25">
      <c r="A1494" s="15" t="str">
        <f>IF(INDEX('Predict Your Date Data (auto)'!A:A,ROW(A1494),1)&gt;0,INDEX('Predict Your Date Data (auto)'!A:A,ROW(A1494),1),"")</f>
        <v/>
      </c>
      <c r="B1494" s="15" t="str">
        <f t="shared" si="346"/>
        <v/>
      </c>
      <c r="C1494" s="23" t="str">
        <f t="shared" si="347"/>
        <v/>
      </c>
      <c r="D1494" s="23" t="str">
        <f t="shared" si="348"/>
        <v/>
      </c>
      <c r="E1494" s="2" t="str">
        <f>IF(A1494&lt;&gt;"","Week " &amp; ROUNDUP(DAY(B1494)/7,0),"")</f>
        <v/>
      </c>
      <c r="G1494" s="15" t="str">
        <f>IF(G1493&lt;MAX(A:A)+NumberOfFutureWeeks*7,  IF(WEEKDAY( G1493+1)=1, G1493+2, IF(WEEKDAY(G1493+1)=7, G1493+ 3, G1493+1)), "")</f>
        <v/>
      </c>
      <c r="H1494" s="15" t="str">
        <f t="shared" si="340"/>
        <v/>
      </c>
      <c r="I1494" s="2" t="str">
        <f t="shared" si="341"/>
        <v/>
      </c>
      <c r="J1494" s="2" t="str">
        <f>IF(AND(G1494&lt;&gt;"",G1494&lt;=MAX(A:A)),COUNTIF(B:B,TRUNC(G1494)),"")</f>
        <v/>
      </c>
      <c r="K1494" s="2" t="str">
        <f t="shared" si="352"/>
        <v/>
      </c>
      <c r="L1494" s="2" t="str">
        <f t="shared" si="342"/>
        <v/>
      </c>
      <c r="M1494" s="2" t="str">
        <f t="shared" si="349"/>
        <v/>
      </c>
      <c r="N1494" s="2" t="str">
        <f t="shared" si="350"/>
        <v/>
      </c>
      <c r="O1494" s="2" t="str">
        <f t="shared" si="343"/>
        <v/>
      </c>
      <c r="P1494" s="2" t="str">
        <f t="shared" si="344"/>
        <v/>
      </c>
      <c r="Q1494" s="2" t="str">
        <f t="shared" si="351"/>
        <v/>
      </c>
      <c r="R1494" s="2" t="str">
        <f t="shared" si="345"/>
        <v/>
      </c>
    </row>
    <row r="1495" spans="1:18" x14ac:dyDescent="0.25">
      <c r="A1495" s="15" t="str">
        <f>IF(INDEX('Predict Your Date Data (auto)'!A:A,ROW(A1495),1)&gt;0,INDEX('Predict Your Date Data (auto)'!A:A,ROW(A1495),1),"")</f>
        <v/>
      </c>
      <c r="B1495" s="15" t="str">
        <f t="shared" si="346"/>
        <v/>
      </c>
      <c r="C1495" s="23" t="str">
        <f t="shared" si="347"/>
        <v/>
      </c>
      <c r="D1495" s="23" t="str">
        <f t="shared" si="348"/>
        <v/>
      </c>
      <c r="E1495" s="2" t="str">
        <f>IF(A1495&lt;&gt;"","Week " &amp; ROUNDUP(DAY(B1495)/7,0),"")</f>
        <v/>
      </c>
      <c r="G1495" s="15" t="str">
        <f>IF(G1494&lt;MAX(A:A)+NumberOfFutureWeeks*7,  IF(WEEKDAY( G1494+1)=1, G1494+2, IF(WEEKDAY(G1494+1)=7, G1494+ 3, G1494+1)), "")</f>
        <v/>
      </c>
      <c r="H1495" s="15" t="str">
        <f t="shared" si="340"/>
        <v/>
      </c>
      <c r="I1495" s="2" t="str">
        <f t="shared" si="341"/>
        <v/>
      </c>
      <c r="J1495" s="2" t="str">
        <f>IF(AND(G1495&lt;&gt;"",G1495&lt;=MAX(A:A)),COUNTIF(B:B,TRUNC(G1495)),"")</f>
        <v/>
      </c>
      <c r="K1495" s="2" t="str">
        <f t="shared" si="352"/>
        <v/>
      </c>
      <c r="L1495" s="2" t="str">
        <f t="shared" si="342"/>
        <v/>
      </c>
      <c r="M1495" s="2" t="str">
        <f t="shared" si="349"/>
        <v/>
      </c>
      <c r="N1495" s="2" t="str">
        <f t="shared" si="350"/>
        <v/>
      </c>
      <c r="O1495" s="2" t="str">
        <f t="shared" si="343"/>
        <v/>
      </c>
      <c r="P1495" s="2" t="str">
        <f t="shared" si="344"/>
        <v/>
      </c>
      <c r="Q1495" s="2" t="str">
        <f t="shared" si="351"/>
        <v/>
      </c>
      <c r="R1495" s="2" t="str">
        <f t="shared" si="345"/>
        <v/>
      </c>
    </row>
    <row r="1496" spans="1:18" x14ac:dyDescent="0.25">
      <c r="A1496" s="15" t="str">
        <f>IF(INDEX('Predict Your Date Data (auto)'!A:A,ROW(A1496),1)&gt;0,INDEX('Predict Your Date Data (auto)'!A:A,ROW(A1496),1),"")</f>
        <v/>
      </c>
      <c r="B1496" s="15" t="str">
        <f t="shared" si="346"/>
        <v/>
      </c>
      <c r="C1496" s="23" t="str">
        <f t="shared" si="347"/>
        <v/>
      </c>
      <c r="D1496" s="23" t="str">
        <f t="shared" si="348"/>
        <v/>
      </c>
      <c r="E1496" s="2" t="str">
        <f>IF(A1496&lt;&gt;"","Week " &amp; ROUNDUP(DAY(B1496)/7,0),"")</f>
        <v/>
      </c>
      <c r="G1496" s="15" t="str">
        <f>IF(G1495&lt;MAX(A:A)+NumberOfFutureWeeks*7,  IF(WEEKDAY( G1495+1)=1, G1495+2, IF(WEEKDAY(G1495+1)=7, G1495+ 3, G1495+1)), "")</f>
        <v/>
      </c>
      <c r="H1496" s="15" t="str">
        <f t="shared" si="340"/>
        <v/>
      </c>
      <c r="I1496" s="2" t="str">
        <f t="shared" si="341"/>
        <v/>
      </c>
      <c r="J1496" s="2" t="str">
        <f>IF(AND(G1496&lt;&gt;"",G1496&lt;=MAX(A:A)),COUNTIF(B:B,TRUNC(G1496)),"")</f>
        <v/>
      </c>
      <c r="K1496" s="2" t="str">
        <f t="shared" si="352"/>
        <v/>
      </c>
      <c r="L1496" s="2" t="str">
        <f t="shared" si="342"/>
        <v/>
      </c>
      <c r="M1496" s="2" t="str">
        <f t="shared" si="349"/>
        <v/>
      </c>
      <c r="N1496" s="2" t="str">
        <f t="shared" si="350"/>
        <v/>
      </c>
      <c r="O1496" s="2" t="str">
        <f t="shared" si="343"/>
        <v/>
      </c>
      <c r="P1496" s="2" t="str">
        <f t="shared" si="344"/>
        <v/>
      </c>
      <c r="Q1496" s="2" t="str">
        <f t="shared" si="351"/>
        <v/>
      </c>
      <c r="R1496" s="2" t="str">
        <f t="shared" si="345"/>
        <v/>
      </c>
    </row>
    <row r="1497" spans="1:18" x14ac:dyDescent="0.25">
      <c r="A1497" s="15" t="str">
        <f>IF(INDEX('Predict Your Date Data (auto)'!A:A,ROW(A1497),1)&gt;0,INDEX('Predict Your Date Data (auto)'!A:A,ROW(A1497),1),"")</f>
        <v/>
      </c>
      <c r="B1497" s="15" t="str">
        <f t="shared" si="346"/>
        <v/>
      </c>
      <c r="C1497" s="23" t="str">
        <f t="shared" si="347"/>
        <v/>
      </c>
      <c r="D1497" s="23" t="str">
        <f t="shared" si="348"/>
        <v/>
      </c>
      <c r="E1497" s="2" t="str">
        <f>IF(A1497&lt;&gt;"","Week " &amp; ROUNDUP(DAY(B1497)/7,0),"")</f>
        <v/>
      </c>
      <c r="G1497" s="15" t="str">
        <f>IF(G1496&lt;MAX(A:A)+NumberOfFutureWeeks*7,  IF(WEEKDAY( G1496+1)=1, G1496+2, IF(WEEKDAY(G1496+1)=7, G1496+ 3, G1496+1)), "")</f>
        <v/>
      </c>
      <c r="H1497" s="15" t="str">
        <f t="shared" si="340"/>
        <v/>
      </c>
      <c r="I1497" s="2" t="str">
        <f t="shared" si="341"/>
        <v/>
      </c>
      <c r="J1497" s="2" t="str">
        <f>IF(AND(G1497&lt;&gt;"",G1497&lt;=MAX(A:A)),COUNTIF(B:B,TRUNC(G1497)),"")</f>
        <v/>
      </c>
      <c r="K1497" s="2" t="str">
        <f t="shared" si="352"/>
        <v/>
      </c>
      <c r="L1497" s="2" t="str">
        <f t="shared" si="342"/>
        <v/>
      </c>
      <c r="M1497" s="2" t="str">
        <f t="shared" si="349"/>
        <v/>
      </c>
      <c r="N1497" s="2" t="str">
        <f t="shared" si="350"/>
        <v/>
      </c>
      <c r="O1497" s="2" t="str">
        <f t="shared" si="343"/>
        <v/>
      </c>
      <c r="P1497" s="2" t="str">
        <f t="shared" si="344"/>
        <v/>
      </c>
      <c r="Q1497" s="2" t="str">
        <f t="shared" si="351"/>
        <v/>
      </c>
      <c r="R1497" s="2" t="str">
        <f t="shared" si="345"/>
        <v/>
      </c>
    </row>
    <row r="1498" spans="1:18" x14ac:dyDescent="0.25">
      <c r="A1498" s="15" t="str">
        <f>IF(INDEX('Predict Your Date Data (auto)'!A:A,ROW(A1498),1)&gt;0,INDEX('Predict Your Date Data (auto)'!A:A,ROW(A1498),1),"")</f>
        <v/>
      </c>
      <c r="B1498" s="15" t="str">
        <f t="shared" si="346"/>
        <v/>
      </c>
      <c r="C1498" s="23" t="str">
        <f t="shared" si="347"/>
        <v/>
      </c>
      <c r="D1498" s="23" t="str">
        <f t="shared" si="348"/>
        <v/>
      </c>
      <c r="E1498" s="2" t="str">
        <f>IF(A1498&lt;&gt;"","Week " &amp; ROUNDUP(DAY(B1498)/7,0),"")</f>
        <v/>
      </c>
      <c r="G1498" s="15" t="str">
        <f>IF(G1497&lt;MAX(A:A)+NumberOfFutureWeeks*7,  IF(WEEKDAY( G1497+1)=1, G1497+2, IF(WEEKDAY(G1497+1)=7, G1497+ 3, G1497+1)), "")</f>
        <v/>
      </c>
      <c r="H1498" s="15" t="str">
        <f t="shared" si="340"/>
        <v/>
      </c>
      <c r="I1498" s="2" t="str">
        <f t="shared" si="341"/>
        <v/>
      </c>
      <c r="J1498" s="2" t="str">
        <f>IF(AND(G1498&lt;&gt;"",G1498&lt;=MAX(A:A)),COUNTIF(B:B,TRUNC(G1498)),"")</f>
        <v/>
      </c>
      <c r="K1498" s="2" t="str">
        <f t="shared" si="352"/>
        <v/>
      </c>
      <c r="L1498" s="2" t="str">
        <f t="shared" si="342"/>
        <v/>
      </c>
      <c r="M1498" s="2" t="str">
        <f t="shared" si="349"/>
        <v/>
      </c>
      <c r="N1498" s="2" t="str">
        <f t="shared" si="350"/>
        <v/>
      </c>
      <c r="O1498" s="2" t="str">
        <f t="shared" si="343"/>
        <v/>
      </c>
      <c r="P1498" s="2" t="str">
        <f t="shared" si="344"/>
        <v/>
      </c>
      <c r="Q1498" s="2" t="str">
        <f t="shared" si="351"/>
        <v/>
      </c>
      <c r="R1498" s="2" t="str">
        <f t="shared" si="345"/>
        <v/>
      </c>
    </row>
    <row r="1499" spans="1:18" x14ac:dyDescent="0.25">
      <c r="A1499" s="15" t="str">
        <f>IF(INDEX('Predict Your Date Data (auto)'!A:A,ROW(A1499),1)&gt;0,INDEX('Predict Your Date Data (auto)'!A:A,ROW(A1499),1),"")</f>
        <v/>
      </c>
      <c r="B1499" s="15" t="str">
        <f t="shared" si="346"/>
        <v/>
      </c>
      <c r="C1499" s="23" t="str">
        <f t="shared" si="347"/>
        <v/>
      </c>
      <c r="D1499" s="23" t="str">
        <f t="shared" si="348"/>
        <v/>
      </c>
      <c r="E1499" s="2" t="str">
        <f>IF(A1499&lt;&gt;"","Week " &amp; ROUNDUP(DAY(B1499)/7,0),"")</f>
        <v/>
      </c>
      <c r="G1499" s="15" t="str">
        <f>IF(G1498&lt;MAX(A:A)+NumberOfFutureWeeks*7,  IF(WEEKDAY( G1498+1)=1, G1498+2, IF(WEEKDAY(G1498+1)=7, G1498+ 3, G1498+1)), "")</f>
        <v/>
      </c>
      <c r="H1499" s="15" t="str">
        <f t="shared" si="340"/>
        <v/>
      </c>
      <c r="I1499" s="2" t="str">
        <f t="shared" si="341"/>
        <v/>
      </c>
      <c r="J1499" s="2" t="str">
        <f>IF(AND(G1499&lt;&gt;"",G1499&lt;=MAX(A:A)),COUNTIF(B:B,TRUNC(G1499)),"")</f>
        <v/>
      </c>
      <c r="K1499" s="2" t="str">
        <f t="shared" si="352"/>
        <v/>
      </c>
      <c r="L1499" s="2" t="str">
        <f t="shared" si="342"/>
        <v/>
      </c>
      <c r="M1499" s="2" t="str">
        <f t="shared" si="349"/>
        <v/>
      </c>
      <c r="N1499" s="2" t="str">
        <f t="shared" si="350"/>
        <v/>
      </c>
      <c r="O1499" s="2" t="str">
        <f t="shared" si="343"/>
        <v/>
      </c>
      <c r="P1499" s="2" t="str">
        <f t="shared" si="344"/>
        <v/>
      </c>
      <c r="Q1499" s="2" t="str">
        <f t="shared" si="351"/>
        <v/>
      </c>
      <c r="R1499" s="2" t="str">
        <f t="shared" si="345"/>
        <v/>
      </c>
    </row>
    <row r="1500" spans="1:18" x14ac:dyDescent="0.25">
      <c r="A1500" s="15" t="str">
        <f>IF(INDEX('Predict Your Date Data (auto)'!A:A,ROW(A1500),1)&gt;0,INDEX('Predict Your Date Data (auto)'!A:A,ROW(A1500),1),"")</f>
        <v/>
      </c>
      <c r="B1500" s="15" t="str">
        <f t="shared" si="346"/>
        <v/>
      </c>
      <c r="C1500" s="23" t="str">
        <f t="shared" si="347"/>
        <v/>
      </c>
      <c r="D1500" s="23" t="str">
        <f t="shared" si="348"/>
        <v/>
      </c>
      <c r="E1500" s="2" t="str">
        <f>IF(A1500&lt;&gt;"","Week " &amp; ROUNDUP(DAY(B1500)/7,0),"")</f>
        <v/>
      </c>
      <c r="G1500" s="15" t="str">
        <f>IF(G1499&lt;MAX(A:A)+NumberOfFutureWeeks*7,  IF(WEEKDAY( G1499+1)=1, G1499+2, IF(WEEKDAY(G1499+1)=7, G1499+ 3, G1499+1)), "")</f>
        <v/>
      </c>
      <c r="H1500" s="15" t="str">
        <f t="shared" si="340"/>
        <v/>
      </c>
      <c r="I1500" s="2" t="str">
        <f t="shared" si="341"/>
        <v/>
      </c>
      <c r="J1500" s="2" t="str">
        <f>IF(AND(G1500&lt;&gt;"",G1500&lt;=MAX(A:A)),COUNTIF(B:B,TRUNC(G1500)),"")</f>
        <v/>
      </c>
      <c r="K1500" s="2" t="str">
        <f t="shared" si="352"/>
        <v/>
      </c>
      <c r="L1500" s="2" t="str">
        <f t="shared" si="342"/>
        <v/>
      </c>
      <c r="M1500" s="2" t="str">
        <f t="shared" si="349"/>
        <v/>
      </c>
      <c r="N1500" s="2" t="str">
        <f t="shared" si="350"/>
        <v/>
      </c>
      <c r="O1500" s="2" t="str">
        <f t="shared" si="343"/>
        <v/>
      </c>
      <c r="P1500" s="2" t="str">
        <f t="shared" si="344"/>
        <v/>
      </c>
      <c r="Q1500" s="2" t="str">
        <f t="shared" si="351"/>
        <v/>
      </c>
      <c r="R1500" s="2" t="str">
        <f t="shared" si="345"/>
        <v/>
      </c>
    </row>
    <row r="1501" spans="1:18" x14ac:dyDescent="0.25">
      <c r="A1501" s="15" t="str">
        <f>IF(INDEX('Predict Your Date Data (auto)'!A:A,ROW(A1501),1)&gt;0,INDEX('Predict Your Date Data (auto)'!A:A,ROW(A1501),1),"")</f>
        <v/>
      </c>
      <c r="B1501" s="15" t="str">
        <f t="shared" si="346"/>
        <v/>
      </c>
      <c r="C1501" s="23" t="str">
        <f t="shared" si="347"/>
        <v/>
      </c>
      <c r="D1501" s="23" t="str">
        <f t="shared" si="348"/>
        <v/>
      </c>
      <c r="E1501" s="2" t="str">
        <f>IF(A1501&lt;&gt;"","Week " &amp; ROUNDUP(DAY(B1501)/7,0),"")</f>
        <v/>
      </c>
      <c r="G1501" s="15" t="str">
        <f>IF(G1500&lt;MAX(A:A)+NumberOfFutureWeeks*7,  IF(WEEKDAY( G1500+1)=1, G1500+2, IF(WEEKDAY(G1500+1)=7, G1500+ 3, G1500+1)), "")</f>
        <v/>
      </c>
      <c r="H1501" s="15" t="str">
        <f t="shared" si="340"/>
        <v/>
      </c>
      <c r="I1501" s="2" t="str">
        <f t="shared" si="341"/>
        <v/>
      </c>
      <c r="J1501" s="2" t="str">
        <f>IF(AND(G1501&lt;&gt;"",G1501&lt;=MAX(A:A)),COUNTIF(B:B,TRUNC(G1501)),"")</f>
        <v/>
      </c>
      <c r="K1501" s="2" t="str">
        <f t="shared" si="352"/>
        <v/>
      </c>
      <c r="L1501" s="2" t="str">
        <f t="shared" si="342"/>
        <v/>
      </c>
      <c r="M1501" s="2" t="str">
        <f t="shared" si="349"/>
        <v/>
      </c>
      <c r="N1501" s="2" t="str">
        <f t="shared" si="350"/>
        <v/>
      </c>
      <c r="O1501" s="2" t="str">
        <f t="shared" si="343"/>
        <v/>
      </c>
      <c r="P1501" s="2" t="str">
        <f t="shared" si="344"/>
        <v/>
      </c>
      <c r="Q1501" s="2" t="str">
        <f t="shared" si="351"/>
        <v/>
      </c>
      <c r="R1501" s="2" t="str">
        <f t="shared" si="345"/>
        <v/>
      </c>
    </row>
    <row r="1502" spans="1:18" x14ac:dyDescent="0.25">
      <c r="A1502" s="15" t="str">
        <f>IF(INDEX('Predict Your Date Data (auto)'!A:A,ROW(A1502),1)&gt;0,INDEX('Predict Your Date Data (auto)'!A:A,ROW(A1502),1),"")</f>
        <v/>
      </c>
      <c r="B1502" s="15" t="str">
        <f t="shared" si="346"/>
        <v/>
      </c>
      <c r="C1502" s="23" t="str">
        <f t="shared" si="347"/>
        <v/>
      </c>
      <c r="D1502" s="23" t="str">
        <f t="shared" si="348"/>
        <v/>
      </c>
      <c r="E1502" s="2" t="str">
        <f>IF(A1502&lt;&gt;"","Week " &amp; ROUNDUP(DAY(B1502)/7,0),"")</f>
        <v/>
      </c>
      <c r="G1502" s="15" t="str">
        <f>IF(G1501&lt;MAX(A:A)+NumberOfFutureWeeks*7,  IF(WEEKDAY( G1501+1)=1, G1501+2, IF(WEEKDAY(G1501+1)=7, G1501+ 3, G1501+1)), "")</f>
        <v/>
      </c>
      <c r="H1502" s="15" t="str">
        <f t="shared" si="340"/>
        <v/>
      </c>
      <c r="I1502" s="2" t="str">
        <f t="shared" si="341"/>
        <v/>
      </c>
      <c r="J1502" s="2" t="str">
        <f>IF(AND(G1502&lt;&gt;"",G1502&lt;=MAX(A:A)),COUNTIF(B:B,TRUNC(G1502)),"")</f>
        <v/>
      </c>
      <c r="K1502" s="2" t="str">
        <f t="shared" si="352"/>
        <v/>
      </c>
      <c r="L1502" s="2" t="str">
        <f t="shared" si="342"/>
        <v/>
      </c>
      <c r="M1502" s="2" t="str">
        <f t="shared" si="349"/>
        <v/>
      </c>
      <c r="N1502" s="2" t="str">
        <f t="shared" si="350"/>
        <v/>
      </c>
      <c r="O1502" s="2" t="str">
        <f t="shared" si="343"/>
        <v/>
      </c>
      <c r="P1502" s="2" t="str">
        <f t="shared" si="344"/>
        <v/>
      </c>
      <c r="Q1502" s="2" t="str">
        <f t="shared" si="351"/>
        <v/>
      </c>
      <c r="R1502" s="2" t="str">
        <f t="shared" si="345"/>
        <v/>
      </c>
    </row>
    <row r="1503" spans="1:18" x14ac:dyDescent="0.25">
      <c r="A1503" s="15" t="str">
        <f>IF(INDEX('Predict Your Date Data (auto)'!A:A,ROW(A1503),1)&gt;0,INDEX('Predict Your Date Data (auto)'!A:A,ROW(A1503),1),"")</f>
        <v/>
      </c>
      <c r="B1503" s="15" t="str">
        <f t="shared" si="346"/>
        <v/>
      </c>
      <c r="C1503" s="23" t="str">
        <f t="shared" si="347"/>
        <v/>
      </c>
      <c r="D1503" s="23" t="str">
        <f t="shared" si="348"/>
        <v/>
      </c>
      <c r="E1503" s="2" t="str">
        <f>IF(A1503&lt;&gt;"","Week " &amp; ROUNDUP(DAY(B1503)/7,0),"")</f>
        <v/>
      </c>
      <c r="G1503" s="15" t="str">
        <f>IF(G1502&lt;MAX(A:A)+NumberOfFutureWeeks*7,  IF(WEEKDAY( G1502+1)=1, G1502+2, IF(WEEKDAY(G1502+1)=7, G1502+ 3, G1502+1)), "")</f>
        <v/>
      </c>
      <c r="H1503" s="15" t="str">
        <f t="shared" si="340"/>
        <v/>
      </c>
      <c r="I1503" s="2" t="str">
        <f t="shared" si="341"/>
        <v/>
      </c>
      <c r="J1503" s="2" t="str">
        <f>IF(AND(G1503&lt;&gt;"",G1503&lt;=MAX(A:A)),COUNTIF(B:B,TRUNC(G1503)),"")</f>
        <v/>
      </c>
      <c r="K1503" s="2" t="str">
        <f t="shared" si="352"/>
        <v/>
      </c>
      <c r="L1503" s="2" t="str">
        <f t="shared" si="342"/>
        <v/>
      </c>
      <c r="M1503" s="2" t="str">
        <f t="shared" si="349"/>
        <v/>
      </c>
      <c r="N1503" s="2" t="str">
        <f t="shared" si="350"/>
        <v/>
      </c>
      <c r="O1503" s="2" t="str">
        <f t="shared" si="343"/>
        <v/>
      </c>
      <c r="P1503" s="2" t="str">
        <f t="shared" si="344"/>
        <v/>
      </c>
      <c r="Q1503" s="2" t="str">
        <f t="shared" si="351"/>
        <v/>
      </c>
      <c r="R1503" s="2" t="str">
        <f t="shared" si="345"/>
        <v/>
      </c>
    </row>
    <row r="1504" spans="1:18" x14ac:dyDescent="0.25">
      <c r="A1504" s="15" t="str">
        <f>IF(INDEX('Predict Your Date Data (auto)'!A:A,ROW(A1504),1)&gt;0,INDEX('Predict Your Date Data (auto)'!A:A,ROW(A1504),1),"")</f>
        <v/>
      </c>
      <c r="B1504" s="15" t="str">
        <f t="shared" si="346"/>
        <v/>
      </c>
      <c r="C1504" s="23" t="str">
        <f t="shared" si="347"/>
        <v/>
      </c>
      <c r="D1504" s="23" t="str">
        <f t="shared" si="348"/>
        <v/>
      </c>
      <c r="E1504" s="2" t="str">
        <f>IF(A1504&lt;&gt;"","Week " &amp; ROUNDUP(DAY(B1504)/7,0),"")</f>
        <v/>
      </c>
      <c r="G1504" s="15" t="str">
        <f>IF(G1503&lt;MAX(A:A)+NumberOfFutureWeeks*7,  IF(WEEKDAY( G1503+1)=1, G1503+2, IF(WEEKDAY(G1503+1)=7, G1503+ 3, G1503+1)), "")</f>
        <v/>
      </c>
      <c r="H1504" s="15" t="str">
        <f t="shared" si="340"/>
        <v/>
      </c>
      <c r="I1504" s="2" t="str">
        <f t="shared" si="341"/>
        <v/>
      </c>
      <c r="J1504" s="2" t="str">
        <f>IF(AND(G1504&lt;&gt;"",G1504&lt;=MAX(A:A)),COUNTIF(B:B,TRUNC(G1504)),"")</f>
        <v/>
      </c>
      <c r="K1504" s="2" t="str">
        <f t="shared" si="352"/>
        <v/>
      </c>
      <c r="L1504" s="2" t="str">
        <f t="shared" si="342"/>
        <v/>
      </c>
      <c r="M1504" s="2" t="str">
        <f t="shared" si="349"/>
        <v/>
      </c>
      <c r="N1504" s="2" t="str">
        <f t="shared" si="350"/>
        <v/>
      </c>
      <c r="O1504" s="2" t="str">
        <f t="shared" si="343"/>
        <v/>
      </c>
      <c r="P1504" s="2" t="str">
        <f t="shared" si="344"/>
        <v/>
      </c>
      <c r="Q1504" s="2" t="str">
        <f t="shared" si="351"/>
        <v/>
      </c>
      <c r="R1504" s="2" t="str">
        <f t="shared" si="345"/>
        <v/>
      </c>
    </row>
    <row r="1505" spans="1:18" x14ac:dyDescent="0.25">
      <c r="A1505" s="15" t="str">
        <f>IF(INDEX('Predict Your Date Data (auto)'!A:A,ROW(A1505),1)&gt;0,INDEX('Predict Your Date Data (auto)'!A:A,ROW(A1505),1),"")</f>
        <v/>
      </c>
      <c r="B1505" s="15" t="str">
        <f t="shared" si="346"/>
        <v/>
      </c>
      <c r="C1505" s="23" t="str">
        <f t="shared" si="347"/>
        <v/>
      </c>
      <c r="D1505" s="23" t="str">
        <f t="shared" si="348"/>
        <v/>
      </c>
      <c r="E1505" s="2" t="str">
        <f>IF(A1505&lt;&gt;"","Week " &amp; ROUNDUP(DAY(B1505)/7,0),"")</f>
        <v/>
      </c>
      <c r="G1505" s="15" t="str">
        <f>IF(G1504&lt;MAX(A:A)+NumberOfFutureWeeks*7,  IF(WEEKDAY( G1504+1)=1, G1504+2, IF(WEEKDAY(G1504+1)=7, G1504+ 3, G1504+1)), "")</f>
        <v/>
      </c>
      <c r="H1505" s="15" t="str">
        <f t="shared" si="340"/>
        <v/>
      </c>
      <c r="I1505" s="2" t="str">
        <f t="shared" si="341"/>
        <v/>
      </c>
      <c r="J1505" s="2" t="str">
        <f>IF(AND(G1505&lt;&gt;"",G1505&lt;=MAX(A:A)),COUNTIF(B:B,TRUNC(G1505)),"")</f>
        <v/>
      </c>
      <c r="K1505" s="2" t="str">
        <f t="shared" si="352"/>
        <v/>
      </c>
      <c r="L1505" s="2" t="str">
        <f t="shared" si="342"/>
        <v/>
      </c>
      <c r="M1505" s="2" t="str">
        <f t="shared" si="349"/>
        <v/>
      </c>
      <c r="N1505" s="2" t="str">
        <f t="shared" si="350"/>
        <v/>
      </c>
      <c r="O1505" s="2" t="str">
        <f t="shared" si="343"/>
        <v/>
      </c>
      <c r="P1505" s="2" t="str">
        <f t="shared" si="344"/>
        <v/>
      </c>
      <c r="Q1505" s="2" t="str">
        <f t="shared" si="351"/>
        <v/>
      </c>
      <c r="R1505" s="2" t="str">
        <f t="shared" si="345"/>
        <v/>
      </c>
    </row>
    <row r="1506" spans="1:18" x14ac:dyDescent="0.25">
      <c r="A1506" s="15" t="str">
        <f>IF(INDEX('Predict Your Date Data (auto)'!A:A,ROW(A1506),1)&gt;0,INDEX('Predict Your Date Data (auto)'!A:A,ROW(A1506),1),"")</f>
        <v/>
      </c>
      <c r="B1506" s="15" t="str">
        <f t="shared" si="346"/>
        <v/>
      </c>
      <c r="C1506" s="23" t="str">
        <f t="shared" si="347"/>
        <v/>
      </c>
      <c r="D1506" s="23" t="str">
        <f t="shared" si="348"/>
        <v/>
      </c>
      <c r="E1506" s="2" t="str">
        <f>IF(A1506&lt;&gt;"","Week " &amp; ROUNDUP(DAY(B1506)/7,0),"")</f>
        <v/>
      </c>
      <c r="G1506" s="15" t="str">
        <f>IF(G1505&lt;MAX(A:A)+NumberOfFutureWeeks*7,  IF(WEEKDAY( G1505+1)=1, G1505+2, IF(WEEKDAY(G1505+1)=7, G1505+ 3, G1505+1)), "")</f>
        <v/>
      </c>
      <c r="H1506" s="15" t="str">
        <f t="shared" si="340"/>
        <v/>
      </c>
      <c r="I1506" s="2" t="str">
        <f t="shared" si="341"/>
        <v/>
      </c>
      <c r="J1506" s="2" t="str">
        <f>IF(AND(G1506&lt;&gt;"",G1506&lt;=MAX(A:A)),COUNTIF(B:B,TRUNC(G1506)),"")</f>
        <v/>
      </c>
      <c r="K1506" s="2" t="str">
        <f t="shared" si="352"/>
        <v/>
      </c>
      <c r="L1506" s="2" t="str">
        <f t="shared" si="342"/>
        <v/>
      </c>
      <c r="M1506" s="2" t="str">
        <f t="shared" si="349"/>
        <v/>
      </c>
      <c r="N1506" s="2" t="str">
        <f t="shared" si="350"/>
        <v/>
      </c>
      <c r="O1506" s="2" t="str">
        <f t="shared" si="343"/>
        <v/>
      </c>
      <c r="P1506" s="2" t="str">
        <f t="shared" si="344"/>
        <v/>
      </c>
      <c r="Q1506" s="2" t="str">
        <f t="shared" si="351"/>
        <v/>
      </c>
      <c r="R1506" s="2" t="str">
        <f t="shared" si="345"/>
        <v/>
      </c>
    </row>
    <row r="1507" spans="1:18" x14ac:dyDescent="0.25">
      <c r="A1507" s="15" t="str">
        <f>IF(INDEX('Predict Your Date Data (auto)'!A:A,ROW(A1507),1)&gt;0,INDEX('Predict Your Date Data (auto)'!A:A,ROW(A1507),1),"")</f>
        <v/>
      </c>
      <c r="B1507" s="15" t="str">
        <f t="shared" si="346"/>
        <v/>
      </c>
      <c r="C1507" s="23" t="str">
        <f t="shared" si="347"/>
        <v/>
      </c>
      <c r="D1507" s="23" t="str">
        <f t="shared" si="348"/>
        <v/>
      </c>
      <c r="E1507" s="2" t="str">
        <f>IF(A1507&lt;&gt;"","Week " &amp; ROUNDUP(DAY(B1507)/7,0),"")</f>
        <v/>
      </c>
      <c r="G1507" s="15" t="str">
        <f>IF(G1506&lt;MAX(A:A)+NumberOfFutureWeeks*7,  IF(WEEKDAY( G1506+1)=1, G1506+2, IF(WEEKDAY(G1506+1)=7, G1506+ 3, G1506+1)), "")</f>
        <v/>
      </c>
      <c r="H1507" s="15" t="str">
        <f t="shared" si="340"/>
        <v/>
      </c>
      <c r="I1507" s="2" t="str">
        <f t="shared" si="341"/>
        <v/>
      </c>
      <c r="J1507" s="2" t="str">
        <f>IF(AND(G1507&lt;&gt;"",G1507&lt;=MAX(A:A)),COUNTIF(B:B,TRUNC(G1507)),"")</f>
        <v/>
      </c>
      <c r="K1507" s="2" t="str">
        <f t="shared" si="352"/>
        <v/>
      </c>
      <c r="L1507" s="2" t="str">
        <f t="shared" si="342"/>
        <v/>
      </c>
      <c r="M1507" s="2" t="str">
        <f t="shared" si="349"/>
        <v/>
      </c>
      <c r="N1507" s="2" t="str">
        <f t="shared" si="350"/>
        <v/>
      </c>
      <c r="O1507" s="2" t="str">
        <f t="shared" si="343"/>
        <v/>
      </c>
      <c r="P1507" s="2" t="str">
        <f t="shared" si="344"/>
        <v/>
      </c>
      <c r="Q1507" s="2" t="str">
        <f t="shared" si="351"/>
        <v/>
      </c>
      <c r="R1507" s="2" t="str">
        <f t="shared" si="345"/>
        <v/>
      </c>
    </row>
    <row r="1508" spans="1:18" x14ac:dyDescent="0.25">
      <c r="A1508" s="15" t="str">
        <f>IF(INDEX('Predict Your Date Data (auto)'!A:A,ROW(A1508),1)&gt;0,INDEX('Predict Your Date Data (auto)'!A:A,ROW(A1508),1),"")</f>
        <v/>
      </c>
      <c r="B1508" s="15" t="str">
        <f t="shared" si="346"/>
        <v/>
      </c>
      <c r="C1508" s="23" t="str">
        <f t="shared" si="347"/>
        <v/>
      </c>
      <c r="D1508" s="23" t="str">
        <f t="shared" si="348"/>
        <v/>
      </c>
      <c r="E1508" s="2" t="str">
        <f>IF(A1508&lt;&gt;"","Week " &amp; ROUNDUP(DAY(B1508)/7,0),"")</f>
        <v/>
      </c>
      <c r="G1508" s="15" t="str">
        <f>IF(G1507&lt;MAX(A:A)+NumberOfFutureWeeks*7,  IF(WEEKDAY( G1507+1)=1, G1507+2, IF(WEEKDAY(G1507+1)=7, G1507+ 3, G1507+1)), "")</f>
        <v/>
      </c>
      <c r="H1508" s="15" t="str">
        <f t="shared" si="340"/>
        <v/>
      </c>
      <c r="I1508" s="2" t="str">
        <f t="shared" si="341"/>
        <v/>
      </c>
      <c r="J1508" s="2" t="str">
        <f>IF(AND(G1508&lt;&gt;"",G1508&lt;=MAX(A:A)),COUNTIF(B:B,TRUNC(G1508)),"")</f>
        <v/>
      </c>
      <c r="K1508" s="2" t="str">
        <f t="shared" si="352"/>
        <v/>
      </c>
      <c r="L1508" s="2" t="str">
        <f t="shared" si="342"/>
        <v/>
      </c>
      <c r="M1508" s="2" t="str">
        <f t="shared" si="349"/>
        <v/>
      </c>
      <c r="N1508" s="2" t="str">
        <f t="shared" si="350"/>
        <v/>
      </c>
      <c r="O1508" s="2" t="str">
        <f t="shared" si="343"/>
        <v/>
      </c>
      <c r="P1508" s="2" t="str">
        <f t="shared" si="344"/>
        <v/>
      </c>
      <c r="Q1508" s="2" t="str">
        <f t="shared" si="351"/>
        <v/>
      </c>
      <c r="R1508" s="2" t="str">
        <f t="shared" si="345"/>
        <v/>
      </c>
    </row>
    <row r="1509" spans="1:18" x14ac:dyDescent="0.25">
      <c r="A1509" s="15" t="str">
        <f>IF(INDEX('Predict Your Date Data (auto)'!A:A,ROW(A1509),1)&gt;0,INDEX('Predict Your Date Data (auto)'!A:A,ROW(A1509),1),"")</f>
        <v/>
      </c>
      <c r="B1509" s="15" t="str">
        <f t="shared" si="346"/>
        <v/>
      </c>
      <c r="C1509" s="23" t="str">
        <f t="shared" si="347"/>
        <v/>
      </c>
      <c r="D1509" s="23" t="str">
        <f t="shared" si="348"/>
        <v/>
      </c>
      <c r="E1509" s="2" t="str">
        <f>IF(A1509&lt;&gt;"","Week " &amp; ROUNDUP(DAY(B1509)/7,0),"")</f>
        <v/>
      </c>
      <c r="G1509" s="15" t="str">
        <f>IF(G1508&lt;MAX(A:A)+NumberOfFutureWeeks*7,  IF(WEEKDAY( G1508+1)=1, G1508+2, IF(WEEKDAY(G1508+1)=7, G1508+ 3, G1508+1)), "")</f>
        <v/>
      </c>
      <c r="H1509" s="15" t="str">
        <f t="shared" si="340"/>
        <v/>
      </c>
      <c r="I1509" s="2" t="str">
        <f t="shared" si="341"/>
        <v/>
      </c>
      <c r="J1509" s="2" t="str">
        <f>IF(AND(G1509&lt;&gt;"",G1509&lt;=MAX(A:A)),COUNTIF(B:B,TRUNC(G1509)),"")</f>
        <v/>
      </c>
      <c r="K1509" s="2" t="str">
        <f t="shared" si="352"/>
        <v/>
      </c>
      <c r="L1509" s="2" t="str">
        <f t="shared" si="342"/>
        <v/>
      </c>
      <c r="M1509" s="2" t="str">
        <f t="shared" si="349"/>
        <v/>
      </c>
      <c r="N1509" s="2" t="str">
        <f t="shared" si="350"/>
        <v/>
      </c>
      <c r="O1509" s="2" t="str">
        <f t="shared" si="343"/>
        <v/>
      </c>
      <c r="P1509" s="2" t="str">
        <f t="shared" si="344"/>
        <v/>
      </c>
      <c r="Q1509" s="2" t="str">
        <f t="shared" si="351"/>
        <v/>
      </c>
      <c r="R1509" s="2" t="str">
        <f t="shared" si="345"/>
        <v/>
      </c>
    </row>
    <row r="1510" spans="1:18" x14ac:dyDescent="0.25">
      <c r="A1510" s="15" t="str">
        <f>IF(INDEX('Predict Your Date Data (auto)'!A:A,ROW(A1510),1)&gt;0,INDEX('Predict Your Date Data (auto)'!A:A,ROW(A1510),1),"")</f>
        <v/>
      </c>
      <c r="B1510" s="15" t="str">
        <f t="shared" si="346"/>
        <v/>
      </c>
      <c r="C1510" s="23" t="str">
        <f t="shared" si="347"/>
        <v/>
      </c>
      <c r="D1510" s="23" t="str">
        <f t="shared" si="348"/>
        <v/>
      </c>
      <c r="E1510" s="2" t="str">
        <f>IF(A1510&lt;&gt;"","Week " &amp; ROUNDUP(DAY(B1510)/7,0),"")</f>
        <v/>
      </c>
      <c r="G1510" s="15" t="str">
        <f>IF(G1509&lt;MAX(A:A)+NumberOfFutureWeeks*7,  IF(WEEKDAY( G1509+1)=1, G1509+2, IF(WEEKDAY(G1509+1)=7, G1509+ 3, G1509+1)), "")</f>
        <v/>
      </c>
      <c r="H1510" s="15" t="str">
        <f t="shared" si="340"/>
        <v/>
      </c>
      <c r="I1510" s="2" t="str">
        <f t="shared" si="341"/>
        <v/>
      </c>
      <c r="J1510" s="2" t="str">
        <f>IF(AND(G1510&lt;&gt;"",G1510&lt;=MAX(A:A)),COUNTIF(B:B,TRUNC(G1510)),"")</f>
        <v/>
      </c>
      <c r="K1510" s="2" t="str">
        <f t="shared" si="352"/>
        <v/>
      </c>
      <c r="L1510" s="2" t="str">
        <f t="shared" si="342"/>
        <v/>
      </c>
      <c r="M1510" s="2" t="str">
        <f t="shared" si="349"/>
        <v/>
      </c>
      <c r="N1510" s="2" t="str">
        <f t="shared" si="350"/>
        <v/>
      </c>
      <c r="O1510" s="2" t="str">
        <f t="shared" si="343"/>
        <v/>
      </c>
      <c r="P1510" s="2" t="str">
        <f t="shared" si="344"/>
        <v/>
      </c>
      <c r="Q1510" s="2" t="str">
        <f t="shared" si="351"/>
        <v/>
      </c>
      <c r="R1510" s="2" t="str">
        <f t="shared" si="345"/>
        <v/>
      </c>
    </row>
    <row r="1511" spans="1:18" x14ac:dyDescent="0.25">
      <c r="A1511" s="15" t="str">
        <f>IF(INDEX('Predict Your Date Data (auto)'!A:A,ROW(A1511),1)&gt;0,INDEX('Predict Your Date Data (auto)'!A:A,ROW(A1511),1),"")</f>
        <v/>
      </c>
      <c r="B1511" s="15" t="str">
        <f t="shared" si="346"/>
        <v/>
      </c>
      <c r="C1511" s="23" t="str">
        <f t="shared" si="347"/>
        <v/>
      </c>
      <c r="D1511" s="23" t="str">
        <f t="shared" si="348"/>
        <v/>
      </c>
      <c r="E1511" s="2" t="str">
        <f>IF(A1511&lt;&gt;"","Week " &amp; ROUNDUP(DAY(B1511)/7,0),"")</f>
        <v/>
      </c>
      <c r="G1511" s="15" t="str">
        <f>IF(G1510&lt;MAX(A:A)+NumberOfFutureWeeks*7,  IF(WEEKDAY( G1510+1)=1, G1510+2, IF(WEEKDAY(G1510+1)=7, G1510+ 3, G1510+1)), "")</f>
        <v/>
      </c>
      <c r="H1511" s="15" t="str">
        <f t="shared" si="340"/>
        <v/>
      </c>
      <c r="I1511" s="2" t="str">
        <f t="shared" si="341"/>
        <v/>
      </c>
      <c r="J1511" s="2" t="str">
        <f>IF(AND(G1511&lt;&gt;"",G1511&lt;=MAX(A:A)),COUNTIF(B:B,TRUNC(G1511)),"")</f>
        <v/>
      </c>
      <c r="K1511" s="2" t="str">
        <f t="shared" si="352"/>
        <v/>
      </c>
      <c r="L1511" s="2" t="str">
        <f t="shared" si="342"/>
        <v/>
      </c>
      <c r="M1511" s="2" t="str">
        <f t="shared" si="349"/>
        <v/>
      </c>
      <c r="N1511" s="2" t="str">
        <f t="shared" si="350"/>
        <v/>
      </c>
      <c r="O1511" s="2" t="str">
        <f t="shared" si="343"/>
        <v/>
      </c>
      <c r="P1511" s="2" t="str">
        <f t="shared" si="344"/>
        <v/>
      </c>
      <c r="Q1511" s="2" t="str">
        <f t="shared" si="351"/>
        <v/>
      </c>
      <c r="R1511" s="2" t="str">
        <f t="shared" si="345"/>
        <v/>
      </c>
    </row>
    <row r="1512" spans="1:18" x14ac:dyDescent="0.25">
      <c r="A1512" s="15" t="str">
        <f>IF(INDEX('Predict Your Date Data (auto)'!A:A,ROW(A1512),1)&gt;0,INDEX('Predict Your Date Data (auto)'!A:A,ROW(A1512),1),"")</f>
        <v/>
      </c>
      <c r="B1512" s="15" t="str">
        <f t="shared" si="346"/>
        <v/>
      </c>
      <c r="C1512" s="23" t="str">
        <f t="shared" si="347"/>
        <v/>
      </c>
      <c r="D1512" s="23" t="str">
        <f t="shared" si="348"/>
        <v/>
      </c>
      <c r="E1512" s="2" t="str">
        <f>IF(A1512&lt;&gt;"","Week " &amp; ROUNDUP(DAY(B1512)/7,0),"")</f>
        <v/>
      </c>
      <c r="G1512" s="15" t="str">
        <f>IF(G1511&lt;MAX(A:A)+NumberOfFutureWeeks*7,  IF(WEEKDAY( G1511+1)=1, G1511+2, IF(WEEKDAY(G1511+1)=7, G1511+ 3, G1511+1)), "")</f>
        <v/>
      </c>
      <c r="H1512" s="15" t="str">
        <f t="shared" si="340"/>
        <v/>
      </c>
      <c r="I1512" s="2" t="str">
        <f t="shared" si="341"/>
        <v/>
      </c>
      <c r="J1512" s="2" t="str">
        <f>IF(AND(G1512&lt;&gt;"",G1512&lt;=MAX(A:A)),COUNTIF(B:B,TRUNC(G1512)),"")</f>
        <v/>
      </c>
      <c r="K1512" s="2" t="str">
        <f t="shared" si="352"/>
        <v/>
      </c>
      <c r="L1512" s="2" t="str">
        <f t="shared" si="342"/>
        <v/>
      </c>
      <c r="M1512" s="2" t="str">
        <f t="shared" si="349"/>
        <v/>
      </c>
      <c r="N1512" s="2" t="str">
        <f t="shared" si="350"/>
        <v/>
      </c>
      <c r="O1512" s="2" t="str">
        <f t="shared" si="343"/>
        <v/>
      </c>
      <c r="P1512" s="2" t="str">
        <f t="shared" si="344"/>
        <v/>
      </c>
      <c r="Q1512" s="2" t="str">
        <f t="shared" si="351"/>
        <v/>
      </c>
      <c r="R1512" s="2" t="str">
        <f t="shared" si="345"/>
        <v/>
      </c>
    </row>
    <row r="1513" spans="1:18" x14ac:dyDescent="0.25">
      <c r="A1513" s="15" t="str">
        <f>IF(INDEX('Predict Your Date Data (auto)'!A:A,ROW(A1513),1)&gt;0,INDEX('Predict Your Date Data (auto)'!A:A,ROW(A1513),1),"")</f>
        <v/>
      </c>
      <c r="B1513" s="15" t="str">
        <f t="shared" si="346"/>
        <v/>
      </c>
      <c r="C1513" s="23" t="str">
        <f t="shared" si="347"/>
        <v/>
      </c>
      <c r="D1513" s="23" t="str">
        <f t="shared" si="348"/>
        <v/>
      </c>
      <c r="E1513" s="2" t="str">
        <f>IF(A1513&lt;&gt;"","Week " &amp; ROUNDUP(DAY(B1513)/7,0),"")</f>
        <v/>
      </c>
      <c r="G1513" s="15" t="str">
        <f>IF(G1512&lt;MAX(A:A)+NumberOfFutureWeeks*7,  IF(WEEKDAY( G1512+1)=1, G1512+2, IF(WEEKDAY(G1512+1)=7, G1512+ 3, G1512+1)), "")</f>
        <v/>
      </c>
      <c r="H1513" s="15" t="str">
        <f t="shared" si="340"/>
        <v/>
      </c>
      <c r="I1513" s="2" t="str">
        <f t="shared" si="341"/>
        <v/>
      </c>
      <c r="J1513" s="2" t="str">
        <f>IF(AND(G1513&lt;&gt;"",G1513&lt;=MAX(A:A)),COUNTIF(B:B,TRUNC(G1513)),"")</f>
        <v/>
      </c>
      <c r="K1513" s="2" t="str">
        <f t="shared" si="352"/>
        <v/>
      </c>
      <c r="L1513" s="2" t="str">
        <f t="shared" si="342"/>
        <v/>
      </c>
      <c r="M1513" s="2" t="str">
        <f t="shared" si="349"/>
        <v/>
      </c>
      <c r="N1513" s="2" t="str">
        <f t="shared" si="350"/>
        <v/>
      </c>
      <c r="O1513" s="2" t="str">
        <f t="shared" si="343"/>
        <v/>
      </c>
      <c r="P1513" s="2" t="str">
        <f t="shared" si="344"/>
        <v/>
      </c>
      <c r="Q1513" s="2" t="str">
        <f t="shared" si="351"/>
        <v/>
      </c>
      <c r="R1513" s="2" t="str">
        <f t="shared" si="345"/>
        <v/>
      </c>
    </row>
    <row r="1514" spans="1:18" x14ac:dyDescent="0.25">
      <c r="A1514" s="15" t="str">
        <f>IF(INDEX('Predict Your Date Data (auto)'!A:A,ROW(A1514),1)&gt;0,INDEX('Predict Your Date Data (auto)'!A:A,ROW(A1514),1),"")</f>
        <v/>
      </c>
      <c r="B1514" s="15" t="str">
        <f t="shared" si="346"/>
        <v/>
      </c>
      <c r="C1514" s="23" t="str">
        <f t="shared" si="347"/>
        <v/>
      </c>
      <c r="D1514" s="23" t="str">
        <f t="shared" si="348"/>
        <v/>
      </c>
      <c r="E1514" s="2" t="str">
        <f>IF(A1514&lt;&gt;"","Week " &amp; ROUNDUP(DAY(B1514)/7,0),"")</f>
        <v/>
      </c>
      <c r="G1514" s="15" t="str">
        <f>IF(G1513&lt;MAX(A:A)+NumberOfFutureWeeks*7,  IF(WEEKDAY( G1513+1)=1, G1513+2, IF(WEEKDAY(G1513+1)=7, G1513+ 3, G1513+1)), "")</f>
        <v/>
      </c>
      <c r="H1514" s="15" t="str">
        <f t="shared" si="340"/>
        <v/>
      </c>
      <c r="I1514" s="2" t="str">
        <f t="shared" si="341"/>
        <v/>
      </c>
      <c r="J1514" s="2" t="str">
        <f>IF(AND(G1514&lt;&gt;"",G1514&lt;=MAX(A:A)),COUNTIF(B:B,TRUNC(G1514)),"")</f>
        <v/>
      </c>
      <c r="K1514" s="2" t="str">
        <f t="shared" si="352"/>
        <v/>
      </c>
      <c r="L1514" s="2" t="str">
        <f t="shared" si="342"/>
        <v/>
      </c>
      <c r="M1514" s="2" t="str">
        <f t="shared" si="349"/>
        <v/>
      </c>
      <c r="N1514" s="2" t="str">
        <f t="shared" si="350"/>
        <v/>
      </c>
      <c r="O1514" s="2" t="str">
        <f t="shared" si="343"/>
        <v/>
      </c>
      <c r="P1514" s="2" t="str">
        <f t="shared" si="344"/>
        <v/>
      </c>
      <c r="Q1514" s="2" t="str">
        <f t="shared" si="351"/>
        <v/>
      </c>
      <c r="R1514" s="2" t="str">
        <f t="shared" si="345"/>
        <v/>
      </c>
    </row>
    <row r="1515" spans="1:18" x14ac:dyDescent="0.25">
      <c r="A1515" s="15" t="str">
        <f>IF(INDEX('Predict Your Date Data (auto)'!A:A,ROW(A1515),1)&gt;0,INDEX('Predict Your Date Data (auto)'!A:A,ROW(A1515),1),"")</f>
        <v/>
      </c>
      <c r="B1515" s="15" t="str">
        <f t="shared" si="346"/>
        <v/>
      </c>
      <c r="C1515" s="23" t="str">
        <f t="shared" si="347"/>
        <v/>
      </c>
      <c r="D1515" s="23" t="str">
        <f t="shared" si="348"/>
        <v/>
      </c>
      <c r="E1515" s="2" t="str">
        <f>IF(A1515&lt;&gt;"","Week " &amp; ROUNDUP(DAY(B1515)/7,0),"")</f>
        <v/>
      </c>
      <c r="G1515" s="15" t="str">
        <f>IF(G1514&lt;MAX(A:A)+NumberOfFutureWeeks*7,  IF(WEEKDAY( G1514+1)=1, G1514+2, IF(WEEKDAY(G1514+1)=7, G1514+ 3, G1514+1)), "")</f>
        <v/>
      </c>
      <c r="H1515" s="15" t="str">
        <f t="shared" si="340"/>
        <v/>
      </c>
      <c r="I1515" s="2" t="str">
        <f t="shared" si="341"/>
        <v/>
      </c>
      <c r="J1515" s="2" t="str">
        <f>IF(AND(G1515&lt;&gt;"",G1515&lt;=MAX(A:A)),COUNTIF(B:B,TRUNC(G1515)),"")</f>
        <v/>
      </c>
      <c r="K1515" s="2" t="str">
        <f t="shared" si="352"/>
        <v/>
      </c>
      <c r="L1515" s="2" t="str">
        <f t="shared" si="342"/>
        <v/>
      </c>
      <c r="M1515" s="2" t="str">
        <f t="shared" si="349"/>
        <v/>
      </c>
      <c r="N1515" s="2" t="str">
        <f t="shared" si="350"/>
        <v/>
      </c>
      <c r="O1515" s="2" t="str">
        <f t="shared" si="343"/>
        <v/>
      </c>
      <c r="P1515" s="2" t="str">
        <f t="shared" si="344"/>
        <v/>
      </c>
      <c r="Q1515" s="2" t="str">
        <f t="shared" si="351"/>
        <v/>
      </c>
      <c r="R1515" s="2" t="str">
        <f t="shared" si="345"/>
        <v/>
      </c>
    </row>
    <row r="1516" spans="1:18" x14ac:dyDescent="0.25">
      <c r="A1516" s="15" t="str">
        <f>IF(INDEX('Predict Your Date Data (auto)'!A:A,ROW(A1516),1)&gt;0,INDEX('Predict Your Date Data (auto)'!A:A,ROW(A1516),1),"")</f>
        <v/>
      </c>
      <c r="B1516" s="15" t="str">
        <f t="shared" si="346"/>
        <v/>
      </c>
      <c r="C1516" s="23" t="str">
        <f t="shared" si="347"/>
        <v/>
      </c>
      <c r="D1516" s="23" t="str">
        <f t="shared" si="348"/>
        <v/>
      </c>
      <c r="E1516" s="2" t="str">
        <f>IF(A1516&lt;&gt;"","Week " &amp; ROUNDUP(DAY(B1516)/7,0),"")</f>
        <v/>
      </c>
      <c r="G1516" s="15" t="str">
        <f>IF(G1515&lt;MAX(A:A)+NumberOfFutureWeeks*7,  IF(WEEKDAY( G1515+1)=1, G1515+2, IF(WEEKDAY(G1515+1)=7, G1515+ 3, G1515+1)), "")</f>
        <v/>
      </c>
      <c r="H1516" s="15" t="str">
        <f t="shared" si="340"/>
        <v/>
      </c>
      <c r="I1516" s="2" t="str">
        <f t="shared" si="341"/>
        <v/>
      </c>
      <c r="J1516" s="2" t="str">
        <f>IF(AND(G1516&lt;&gt;"",G1516&lt;=MAX(A:A)),COUNTIF(B:B,TRUNC(G1516)),"")</f>
        <v/>
      </c>
      <c r="K1516" s="2" t="str">
        <f t="shared" si="352"/>
        <v/>
      </c>
      <c r="L1516" s="2" t="str">
        <f t="shared" si="342"/>
        <v/>
      </c>
      <c r="M1516" s="2" t="str">
        <f t="shared" si="349"/>
        <v/>
      </c>
      <c r="N1516" s="2" t="str">
        <f t="shared" si="350"/>
        <v/>
      </c>
      <c r="O1516" s="2" t="str">
        <f t="shared" si="343"/>
        <v/>
      </c>
      <c r="P1516" s="2" t="str">
        <f t="shared" si="344"/>
        <v/>
      </c>
      <c r="Q1516" s="2" t="str">
        <f t="shared" si="351"/>
        <v/>
      </c>
      <c r="R1516" s="2" t="str">
        <f t="shared" si="345"/>
        <v/>
      </c>
    </row>
    <row r="1517" spans="1:18" x14ac:dyDescent="0.25">
      <c r="A1517" s="15" t="str">
        <f>IF(INDEX('Predict Your Date Data (auto)'!A:A,ROW(A1517),1)&gt;0,INDEX('Predict Your Date Data (auto)'!A:A,ROW(A1517),1),"")</f>
        <v/>
      </c>
      <c r="B1517" s="15" t="str">
        <f t="shared" si="346"/>
        <v/>
      </c>
      <c r="C1517" s="23" t="str">
        <f t="shared" si="347"/>
        <v/>
      </c>
      <c r="D1517" s="23" t="str">
        <f t="shared" si="348"/>
        <v/>
      </c>
      <c r="E1517" s="2" t="str">
        <f>IF(A1517&lt;&gt;"","Week " &amp; ROUNDUP(DAY(B1517)/7,0),"")</f>
        <v/>
      </c>
      <c r="G1517" s="15" t="str">
        <f>IF(G1516&lt;MAX(A:A)+NumberOfFutureWeeks*7,  IF(WEEKDAY( G1516+1)=1, G1516+2, IF(WEEKDAY(G1516+1)=7, G1516+ 3, G1516+1)), "")</f>
        <v/>
      </c>
      <c r="H1517" s="15" t="str">
        <f t="shared" si="340"/>
        <v/>
      </c>
      <c r="I1517" s="2" t="str">
        <f t="shared" si="341"/>
        <v/>
      </c>
      <c r="J1517" s="2" t="str">
        <f>IF(AND(G1517&lt;&gt;"",G1517&lt;=MAX(A:A)),COUNTIF(B:B,TRUNC(G1517)),"")</f>
        <v/>
      </c>
      <c r="K1517" s="2" t="str">
        <f t="shared" si="352"/>
        <v/>
      </c>
      <c r="L1517" s="2" t="str">
        <f t="shared" si="342"/>
        <v/>
      </c>
      <c r="M1517" s="2" t="str">
        <f t="shared" si="349"/>
        <v/>
      </c>
      <c r="N1517" s="2" t="str">
        <f t="shared" si="350"/>
        <v/>
      </c>
      <c r="O1517" s="2" t="str">
        <f t="shared" si="343"/>
        <v/>
      </c>
      <c r="P1517" s="2" t="str">
        <f t="shared" si="344"/>
        <v/>
      </c>
      <c r="Q1517" s="2" t="str">
        <f t="shared" si="351"/>
        <v/>
      </c>
      <c r="R1517" s="2" t="str">
        <f t="shared" si="345"/>
        <v/>
      </c>
    </row>
    <row r="1518" spans="1:18" x14ac:dyDescent="0.25">
      <c r="A1518" s="15" t="str">
        <f>IF(INDEX('Predict Your Date Data (auto)'!A:A,ROW(A1518),1)&gt;0,INDEX('Predict Your Date Data (auto)'!A:A,ROW(A1518),1),"")</f>
        <v/>
      </c>
      <c r="B1518" s="15" t="str">
        <f t="shared" si="346"/>
        <v/>
      </c>
      <c r="C1518" s="23" t="str">
        <f t="shared" si="347"/>
        <v/>
      </c>
      <c r="D1518" s="23" t="str">
        <f t="shared" si="348"/>
        <v/>
      </c>
      <c r="E1518" s="2" t="str">
        <f>IF(A1518&lt;&gt;"","Week " &amp; ROUNDUP(DAY(B1518)/7,0),"")</f>
        <v/>
      </c>
      <c r="G1518" s="15" t="str">
        <f>IF(G1517&lt;MAX(A:A)+NumberOfFutureWeeks*7,  IF(WEEKDAY( G1517+1)=1, G1517+2, IF(WEEKDAY(G1517+1)=7, G1517+ 3, G1517+1)), "")</f>
        <v/>
      </c>
      <c r="H1518" s="15" t="str">
        <f t="shared" si="340"/>
        <v/>
      </c>
      <c r="I1518" s="2" t="str">
        <f t="shared" si="341"/>
        <v/>
      </c>
      <c r="J1518" s="2" t="str">
        <f>IF(AND(G1518&lt;&gt;"",G1518&lt;=MAX(A:A)),COUNTIF(B:B,TRUNC(G1518)),"")</f>
        <v/>
      </c>
      <c r="K1518" s="2" t="str">
        <f t="shared" si="352"/>
        <v/>
      </c>
      <c r="L1518" s="2" t="str">
        <f t="shared" si="342"/>
        <v/>
      </c>
      <c r="M1518" s="2" t="str">
        <f t="shared" si="349"/>
        <v/>
      </c>
      <c r="N1518" s="2" t="str">
        <f t="shared" si="350"/>
        <v/>
      </c>
      <c r="O1518" s="2" t="str">
        <f t="shared" si="343"/>
        <v/>
      </c>
      <c r="P1518" s="2" t="str">
        <f t="shared" si="344"/>
        <v/>
      </c>
      <c r="Q1518" s="2" t="str">
        <f t="shared" si="351"/>
        <v/>
      </c>
      <c r="R1518" s="2" t="str">
        <f t="shared" si="345"/>
        <v/>
      </c>
    </row>
    <row r="1519" spans="1:18" x14ac:dyDescent="0.25">
      <c r="A1519" s="15" t="str">
        <f>IF(INDEX('Predict Your Date Data (auto)'!A:A,ROW(A1519),1)&gt;0,INDEX('Predict Your Date Data (auto)'!A:A,ROW(A1519),1),"")</f>
        <v/>
      </c>
      <c r="B1519" s="15" t="str">
        <f t="shared" si="346"/>
        <v/>
      </c>
      <c r="C1519" s="23" t="str">
        <f t="shared" si="347"/>
        <v/>
      </c>
      <c r="D1519" s="23" t="str">
        <f t="shared" si="348"/>
        <v/>
      </c>
      <c r="E1519" s="2" t="str">
        <f>IF(A1519&lt;&gt;"","Week " &amp; ROUNDUP(DAY(B1519)/7,0),"")</f>
        <v/>
      </c>
      <c r="G1519" s="15" t="str">
        <f>IF(G1518&lt;MAX(A:A)+NumberOfFutureWeeks*7,  IF(WEEKDAY( G1518+1)=1, G1518+2, IF(WEEKDAY(G1518+1)=7, G1518+ 3, G1518+1)), "")</f>
        <v/>
      </c>
      <c r="H1519" s="15" t="str">
        <f t="shared" si="340"/>
        <v/>
      </c>
      <c r="I1519" s="2" t="str">
        <f t="shared" si="341"/>
        <v/>
      </c>
      <c r="J1519" s="2" t="str">
        <f>IF(AND(G1519&lt;&gt;"",G1519&lt;=MAX(A:A)),COUNTIF(B:B,TRUNC(G1519)),"")</f>
        <v/>
      </c>
      <c r="K1519" s="2" t="str">
        <f t="shared" si="352"/>
        <v/>
      </c>
      <c r="L1519" s="2" t="str">
        <f t="shared" si="342"/>
        <v/>
      </c>
      <c r="M1519" s="2" t="str">
        <f t="shared" si="349"/>
        <v/>
      </c>
      <c r="N1519" s="2" t="str">
        <f t="shared" si="350"/>
        <v/>
      </c>
      <c r="O1519" s="2" t="str">
        <f t="shared" si="343"/>
        <v/>
      </c>
      <c r="P1519" s="2" t="str">
        <f t="shared" si="344"/>
        <v/>
      </c>
      <c r="Q1519" s="2" t="str">
        <f t="shared" si="351"/>
        <v/>
      </c>
      <c r="R1519" s="2" t="str">
        <f t="shared" si="345"/>
        <v/>
      </c>
    </row>
    <row r="1520" spans="1:18" x14ac:dyDescent="0.25">
      <c r="A1520" s="15" t="str">
        <f>IF(INDEX('Predict Your Date Data (auto)'!A:A,ROW(A1520),1)&gt;0,INDEX('Predict Your Date Data (auto)'!A:A,ROW(A1520),1),"")</f>
        <v/>
      </c>
      <c r="B1520" s="15" t="str">
        <f t="shared" si="346"/>
        <v/>
      </c>
      <c r="C1520" s="23" t="str">
        <f t="shared" si="347"/>
        <v/>
      </c>
      <c r="D1520" s="23" t="str">
        <f t="shared" si="348"/>
        <v/>
      </c>
      <c r="E1520" s="2" t="str">
        <f>IF(A1520&lt;&gt;"","Week " &amp; ROUNDUP(DAY(B1520)/7,0),"")</f>
        <v/>
      </c>
      <c r="G1520" s="15" t="str">
        <f>IF(G1519&lt;MAX(A:A)+NumberOfFutureWeeks*7,  IF(WEEKDAY( G1519+1)=1, G1519+2, IF(WEEKDAY(G1519+1)=7, G1519+ 3, G1519+1)), "")</f>
        <v/>
      </c>
      <c r="H1520" s="15" t="str">
        <f t="shared" si="340"/>
        <v/>
      </c>
      <c r="I1520" s="2" t="str">
        <f t="shared" si="341"/>
        <v/>
      </c>
      <c r="J1520" s="2" t="str">
        <f>IF(AND(G1520&lt;&gt;"",G1520&lt;=MAX(A:A)),COUNTIF(B:B,TRUNC(G1520)),"")</f>
        <v/>
      </c>
      <c r="K1520" s="2" t="str">
        <f t="shared" si="352"/>
        <v/>
      </c>
      <c r="L1520" s="2" t="str">
        <f t="shared" si="342"/>
        <v/>
      </c>
      <c r="M1520" s="2" t="str">
        <f t="shared" si="349"/>
        <v/>
      </c>
      <c r="N1520" s="2" t="str">
        <f t="shared" si="350"/>
        <v/>
      </c>
      <c r="O1520" s="2" t="str">
        <f t="shared" si="343"/>
        <v/>
      </c>
      <c r="P1520" s="2" t="str">
        <f t="shared" si="344"/>
        <v/>
      </c>
      <c r="Q1520" s="2" t="str">
        <f t="shared" si="351"/>
        <v/>
      </c>
      <c r="R1520" s="2" t="str">
        <f t="shared" si="345"/>
        <v/>
      </c>
    </row>
    <row r="1521" spans="1:18" x14ac:dyDescent="0.25">
      <c r="A1521" s="15" t="str">
        <f>IF(INDEX('Predict Your Date Data (auto)'!A:A,ROW(A1521),1)&gt;0,INDEX('Predict Your Date Data (auto)'!A:A,ROW(A1521),1),"")</f>
        <v/>
      </c>
      <c r="B1521" s="15" t="str">
        <f t="shared" si="346"/>
        <v/>
      </c>
      <c r="C1521" s="23" t="str">
        <f t="shared" si="347"/>
        <v/>
      </c>
      <c r="D1521" s="23" t="str">
        <f t="shared" si="348"/>
        <v/>
      </c>
      <c r="E1521" s="2" t="str">
        <f>IF(A1521&lt;&gt;"","Week " &amp; ROUNDUP(DAY(B1521)/7,0),"")</f>
        <v/>
      </c>
      <c r="G1521" s="15" t="str">
        <f>IF(G1520&lt;MAX(A:A)+NumberOfFutureWeeks*7,  IF(WEEKDAY( G1520+1)=1, G1520+2, IF(WEEKDAY(G1520+1)=7, G1520+ 3, G1520+1)), "")</f>
        <v/>
      </c>
      <c r="H1521" s="15" t="str">
        <f t="shared" si="340"/>
        <v/>
      </c>
      <c r="I1521" s="2" t="str">
        <f t="shared" si="341"/>
        <v/>
      </c>
      <c r="J1521" s="2" t="str">
        <f>IF(AND(G1521&lt;&gt;"",G1521&lt;=MAX(A:A)),COUNTIF(B:B,TRUNC(G1521)),"")</f>
        <v/>
      </c>
      <c r="K1521" s="2" t="str">
        <f t="shared" si="352"/>
        <v/>
      </c>
      <c r="L1521" s="2" t="str">
        <f t="shared" si="342"/>
        <v/>
      </c>
      <c r="M1521" s="2" t="str">
        <f t="shared" si="349"/>
        <v/>
      </c>
      <c r="N1521" s="2" t="str">
        <f t="shared" si="350"/>
        <v/>
      </c>
      <c r="O1521" s="2" t="str">
        <f t="shared" si="343"/>
        <v/>
      </c>
      <c r="P1521" s="2" t="str">
        <f t="shared" si="344"/>
        <v/>
      </c>
      <c r="Q1521" s="2" t="str">
        <f t="shared" si="351"/>
        <v/>
      </c>
      <c r="R1521" s="2" t="str">
        <f t="shared" si="345"/>
        <v/>
      </c>
    </row>
    <row r="1522" spans="1:18" x14ac:dyDescent="0.25">
      <c r="A1522" s="15" t="str">
        <f>IF(INDEX('Predict Your Date Data (auto)'!A:A,ROW(A1522),1)&gt;0,INDEX('Predict Your Date Data (auto)'!A:A,ROW(A1522),1),"")</f>
        <v/>
      </c>
      <c r="B1522" s="15" t="str">
        <f t="shared" si="346"/>
        <v/>
      </c>
      <c r="C1522" s="23" t="str">
        <f t="shared" si="347"/>
        <v/>
      </c>
      <c r="D1522" s="23" t="str">
        <f t="shared" si="348"/>
        <v/>
      </c>
      <c r="E1522" s="2" t="str">
        <f>IF(A1522&lt;&gt;"","Week " &amp; ROUNDUP(DAY(B1522)/7,0),"")</f>
        <v/>
      </c>
      <c r="G1522" s="15" t="str">
        <f>IF(G1521&lt;MAX(A:A)+NumberOfFutureWeeks*7,  IF(WEEKDAY( G1521+1)=1, G1521+2, IF(WEEKDAY(G1521+1)=7, G1521+ 3, G1521+1)), "")</f>
        <v/>
      </c>
      <c r="H1522" s="15" t="str">
        <f t="shared" si="340"/>
        <v/>
      </c>
      <c r="I1522" s="2" t="str">
        <f t="shared" si="341"/>
        <v/>
      </c>
      <c r="J1522" s="2" t="str">
        <f>IF(AND(G1522&lt;&gt;"",G1522&lt;=MAX(A:A)),COUNTIF(B:B,TRUNC(G1522)),"")</f>
        <v/>
      </c>
      <c r="K1522" s="2" t="str">
        <f t="shared" si="352"/>
        <v/>
      </c>
      <c r="L1522" s="2" t="str">
        <f t="shared" si="342"/>
        <v/>
      </c>
      <c r="M1522" s="2" t="str">
        <f t="shared" si="349"/>
        <v/>
      </c>
      <c r="N1522" s="2" t="str">
        <f t="shared" si="350"/>
        <v/>
      </c>
      <c r="O1522" s="2" t="str">
        <f t="shared" si="343"/>
        <v/>
      </c>
      <c r="P1522" s="2" t="str">
        <f t="shared" si="344"/>
        <v/>
      </c>
      <c r="Q1522" s="2" t="str">
        <f t="shared" si="351"/>
        <v/>
      </c>
      <c r="R1522" s="2" t="str">
        <f t="shared" si="345"/>
        <v/>
      </c>
    </row>
    <row r="1523" spans="1:18" x14ac:dyDescent="0.25">
      <c r="A1523" s="15" t="str">
        <f>IF(INDEX('Predict Your Date Data (auto)'!A:A,ROW(A1523),1)&gt;0,INDEX('Predict Your Date Data (auto)'!A:A,ROW(A1523),1),"")</f>
        <v/>
      </c>
      <c r="B1523" s="15" t="str">
        <f t="shared" si="346"/>
        <v/>
      </c>
      <c r="C1523" s="23" t="str">
        <f t="shared" si="347"/>
        <v/>
      </c>
      <c r="D1523" s="23" t="str">
        <f t="shared" si="348"/>
        <v/>
      </c>
      <c r="E1523" s="2" t="str">
        <f>IF(A1523&lt;&gt;"","Week " &amp; ROUNDUP(DAY(B1523)/7,0),"")</f>
        <v/>
      </c>
      <c r="G1523" s="15" t="str">
        <f>IF(G1522&lt;MAX(A:A)+NumberOfFutureWeeks*7,  IF(WEEKDAY( G1522+1)=1, G1522+2, IF(WEEKDAY(G1522+1)=7, G1522+ 3, G1522+1)), "")</f>
        <v/>
      </c>
      <c r="H1523" s="15" t="str">
        <f t="shared" si="340"/>
        <v/>
      </c>
      <c r="I1523" s="2" t="str">
        <f t="shared" si="341"/>
        <v/>
      </c>
      <c r="J1523" s="2" t="str">
        <f>IF(AND(G1523&lt;&gt;"",G1523&lt;=MAX(A:A)),COUNTIF(B:B,TRUNC(G1523)),"")</f>
        <v/>
      </c>
      <c r="K1523" s="2" t="str">
        <f t="shared" si="352"/>
        <v/>
      </c>
      <c r="L1523" s="2" t="str">
        <f t="shared" si="342"/>
        <v/>
      </c>
      <c r="M1523" s="2" t="str">
        <f t="shared" si="349"/>
        <v/>
      </c>
      <c r="N1523" s="2" t="str">
        <f t="shared" si="350"/>
        <v/>
      </c>
      <c r="O1523" s="2" t="str">
        <f t="shared" si="343"/>
        <v/>
      </c>
      <c r="P1523" s="2" t="str">
        <f t="shared" si="344"/>
        <v/>
      </c>
      <c r="Q1523" s="2" t="str">
        <f t="shared" si="351"/>
        <v/>
      </c>
      <c r="R1523" s="2" t="str">
        <f t="shared" si="345"/>
        <v/>
      </c>
    </row>
    <row r="1524" spans="1:18" x14ac:dyDescent="0.25">
      <c r="A1524" s="15" t="str">
        <f>IF(INDEX('Predict Your Date Data (auto)'!A:A,ROW(A1524),1)&gt;0,INDEX('Predict Your Date Data (auto)'!A:A,ROW(A1524),1),"")</f>
        <v/>
      </c>
      <c r="B1524" s="15" t="str">
        <f t="shared" si="346"/>
        <v/>
      </c>
      <c r="C1524" s="23" t="str">
        <f t="shared" si="347"/>
        <v/>
      </c>
      <c r="D1524" s="23" t="str">
        <f t="shared" si="348"/>
        <v/>
      </c>
      <c r="E1524" s="2" t="str">
        <f>IF(A1524&lt;&gt;"","Week " &amp; ROUNDUP(DAY(B1524)/7,0),"")</f>
        <v/>
      </c>
      <c r="G1524" s="15" t="str">
        <f>IF(G1523&lt;MAX(A:A)+NumberOfFutureWeeks*7,  IF(WEEKDAY( G1523+1)=1, G1523+2, IF(WEEKDAY(G1523+1)=7, G1523+ 3, G1523+1)), "")</f>
        <v/>
      </c>
      <c r="H1524" s="15" t="str">
        <f t="shared" si="340"/>
        <v/>
      </c>
      <c r="I1524" s="2" t="str">
        <f t="shared" si="341"/>
        <v/>
      </c>
      <c r="J1524" s="2" t="str">
        <f>IF(AND(G1524&lt;&gt;"",G1524&lt;=MAX(A:A)),COUNTIF(B:B,TRUNC(G1524)),"")</f>
        <v/>
      </c>
      <c r="K1524" s="2" t="str">
        <f t="shared" si="352"/>
        <v/>
      </c>
      <c r="L1524" s="2" t="str">
        <f t="shared" si="342"/>
        <v/>
      </c>
      <c r="M1524" s="2" t="str">
        <f t="shared" si="349"/>
        <v/>
      </c>
      <c r="N1524" s="2" t="str">
        <f t="shared" si="350"/>
        <v/>
      </c>
      <c r="O1524" s="2" t="str">
        <f t="shared" si="343"/>
        <v/>
      </c>
      <c r="P1524" s="2" t="str">
        <f t="shared" si="344"/>
        <v/>
      </c>
      <c r="Q1524" s="2" t="str">
        <f t="shared" si="351"/>
        <v/>
      </c>
      <c r="R1524" s="2" t="str">
        <f t="shared" si="345"/>
        <v/>
      </c>
    </row>
    <row r="1525" spans="1:18" x14ac:dyDescent="0.25">
      <c r="A1525" s="15" t="str">
        <f>IF(INDEX('Predict Your Date Data (auto)'!A:A,ROW(A1525),1)&gt;0,INDEX('Predict Your Date Data (auto)'!A:A,ROW(A1525),1),"")</f>
        <v/>
      </c>
      <c r="B1525" s="15" t="str">
        <f t="shared" si="346"/>
        <v/>
      </c>
      <c r="C1525" s="23" t="str">
        <f t="shared" si="347"/>
        <v/>
      </c>
      <c r="D1525" s="23" t="str">
        <f t="shared" si="348"/>
        <v/>
      </c>
      <c r="E1525" s="2" t="str">
        <f>IF(A1525&lt;&gt;"","Week " &amp; ROUNDUP(DAY(B1525)/7,0),"")</f>
        <v/>
      </c>
      <c r="G1525" s="15" t="str">
        <f>IF(G1524&lt;MAX(A:A)+NumberOfFutureWeeks*7,  IF(WEEKDAY( G1524+1)=1, G1524+2, IF(WEEKDAY(G1524+1)=7, G1524+ 3, G1524+1)), "")</f>
        <v/>
      </c>
      <c r="H1525" s="15" t="str">
        <f t="shared" si="340"/>
        <v/>
      </c>
      <c r="I1525" s="2" t="str">
        <f t="shared" si="341"/>
        <v/>
      </c>
      <c r="J1525" s="2" t="str">
        <f>IF(AND(G1525&lt;&gt;"",G1525&lt;=MAX(A:A)),COUNTIF(B:B,TRUNC(G1525)),"")</f>
        <v/>
      </c>
      <c r="K1525" s="2" t="str">
        <f t="shared" si="352"/>
        <v/>
      </c>
      <c r="L1525" s="2" t="str">
        <f t="shared" si="342"/>
        <v/>
      </c>
      <c r="M1525" s="2" t="str">
        <f t="shared" si="349"/>
        <v/>
      </c>
      <c r="N1525" s="2" t="str">
        <f t="shared" si="350"/>
        <v/>
      </c>
      <c r="O1525" s="2" t="str">
        <f t="shared" si="343"/>
        <v/>
      </c>
      <c r="P1525" s="2" t="str">
        <f t="shared" si="344"/>
        <v/>
      </c>
      <c r="Q1525" s="2" t="str">
        <f t="shared" si="351"/>
        <v/>
      </c>
      <c r="R1525" s="2" t="str">
        <f t="shared" si="345"/>
        <v/>
      </c>
    </row>
    <row r="1526" spans="1:18" x14ac:dyDescent="0.25">
      <c r="A1526" s="15" t="str">
        <f>IF(INDEX('Predict Your Date Data (auto)'!A:A,ROW(A1526),1)&gt;0,INDEX('Predict Your Date Data (auto)'!A:A,ROW(A1526),1),"")</f>
        <v/>
      </c>
      <c r="B1526" s="15" t="str">
        <f t="shared" si="346"/>
        <v/>
      </c>
      <c r="C1526" s="23" t="str">
        <f t="shared" si="347"/>
        <v/>
      </c>
      <c r="D1526" s="23" t="str">
        <f t="shared" si="348"/>
        <v/>
      </c>
      <c r="E1526" s="2" t="str">
        <f>IF(A1526&lt;&gt;"","Week " &amp; ROUNDUP(DAY(B1526)/7,0),"")</f>
        <v/>
      </c>
      <c r="G1526" s="15" t="str">
        <f>IF(G1525&lt;MAX(A:A)+NumberOfFutureWeeks*7,  IF(WEEKDAY( G1525+1)=1, G1525+2, IF(WEEKDAY(G1525+1)=7, G1525+ 3, G1525+1)), "")</f>
        <v/>
      </c>
      <c r="H1526" s="15" t="str">
        <f t="shared" si="340"/>
        <v/>
      </c>
      <c r="I1526" s="2" t="str">
        <f t="shared" si="341"/>
        <v/>
      </c>
      <c r="J1526" s="2" t="str">
        <f>IF(AND(G1526&lt;&gt;"",G1526&lt;=MAX(A:A)),COUNTIF(B:B,TRUNC(G1526)),"")</f>
        <v/>
      </c>
      <c r="K1526" s="2" t="str">
        <f t="shared" si="352"/>
        <v/>
      </c>
      <c r="L1526" s="2" t="str">
        <f t="shared" si="342"/>
        <v/>
      </c>
      <c r="M1526" s="2" t="str">
        <f t="shared" si="349"/>
        <v/>
      </c>
      <c r="N1526" s="2" t="str">
        <f t="shared" si="350"/>
        <v/>
      </c>
      <c r="O1526" s="2" t="str">
        <f t="shared" si="343"/>
        <v/>
      </c>
      <c r="P1526" s="2" t="str">
        <f t="shared" si="344"/>
        <v/>
      </c>
      <c r="Q1526" s="2" t="str">
        <f t="shared" si="351"/>
        <v/>
      </c>
      <c r="R1526" s="2" t="str">
        <f t="shared" si="345"/>
        <v/>
      </c>
    </row>
    <row r="1527" spans="1:18" x14ac:dyDescent="0.25">
      <c r="A1527" s="15" t="str">
        <f>IF(INDEX('Predict Your Date Data (auto)'!A:A,ROW(A1527),1)&gt;0,INDEX('Predict Your Date Data (auto)'!A:A,ROW(A1527),1),"")</f>
        <v/>
      </c>
      <c r="B1527" s="15" t="str">
        <f t="shared" si="346"/>
        <v/>
      </c>
      <c r="C1527" s="23" t="str">
        <f t="shared" si="347"/>
        <v/>
      </c>
      <c r="D1527" s="23" t="str">
        <f t="shared" si="348"/>
        <v/>
      </c>
      <c r="E1527" s="2" t="str">
        <f>IF(A1527&lt;&gt;"","Week " &amp; ROUNDUP(DAY(B1527)/7,0),"")</f>
        <v/>
      </c>
      <c r="G1527" s="15" t="str">
        <f>IF(G1526&lt;MAX(A:A)+NumberOfFutureWeeks*7,  IF(WEEKDAY( G1526+1)=1, G1526+2, IF(WEEKDAY(G1526+1)=7, G1526+ 3, G1526+1)), "")</f>
        <v/>
      </c>
      <c r="H1527" s="15" t="str">
        <f t="shared" si="340"/>
        <v/>
      </c>
      <c r="I1527" s="2" t="str">
        <f t="shared" si="341"/>
        <v/>
      </c>
      <c r="J1527" s="2" t="str">
        <f>IF(AND(G1527&lt;&gt;"",G1527&lt;=MAX(A:A)),COUNTIF(B:B,TRUNC(G1527)),"")</f>
        <v/>
      </c>
      <c r="K1527" s="2" t="str">
        <f t="shared" si="352"/>
        <v/>
      </c>
      <c r="L1527" s="2" t="str">
        <f t="shared" si="342"/>
        <v/>
      </c>
      <c r="M1527" s="2" t="str">
        <f t="shared" si="349"/>
        <v/>
      </c>
      <c r="N1527" s="2" t="str">
        <f t="shared" si="350"/>
        <v/>
      </c>
      <c r="O1527" s="2" t="str">
        <f t="shared" si="343"/>
        <v/>
      </c>
      <c r="P1527" s="2" t="str">
        <f t="shared" si="344"/>
        <v/>
      </c>
      <c r="Q1527" s="2" t="str">
        <f t="shared" si="351"/>
        <v/>
      </c>
      <c r="R1527" s="2" t="str">
        <f t="shared" si="345"/>
        <v/>
      </c>
    </row>
    <row r="1528" spans="1:18" x14ac:dyDescent="0.25">
      <c r="A1528" s="15" t="str">
        <f>IF(INDEX('Predict Your Date Data (auto)'!A:A,ROW(A1528),1)&gt;0,INDEX('Predict Your Date Data (auto)'!A:A,ROW(A1528),1),"")</f>
        <v/>
      </c>
      <c r="B1528" s="15" t="str">
        <f t="shared" si="346"/>
        <v/>
      </c>
      <c r="C1528" s="23" t="str">
        <f t="shared" si="347"/>
        <v/>
      </c>
      <c r="D1528" s="23" t="str">
        <f t="shared" si="348"/>
        <v/>
      </c>
      <c r="E1528" s="2" t="str">
        <f>IF(A1528&lt;&gt;"","Week " &amp; ROUNDUP(DAY(B1528)/7,0),"")</f>
        <v/>
      </c>
      <c r="G1528" s="15" t="str">
        <f>IF(G1527&lt;MAX(A:A)+NumberOfFutureWeeks*7,  IF(WEEKDAY( G1527+1)=1, G1527+2, IF(WEEKDAY(G1527+1)=7, G1527+ 3, G1527+1)), "")</f>
        <v/>
      </c>
      <c r="H1528" s="15" t="str">
        <f t="shared" si="340"/>
        <v/>
      </c>
      <c r="I1528" s="2" t="str">
        <f t="shared" si="341"/>
        <v/>
      </c>
      <c r="J1528" s="2" t="str">
        <f>IF(AND(G1528&lt;&gt;"",G1528&lt;=MAX(A:A)),COUNTIF(B:B,TRUNC(G1528)),"")</f>
        <v/>
      </c>
      <c r="K1528" s="2" t="str">
        <f t="shared" si="352"/>
        <v/>
      </c>
      <c r="L1528" s="2" t="str">
        <f t="shared" si="342"/>
        <v/>
      </c>
      <c r="M1528" s="2" t="str">
        <f t="shared" si="349"/>
        <v/>
      </c>
      <c r="N1528" s="2" t="str">
        <f t="shared" si="350"/>
        <v/>
      </c>
      <c r="O1528" s="2" t="str">
        <f t="shared" si="343"/>
        <v/>
      </c>
      <c r="P1528" s="2" t="str">
        <f t="shared" si="344"/>
        <v/>
      </c>
      <c r="Q1528" s="2" t="str">
        <f t="shared" si="351"/>
        <v/>
      </c>
      <c r="R1528" s="2" t="str">
        <f t="shared" si="345"/>
        <v/>
      </c>
    </row>
    <row r="1529" spans="1:18" x14ac:dyDescent="0.25">
      <c r="A1529" s="15" t="str">
        <f>IF(INDEX('Predict Your Date Data (auto)'!A:A,ROW(A1529),1)&gt;0,INDEX('Predict Your Date Data (auto)'!A:A,ROW(A1529),1),"")</f>
        <v/>
      </c>
      <c r="B1529" s="15" t="str">
        <f t="shared" si="346"/>
        <v/>
      </c>
      <c r="C1529" s="23" t="str">
        <f t="shared" si="347"/>
        <v/>
      </c>
      <c r="D1529" s="23" t="str">
        <f t="shared" si="348"/>
        <v/>
      </c>
      <c r="E1529" s="2" t="str">
        <f>IF(A1529&lt;&gt;"","Week " &amp; ROUNDUP(DAY(B1529)/7,0),"")</f>
        <v/>
      </c>
      <c r="G1529" s="15" t="str">
        <f>IF(G1528&lt;MAX(A:A)+NumberOfFutureWeeks*7,  IF(WEEKDAY( G1528+1)=1, G1528+2, IF(WEEKDAY(G1528+1)=7, G1528+ 3, G1528+1)), "")</f>
        <v/>
      </c>
      <c r="H1529" s="15" t="str">
        <f t="shared" si="340"/>
        <v/>
      </c>
      <c r="I1529" s="2" t="str">
        <f t="shared" si="341"/>
        <v/>
      </c>
      <c r="J1529" s="2" t="str">
        <f>IF(AND(G1529&lt;&gt;"",G1529&lt;=MAX(A:A)),COUNTIF(B:B,TRUNC(G1529)),"")</f>
        <v/>
      </c>
      <c r="K1529" s="2" t="str">
        <f t="shared" si="352"/>
        <v/>
      </c>
      <c r="L1529" s="2" t="str">
        <f t="shared" si="342"/>
        <v/>
      </c>
      <c r="M1529" s="2" t="str">
        <f t="shared" si="349"/>
        <v/>
      </c>
      <c r="N1529" s="2" t="str">
        <f t="shared" si="350"/>
        <v/>
      </c>
      <c r="O1529" s="2" t="str">
        <f t="shared" si="343"/>
        <v/>
      </c>
      <c r="P1529" s="2" t="str">
        <f t="shared" si="344"/>
        <v/>
      </c>
      <c r="Q1529" s="2" t="str">
        <f t="shared" si="351"/>
        <v/>
      </c>
      <c r="R1529" s="2" t="str">
        <f t="shared" si="345"/>
        <v/>
      </c>
    </row>
    <row r="1530" spans="1:18" x14ac:dyDescent="0.25">
      <c r="A1530" s="15" t="str">
        <f>IF(INDEX('Predict Your Date Data (auto)'!A:A,ROW(A1530),1)&gt;0,INDEX('Predict Your Date Data (auto)'!A:A,ROW(A1530),1),"")</f>
        <v/>
      </c>
      <c r="B1530" s="15" t="str">
        <f t="shared" si="346"/>
        <v/>
      </c>
      <c r="C1530" s="23" t="str">
        <f t="shared" si="347"/>
        <v/>
      </c>
      <c r="D1530" s="23" t="str">
        <f t="shared" si="348"/>
        <v/>
      </c>
      <c r="E1530" s="2" t="str">
        <f>IF(A1530&lt;&gt;"","Week " &amp; ROUNDUP(DAY(B1530)/7,0),"")</f>
        <v/>
      </c>
      <c r="G1530" s="15" t="str">
        <f>IF(G1529&lt;MAX(A:A)+NumberOfFutureWeeks*7,  IF(WEEKDAY( G1529+1)=1, G1529+2, IF(WEEKDAY(G1529+1)=7, G1529+ 3, G1529+1)), "")</f>
        <v/>
      </c>
      <c r="H1530" s="15" t="str">
        <f t="shared" si="340"/>
        <v/>
      </c>
      <c r="I1530" s="2" t="str">
        <f t="shared" si="341"/>
        <v/>
      </c>
      <c r="J1530" s="2" t="str">
        <f>IF(AND(G1530&lt;&gt;"",G1530&lt;=MAX(A:A)),COUNTIF(B:B,TRUNC(G1530)),"")</f>
        <v/>
      </c>
      <c r="K1530" s="2" t="str">
        <f t="shared" si="352"/>
        <v/>
      </c>
      <c r="L1530" s="2" t="str">
        <f t="shared" si="342"/>
        <v/>
      </c>
      <c r="M1530" s="2" t="str">
        <f t="shared" si="349"/>
        <v/>
      </c>
      <c r="N1530" s="2" t="str">
        <f t="shared" si="350"/>
        <v/>
      </c>
      <c r="O1530" s="2" t="str">
        <f t="shared" si="343"/>
        <v/>
      </c>
      <c r="P1530" s="2" t="str">
        <f t="shared" si="344"/>
        <v/>
      </c>
      <c r="Q1530" s="2" t="str">
        <f t="shared" si="351"/>
        <v/>
      </c>
      <c r="R1530" s="2" t="str">
        <f t="shared" si="345"/>
        <v/>
      </c>
    </row>
    <row r="1531" spans="1:18" x14ac:dyDescent="0.25">
      <c r="A1531" s="15" t="str">
        <f>IF(INDEX('Predict Your Date Data (auto)'!A:A,ROW(A1531),1)&gt;0,INDEX('Predict Your Date Data (auto)'!A:A,ROW(A1531),1),"")</f>
        <v/>
      </c>
      <c r="B1531" s="15" t="str">
        <f t="shared" si="346"/>
        <v/>
      </c>
      <c r="C1531" s="23" t="str">
        <f t="shared" si="347"/>
        <v/>
      </c>
      <c r="D1531" s="23" t="str">
        <f t="shared" si="348"/>
        <v/>
      </c>
      <c r="E1531" s="2" t="str">
        <f>IF(A1531&lt;&gt;"","Week " &amp; ROUNDUP(DAY(B1531)/7,0),"")</f>
        <v/>
      </c>
      <c r="G1531" s="15" t="str">
        <f>IF(G1530&lt;MAX(A:A)+NumberOfFutureWeeks*7,  IF(WEEKDAY( G1530+1)=1, G1530+2, IF(WEEKDAY(G1530+1)=7, G1530+ 3, G1530+1)), "")</f>
        <v/>
      </c>
      <c r="H1531" s="15" t="str">
        <f t="shared" si="340"/>
        <v/>
      </c>
      <c r="I1531" s="2" t="str">
        <f t="shared" si="341"/>
        <v/>
      </c>
      <c r="J1531" s="2" t="str">
        <f>IF(AND(G1531&lt;&gt;"",G1531&lt;=MAX(A:A)),COUNTIF(B:B,TRUNC(G1531)),"")</f>
        <v/>
      </c>
      <c r="K1531" s="2" t="str">
        <f t="shared" si="352"/>
        <v/>
      </c>
      <c r="L1531" s="2" t="str">
        <f t="shared" si="342"/>
        <v/>
      </c>
      <c r="M1531" s="2" t="str">
        <f t="shared" si="349"/>
        <v/>
      </c>
      <c r="N1531" s="2" t="str">
        <f t="shared" si="350"/>
        <v/>
      </c>
      <c r="O1531" s="2" t="str">
        <f t="shared" si="343"/>
        <v/>
      </c>
      <c r="P1531" s="2" t="str">
        <f t="shared" si="344"/>
        <v/>
      </c>
      <c r="Q1531" s="2" t="str">
        <f t="shared" si="351"/>
        <v/>
      </c>
      <c r="R1531" s="2" t="str">
        <f t="shared" si="345"/>
        <v/>
      </c>
    </row>
    <row r="1532" spans="1:18" x14ac:dyDescent="0.25">
      <c r="A1532" s="15" t="str">
        <f>IF(INDEX('Predict Your Date Data (auto)'!A:A,ROW(A1532),1)&gt;0,INDEX('Predict Your Date Data (auto)'!A:A,ROW(A1532),1),"")</f>
        <v/>
      </c>
      <c r="B1532" s="15" t="str">
        <f t="shared" si="346"/>
        <v/>
      </c>
      <c r="C1532" s="23" t="str">
        <f t="shared" si="347"/>
        <v/>
      </c>
      <c r="D1532" s="23" t="str">
        <f t="shared" si="348"/>
        <v/>
      </c>
      <c r="E1532" s="2" t="str">
        <f>IF(A1532&lt;&gt;"","Week " &amp; ROUNDUP(DAY(B1532)/7,0),"")</f>
        <v/>
      </c>
      <c r="G1532" s="15" t="str">
        <f>IF(G1531&lt;MAX(A:A)+NumberOfFutureWeeks*7,  IF(WEEKDAY( G1531+1)=1, G1531+2, IF(WEEKDAY(G1531+1)=7, G1531+ 3, G1531+1)), "")</f>
        <v/>
      </c>
      <c r="H1532" s="15" t="str">
        <f t="shared" si="340"/>
        <v/>
      </c>
      <c r="I1532" s="2" t="str">
        <f t="shared" si="341"/>
        <v/>
      </c>
      <c r="J1532" s="2" t="str">
        <f>IF(AND(G1532&lt;&gt;"",G1532&lt;=MAX(A:A)),COUNTIF(B:B,TRUNC(G1532)),"")</f>
        <v/>
      </c>
      <c r="K1532" s="2" t="str">
        <f t="shared" si="352"/>
        <v/>
      </c>
      <c r="L1532" s="2" t="str">
        <f t="shared" si="342"/>
        <v/>
      </c>
      <c r="M1532" s="2" t="str">
        <f t="shared" si="349"/>
        <v/>
      </c>
      <c r="N1532" s="2" t="str">
        <f t="shared" si="350"/>
        <v/>
      </c>
      <c r="O1532" s="2" t="str">
        <f t="shared" si="343"/>
        <v/>
      </c>
      <c r="P1532" s="2" t="str">
        <f t="shared" si="344"/>
        <v/>
      </c>
      <c r="Q1532" s="2" t="str">
        <f t="shared" si="351"/>
        <v/>
      </c>
      <c r="R1532" s="2" t="str">
        <f t="shared" si="345"/>
        <v/>
      </c>
    </row>
    <row r="1533" spans="1:18" x14ac:dyDescent="0.25">
      <c r="A1533" s="15" t="str">
        <f>IF(INDEX('Predict Your Date Data (auto)'!A:A,ROW(A1533),1)&gt;0,INDEX('Predict Your Date Data (auto)'!A:A,ROW(A1533),1),"")</f>
        <v/>
      </c>
      <c r="B1533" s="15" t="str">
        <f t="shared" si="346"/>
        <v/>
      </c>
      <c r="C1533" s="23" t="str">
        <f t="shared" si="347"/>
        <v/>
      </c>
      <c r="D1533" s="23" t="str">
        <f t="shared" si="348"/>
        <v/>
      </c>
      <c r="E1533" s="2" t="str">
        <f>IF(A1533&lt;&gt;"","Week " &amp; ROUNDUP(DAY(B1533)/7,0),"")</f>
        <v/>
      </c>
      <c r="G1533" s="15" t="str">
        <f>IF(G1532&lt;MAX(A:A)+NumberOfFutureWeeks*7,  IF(WEEKDAY( G1532+1)=1, G1532+2, IF(WEEKDAY(G1532+1)=7, G1532+ 3, G1532+1)), "")</f>
        <v/>
      </c>
      <c r="H1533" s="15" t="str">
        <f t="shared" si="340"/>
        <v/>
      </c>
      <c r="I1533" s="2" t="str">
        <f t="shared" si="341"/>
        <v/>
      </c>
      <c r="J1533" s="2" t="str">
        <f>IF(AND(G1533&lt;&gt;"",G1533&lt;=MAX(A:A)),COUNTIF(B:B,TRUNC(G1533)),"")</f>
        <v/>
      </c>
      <c r="K1533" s="2" t="str">
        <f t="shared" si="352"/>
        <v/>
      </c>
      <c r="L1533" s="2" t="str">
        <f t="shared" si="342"/>
        <v/>
      </c>
      <c r="M1533" s="2" t="str">
        <f t="shared" si="349"/>
        <v/>
      </c>
      <c r="N1533" s="2" t="str">
        <f t="shared" si="350"/>
        <v/>
      </c>
      <c r="O1533" s="2" t="str">
        <f t="shared" si="343"/>
        <v/>
      </c>
      <c r="P1533" s="2" t="str">
        <f t="shared" si="344"/>
        <v/>
      </c>
      <c r="Q1533" s="2" t="str">
        <f t="shared" si="351"/>
        <v/>
      </c>
      <c r="R1533" s="2" t="str">
        <f t="shared" si="345"/>
        <v/>
      </c>
    </row>
    <row r="1534" spans="1:18" x14ac:dyDescent="0.25">
      <c r="A1534" s="15" t="str">
        <f>IF(INDEX('Predict Your Date Data (auto)'!A:A,ROW(A1534),1)&gt;0,INDEX('Predict Your Date Data (auto)'!A:A,ROW(A1534),1),"")</f>
        <v/>
      </c>
      <c r="B1534" s="15" t="str">
        <f t="shared" si="346"/>
        <v/>
      </c>
      <c r="C1534" s="23" t="str">
        <f t="shared" si="347"/>
        <v/>
      </c>
      <c r="D1534" s="23" t="str">
        <f t="shared" si="348"/>
        <v/>
      </c>
      <c r="E1534" s="2" t="str">
        <f>IF(A1534&lt;&gt;"","Week " &amp; ROUNDUP(DAY(B1534)/7,0),"")</f>
        <v/>
      </c>
      <c r="G1534" s="15" t="str">
        <f>IF(G1533&lt;MAX(A:A)+NumberOfFutureWeeks*7,  IF(WEEKDAY( G1533+1)=1, G1533+2, IF(WEEKDAY(G1533+1)=7, G1533+ 3, G1533+1)), "")</f>
        <v/>
      </c>
      <c r="H1534" s="15" t="str">
        <f t="shared" si="340"/>
        <v/>
      </c>
      <c r="I1534" s="2" t="str">
        <f t="shared" si="341"/>
        <v/>
      </c>
      <c r="J1534" s="2" t="str">
        <f>IF(AND(G1534&lt;&gt;"",G1534&lt;=MAX(A:A)),COUNTIF(B:B,TRUNC(G1534)),"")</f>
        <v/>
      </c>
      <c r="K1534" s="2" t="str">
        <f t="shared" si="352"/>
        <v/>
      </c>
      <c r="L1534" s="2" t="str">
        <f t="shared" si="342"/>
        <v/>
      </c>
      <c r="M1534" s="2" t="str">
        <f t="shared" si="349"/>
        <v/>
      </c>
      <c r="N1534" s="2" t="str">
        <f t="shared" si="350"/>
        <v/>
      </c>
      <c r="O1534" s="2" t="str">
        <f t="shared" si="343"/>
        <v/>
      </c>
      <c r="P1534" s="2" t="str">
        <f t="shared" si="344"/>
        <v/>
      </c>
      <c r="Q1534" s="2" t="str">
        <f t="shared" si="351"/>
        <v/>
      </c>
      <c r="R1534" s="2" t="str">
        <f t="shared" si="345"/>
        <v/>
      </c>
    </row>
    <row r="1535" spans="1:18" x14ac:dyDescent="0.25">
      <c r="A1535" s="15" t="str">
        <f>IF(INDEX('Predict Your Date Data (auto)'!A:A,ROW(A1535),1)&gt;0,INDEX('Predict Your Date Data (auto)'!A:A,ROW(A1535),1),"")</f>
        <v/>
      </c>
      <c r="B1535" s="15" t="str">
        <f t="shared" si="346"/>
        <v/>
      </c>
      <c r="C1535" s="23" t="str">
        <f t="shared" si="347"/>
        <v/>
      </c>
      <c r="D1535" s="23" t="str">
        <f t="shared" si="348"/>
        <v/>
      </c>
      <c r="E1535" s="2" t="str">
        <f>IF(A1535&lt;&gt;"","Week " &amp; ROUNDUP(DAY(B1535)/7,0),"")</f>
        <v/>
      </c>
      <c r="G1535" s="15" t="str">
        <f>IF(G1534&lt;MAX(A:A)+NumberOfFutureWeeks*7,  IF(WEEKDAY( G1534+1)=1, G1534+2, IF(WEEKDAY(G1534+1)=7, G1534+ 3, G1534+1)), "")</f>
        <v/>
      </c>
      <c r="H1535" s="15" t="str">
        <f t="shared" si="340"/>
        <v/>
      </c>
      <c r="I1535" s="2" t="str">
        <f t="shared" si="341"/>
        <v/>
      </c>
      <c r="J1535" s="2" t="str">
        <f>IF(AND(G1535&lt;&gt;"",G1535&lt;=MAX(A:A)),COUNTIF(B:B,TRUNC(G1535)),"")</f>
        <v/>
      </c>
      <c r="K1535" s="2" t="str">
        <f t="shared" si="352"/>
        <v/>
      </c>
      <c r="L1535" s="2" t="str">
        <f t="shared" si="342"/>
        <v/>
      </c>
      <c r="M1535" s="2" t="str">
        <f t="shared" si="349"/>
        <v/>
      </c>
      <c r="N1535" s="2" t="str">
        <f t="shared" si="350"/>
        <v/>
      </c>
      <c r="O1535" s="2" t="str">
        <f t="shared" si="343"/>
        <v/>
      </c>
      <c r="P1535" s="2" t="str">
        <f t="shared" si="344"/>
        <v/>
      </c>
      <c r="Q1535" s="2" t="str">
        <f t="shared" si="351"/>
        <v/>
      </c>
      <c r="R1535" s="2" t="str">
        <f t="shared" si="345"/>
        <v/>
      </c>
    </row>
    <row r="1536" spans="1:18" x14ac:dyDescent="0.25">
      <c r="A1536" s="15" t="str">
        <f>IF(INDEX('Predict Your Date Data (auto)'!A:A,ROW(A1536),1)&gt;0,INDEX('Predict Your Date Data (auto)'!A:A,ROW(A1536),1),"")</f>
        <v/>
      </c>
      <c r="B1536" s="15" t="str">
        <f t="shared" si="346"/>
        <v/>
      </c>
      <c r="C1536" s="23" t="str">
        <f t="shared" si="347"/>
        <v/>
      </c>
      <c r="D1536" s="23" t="str">
        <f t="shared" si="348"/>
        <v/>
      </c>
      <c r="E1536" s="2" t="str">
        <f>IF(A1536&lt;&gt;"","Week " &amp; ROUNDUP(DAY(B1536)/7,0),"")</f>
        <v/>
      </c>
      <c r="G1536" s="15" t="str">
        <f>IF(G1535&lt;MAX(A:A)+NumberOfFutureWeeks*7,  IF(WEEKDAY( G1535+1)=1, G1535+2, IF(WEEKDAY(G1535+1)=7, G1535+ 3, G1535+1)), "")</f>
        <v/>
      </c>
      <c r="H1536" s="15" t="str">
        <f t="shared" si="340"/>
        <v/>
      </c>
      <c r="I1536" s="2" t="str">
        <f t="shared" si="341"/>
        <v/>
      </c>
      <c r="J1536" s="2" t="str">
        <f>IF(AND(G1536&lt;&gt;"",G1536&lt;=MAX(A:A)),COUNTIF(B:B,TRUNC(G1536)),"")</f>
        <v/>
      </c>
      <c r="K1536" s="2" t="str">
        <f t="shared" si="352"/>
        <v/>
      </c>
      <c r="L1536" s="2" t="str">
        <f t="shared" si="342"/>
        <v/>
      </c>
      <c r="M1536" s="2" t="str">
        <f t="shared" si="349"/>
        <v/>
      </c>
      <c r="N1536" s="2" t="str">
        <f t="shared" si="350"/>
        <v/>
      </c>
      <c r="O1536" s="2" t="str">
        <f t="shared" si="343"/>
        <v/>
      </c>
      <c r="P1536" s="2" t="str">
        <f t="shared" si="344"/>
        <v/>
      </c>
      <c r="Q1536" s="2" t="str">
        <f t="shared" si="351"/>
        <v/>
      </c>
      <c r="R1536" s="2" t="str">
        <f t="shared" si="345"/>
        <v/>
      </c>
    </row>
    <row r="1537" spans="1:18" x14ac:dyDescent="0.25">
      <c r="A1537" s="15" t="str">
        <f>IF(INDEX('Predict Your Date Data (auto)'!A:A,ROW(A1537),1)&gt;0,INDEX('Predict Your Date Data (auto)'!A:A,ROW(A1537),1),"")</f>
        <v/>
      </c>
      <c r="B1537" s="15" t="str">
        <f t="shared" si="346"/>
        <v/>
      </c>
      <c r="C1537" s="23" t="str">
        <f t="shared" si="347"/>
        <v/>
      </c>
      <c r="D1537" s="23" t="str">
        <f t="shared" si="348"/>
        <v/>
      </c>
      <c r="E1537" s="2" t="str">
        <f>IF(A1537&lt;&gt;"","Week " &amp; ROUNDUP(DAY(B1537)/7,0),"")</f>
        <v/>
      </c>
      <c r="G1537" s="15" t="str">
        <f>IF(G1536&lt;MAX(A:A)+NumberOfFutureWeeks*7,  IF(WEEKDAY( G1536+1)=1, G1536+2, IF(WEEKDAY(G1536+1)=7, G1536+ 3, G1536+1)), "")</f>
        <v/>
      </c>
      <c r="H1537" s="15" t="str">
        <f t="shared" si="340"/>
        <v/>
      </c>
      <c r="I1537" s="2" t="str">
        <f t="shared" si="341"/>
        <v/>
      </c>
      <c r="J1537" s="2" t="str">
        <f>IF(AND(G1537&lt;&gt;"",G1537&lt;=MAX(A:A)),COUNTIF(B:B,TRUNC(G1537)),"")</f>
        <v/>
      </c>
      <c r="K1537" s="2" t="str">
        <f t="shared" si="352"/>
        <v/>
      </c>
      <c r="L1537" s="2" t="str">
        <f t="shared" si="342"/>
        <v/>
      </c>
      <c r="M1537" s="2" t="str">
        <f t="shared" si="349"/>
        <v/>
      </c>
      <c r="N1537" s="2" t="str">
        <f t="shared" si="350"/>
        <v/>
      </c>
      <c r="O1537" s="2" t="str">
        <f t="shared" si="343"/>
        <v/>
      </c>
      <c r="P1537" s="2" t="str">
        <f t="shared" si="344"/>
        <v/>
      </c>
      <c r="Q1537" s="2" t="str">
        <f t="shared" si="351"/>
        <v/>
      </c>
      <c r="R1537" s="2" t="str">
        <f t="shared" si="345"/>
        <v/>
      </c>
    </row>
    <row r="1538" spans="1:18" x14ac:dyDescent="0.25">
      <c r="A1538" s="15" t="str">
        <f>IF(INDEX('Predict Your Date Data (auto)'!A:A,ROW(A1538),1)&gt;0,INDEX('Predict Your Date Data (auto)'!A:A,ROW(A1538),1),"")</f>
        <v/>
      </c>
      <c r="B1538" s="15" t="str">
        <f t="shared" si="346"/>
        <v/>
      </c>
      <c r="C1538" s="23" t="str">
        <f t="shared" si="347"/>
        <v/>
      </c>
      <c r="D1538" s="23" t="str">
        <f t="shared" si="348"/>
        <v/>
      </c>
      <c r="E1538" s="2" t="str">
        <f>IF(A1538&lt;&gt;"","Week " &amp; ROUNDUP(DAY(B1538)/7,0),"")</f>
        <v/>
      </c>
      <c r="G1538" s="15" t="str">
        <f>IF(G1537&lt;MAX(A:A)+NumberOfFutureWeeks*7,  IF(WEEKDAY( G1537+1)=1, G1537+2, IF(WEEKDAY(G1537+1)=7, G1537+ 3, G1537+1)), "")</f>
        <v/>
      </c>
      <c r="H1538" s="15" t="str">
        <f t="shared" ref="H1538:H1601" si="353">IF(G1538&lt;&gt;"",IF(WEEKDAY(G1538)=2,"Week " &amp; TEXT(G1538,AxisDateFormat),""),"")</f>
        <v/>
      </c>
      <c r="I1538" s="2" t="str">
        <f t="shared" ref="I1538:I1601" si="354">IF(G1538&lt;&gt;"", TEXT(WEEKDAY(G1538), DayFormat),"")</f>
        <v/>
      </c>
      <c r="J1538" s="2" t="str">
        <f>IF(AND(G1538&lt;&gt;"",G1538&lt;=MAX(A:A)),COUNTIF(B:B,TRUNC(G1538)),"")</f>
        <v/>
      </c>
      <c r="K1538" s="2" t="str">
        <f t="shared" si="352"/>
        <v/>
      </c>
      <c r="L1538" s="2" t="str">
        <f t="shared" ref="L1538:L1601" si="355">IF(G1538&lt;&gt;"",K1538*$U$10+$U$9,"")</f>
        <v/>
      </c>
      <c r="M1538" s="2" t="str">
        <f t="shared" si="349"/>
        <v/>
      </c>
      <c r="N1538" s="2" t="str">
        <f t="shared" si="350"/>
        <v/>
      </c>
      <c r="O1538" s="2" t="str">
        <f t="shared" ref="O1538:O1601" si="356">IF(J1538&lt;&gt;"",ABS(J1538-N1538),"")</f>
        <v/>
      </c>
      <c r="P1538" s="2" t="str">
        <f t="shared" ref="P1538:P1601" si="357">IF(G1538&lt;&gt;"",IF(M1538&gt;1,ROUNDUP(N1538,RoundDecimalPlaces),ROUNDDOWN(N1538,RoundDecimalPlaces)),"")</f>
        <v/>
      </c>
      <c r="Q1538" s="2" t="str">
        <f t="shared" si="351"/>
        <v/>
      </c>
      <c r="R1538" s="2" t="str">
        <f t="shared" ref="R1538:R1601" si="358">IF(Q1538&lt;&gt;"",IF(Q1538&gt;AVERAGE(Q:Q)*SignificantErrorMultiplier,J1538,NA()),"")</f>
        <v/>
      </c>
    </row>
    <row r="1539" spans="1:18" x14ac:dyDescent="0.25">
      <c r="A1539" s="15" t="str">
        <f>IF(INDEX('Predict Your Date Data (auto)'!A:A,ROW(A1539),1)&gt;0,INDEX('Predict Your Date Data (auto)'!A:A,ROW(A1539),1),"")</f>
        <v/>
      </c>
      <c r="B1539" s="15" t="str">
        <f t="shared" ref="B1539:B1602" si="359">IF(A1539&lt;&gt;"",TRUNC(A1539),"")</f>
        <v/>
      </c>
      <c r="C1539" s="23" t="str">
        <f t="shared" ref="C1539:C1602" si="360">IF(A1539&lt;&gt;"",YEAR(A1539),"")</f>
        <v/>
      </c>
      <c r="D1539" s="23" t="str">
        <f t="shared" ref="D1539:D1602" si="361">IF(A1539&lt;&gt;"",MONTH(B1539),"")</f>
        <v/>
      </c>
      <c r="E1539" s="2" t="str">
        <f>IF(A1539&lt;&gt;"","Week " &amp; ROUNDUP(DAY(B1539)/7,0),"")</f>
        <v/>
      </c>
      <c r="G1539" s="15" t="str">
        <f>IF(G1538&lt;MAX(A:A)+NumberOfFutureWeeks*7,  IF(WEEKDAY( G1538+1)=1, G1538+2, IF(WEEKDAY(G1538+1)=7, G1538+ 3, G1538+1)), "")</f>
        <v/>
      </c>
      <c r="H1539" s="15" t="str">
        <f t="shared" si="353"/>
        <v/>
      </c>
      <c r="I1539" s="2" t="str">
        <f t="shared" si="354"/>
        <v/>
      </c>
      <c r="J1539" s="2" t="str">
        <f>IF(AND(G1539&lt;&gt;"",G1539&lt;=MAX(A:A)),COUNTIF(B:B,TRUNC(G1539)),"")</f>
        <v/>
      </c>
      <c r="K1539" s="2" t="str">
        <f t="shared" si="352"/>
        <v/>
      </c>
      <c r="L1539" s="2" t="str">
        <f t="shared" si="355"/>
        <v/>
      </c>
      <c r="M1539" s="2" t="str">
        <f t="shared" ref="M1539:M1602" si="362">IF(G1539&lt;&gt;"",VLOOKUP(I1539,$T$2:$V$6,3,FALSE),"")</f>
        <v/>
      </c>
      <c r="N1539" s="2" t="str">
        <f t="shared" ref="N1539:N1602" si="363">IF(G1539&lt;&gt;"",L1539*M1539,"")</f>
        <v/>
      </c>
      <c r="O1539" s="2" t="str">
        <f t="shared" si="356"/>
        <v/>
      </c>
      <c r="P1539" s="2" t="str">
        <f t="shared" si="357"/>
        <v/>
      </c>
      <c r="Q1539" s="2" t="str">
        <f t="shared" ref="Q1539:Q1602" si="364">IF(J1539&lt;&gt;"",ABS(J1539-P1539),"")</f>
        <v/>
      </c>
      <c r="R1539" s="2" t="str">
        <f t="shared" si="358"/>
        <v/>
      </c>
    </row>
    <row r="1540" spans="1:18" x14ac:dyDescent="0.25">
      <c r="A1540" s="15" t="str">
        <f>IF(INDEX('Predict Your Date Data (auto)'!A:A,ROW(A1540),1)&gt;0,INDEX('Predict Your Date Data (auto)'!A:A,ROW(A1540),1),"")</f>
        <v/>
      </c>
      <c r="B1540" s="15" t="str">
        <f t="shared" si="359"/>
        <v/>
      </c>
      <c r="C1540" s="23" t="str">
        <f t="shared" si="360"/>
        <v/>
      </c>
      <c r="D1540" s="23" t="str">
        <f t="shared" si="361"/>
        <v/>
      </c>
      <c r="E1540" s="2" t="str">
        <f>IF(A1540&lt;&gt;"","Week " &amp; ROUNDUP(DAY(B1540)/7,0),"")</f>
        <v/>
      </c>
      <c r="G1540" s="15" t="str">
        <f>IF(G1539&lt;MAX(A:A)+NumberOfFutureWeeks*7,  IF(WEEKDAY( G1539+1)=1, G1539+2, IF(WEEKDAY(G1539+1)=7, G1539+ 3, G1539+1)), "")</f>
        <v/>
      </c>
      <c r="H1540" s="15" t="str">
        <f t="shared" si="353"/>
        <v/>
      </c>
      <c r="I1540" s="2" t="str">
        <f t="shared" si="354"/>
        <v/>
      </c>
      <c r="J1540" s="2" t="str">
        <f>IF(AND(G1540&lt;&gt;"",G1540&lt;=MAX(A:A)),COUNTIF(B:B,TRUNC(G1540)),"")</f>
        <v/>
      </c>
      <c r="K1540" s="2" t="str">
        <f t="shared" ref="K1540:K1603" si="365">IF(G1540&lt;&gt;"",K1539+1,"")</f>
        <v/>
      </c>
      <c r="L1540" s="2" t="str">
        <f t="shared" si="355"/>
        <v/>
      </c>
      <c r="M1540" s="2" t="str">
        <f t="shared" si="362"/>
        <v/>
      </c>
      <c r="N1540" s="2" t="str">
        <f t="shared" si="363"/>
        <v/>
      </c>
      <c r="O1540" s="2" t="str">
        <f t="shared" si="356"/>
        <v/>
      </c>
      <c r="P1540" s="2" t="str">
        <f t="shared" si="357"/>
        <v/>
      </c>
      <c r="Q1540" s="2" t="str">
        <f t="shared" si="364"/>
        <v/>
      </c>
      <c r="R1540" s="2" t="str">
        <f t="shared" si="358"/>
        <v/>
      </c>
    </row>
    <row r="1541" spans="1:18" x14ac:dyDescent="0.25">
      <c r="A1541" s="15" t="str">
        <f>IF(INDEX('Predict Your Date Data (auto)'!A:A,ROW(A1541),1)&gt;0,INDEX('Predict Your Date Data (auto)'!A:A,ROW(A1541),1),"")</f>
        <v/>
      </c>
      <c r="B1541" s="15" t="str">
        <f t="shared" si="359"/>
        <v/>
      </c>
      <c r="C1541" s="23" t="str">
        <f t="shared" si="360"/>
        <v/>
      </c>
      <c r="D1541" s="23" t="str">
        <f t="shared" si="361"/>
        <v/>
      </c>
      <c r="E1541" s="2" t="str">
        <f>IF(A1541&lt;&gt;"","Week " &amp; ROUNDUP(DAY(B1541)/7,0),"")</f>
        <v/>
      </c>
      <c r="G1541" s="15" t="str">
        <f>IF(G1540&lt;MAX(A:A)+NumberOfFutureWeeks*7,  IF(WEEKDAY( G1540+1)=1, G1540+2, IF(WEEKDAY(G1540+1)=7, G1540+ 3, G1540+1)), "")</f>
        <v/>
      </c>
      <c r="H1541" s="15" t="str">
        <f t="shared" si="353"/>
        <v/>
      </c>
      <c r="I1541" s="2" t="str">
        <f t="shared" si="354"/>
        <v/>
      </c>
      <c r="J1541" s="2" t="str">
        <f>IF(AND(G1541&lt;&gt;"",G1541&lt;=MAX(A:A)),COUNTIF(B:B,TRUNC(G1541)),"")</f>
        <v/>
      </c>
      <c r="K1541" s="2" t="str">
        <f t="shared" si="365"/>
        <v/>
      </c>
      <c r="L1541" s="2" t="str">
        <f t="shared" si="355"/>
        <v/>
      </c>
      <c r="M1541" s="2" t="str">
        <f t="shared" si="362"/>
        <v/>
      </c>
      <c r="N1541" s="2" t="str">
        <f t="shared" si="363"/>
        <v/>
      </c>
      <c r="O1541" s="2" t="str">
        <f t="shared" si="356"/>
        <v/>
      </c>
      <c r="P1541" s="2" t="str">
        <f t="shared" si="357"/>
        <v/>
      </c>
      <c r="Q1541" s="2" t="str">
        <f t="shared" si="364"/>
        <v/>
      </c>
      <c r="R1541" s="2" t="str">
        <f t="shared" si="358"/>
        <v/>
      </c>
    </row>
    <row r="1542" spans="1:18" x14ac:dyDescent="0.25">
      <c r="A1542" s="15" t="str">
        <f>IF(INDEX('Predict Your Date Data (auto)'!A:A,ROW(A1542),1)&gt;0,INDEX('Predict Your Date Data (auto)'!A:A,ROW(A1542),1),"")</f>
        <v/>
      </c>
      <c r="B1542" s="15" t="str">
        <f t="shared" si="359"/>
        <v/>
      </c>
      <c r="C1542" s="23" t="str">
        <f t="shared" si="360"/>
        <v/>
      </c>
      <c r="D1542" s="23" t="str">
        <f t="shared" si="361"/>
        <v/>
      </c>
      <c r="E1542" s="2" t="str">
        <f>IF(A1542&lt;&gt;"","Week " &amp; ROUNDUP(DAY(B1542)/7,0),"")</f>
        <v/>
      </c>
      <c r="G1542" s="15" t="str">
        <f>IF(G1541&lt;MAX(A:A)+NumberOfFutureWeeks*7,  IF(WEEKDAY( G1541+1)=1, G1541+2, IF(WEEKDAY(G1541+1)=7, G1541+ 3, G1541+1)), "")</f>
        <v/>
      </c>
      <c r="H1542" s="15" t="str">
        <f t="shared" si="353"/>
        <v/>
      </c>
      <c r="I1542" s="2" t="str">
        <f t="shared" si="354"/>
        <v/>
      </c>
      <c r="J1542" s="2" t="str">
        <f>IF(AND(G1542&lt;&gt;"",G1542&lt;=MAX(A:A)),COUNTIF(B:B,TRUNC(G1542)),"")</f>
        <v/>
      </c>
      <c r="K1542" s="2" t="str">
        <f t="shared" si="365"/>
        <v/>
      </c>
      <c r="L1542" s="2" t="str">
        <f t="shared" si="355"/>
        <v/>
      </c>
      <c r="M1542" s="2" t="str">
        <f t="shared" si="362"/>
        <v/>
      </c>
      <c r="N1542" s="2" t="str">
        <f t="shared" si="363"/>
        <v/>
      </c>
      <c r="O1542" s="2" t="str">
        <f t="shared" si="356"/>
        <v/>
      </c>
      <c r="P1542" s="2" t="str">
        <f t="shared" si="357"/>
        <v/>
      </c>
      <c r="Q1542" s="2" t="str">
        <f t="shared" si="364"/>
        <v/>
      </c>
      <c r="R1542" s="2" t="str">
        <f t="shared" si="358"/>
        <v/>
      </c>
    </row>
    <row r="1543" spans="1:18" x14ac:dyDescent="0.25">
      <c r="A1543" s="15" t="str">
        <f>IF(INDEX('Predict Your Date Data (auto)'!A:A,ROW(A1543),1)&gt;0,INDEX('Predict Your Date Data (auto)'!A:A,ROW(A1543),1),"")</f>
        <v/>
      </c>
      <c r="B1543" s="15" t="str">
        <f t="shared" si="359"/>
        <v/>
      </c>
      <c r="C1543" s="23" t="str">
        <f t="shared" si="360"/>
        <v/>
      </c>
      <c r="D1543" s="23" t="str">
        <f t="shared" si="361"/>
        <v/>
      </c>
      <c r="E1543" s="2" t="str">
        <f>IF(A1543&lt;&gt;"","Week " &amp; ROUNDUP(DAY(B1543)/7,0),"")</f>
        <v/>
      </c>
      <c r="G1543" s="15" t="str">
        <f>IF(G1542&lt;MAX(A:A)+NumberOfFutureWeeks*7,  IF(WEEKDAY( G1542+1)=1, G1542+2, IF(WEEKDAY(G1542+1)=7, G1542+ 3, G1542+1)), "")</f>
        <v/>
      </c>
      <c r="H1543" s="15" t="str">
        <f t="shared" si="353"/>
        <v/>
      </c>
      <c r="I1543" s="2" t="str">
        <f t="shared" si="354"/>
        <v/>
      </c>
      <c r="J1543" s="2" t="str">
        <f>IF(AND(G1543&lt;&gt;"",G1543&lt;=MAX(A:A)),COUNTIF(B:B,TRUNC(G1543)),"")</f>
        <v/>
      </c>
      <c r="K1543" s="2" t="str">
        <f t="shared" si="365"/>
        <v/>
      </c>
      <c r="L1543" s="2" t="str">
        <f t="shared" si="355"/>
        <v/>
      </c>
      <c r="M1543" s="2" t="str">
        <f t="shared" si="362"/>
        <v/>
      </c>
      <c r="N1543" s="2" t="str">
        <f t="shared" si="363"/>
        <v/>
      </c>
      <c r="O1543" s="2" t="str">
        <f t="shared" si="356"/>
        <v/>
      </c>
      <c r="P1543" s="2" t="str">
        <f t="shared" si="357"/>
        <v/>
      </c>
      <c r="Q1543" s="2" t="str">
        <f t="shared" si="364"/>
        <v/>
      </c>
      <c r="R1543" s="2" t="str">
        <f t="shared" si="358"/>
        <v/>
      </c>
    </row>
    <row r="1544" spans="1:18" x14ac:dyDescent="0.25">
      <c r="A1544" s="15" t="str">
        <f>IF(INDEX('Predict Your Date Data (auto)'!A:A,ROW(A1544),1)&gt;0,INDEX('Predict Your Date Data (auto)'!A:A,ROW(A1544),1),"")</f>
        <v/>
      </c>
      <c r="B1544" s="15" t="str">
        <f t="shared" si="359"/>
        <v/>
      </c>
      <c r="C1544" s="23" t="str">
        <f t="shared" si="360"/>
        <v/>
      </c>
      <c r="D1544" s="23" t="str">
        <f t="shared" si="361"/>
        <v/>
      </c>
      <c r="E1544" s="2" t="str">
        <f>IF(A1544&lt;&gt;"","Week " &amp; ROUNDUP(DAY(B1544)/7,0),"")</f>
        <v/>
      </c>
      <c r="G1544" s="15" t="str">
        <f>IF(G1543&lt;MAX(A:A)+NumberOfFutureWeeks*7,  IF(WEEKDAY( G1543+1)=1, G1543+2, IF(WEEKDAY(G1543+1)=7, G1543+ 3, G1543+1)), "")</f>
        <v/>
      </c>
      <c r="H1544" s="15" t="str">
        <f t="shared" si="353"/>
        <v/>
      </c>
      <c r="I1544" s="2" t="str">
        <f t="shared" si="354"/>
        <v/>
      </c>
      <c r="J1544" s="2" t="str">
        <f>IF(AND(G1544&lt;&gt;"",G1544&lt;=MAX(A:A)),COUNTIF(B:B,TRUNC(G1544)),"")</f>
        <v/>
      </c>
      <c r="K1544" s="2" t="str">
        <f t="shared" si="365"/>
        <v/>
      </c>
      <c r="L1544" s="2" t="str">
        <f t="shared" si="355"/>
        <v/>
      </c>
      <c r="M1544" s="2" t="str">
        <f t="shared" si="362"/>
        <v/>
      </c>
      <c r="N1544" s="2" t="str">
        <f t="shared" si="363"/>
        <v/>
      </c>
      <c r="O1544" s="2" t="str">
        <f t="shared" si="356"/>
        <v/>
      </c>
      <c r="P1544" s="2" t="str">
        <f t="shared" si="357"/>
        <v/>
      </c>
      <c r="Q1544" s="2" t="str">
        <f t="shared" si="364"/>
        <v/>
      </c>
      <c r="R1544" s="2" t="str">
        <f t="shared" si="358"/>
        <v/>
      </c>
    </row>
    <row r="1545" spans="1:18" x14ac:dyDescent="0.25">
      <c r="A1545" s="15" t="str">
        <f>IF(INDEX('Predict Your Date Data (auto)'!A:A,ROW(A1545),1)&gt;0,INDEX('Predict Your Date Data (auto)'!A:A,ROW(A1545),1),"")</f>
        <v/>
      </c>
      <c r="B1545" s="15" t="str">
        <f t="shared" si="359"/>
        <v/>
      </c>
      <c r="C1545" s="23" t="str">
        <f t="shared" si="360"/>
        <v/>
      </c>
      <c r="D1545" s="23" t="str">
        <f t="shared" si="361"/>
        <v/>
      </c>
      <c r="E1545" s="2" t="str">
        <f>IF(A1545&lt;&gt;"","Week " &amp; ROUNDUP(DAY(B1545)/7,0),"")</f>
        <v/>
      </c>
      <c r="G1545" s="15" t="str">
        <f>IF(G1544&lt;MAX(A:A)+NumberOfFutureWeeks*7,  IF(WEEKDAY( G1544+1)=1, G1544+2, IF(WEEKDAY(G1544+1)=7, G1544+ 3, G1544+1)), "")</f>
        <v/>
      </c>
      <c r="H1545" s="15" t="str">
        <f t="shared" si="353"/>
        <v/>
      </c>
      <c r="I1545" s="2" t="str">
        <f t="shared" si="354"/>
        <v/>
      </c>
      <c r="J1545" s="2" t="str">
        <f>IF(AND(G1545&lt;&gt;"",G1545&lt;=MAX(A:A)),COUNTIF(B:B,TRUNC(G1545)),"")</f>
        <v/>
      </c>
      <c r="K1545" s="2" t="str">
        <f t="shared" si="365"/>
        <v/>
      </c>
      <c r="L1545" s="2" t="str">
        <f t="shared" si="355"/>
        <v/>
      </c>
      <c r="M1545" s="2" t="str">
        <f t="shared" si="362"/>
        <v/>
      </c>
      <c r="N1545" s="2" t="str">
        <f t="shared" si="363"/>
        <v/>
      </c>
      <c r="O1545" s="2" t="str">
        <f t="shared" si="356"/>
        <v/>
      </c>
      <c r="P1545" s="2" t="str">
        <f t="shared" si="357"/>
        <v/>
      </c>
      <c r="Q1545" s="2" t="str">
        <f t="shared" si="364"/>
        <v/>
      </c>
      <c r="R1545" s="2" t="str">
        <f t="shared" si="358"/>
        <v/>
      </c>
    </row>
    <row r="1546" spans="1:18" x14ac:dyDescent="0.25">
      <c r="A1546" s="15" t="str">
        <f>IF(INDEX('Predict Your Date Data (auto)'!A:A,ROW(A1546),1)&gt;0,INDEX('Predict Your Date Data (auto)'!A:A,ROW(A1546),1),"")</f>
        <v/>
      </c>
      <c r="B1546" s="15" t="str">
        <f t="shared" si="359"/>
        <v/>
      </c>
      <c r="C1546" s="23" t="str">
        <f t="shared" si="360"/>
        <v/>
      </c>
      <c r="D1546" s="23" t="str">
        <f t="shared" si="361"/>
        <v/>
      </c>
      <c r="E1546" s="2" t="str">
        <f>IF(A1546&lt;&gt;"","Week " &amp; ROUNDUP(DAY(B1546)/7,0),"")</f>
        <v/>
      </c>
      <c r="G1546" s="15" t="str">
        <f>IF(G1545&lt;MAX(A:A)+NumberOfFutureWeeks*7,  IF(WEEKDAY( G1545+1)=1, G1545+2, IF(WEEKDAY(G1545+1)=7, G1545+ 3, G1545+1)), "")</f>
        <v/>
      </c>
      <c r="H1546" s="15" t="str">
        <f t="shared" si="353"/>
        <v/>
      </c>
      <c r="I1546" s="2" t="str">
        <f t="shared" si="354"/>
        <v/>
      </c>
      <c r="J1546" s="2" t="str">
        <f>IF(AND(G1546&lt;&gt;"",G1546&lt;=MAX(A:A)),COUNTIF(B:B,TRUNC(G1546)),"")</f>
        <v/>
      </c>
      <c r="K1546" s="2" t="str">
        <f t="shared" si="365"/>
        <v/>
      </c>
      <c r="L1546" s="2" t="str">
        <f t="shared" si="355"/>
        <v/>
      </c>
      <c r="M1546" s="2" t="str">
        <f t="shared" si="362"/>
        <v/>
      </c>
      <c r="N1546" s="2" t="str">
        <f t="shared" si="363"/>
        <v/>
      </c>
      <c r="O1546" s="2" t="str">
        <f t="shared" si="356"/>
        <v/>
      </c>
      <c r="P1546" s="2" t="str">
        <f t="shared" si="357"/>
        <v/>
      </c>
      <c r="Q1546" s="2" t="str">
        <f t="shared" si="364"/>
        <v/>
      </c>
      <c r="R1546" s="2" t="str">
        <f t="shared" si="358"/>
        <v/>
      </c>
    </row>
    <row r="1547" spans="1:18" x14ac:dyDescent="0.25">
      <c r="A1547" s="15" t="str">
        <f>IF(INDEX('Predict Your Date Data (auto)'!A:A,ROW(A1547),1)&gt;0,INDEX('Predict Your Date Data (auto)'!A:A,ROW(A1547),1),"")</f>
        <v/>
      </c>
      <c r="B1547" s="15" t="str">
        <f t="shared" si="359"/>
        <v/>
      </c>
      <c r="C1547" s="23" t="str">
        <f t="shared" si="360"/>
        <v/>
      </c>
      <c r="D1547" s="23" t="str">
        <f t="shared" si="361"/>
        <v/>
      </c>
      <c r="E1547" s="2" t="str">
        <f>IF(A1547&lt;&gt;"","Week " &amp; ROUNDUP(DAY(B1547)/7,0),"")</f>
        <v/>
      </c>
      <c r="G1547" s="15" t="str">
        <f>IF(G1546&lt;MAX(A:A)+NumberOfFutureWeeks*7,  IF(WEEKDAY( G1546+1)=1, G1546+2, IF(WEEKDAY(G1546+1)=7, G1546+ 3, G1546+1)), "")</f>
        <v/>
      </c>
      <c r="H1547" s="15" t="str">
        <f t="shared" si="353"/>
        <v/>
      </c>
      <c r="I1547" s="2" t="str">
        <f t="shared" si="354"/>
        <v/>
      </c>
      <c r="J1547" s="2" t="str">
        <f>IF(AND(G1547&lt;&gt;"",G1547&lt;=MAX(A:A)),COUNTIF(B:B,TRUNC(G1547)),"")</f>
        <v/>
      </c>
      <c r="K1547" s="2" t="str">
        <f t="shared" si="365"/>
        <v/>
      </c>
      <c r="L1547" s="2" t="str">
        <f t="shared" si="355"/>
        <v/>
      </c>
      <c r="M1547" s="2" t="str">
        <f t="shared" si="362"/>
        <v/>
      </c>
      <c r="N1547" s="2" t="str">
        <f t="shared" si="363"/>
        <v/>
      </c>
      <c r="O1547" s="2" t="str">
        <f t="shared" si="356"/>
        <v/>
      </c>
      <c r="P1547" s="2" t="str">
        <f t="shared" si="357"/>
        <v/>
      </c>
      <c r="Q1547" s="2" t="str">
        <f t="shared" si="364"/>
        <v/>
      </c>
      <c r="R1547" s="2" t="str">
        <f t="shared" si="358"/>
        <v/>
      </c>
    </row>
    <row r="1548" spans="1:18" x14ac:dyDescent="0.25">
      <c r="A1548" s="15" t="str">
        <f>IF(INDEX('Predict Your Date Data (auto)'!A:A,ROW(A1548),1)&gt;0,INDEX('Predict Your Date Data (auto)'!A:A,ROW(A1548),1),"")</f>
        <v/>
      </c>
      <c r="B1548" s="15" t="str">
        <f t="shared" si="359"/>
        <v/>
      </c>
      <c r="C1548" s="23" t="str">
        <f t="shared" si="360"/>
        <v/>
      </c>
      <c r="D1548" s="23" t="str">
        <f t="shared" si="361"/>
        <v/>
      </c>
      <c r="E1548" s="2" t="str">
        <f>IF(A1548&lt;&gt;"","Week " &amp; ROUNDUP(DAY(B1548)/7,0),"")</f>
        <v/>
      </c>
      <c r="G1548" s="15" t="str">
        <f>IF(G1547&lt;MAX(A:A)+NumberOfFutureWeeks*7,  IF(WEEKDAY( G1547+1)=1, G1547+2, IF(WEEKDAY(G1547+1)=7, G1547+ 3, G1547+1)), "")</f>
        <v/>
      </c>
      <c r="H1548" s="15" t="str">
        <f t="shared" si="353"/>
        <v/>
      </c>
      <c r="I1548" s="2" t="str">
        <f t="shared" si="354"/>
        <v/>
      </c>
      <c r="J1548" s="2" t="str">
        <f>IF(AND(G1548&lt;&gt;"",G1548&lt;=MAX(A:A)),COUNTIF(B:B,TRUNC(G1548)),"")</f>
        <v/>
      </c>
      <c r="K1548" s="2" t="str">
        <f t="shared" si="365"/>
        <v/>
      </c>
      <c r="L1548" s="2" t="str">
        <f t="shared" si="355"/>
        <v/>
      </c>
      <c r="M1548" s="2" t="str">
        <f t="shared" si="362"/>
        <v/>
      </c>
      <c r="N1548" s="2" t="str">
        <f t="shared" si="363"/>
        <v/>
      </c>
      <c r="O1548" s="2" t="str">
        <f t="shared" si="356"/>
        <v/>
      </c>
      <c r="P1548" s="2" t="str">
        <f t="shared" si="357"/>
        <v/>
      </c>
      <c r="Q1548" s="2" t="str">
        <f t="shared" si="364"/>
        <v/>
      </c>
      <c r="R1548" s="2" t="str">
        <f t="shared" si="358"/>
        <v/>
      </c>
    </row>
    <row r="1549" spans="1:18" x14ac:dyDescent="0.25">
      <c r="A1549" s="15" t="str">
        <f>IF(INDEX('Predict Your Date Data (auto)'!A:A,ROW(A1549),1)&gt;0,INDEX('Predict Your Date Data (auto)'!A:A,ROW(A1549),1),"")</f>
        <v/>
      </c>
      <c r="B1549" s="15" t="str">
        <f t="shared" si="359"/>
        <v/>
      </c>
      <c r="C1549" s="23" t="str">
        <f t="shared" si="360"/>
        <v/>
      </c>
      <c r="D1549" s="23" t="str">
        <f t="shared" si="361"/>
        <v/>
      </c>
      <c r="E1549" s="2" t="str">
        <f>IF(A1549&lt;&gt;"","Week " &amp; ROUNDUP(DAY(B1549)/7,0),"")</f>
        <v/>
      </c>
      <c r="G1549" s="15" t="str">
        <f>IF(G1548&lt;MAX(A:A)+NumberOfFutureWeeks*7,  IF(WEEKDAY( G1548+1)=1, G1548+2, IF(WEEKDAY(G1548+1)=7, G1548+ 3, G1548+1)), "")</f>
        <v/>
      </c>
      <c r="H1549" s="15" t="str">
        <f t="shared" si="353"/>
        <v/>
      </c>
      <c r="I1549" s="2" t="str">
        <f t="shared" si="354"/>
        <v/>
      </c>
      <c r="J1549" s="2" t="str">
        <f>IF(AND(G1549&lt;&gt;"",G1549&lt;=MAX(A:A)),COUNTIF(B:B,TRUNC(G1549)),"")</f>
        <v/>
      </c>
      <c r="K1549" s="2" t="str">
        <f t="shared" si="365"/>
        <v/>
      </c>
      <c r="L1549" s="2" t="str">
        <f t="shared" si="355"/>
        <v/>
      </c>
      <c r="M1549" s="2" t="str">
        <f t="shared" si="362"/>
        <v/>
      </c>
      <c r="N1549" s="2" t="str">
        <f t="shared" si="363"/>
        <v/>
      </c>
      <c r="O1549" s="2" t="str">
        <f t="shared" si="356"/>
        <v/>
      </c>
      <c r="P1549" s="2" t="str">
        <f t="shared" si="357"/>
        <v/>
      </c>
      <c r="Q1549" s="2" t="str">
        <f t="shared" si="364"/>
        <v/>
      </c>
      <c r="R1549" s="2" t="str">
        <f t="shared" si="358"/>
        <v/>
      </c>
    </row>
    <row r="1550" spans="1:18" x14ac:dyDescent="0.25">
      <c r="A1550" s="15" t="str">
        <f>IF(INDEX('Predict Your Date Data (auto)'!A:A,ROW(A1550),1)&gt;0,INDEX('Predict Your Date Data (auto)'!A:A,ROW(A1550),1),"")</f>
        <v/>
      </c>
      <c r="B1550" s="15" t="str">
        <f t="shared" si="359"/>
        <v/>
      </c>
      <c r="C1550" s="23" t="str">
        <f t="shared" si="360"/>
        <v/>
      </c>
      <c r="D1550" s="23" t="str">
        <f t="shared" si="361"/>
        <v/>
      </c>
      <c r="E1550" s="2" t="str">
        <f>IF(A1550&lt;&gt;"","Week " &amp; ROUNDUP(DAY(B1550)/7,0),"")</f>
        <v/>
      </c>
      <c r="G1550" s="15" t="str">
        <f>IF(G1549&lt;MAX(A:A)+NumberOfFutureWeeks*7,  IF(WEEKDAY( G1549+1)=1, G1549+2, IF(WEEKDAY(G1549+1)=7, G1549+ 3, G1549+1)), "")</f>
        <v/>
      </c>
      <c r="H1550" s="15" t="str">
        <f t="shared" si="353"/>
        <v/>
      </c>
      <c r="I1550" s="2" t="str">
        <f t="shared" si="354"/>
        <v/>
      </c>
      <c r="J1550" s="2" t="str">
        <f>IF(AND(G1550&lt;&gt;"",G1550&lt;=MAX(A:A)),COUNTIF(B:B,TRUNC(G1550)),"")</f>
        <v/>
      </c>
      <c r="K1550" s="2" t="str">
        <f t="shared" si="365"/>
        <v/>
      </c>
      <c r="L1550" s="2" t="str">
        <f t="shared" si="355"/>
        <v/>
      </c>
      <c r="M1550" s="2" t="str">
        <f t="shared" si="362"/>
        <v/>
      </c>
      <c r="N1550" s="2" t="str">
        <f t="shared" si="363"/>
        <v/>
      </c>
      <c r="O1550" s="2" t="str">
        <f t="shared" si="356"/>
        <v/>
      </c>
      <c r="P1550" s="2" t="str">
        <f t="shared" si="357"/>
        <v/>
      </c>
      <c r="Q1550" s="2" t="str">
        <f t="shared" si="364"/>
        <v/>
      </c>
      <c r="R1550" s="2" t="str">
        <f t="shared" si="358"/>
        <v/>
      </c>
    </row>
    <row r="1551" spans="1:18" x14ac:dyDescent="0.25">
      <c r="A1551" s="15" t="str">
        <f>IF(INDEX('Predict Your Date Data (auto)'!A:A,ROW(A1551),1)&gt;0,INDEX('Predict Your Date Data (auto)'!A:A,ROW(A1551),1),"")</f>
        <v/>
      </c>
      <c r="B1551" s="15" t="str">
        <f t="shared" si="359"/>
        <v/>
      </c>
      <c r="C1551" s="23" t="str">
        <f t="shared" si="360"/>
        <v/>
      </c>
      <c r="D1551" s="23" t="str">
        <f t="shared" si="361"/>
        <v/>
      </c>
      <c r="E1551" s="2" t="str">
        <f>IF(A1551&lt;&gt;"","Week " &amp; ROUNDUP(DAY(B1551)/7,0),"")</f>
        <v/>
      </c>
      <c r="G1551" s="15" t="str">
        <f>IF(G1550&lt;MAX(A:A)+NumberOfFutureWeeks*7,  IF(WEEKDAY( G1550+1)=1, G1550+2, IF(WEEKDAY(G1550+1)=7, G1550+ 3, G1550+1)), "")</f>
        <v/>
      </c>
      <c r="H1551" s="15" t="str">
        <f t="shared" si="353"/>
        <v/>
      </c>
      <c r="I1551" s="2" t="str">
        <f t="shared" si="354"/>
        <v/>
      </c>
      <c r="J1551" s="2" t="str">
        <f>IF(AND(G1551&lt;&gt;"",G1551&lt;=MAX(A:A)),COUNTIF(B:B,TRUNC(G1551)),"")</f>
        <v/>
      </c>
      <c r="K1551" s="2" t="str">
        <f t="shared" si="365"/>
        <v/>
      </c>
      <c r="L1551" s="2" t="str">
        <f t="shared" si="355"/>
        <v/>
      </c>
      <c r="M1551" s="2" t="str">
        <f t="shared" si="362"/>
        <v/>
      </c>
      <c r="N1551" s="2" t="str">
        <f t="shared" si="363"/>
        <v/>
      </c>
      <c r="O1551" s="2" t="str">
        <f t="shared" si="356"/>
        <v/>
      </c>
      <c r="P1551" s="2" t="str">
        <f t="shared" si="357"/>
        <v/>
      </c>
      <c r="Q1551" s="2" t="str">
        <f t="shared" si="364"/>
        <v/>
      </c>
      <c r="R1551" s="2" t="str">
        <f t="shared" si="358"/>
        <v/>
      </c>
    </row>
    <row r="1552" spans="1:18" x14ac:dyDescent="0.25">
      <c r="A1552" s="15" t="str">
        <f>IF(INDEX('Predict Your Date Data (auto)'!A:A,ROW(A1552),1)&gt;0,INDEX('Predict Your Date Data (auto)'!A:A,ROW(A1552),1),"")</f>
        <v/>
      </c>
      <c r="B1552" s="15" t="str">
        <f t="shared" si="359"/>
        <v/>
      </c>
      <c r="C1552" s="23" t="str">
        <f t="shared" si="360"/>
        <v/>
      </c>
      <c r="D1552" s="23" t="str">
        <f t="shared" si="361"/>
        <v/>
      </c>
      <c r="E1552" s="2" t="str">
        <f>IF(A1552&lt;&gt;"","Week " &amp; ROUNDUP(DAY(B1552)/7,0),"")</f>
        <v/>
      </c>
      <c r="G1552" s="15" t="str">
        <f>IF(G1551&lt;MAX(A:A)+NumberOfFutureWeeks*7,  IF(WEEKDAY( G1551+1)=1, G1551+2, IF(WEEKDAY(G1551+1)=7, G1551+ 3, G1551+1)), "")</f>
        <v/>
      </c>
      <c r="H1552" s="15" t="str">
        <f t="shared" si="353"/>
        <v/>
      </c>
      <c r="I1552" s="2" t="str">
        <f t="shared" si="354"/>
        <v/>
      </c>
      <c r="J1552" s="2" t="str">
        <f>IF(AND(G1552&lt;&gt;"",G1552&lt;=MAX(A:A)),COUNTIF(B:B,TRUNC(G1552)),"")</f>
        <v/>
      </c>
      <c r="K1552" s="2" t="str">
        <f t="shared" si="365"/>
        <v/>
      </c>
      <c r="L1552" s="2" t="str">
        <f t="shared" si="355"/>
        <v/>
      </c>
      <c r="M1552" s="2" t="str">
        <f t="shared" si="362"/>
        <v/>
      </c>
      <c r="N1552" s="2" t="str">
        <f t="shared" si="363"/>
        <v/>
      </c>
      <c r="O1552" s="2" t="str">
        <f t="shared" si="356"/>
        <v/>
      </c>
      <c r="P1552" s="2" t="str">
        <f t="shared" si="357"/>
        <v/>
      </c>
      <c r="Q1552" s="2" t="str">
        <f t="shared" si="364"/>
        <v/>
      </c>
      <c r="R1552" s="2" t="str">
        <f t="shared" si="358"/>
        <v/>
      </c>
    </row>
    <row r="1553" spans="1:18" x14ac:dyDescent="0.25">
      <c r="A1553" s="15" t="str">
        <f>IF(INDEX('Predict Your Date Data (auto)'!A:A,ROW(A1553),1)&gt;0,INDEX('Predict Your Date Data (auto)'!A:A,ROW(A1553),1),"")</f>
        <v/>
      </c>
      <c r="B1553" s="15" t="str">
        <f t="shared" si="359"/>
        <v/>
      </c>
      <c r="C1553" s="23" t="str">
        <f t="shared" si="360"/>
        <v/>
      </c>
      <c r="D1553" s="23" t="str">
        <f t="shared" si="361"/>
        <v/>
      </c>
      <c r="E1553" s="2" t="str">
        <f>IF(A1553&lt;&gt;"","Week " &amp; ROUNDUP(DAY(B1553)/7,0),"")</f>
        <v/>
      </c>
      <c r="G1553" s="15" t="str">
        <f>IF(G1552&lt;MAX(A:A)+NumberOfFutureWeeks*7,  IF(WEEKDAY( G1552+1)=1, G1552+2, IF(WEEKDAY(G1552+1)=7, G1552+ 3, G1552+1)), "")</f>
        <v/>
      </c>
      <c r="H1553" s="15" t="str">
        <f t="shared" si="353"/>
        <v/>
      </c>
      <c r="I1553" s="2" t="str">
        <f t="shared" si="354"/>
        <v/>
      </c>
      <c r="J1553" s="2" t="str">
        <f>IF(AND(G1553&lt;&gt;"",G1553&lt;=MAX(A:A)),COUNTIF(B:B,TRUNC(G1553)),"")</f>
        <v/>
      </c>
      <c r="K1553" s="2" t="str">
        <f t="shared" si="365"/>
        <v/>
      </c>
      <c r="L1553" s="2" t="str">
        <f t="shared" si="355"/>
        <v/>
      </c>
      <c r="M1553" s="2" t="str">
        <f t="shared" si="362"/>
        <v/>
      </c>
      <c r="N1553" s="2" t="str">
        <f t="shared" si="363"/>
        <v/>
      </c>
      <c r="O1553" s="2" t="str">
        <f t="shared" si="356"/>
        <v/>
      </c>
      <c r="P1553" s="2" t="str">
        <f t="shared" si="357"/>
        <v/>
      </c>
      <c r="Q1553" s="2" t="str">
        <f t="shared" si="364"/>
        <v/>
      </c>
      <c r="R1553" s="2" t="str">
        <f t="shared" si="358"/>
        <v/>
      </c>
    </row>
    <row r="1554" spans="1:18" x14ac:dyDescent="0.25">
      <c r="A1554" s="15" t="str">
        <f>IF(INDEX('Predict Your Date Data (auto)'!A:A,ROW(A1554),1)&gt;0,INDEX('Predict Your Date Data (auto)'!A:A,ROW(A1554),1),"")</f>
        <v/>
      </c>
      <c r="B1554" s="15" t="str">
        <f t="shared" si="359"/>
        <v/>
      </c>
      <c r="C1554" s="23" t="str">
        <f t="shared" si="360"/>
        <v/>
      </c>
      <c r="D1554" s="23" t="str">
        <f t="shared" si="361"/>
        <v/>
      </c>
      <c r="E1554" s="2" t="str">
        <f>IF(A1554&lt;&gt;"","Week " &amp; ROUNDUP(DAY(B1554)/7,0),"")</f>
        <v/>
      </c>
      <c r="G1554" s="15" t="str">
        <f>IF(G1553&lt;MAX(A:A)+NumberOfFutureWeeks*7,  IF(WEEKDAY( G1553+1)=1, G1553+2, IF(WEEKDAY(G1553+1)=7, G1553+ 3, G1553+1)), "")</f>
        <v/>
      </c>
      <c r="H1554" s="15" t="str">
        <f t="shared" si="353"/>
        <v/>
      </c>
      <c r="I1554" s="2" t="str">
        <f t="shared" si="354"/>
        <v/>
      </c>
      <c r="J1554" s="2" t="str">
        <f>IF(AND(G1554&lt;&gt;"",G1554&lt;=MAX(A:A)),COUNTIF(B:B,TRUNC(G1554)),"")</f>
        <v/>
      </c>
      <c r="K1554" s="2" t="str">
        <f t="shared" si="365"/>
        <v/>
      </c>
      <c r="L1554" s="2" t="str">
        <f t="shared" si="355"/>
        <v/>
      </c>
      <c r="M1554" s="2" t="str">
        <f t="shared" si="362"/>
        <v/>
      </c>
      <c r="N1554" s="2" t="str">
        <f t="shared" si="363"/>
        <v/>
      </c>
      <c r="O1554" s="2" t="str">
        <f t="shared" si="356"/>
        <v/>
      </c>
      <c r="P1554" s="2" t="str">
        <f t="shared" si="357"/>
        <v/>
      </c>
      <c r="Q1554" s="2" t="str">
        <f t="shared" si="364"/>
        <v/>
      </c>
      <c r="R1554" s="2" t="str">
        <f t="shared" si="358"/>
        <v/>
      </c>
    </row>
    <row r="1555" spans="1:18" x14ac:dyDescent="0.25">
      <c r="A1555" s="15" t="str">
        <f>IF(INDEX('Predict Your Date Data (auto)'!A:A,ROW(A1555),1)&gt;0,INDEX('Predict Your Date Data (auto)'!A:A,ROW(A1555),1),"")</f>
        <v/>
      </c>
      <c r="B1555" s="15" t="str">
        <f t="shared" si="359"/>
        <v/>
      </c>
      <c r="C1555" s="23" t="str">
        <f t="shared" si="360"/>
        <v/>
      </c>
      <c r="D1555" s="23" t="str">
        <f t="shared" si="361"/>
        <v/>
      </c>
      <c r="E1555" s="2" t="str">
        <f>IF(A1555&lt;&gt;"","Week " &amp; ROUNDUP(DAY(B1555)/7,0),"")</f>
        <v/>
      </c>
      <c r="G1555" s="15" t="str">
        <f>IF(G1554&lt;MAX(A:A)+NumberOfFutureWeeks*7,  IF(WEEKDAY( G1554+1)=1, G1554+2, IF(WEEKDAY(G1554+1)=7, G1554+ 3, G1554+1)), "")</f>
        <v/>
      </c>
      <c r="H1555" s="15" t="str">
        <f t="shared" si="353"/>
        <v/>
      </c>
      <c r="I1555" s="2" t="str">
        <f t="shared" si="354"/>
        <v/>
      </c>
      <c r="J1555" s="2" t="str">
        <f>IF(AND(G1555&lt;&gt;"",G1555&lt;=MAX(A:A)),COUNTIF(B:B,TRUNC(G1555)),"")</f>
        <v/>
      </c>
      <c r="K1555" s="2" t="str">
        <f t="shared" si="365"/>
        <v/>
      </c>
      <c r="L1555" s="2" t="str">
        <f t="shared" si="355"/>
        <v/>
      </c>
      <c r="M1555" s="2" t="str">
        <f t="shared" si="362"/>
        <v/>
      </c>
      <c r="N1555" s="2" t="str">
        <f t="shared" si="363"/>
        <v/>
      </c>
      <c r="O1555" s="2" t="str">
        <f t="shared" si="356"/>
        <v/>
      </c>
      <c r="P1555" s="2" t="str">
        <f t="shared" si="357"/>
        <v/>
      </c>
      <c r="Q1555" s="2" t="str">
        <f t="shared" si="364"/>
        <v/>
      </c>
      <c r="R1555" s="2" t="str">
        <f t="shared" si="358"/>
        <v/>
      </c>
    </row>
    <row r="1556" spans="1:18" x14ac:dyDescent="0.25">
      <c r="A1556" s="15" t="str">
        <f>IF(INDEX('Predict Your Date Data (auto)'!A:A,ROW(A1556),1)&gt;0,INDEX('Predict Your Date Data (auto)'!A:A,ROW(A1556),1),"")</f>
        <v/>
      </c>
      <c r="B1556" s="15" t="str">
        <f t="shared" si="359"/>
        <v/>
      </c>
      <c r="C1556" s="23" t="str">
        <f t="shared" si="360"/>
        <v/>
      </c>
      <c r="D1556" s="23" t="str">
        <f t="shared" si="361"/>
        <v/>
      </c>
      <c r="E1556" s="2" t="str">
        <f>IF(A1556&lt;&gt;"","Week " &amp; ROUNDUP(DAY(B1556)/7,0),"")</f>
        <v/>
      </c>
      <c r="G1556" s="15" t="str">
        <f>IF(G1555&lt;MAX(A:A)+NumberOfFutureWeeks*7,  IF(WEEKDAY( G1555+1)=1, G1555+2, IF(WEEKDAY(G1555+1)=7, G1555+ 3, G1555+1)), "")</f>
        <v/>
      </c>
      <c r="H1556" s="15" t="str">
        <f t="shared" si="353"/>
        <v/>
      </c>
      <c r="I1556" s="2" t="str">
        <f t="shared" si="354"/>
        <v/>
      </c>
      <c r="J1556" s="2" t="str">
        <f>IF(AND(G1556&lt;&gt;"",G1556&lt;=MAX(A:A)),COUNTIF(B:B,TRUNC(G1556)),"")</f>
        <v/>
      </c>
      <c r="K1556" s="2" t="str">
        <f t="shared" si="365"/>
        <v/>
      </c>
      <c r="L1556" s="2" t="str">
        <f t="shared" si="355"/>
        <v/>
      </c>
      <c r="M1556" s="2" t="str">
        <f t="shared" si="362"/>
        <v/>
      </c>
      <c r="N1556" s="2" t="str">
        <f t="shared" si="363"/>
        <v/>
      </c>
      <c r="O1556" s="2" t="str">
        <f t="shared" si="356"/>
        <v/>
      </c>
      <c r="P1556" s="2" t="str">
        <f t="shared" si="357"/>
        <v/>
      </c>
      <c r="Q1556" s="2" t="str">
        <f t="shared" si="364"/>
        <v/>
      </c>
      <c r="R1556" s="2" t="str">
        <f t="shared" si="358"/>
        <v/>
      </c>
    </row>
    <row r="1557" spans="1:18" x14ac:dyDescent="0.25">
      <c r="A1557" s="15" t="str">
        <f>IF(INDEX('Predict Your Date Data (auto)'!A:A,ROW(A1557),1)&gt;0,INDEX('Predict Your Date Data (auto)'!A:A,ROW(A1557),1),"")</f>
        <v/>
      </c>
      <c r="B1557" s="15" t="str">
        <f t="shared" si="359"/>
        <v/>
      </c>
      <c r="C1557" s="23" t="str">
        <f t="shared" si="360"/>
        <v/>
      </c>
      <c r="D1557" s="23" t="str">
        <f t="shared" si="361"/>
        <v/>
      </c>
      <c r="E1557" s="2" t="str">
        <f>IF(A1557&lt;&gt;"","Week " &amp; ROUNDUP(DAY(B1557)/7,0),"")</f>
        <v/>
      </c>
      <c r="G1557" s="15" t="str">
        <f>IF(G1556&lt;MAX(A:A)+NumberOfFutureWeeks*7,  IF(WEEKDAY( G1556+1)=1, G1556+2, IF(WEEKDAY(G1556+1)=7, G1556+ 3, G1556+1)), "")</f>
        <v/>
      </c>
      <c r="H1557" s="15" t="str">
        <f t="shared" si="353"/>
        <v/>
      </c>
      <c r="I1557" s="2" t="str">
        <f t="shared" si="354"/>
        <v/>
      </c>
      <c r="J1557" s="2" t="str">
        <f>IF(AND(G1557&lt;&gt;"",G1557&lt;=MAX(A:A)),COUNTIF(B:B,TRUNC(G1557)),"")</f>
        <v/>
      </c>
      <c r="K1557" s="2" t="str">
        <f t="shared" si="365"/>
        <v/>
      </c>
      <c r="L1557" s="2" t="str">
        <f t="shared" si="355"/>
        <v/>
      </c>
      <c r="M1557" s="2" t="str">
        <f t="shared" si="362"/>
        <v/>
      </c>
      <c r="N1557" s="2" t="str">
        <f t="shared" si="363"/>
        <v/>
      </c>
      <c r="O1557" s="2" t="str">
        <f t="shared" si="356"/>
        <v/>
      </c>
      <c r="P1557" s="2" t="str">
        <f t="shared" si="357"/>
        <v/>
      </c>
      <c r="Q1557" s="2" t="str">
        <f t="shared" si="364"/>
        <v/>
      </c>
      <c r="R1557" s="2" t="str">
        <f t="shared" si="358"/>
        <v/>
      </c>
    </row>
    <row r="1558" spans="1:18" x14ac:dyDescent="0.25">
      <c r="A1558" s="15" t="str">
        <f>IF(INDEX('Predict Your Date Data (auto)'!A:A,ROW(A1558),1)&gt;0,INDEX('Predict Your Date Data (auto)'!A:A,ROW(A1558),1),"")</f>
        <v/>
      </c>
      <c r="B1558" s="15" t="str">
        <f t="shared" si="359"/>
        <v/>
      </c>
      <c r="C1558" s="23" t="str">
        <f t="shared" si="360"/>
        <v/>
      </c>
      <c r="D1558" s="23" t="str">
        <f t="shared" si="361"/>
        <v/>
      </c>
      <c r="E1558" s="2" t="str">
        <f>IF(A1558&lt;&gt;"","Week " &amp; ROUNDUP(DAY(B1558)/7,0),"")</f>
        <v/>
      </c>
      <c r="G1558" s="15" t="str">
        <f>IF(G1557&lt;MAX(A:A)+NumberOfFutureWeeks*7,  IF(WEEKDAY( G1557+1)=1, G1557+2, IF(WEEKDAY(G1557+1)=7, G1557+ 3, G1557+1)), "")</f>
        <v/>
      </c>
      <c r="H1558" s="15" t="str">
        <f t="shared" si="353"/>
        <v/>
      </c>
      <c r="I1558" s="2" t="str">
        <f t="shared" si="354"/>
        <v/>
      </c>
      <c r="J1558" s="2" t="str">
        <f>IF(AND(G1558&lt;&gt;"",G1558&lt;=MAX(A:A)),COUNTIF(B:B,TRUNC(G1558)),"")</f>
        <v/>
      </c>
      <c r="K1558" s="2" t="str">
        <f t="shared" si="365"/>
        <v/>
      </c>
      <c r="L1558" s="2" t="str">
        <f t="shared" si="355"/>
        <v/>
      </c>
      <c r="M1558" s="2" t="str">
        <f t="shared" si="362"/>
        <v/>
      </c>
      <c r="N1558" s="2" t="str">
        <f t="shared" si="363"/>
        <v/>
      </c>
      <c r="O1558" s="2" t="str">
        <f t="shared" si="356"/>
        <v/>
      </c>
      <c r="P1558" s="2" t="str">
        <f t="shared" si="357"/>
        <v/>
      </c>
      <c r="Q1558" s="2" t="str">
        <f t="shared" si="364"/>
        <v/>
      </c>
      <c r="R1558" s="2" t="str">
        <f t="shared" si="358"/>
        <v/>
      </c>
    </row>
    <row r="1559" spans="1:18" x14ac:dyDescent="0.25">
      <c r="A1559" s="15" t="str">
        <f>IF(INDEX('Predict Your Date Data (auto)'!A:A,ROW(A1559),1)&gt;0,INDEX('Predict Your Date Data (auto)'!A:A,ROW(A1559),1),"")</f>
        <v/>
      </c>
      <c r="B1559" s="15" t="str">
        <f t="shared" si="359"/>
        <v/>
      </c>
      <c r="C1559" s="23" t="str">
        <f t="shared" si="360"/>
        <v/>
      </c>
      <c r="D1559" s="23" t="str">
        <f t="shared" si="361"/>
        <v/>
      </c>
      <c r="E1559" s="2" t="str">
        <f>IF(A1559&lt;&gt;"","Week " &amp; ROUNDUP(DAY(B1559)/7,0),"")</f>
        <v/>
      </c>
      <c r="G1559" s="15" t="str">
        <f>IF(G1558&lt;MAX(A:A)+NumberOfFutureWeeks*7,  IF(WEEKDAY( G1558+1)=1, G1558+2, IF(WEEKDAY(G1558+1)=7, G1558+ 3, G1558+1)), "")</f>
        <v/>
      </c>
      <c r="H1559" s="15" t="str">
        <f t="shared" si="353"/>
        <v/>
      </c>
      <c r="I1559" s="2" t="str">
        <f t="shared" si="354"/>
        <v/>
      </c>
      <c r="J1559" s="2" t="str">
        <f>IF(AND(G1559&lt;&gt;"",G1559&lt;=MAX(A:A)),COUNTIF(B:B,TRUNC(G1559)),"")</f>
        <v/>
      </c>
      <c r="K1559" s="2" t="str">
        <f t="shared" si="365"/>
        <v/>
      </c>
      <c r="L1559" s="2" t="str">
        <f t="shared" si="355"/>
        <v/>
      </c>
      <c r="M1559" s="2" t="str">
        <f t="shared" si="362"/>
        <v/>
      </c>
      <c r="N1559" s="2" t="str">
        <f t="shared" si="363"/>
        <v/>
      </c>
      <c r="O1559" s="2" t="str">
        <f t="shared" si="356"/>
        <v/>
      </c>
      <c r="P1559" s="2" t="str">
        <f t="shared" si="357"/>
        <v/>
      </c>
      <c r="Q1559" s="2" t="str">
        <f t="shared" si="364"/>
        <v/>
      </c>
      <c r="R1559" s="2" t="str">
        <f t="shared" si="358"/>
        <v/>
      </c>
    </row>
    <row r="1560" spans="1:18" x14ac:dyDescent="0.25">
      <c r="A1560" s="15" t="str">
        <f>IF(INDEX('Predict Your Date Data (auto)'!A:A,ROW(A1560),1)&gt;0,INDEX('Predict Your Date Data (auto)'!A:A,ROW(A1560),1),"")</f>
        <v/>
      </c>
      <c r="B1560" s="15" t="str">
        <f t="shared" si="359"/>
        <v/>
      </c>
      <c r="C1560" s="23" t="str">
        <f t="shared" si="360"/>
        <v/>
      </c>
      <c r="D1560" s="23" t="str">
        <f t="shared" si="361"/>
        <v/>
      </c>
      <c r="E1560" s="2" t="str">
        <f>IF(A1560&lt;&gt;"","Week " &amp; ROUNDUP(DAY(B1560)/7,0),"")</f>
        <v/>
      </c>
      <c r="G1560" s="15" t="str">
        <f>IF(G1559&lt;MAX(A:A)+NumberOfFutureWeeks*7,  IF(WEEKDAY( G1559+1)=1, G1559+2, IF(WEEKDAY(G1559+1)=7, G1559+ 3, G1559+1)), "")</f>
        <v/>
      </c>
      <c r="H1560" s="15" t="str">
        <f t="shared" si="353"/>
        <v/>
      </c>
      <c r="I1560" s="2" t="str">
        <f t="shared" si="354"/>
        <v/>
      </c>
      <c r="J1560" s="2" t="str">
        <f>IF(AND(G1560&lt;&gt;"",G1560&lt;=MAX(A:A)),COUNTIF(B:B,TRUNC(G1560)),"")</f>
        <v/>
      </c>
      <c r="K1560" s="2" t="str">
        <f t="shared" si="365"/>
        <v/>
      </c>
      <c r="L1560" s="2" t="str">
        <f t="shared" si="355"/>
        <v/>
      </c>
      <c r="M1560" s="2" t="str">
        <f t="shared" si="362"/>
        <v/>
      </c>
      <c r="N1560" s="2" t="str">
        <f t="shared" si="363"/>
        <v/>
      </c>
      <c r="O1560" s="2" t="str">
        <f t="shared" si="356"/>
        <v/>
      </c>
      <c r="P1560" s="2" t="str">
        <f t="shared" si="357"/>
        <v/>
      </c>
      <c r="Q1560" s="2" t="str">
        <f t="shared" si="364"/>
        <v/>
      </c>
      <c r="R1560" s="2" t="str">
        <f t="shared" si="358"/>
        <v/>
      </c>
    </row>
    <row r="1561" spans="1:18" x14ac:dyDescent="0.25">
      <c r="A1561" s="15" t="str">
        <f>IF(INDEX('Predict Your Date Data (auto)'!A:A,ROW(A1561),1)&gt;0,INDEX('Predict Your Date Data (auto)'!A:A,ROW(A1561),1),"")</f>
        <v/>
      </c>
      <c r="B1561" s="15" t="str">
        <f t="shared" si="359"/>
        <v/>
      </c>
      <c r="C1561" s="23" t="str">
        <f t="shared" si="360"/>
        <v/>
      </c>
      <c r="D1561" s="23" t="str">
        <f t="shared" si="361"/>
        <v/>
      </c>
      <c r="E1561" s="2" t="str">
        <f>IF(A1561&lt;&gt;"","Week " &amp; ROUNDUP(DAY(B1561)/7,0),"")</f>
        <v/>
      </c>
      <c r="G1561" s="15" t="str">
        <f>IF(G1560&lt;MAX(A:A)+NumberOfFutureWeeks*7,  IF(WEEKDAY( G1560+1)=1, G1560+2, IF(WEEKDAY(G1560+1)=7, G1560+ 3, G1560+1)), "")</f>
        <v/>
      </c>
      <c r="H1561" s="15" t="str">
        <f t="shared" si="353"/>
        <v/>
      </c>
      <c r="I1561" s="2" t="str">
        <f t="shared" si="354"/>
        <v/>
      </c>
      <c r="J1561" s="2" t="str">
        <f>IF(AND(G1561&lt;&gt;"",G1561&lt;=MAX(A:A)),COUNTIF(B:B,TRUNC(G1561)),"")</f>
        <v/>
      </c>
      <c r="K1561" s="2" t="str">
        <f t="shared" si="365"/>
        <v/>
      </c>
      <c r="L1561" s="2" t="str">
        <f t="shared" si="355"/>
        <v/>
      </c>
      <c r="M1561" s="2" t="str">
        <f t="shared" si="362"/>
        <v/>
      </c>
      <c r="N1561" s="2" t="str">
        <f t="shared" si="363"/>
        <v/>
      </c>
      <c r="O1561" s="2" t="str">
        <f t="shared" si="356"/>
        <v/>
      </c>
      <c r="P1561" s="2" t="str">
        <f t="shared" si="357"/>
        <v/>
      </c>
      <c r="Q1561" s="2" t="str">
        <f t="shared" si="364"/>
        <v/>
      </c>
      <c r="R1561" s="2" t="str">
        <f t="shared" si="358"/>
        <v/>
      </c>
    </row>
    <row r="1562" spans="1:18" x14ac:dyDescent="0.25">
      <c r="A1562" s="15" t="str">
        <f>IF(INDEX('Predict Your Date Data (auto)'!A:A,ROW(A1562),1)&gt;0,INDEX('Predict Your Date Data (auto)'!A:A,ROW(A1562),1),"")</f>
        <v/>
      </c>
      <c r="B1562" s="15" t="str">
        <f t="shared" si="359"/>
        <v/>
      </c>
      <c r="C1562" s="23" t="str">
        <f t="shared" si="360"/>
        <v/>
      </c>
      <c r="D1562" s="23" t="str">
        <f t="shared" si="361"/>
        <v/>
      </c>
      <c r="E1562" s="2" t="str">
        <f>IF(A1562&lt;&gt;"","Week " &amp; ROUNDUP(DAY(B1562)/7,0),"")</f>
        <v/>
      </c>
      <c r="G1562" s="15" t="str">
        <f>IF(G1561&lt;MAX(A:A)+NumberOfFutureWeeks*7,  IF(WEEKDAY( G1561+1)=1, G1561+2, IF(WEEKDAY(G1561+1)=7, G1561+ 3, G1561+1)), "")</f>
        <v/>
      </c>
      <c r="H1562" s="15" t="str">
        <f t="shared" si="353"/>
        <v/>
      </c>
      <c r="I1562" s="2" t="str">
        <f t="shared" si="354"/>
        <v/>
      </c>
      <c r="J1562" s="2" t="str">
        <f>IF(AND(G1562&lt;&gt;"",G1562&lt;=MAX(A:A)),COUNTIF(B:B,TRUNC(G1562)),"")</f>
        <v/>
      </c>
      <c r="K1562" s="2" t="str">
        <f t="shared" si="365"/>
        <v/>
      </c>
      <c r="L1562" s="2" t="str">
        <f t="shared" si="355"/>
        <v/>
      </c>
      <c r="M1562" s="2" t="str">
        <f t="shared" si="362"/>
        <v/>
      </c>
      <c r="N1562" s="2" t="str">
        <f t="shared" si="363"/>
        <v/>
      </c>
      <c r="O1562" s="2" t="str">
        <f t="shared" si="356"/>
        <v/>
      </c>
      <c r="P1562" s="2" t="str">
        <f t="shared" si="357"/>
        <v/>
      </c>
      <c r="Q1562" s="2" t="str">
        <f t="shared" si="364"/>
        <v/>
      </c>
      <c r="R1562" s="2" t="str">
        <f t="shared" si="358"/>
        <v/>
      </c>
    </row>
    <row r="1563" spans="1:18" x14ac:dyDescent="0.25">
      <c r="A1563" s="15" t="str">
        <f>IF(INDEX('Predict Your Date Data (auto)'!A:A,ROW(A1563),1)&gt;0,INDEX('Predict Your Date Data (auto)'!A:A,ROW(A1563),1),"")</f>
        <v/>
      </c>
      <c r="B1563" s="15" t="str">
        <f t="shared" si="359"/>
        <v/>
      </c>
      <c r="C1563" s="23" t="str">
        <f t="shared" si="360"/>
        <v/>
      </c>
      <c r="D1563" s="23" t="str">
        <f t="shared" si="361"/>
        <v/>
      </c>
      <c r="E1563" s="2" t="str">
        <f>IF(A1563&lt;&gt;"","Week " &amp; ROUNDUP(DAY(B1563)/7,0),"")</f>
        <v/>
      </c>
      <c r="G1563" s="15" t="str">
        <f>IF(G1562&lt;MAX(A:A)+NumberOfFutureWeeks*7,  IF(WEEKDAY( G1562+1)=1, G1562+2, IF(WEEKDAY(G1562+1)=7, G1562+ 3, G1562+1)), "")</f>
        <v/>
      </c>
      <c r="H1563" s="15" t="str">
        <f t="shared" si="353"/>
        <v/>
      </c>
      <c r="I1563" s="2" t="str">
        <f t="shared" si="354"/>
        <v/>
      </c>
      <c r="J1563" s="2" t="str">
        <f>IF(AND(G1563&lt;&gt;"",G1563&lt;=MAX(A:A)),COUNTIF(B:B,TRUNC(G1563)),"")</f>
        <v/>
      </c>
      <c r="K1563" s="2" t="str">
        <f t="shared" si="365"/>
        <v/>
      </c>
      <c r="L1563" s="2" t="str">
        <f t="shared" si="355"/>
        <v/>
      </c>
      <c r="M1563" s="2" t="str">
        <f t="shared" si="362"/>
        <v/>
      </c>
      <c r="N1563" s="2" t="str">
        <f t="shared" si="363"/>
        <v/>
      </c>
      <c r="O1563" s="2" t="str">
        <f t="shared" si="356"/>
        <v/>
      </c>
      <c r="P1563" s="2" t="str">
        <f t="shared" si="357"/>
        <v/>
      </c>
      <c r="Q1563" s="2" t="str">
        <f t="shared" si="364"/>
        <v/>
      </c>
      <c r="R1563" s="2" t="str">
        <f t="shared" si="358"/>
        <v/>
      </c>
    </row>
    <row r="1564" spans="1:18" x14ac:dyDescent="0.25">
      <c r="A1564" s="15" t="str">
        <f>IF(INDEX('Predict Your Date Data (auto)'!A:A,ROW(A1564),1)&gt;0,INDEX('Predict Your Date Data (auto)'!A:A,ROW(A1564),1),"")</f>
        <v/>
      </c>
      <c r="B1564" s="15" t="str">
        <f t="shared" si="359"/>
        <v/>
      </c>
      <c r="C1564" s="23" t="str">
        <f t="shared" si="360"/>
        <v/>
      </c>
      <c r="D1564" s="23" t="str">
        <f t="shared" si="361"/>
        <v/>
      </c>
      <c r="E1564" s="2" t="str">
        <f>IF(A1564&lt;&gt;"","Week " &amp; ROUNDUP(DAY(B1564)/7,0),"")</f>
        <v/>
      </c>
      <c r="G1564" s="15" t="str">
        <f>IF(G1563&lt;MAX(A:A)+NumberOfFutureWeeks*7,  IF(WEEKDAY( G1563+1)=1, G1563+2, IF(WEEKDAY(G1563+1)=7, G1563+ 3, G1563+1)), "")</f>
        <v/>
      </c>
      <c r="H1564" s="15" t="str">
        <f t="shared" si="353"/>
        <v/>
      </c>
      <c r="I1564" s="2" t="str">
        <f t="shared" si="354"/>
        <v/>
      </c>
      <c r="J1564" s="2" t="str">
        <f>IF(AND(G1564&lt;&gt;"",G1564&lt;=MAX(A:A)),COUNTIF(B:B,TRUNC(G1564)),"")</f>
        <v/>
      </c>
      <c r="K1564" s="2" t="str">
        <f t="shared" si="365"/>
        <v/>
      </c>
      <c r="L1564" s="2" t="str">
        <f t="shared" si="355"/>
        <v/>
      </c>
      <c r="M1564" s="2" t="str">
        <f t="shared" si="362"/>
        <v/>
      </c>
      <c r="N1564" s="2" t="str">
        <f t="shared" si="363"/>
        <v/>
      </c>
      <c r="O1564" s="2" t="str">
        <f t="shared" si="356"/>
        <v/>
      </c>
      <c r="P1564" s="2" t="str">
        <f t="shared" si="357"/>
        <v/>
      </c>
      <c r="Q1564" s="2" t="str">
        <f t="shared" si="364"/>
        <v/>
      </c>
      <c r="R1564" s="2" t="str">
        <f t="shared" si="358"/>
        <v/>
      </c>
    </row>
    <row r="1565" spans="1:18" x14ac:dyDescent="0.25">
      <c r="A1565" s="15" t="str">
        <f>IF(INDEX('Predict Your Date Data (auto)'!A:A,ROW(A1565),1)&gt;0,INDEX('Predict Your Date Data (auto)'!A:A,ROW(A1565),1),"")</f>
        <v/>
      </c>
      <c r="B1565" s="15" t="str">
        <f t="shared" si="359"/>
        <v/>
      </c>
      <c r="C1565" s="23" t="str">
        <f t="shared" si="360"/>
        <v/>
      </c>
      <c r="D1565" s="23" t="str">
        <f t="shared" si="361"/>
        <v/>
      </c>
      <c r="E1565" s="2" t="str">
        <f>IF(A1565&lt;&gt;"","Week " &amp; ROUNDUP(DAY(B1565)/7,0),"")</f>
        <v/>
      </c>
      <c r="G1565" s="15" t="str">
        <f>IF(G1564&lt;MAX(A:A)+NumberOfFutureWeeks*7,  IF(WEEKDAY( G1564+1)=1, G1564+2, IF(WEEKDAY(G1564+1)=7, G1564+ 3, G1564+1)), "")</f>
        <v/>
      </c>
      <c r="H1565" s="15" t="str">
        <f t="shared" si="353"/>
        <v/>
      </c>
      <c r="I1565" s="2" t="str">
        <f t="shared" si="354"/>
        <v/>
      </c>
      <c r="J1565" s="2" t="str">
        <f>IF(AND(G1565&lt;&gt;"",G1565&lt;=MAX(A:A)),COUNTIF(B:B,TRUNC(G1565)),"")</f>
        <v/>
      </c>
      <c r="K1565" s="2" t="str">
        <f t="shared" si="365"/>
        <v/>
      </c>
      <c r="L1565" s="2" t="str">
        <f t="shared" si="355"/>
        <v/>
      </c>
      <c r="M1565" s="2" t="str">
        <f t="shared" si="362"/>
        <v/>
      </c>
      <c r="N1565" s="2" t="str">
        <f t="shared" si="363"/>
        <v/>
      </c>
      <c r="O1565" s="2" t="str">
        <f t="shared" si="356"/>
        <v/>
      </c>
      <c r="P1565" s="2" t="str">
        <f t="shared" si="357"/>
        <v/>
      </c>
      <c r="Q1565" s="2" t="str">
        <f t="shared" si="364"/>
        <v/>
      </c>
      <c r="R1565" s="2" t="str">
        <f t="shared" si="358"/>
        <v/>
      </c>
    </row>
    <row r="1566" spans="1:18" x14ac:dyDescent="0.25">
      <c r="A1566" s="15" t="str">
        <f>IF(INDEX('Predict Your Date Data (auto)'!A:A,ROW(A1566),1)&gt;0,INDEX('Predict Your Date Data (auto)'!A:A,ROW(A1566),1),"")</f>
        <v/>
      </c>
      <c r="B1566" s="15" t="str">
        <f t="shared" si="359"/>
        <v/>
      </c>
      <c r="C1566" s="23" t="str">
        <f t="shared" si="360"/>
        <v/>
      </c>
      <c r="D1566" s="23" t="str">
        <f t="shared" si="361"/>
        <v/>
      </c>
      <c r="E1566" s="2" t="str">
        <f>IF(A1566&lt;&gt;"","Week " &amp; ROUNDUP(DAY(B1566)/7,0),"")</f>
        <v/>
      </c>
      <c r="G1566" s="15" t="str">
        <f>IF(G1565&lt;MAX(A:A)+NumberOfFutureWeeks*7,  IF(WEEKDAY( G1565+1)=1, G1565+2, IF(WEEKDAY(G1565+1)=7, G1565+ 3, G1565+1)), "")</f>
        <v/>
      </c>
      <c r="H1566" s="15" t="str">
        <f t="shared" si="353"/>
        <v/>
      </c>
      <c r="I1566" s="2" t="str">
        <f t="shared" si="354"/>
        <v/>
      </c>
      <c r="J1566" s="2" t="str">
        <f>IF(AND(G1566&lt;&gt;"",G1566&lt;=MAX(A:A)),COUNTIF(B:B,TRUNC(G1566)),"")</f>
        <v/>
      </c>
      <c r="K1566" s="2" t="str">
        <f t="shared" si="365"/>
        <v/>
      </c>
      <c r="L1566" s="2" t="str">
        <f t="shared" si="355"/>
        <v/>
      </c>
      <c r="M1566" s="2" t="str">
        <f t="shared" si="362"/>
        <v/>
      </c>
      <c r="N1566" s="2" t="str">
        <f t="shared" si="363"/>
        <v/>
      </c>
      <c r="O1566" s="2" t="str">
        <f t="shared" si="356"/>
        <v/>
      </c>
      <c r="P1566" s="2" t="str">
        <f t="shared" si="357"/>
        <v/>
      </c>
      <c r="Q1566" s="2" t="str">
        <f t="shared" si="364"/>
        <v/>
      </c>
      <c r="R1566" s="2" t="str">
        <f t="shared" si="358"/>
        <v/>
      </c>
    </row>
    <row r="1567" spans="1:18" x14ac:dyDescent="0.25">
      <c r="A1567" s="15" t="str">
        <f>IF(INDEX('Predict Your Date Data (auto)'!A:A,ROW(A1567),1)&gt;0,INDEX('Predict Your Date Data (auto)'!A:A,ROW(A1567),1),"")</f>
        <v/>
      </c>
      <c r="B1567" s="15" t="str">
        <f t="shared" si="359"/>
        <v/>
      </c>
      <c r="C1567" s="23" t="str">
        <f t="shared" si="360"/>
        <v/>
      </c>
      <c r="D1567" s="23" t="str">
        <f t="shared" si="361"/>
        <v/>
      </c>
      <c r="E1567" s="2" t="str">
        <f>IF(A1567&lt;&gt;"","Week " &amp; ROUNDUP(DAY(B1567)/7,0),"")</f>
        <v/>
      </c>
      <c r="G1567" s="15" t="str">
        <f>IF(G1566&lt;MAX(A:A)+NumberOfFutureWeeks*7,  IF(WEEKDAY( G1566+1)=1, G1566+2, IF(WEEKDAY(G1566+1)=7, G1566+ 3, G1566+1)), "")</f>
        <v/>
      </c>
      <c r="H1567" s="15" t="str">
        <f t="shared" si="353"/>
        <v/>
      </c>
      <c r="I1567" s="2" t="str">
        <f t="shared" si="354"/>
        <v/>
      </c>
      <c r="J1567" s="2" t="str">
        <f>IF(AND(G1567&lt;&gt;"",G1567&lt;=MAX(A:A)),COUNTIF(B:B,TRUNC(G1567)),"")</f>
        <v/>
      </c>
      <c r="K1567" s="2" t="str">
        <f t="shared" si="365"/>
        <v/>
      </c>
      <c r="L1567" s="2" t="str">
        <f t="shared" si="355"/>
        <v/>
      </c>
      <c r="M1567" s="2" t="str">
        <f t="shared" si="362"/>
        <v/>
      </c>
      <c r="N1567" s="2" t="str">
        <f t="shared" si="363"/>
        <v/>
      </c>
      <c r="O1567" s="2" t="str">
        <f t="shared" si="356"/>
        <v/>
      </c>
      <c r="P1567" s="2" t="str">
        <f t="shared" si="357"/>
        <v/>
      </c>
      <c r="Q1567" s="2" t="str">
        <f t="shared" si="364"/>
        <v/>
      </c>
      <c r="R1567" s="2" t="str">
        <f t="shared" si="358"/>
        <v/>
      </c>
    </row>
    <row r="1568" spans="1:18" x14ac:dyDescent="0.25">
      <c r="A1568" s="15" t="str">
        <f>IF(INDEX('Predict Your Date Data (auto)'!A:A,ROW(A1568),1)&gt;0,INDEX('Predict Your Date Data (auto)'!A:A,ROW(A1568),1),"")</f>
        <v/>
      </c>
      <c r="B1568" s="15" t="str">
        <f t="shared" si="359"/>
        <v/>
      </c>
      <c r="C1568" s="23" t="str">
        <f t="shared" si="360"/>
        <v/>
      </c>
      <c r="D1568" s="23" t="str">
        <f t="shared" si="361"/>
        <v/>
      </c>
      <c r="E1568" s="2" t="str">
        <f>IF(A1568&lt;&gt;"","Week " &amp; ROUNDUP(DAY(B1568)/7,0),"")</f>
        <v/>
      </c>
      <c r="G1568" s="15" t="str">
        <f>IF(G1567&lt;MAX(A:A)+NumberOfFutureWeeks*7,  IF(WEEKDAY( G1567+1)=1, G1567+2, IF(WEEKDAY(G1567+1)=7, G1567+ 3, G1567+1)), "")</f>
        <v/>
      </c>
      <c r="H1568" s="15" t="str">
        <f t="shared" si="353"/>
        <v/>
      </c>
      <c r="I1568" s="2" t="str">
        <f t="shared" si="354"/>
        <v/>
      </c>
      <c r="J1568" s="2" t="str">
        <f>IF(AND(G1568&lt;&gt;"",G1568&lt;=MAX(A:A)),COUNTIF(B:B,TRUNC(G1568)),"")</f>
        <v/>
      </c>
      <c r="K1568" s="2" t="str">
        <f t="shared" si="365"/>
        <v/>
      </c>
      <c r="L1568" s="2" t="str">
        <f t="shared" si="355"/>
        <v/>
      </c>
      <c r="M1568" s="2" t="str">
        <f t="shared" si="362"/>
        <v/>
      </c>
      <c r="N1568" s="2" t="str">
        <f t="shared" si="363"/>
        <v/>
      </c>
      <c r="O1568" s="2" t="str">
        <f t="shared" si="356"/>
        <v/>
      </c>
      <c r="P1568" s="2" t="str">
        <f t="shared" si="357"/>
        <v/>
      </c>
      <c r="Q1568" s="2" t="str">
        <f t="shared" si="364"/>
        <v/>
      </c>
      <c r="R1568" s="2" t="str">
        <f t="shared" si="358"/>
        <v/>
      </c>
    </row>
    <row r="1569" spans="1:18" x14ac:dyDescent="0.25">
      <c r="A1569" s="15" t="str">
        <f>IF(INDEX('Predict Your Date Data (auto)'!A:A,ROW(A1569),1)&gt;0,INDEX('Predict Your Date Data (auto)'!A:A,ROW(A1569),1),"")</f>
        <v/>
      </c>
      <c r="B1569" s="15" t="str">
        <f t="shared" si="359"/>
        <v/>
      </c>
      <c r="C1569" s="23" t="str">
        <f t="shared" si="360"/>
        <v/>
      </c>
      <c r="D1569" s="23" t="str">
        <f t="shared" si="361"/>
        <v/>
      </c>
      <c r="E1569" s="2" t="str">
        <f>IF(A1569&lt;&gt;"","Week " &amp; ROUNDUP(DAY(B1569)/7,0),"")</f>
        <v/>
      </c>
      <c r="G1569" s="15" t="str">
        <f>IF(G1568&lt;MAX(A:A)+NumberOfFutureWeeks*7,  IF(WEEKDAY( G1568+1)=1, G1568+2, IF(WEEKDAY(G1568+1)=7, G1568+ 3, G1568+1)), "")</f>
        <v/>
      </c>
      <c r="H1569" s="15" t="str">
        <f t="shared" si="353"/>
        <v/>
      </c>
      <c r="I1569" s="2" t="str">
        <f t="shared" si="354"/>
        <v/>
      </c>
      <c r="J1569" s="2" t="str">
        <f>IF(AND(G1569&lt;&gt;"",G1569&lt;=MAX(A:A)),COUNTIF(B:B,TRUNC(G1569)),"")</f>
        <v/>
      </c>
      <c r="K1569" s="2" t="str">
        <f t="shared" si="365"/>
        <v/>
      </c>
      <c r="L1569" s="2" t="str">
        <f t="shared" si="355"/>
        <v/>
      </c>
      <c r="M1569" s="2" t="str">
        <f t="shared" si="362"/>
        <v/>
      </c>
      <c r="N1569" s="2" t="str">
        <f t="shared" si="363"/>
        <v/>
      </c>
      <c r="O1569" s="2" t="str">
        <f t="shared" si="356"/>
        <v/>
      </c>
      <c r="P1569" s="2" t="str">
        <f t="shared" si="357"/>
        <v/>
      </c>
      <c r="Q1569" s="2" t="str">
        <f t="shared" si="364"/>
        <v/>
      </c>
      <c r="R1569" s="2" t="str">
        <f t="shared" si="358"/>
        <v/>
      </c>
    </row>
    <row r="1570" spans="1:18" x14ac:dyDescent="0.25">
      <c r="A1570" s="15" t="str">
        <f>IF(INDEX('Predict Your Date Data (auto)'!A:A,ROW(A1570),1)&gt;0,INDEX('Predict Your Date Data (auto)'!A:A,ROW(A1570),1),"")</f>
        <v/>
      </c>
      <c r="B1570" s="15" t="str">
        <f t="shared" si="359"/>
        <v/>
      </c>
      <c r="C1570" s="23" t="str">
        <f t="shared" si="360"/>
        <v/>
      </c>
      <c r="D1570" s="23" t="str">
        <f t="shared" si="361"/>
        <v/>
      </c>
      <c r="E1570" s="2" t="str">
        <f>IF(A1570&lt;&gt;"","Week " &amp; ROUNDUP(DAY(B1570)/7,0),"")</f>
        <v/>
      </c>
      <c r="G1570" s="15" t="str">
        <f>IF(G1569&lt;MAX(A:A)+NumberOfFutureWeeks*7,  IF(WEEKDAY( G1569+1)=1, G1569+2, IF(WEEKDAY(G1569+1)=7, G1569+ 3, G1569+1)), "")</f>
        <v/>
      </c>
      <c r="H1570" s="15" t="str">
        <f t="shared" si="353"/>
        <v/>
      </c>
      <c r="I1570" s="2" t="str">
        <f t="shared" si="354"/>
        <v/>
      </c>
      <c r="J1570" s="2" t="str">
        <f>IF(AND(G1570&lt;&gt;"",G1570&lt;=MAX(A:A)),COUNTIF(B:B,TRUNC(G1570)),"")</f>
        <v/>
      </c>
      <c r="K1570" s="2" t="str">
        <f t="shared" si="365"/>
        <v/>
      </c>
      <c r="L1570" s="2" t="str">
        <f t="shared" si="355"/>
        <v/>
      </c>
      <c r="M1570" s="2" t="str">
        <f t="shared" si="362"/>
        <v/>
      </c>
      <c r="N1570" s="2" t="str">
        <f t="shared" si="363"/>
        <v/>
      </c>
      <c r="O1570" s="2" t="str">
        <f t="shared" si="356"/>
        <v/>
      </c>
      <c r="P1570" s="2" t="str">
        <f t="shared" si="357"/>
        <v/>
      </c>
      <c r="Q1570" s="2" t="str">
        <f t="shared" si="364"/>
        <v/>
      </c>
      <c r="R1570" s="2" t="str">
        <f t="shared" si="358"/>
        <v/>
      </c>
    </row>
    <row r="1571" spans="1:18" x14ac:dyDescent="0.25">
      <c r="A1571" s="15" t="str">
        <f>IF(INDEX('Predict Your Date Data (auto)'!A:A,ROW(A1571),1)&gt;0,INDEX('Predict Your Date Data (auto)'!A:A,ROW(A1571),1),"")</f>
        <v/>
      </c>
      <c r="B1571" s="15" t="str">
        <f t="shared" si="359"/>
        <v/>
      </c>
      <c r="C1571" s="23" t="str">
        <f t="shared" si="360"/>
        <v/>
      </c>
      <c r="D1571" s="23" t="str">
        <f t="shared" si="361"/>
        <v/>
      </c>
      <c r="E1571" s="2" t="str">
        <f>IF(A1571&lt;&gt;"","Week " &amp; ROUNDUP(DAY(B1571)/7,0),"")</f>
        <v/>
      </c>
      <c r="G1571" s="15" t="str">
        <f>IF(G1570&lt;MAX(A:A)+NumberOfFutureWeeks*7,  IF(WEEKDAY( G1570+1)=1, G1570+2, IF(WEEKDAY(G1570+1)=7, G1570+ 3, G1570+1)), "")</f>
        <v/>
      </c>
      <c r="H1571" s="15" t="str">
        <f t="shared" si="353"/>
        <v/>
      </c>
      <c r="I1571" s="2" t="str">
        <f t="shared" si="354"/>
        <v/>
      </c>
      <c r="J1571" s="2" t="str">
        <f>IF(AND(G1571&lt;&gt;"",G1571&lt;=MAX(A:A)),COUNTIF(B:B,TRUNC(G1571)),"")</f>
        <v/>
      </c>
      <c r="K1571" s="2" t="str">
        <f t="shared" si="365"/>
        <v/>
      </c>
      <c r="L1571" s="2" t="str">
        <f t="shared" si="355"/>
        <v/>
      </c>
      <c r="M1571" s="2" t="str">
        <f t="shared" si="362"/>
        <v/>
      </c>
      <c r="N1571" s="2" t="str">
        <f t="shared" si="363"/>
        <v/>
      </c>
      <c r="O1571" s="2" t="str">
        <f t="shared" si="356"/>
        <v/>
      </c>
      <c r="P1571" s="2" t="str">
        <f t="shared" si="357"/>
        <v/>
      </c>
      <c r="Q1571" s="2" t="str">
        <f t="shared" si="364"/>
        <v/>
      </c>
      <c r="R1571" s="2" t="str">
        <f t="shared" si="358"/>
        <v/>
      </c>
    </row>
    <row r="1572" spans="1:18" x14ac:dyDescent="0.25">
      <c r="A1572" s="15" t="str">
        <f>IF(INDEX('Predict Your Date Data (auto)'!A:A,ROW(A1572),1)&gt;0,INDEX('Predict Your Date Data (auto)'!A:A,ROW(A1572),1),"")</f>
        <v/>
      </c>
      <c r="B1572" s="15" t="str">
        <f t="shared" si="359"/>
        <v/>
      </c>
      <c r="C1572" s="23" t="str">
        <f t="shared" si="360"/>
        <v/>
      </c>
      <c r="D1572" s="23" t="str">
        <f t="shared" si="361"/>
        <v/>
      </c>
      <c r="E1572" s="2" t="str">
        <f>IF(A1572&lt;&gt;"","Week " &amp; ROUNDUP(DAY(B1572)/7,0),"")</f>
        <v/>
      </c>
      <c r="G1572" s="15" t="str">
        <f>IF(G1571&lt;MAX(A:A)+NumberOfFutureWeeks*7,  IF(WEEKDAY( G1571+1)=1, G1571+2, IF(WEEKDAY(G1571+1)=7, G1571+ 3, G1571+1)), "")</f>
        <v/>
      </c>
      <c r="H1572" s="15" t="str">
        <f t="shared" si="353"/>
        <v/>
      </c>
      <c r="I1572" s="2" t="str">
        <f t="shared" si="354"/>
        <v/>
      </c>
      <c r="J1572" s="2" t="str">
        <f>IF(AND(G1572&lt;&gt;"",G1572&lt;=MAX(A:A)),COUNTIF(B:B,TRUNC(G1572)),"")</f>
        <v/>
      </c>
      <c r="K1572" s="2" t="str">
        <f t="shared" si="365"/>
        <v/>
      </c>
      <c r="L1572" s="2" t="str">
        <f t="shared" si="355"/>
        <v/>
      </c>
      <c r="M1572" s="2" t="str">
        <f t="shared" si="362"/>
        <v/>
      </c>
      <c r="N1572" s="2" t="str">
        <f t="shared" si="363"/>
        <v/>
      </c>
      <c r="O1572" s="2" t="str">
        <f t="shared" si="356"/>
        <v/>
      </c>
      <c r="P1572" s="2" t="str">
        <f t="shared" si="357"/>
        <v/>
      </c>
      <c r="Q1572" s="2" t="str">
        <f t="shared" si="364"/>
        <v/>
      </c>
      <c r="R1572" s="2" t="str">
        <f t="shared" si="358"/>
        <v/>
      </c>
    </row>
    <row r="1573" spans="1:18" x14ac:dyDescent="0.25">
      <c r="A1573" s="15" t="str">
        <f>IF(INDEX('Predict Your Date Data (auto)'!A:A,ROW(A1573),1)&gt;0,INDEX('Predict Your Date Data (auto)'!A:A,ROW(A1573),1),"")</f>
        <v/>
      </c>
      <c r="B1573" s="15" t="str">
        <f t="shared" si="359"/>
        <v/>
      </c>
      <c r="C1573" s="23" t="str">
        <f t="shared" si="360"/>
        <v/>
      </c>
      <c r="D1573" s="23" t="str">
        <f t="shared" si="361"/>
        <v/>
      </c>
      <c r="E1573" s="2" t="str">
        <f>IF(A1573&lt;&gt;"","Week " &amp; ROUNDUP(DAY(B1573)/7,0),"")</f>
        <v/>
      </c>
      <c r="G1573" s="15" t="str">
        <f>IF(G1572&lt;MAX(A:A)+NumberOfFutureWeeks*7,  IF(WEEKDAY( G1572+1)=1, G1572+2, IF(WEEKDAY(G1572+1)=7, G1572+ 3, G1572+1)), "")</f>
        <v/>
      </c>
      <c r="H1573" s="15" t="str">
        <f t="shared" si="353"/>
        <v/>
      </c>
      <c r="I1573" s="2" t="str">
        <f t="shared" si="354"/>
        <v/>
      </c>
      <c r="J1573" s="2" t="str">
        <f>IF(AND(G1573&lt;&gt;"",G1573&lt;=MAX(A:A)),COUNTIF(B:B,TRUNC(G1573)),"")</f>
        <v/>
      </c>
      <c r="K1573" s="2" t="str">
        <f t="shared" si="365"/>
        <v/>
      </c>
      <c r="L1573" s="2" t="str">
        <f t="shared" si="355"/>
        <v/>
      </c>
      <c r="M1573" s="2" t="str">
        <f t="shared" si="362"/>
        <v/>
      </c>
      <c r="N1573" s="2" t="str">
        <f t="shared" si="363"/>
        <v/>
      </c>
      <c r="O1573" s="2" t="str">
        <f t="shared" si="356"/>
        <v/>
      </c>
      <c r="P1573" s="2" t="str">
        <f t="shared" si="357"/>
        <v/>
      </c>
      <c r="Q1573" s="2" t="str">
        <f t="shared" si="364"/>
        <v/>
      </c>
      <c r="R1573" s="2" t="str">
        <f t="shared" si="358"/>
        <v/>
      </c>
    </row>
    <row r="1574" spans="1:18" x14ac:dyDescent="0.25">
      <c r="A1574" s="15" t="str">
        <f>IF(INDEX('Predict Your Date Data (auto)'!A:A,ROW(A1574),1)&gt;0,INDEX('Predict Your Date Data (auto)'!A:A,ROW(A1574),1),"")</f>
        <v/>
      </c>
      <c r="B1574" s="15" t="str">
        <f t="shared" si="359"/>
        <v/>
      </c>
      <c r="C1574" s="23" t="str">
        <f t="shared" si="360"/>
        <v/>
      </c>
      <c r="D1574" s="23" t="str">
        <f t="shared" si="361"/>
        <v/>
      </c>
      <c r="E1574" s="2" t="str">
        <f>IF(A1574&lt;&gt;"","Week " &amp; ROUNDUP(DAY(B1574)/7,0),"")</f>
        <v/>
      </c>
      <c r="G1574" s="15" t="str">
        <f>IF(G1573&lt;MAX(A:A)+NumberOfFutureWeeks*7,  IF(WEEKDAY( G1573+1)=1, G1573+2, IF(WEEKDAY(G1573+1)=7, G1573+ 3, G1573+1)), "")</f>
        <v/>
      </c>
      <c r="H1574" s="15" t="str">
        <f t="shared" si="353"/>
        <v/>
      </c>
      <c r="I1574" s="2" t="str">
        <f t="shared" si="354"/>
        <v/>
      </c>
      <c r="J1574" s="2" t="str">
        <f>IF(AND(G1574&lt;&gt;"",G1574&lt;=MAX(A:A)),COUNTIF(B:B,TRUNC(G1574)),"")</f>
        <v/>
      </c>
      <c r="K1574" s="2" t="str">
        <f t="shared" si="365"/>
        <v/>
      </c>
      <c r="L1574" s="2" t="str">
        <f t="shared" si="355"/>
        <v/>
      </c>
      <c r="M1574" s="2" t="str">
        <f t="shared" si="362"/>
        <v/>
      </c>
      <c r="N1574" s="2" t="str">
        <f t="shared" si="363"/>
        <v/>
      </c>
      <c r="O1574" s="2" t="str">
        <f t="shared" si="356"/>
        <v/>
      </c>
      <c r="P1574" s="2" t="str">
        <f t="shared" si="357"/>
        <v/>
      </c>
      <c r="Q1574" s="2" t="str">
        <f t="shared" si="364"/>
        <v/>
      </c>
      <c r="R1574" s="2" t="str">
        <f t="shared" si="358"/>
        <v/>
      </c>
    </row>
    <row r="1575" spans="1:18" x14ac:dyDescent="0.25">
      <c r="A1575" s="15" t="str">
        <f>IF(INDEX('Predict Your Date Data (auto)'!A:A,ROW(A1575),1)&gt;0,INDEX('Predict Your Date Data (auto)'!A:A,ROW(A1575),1),"")</f>
        <v/>
      </c>
      <c r="B1575" s="15" t="str">
        <f t="shared" si="359"/>
        <v/>
      </c>
      <c r="C1575" s="23" t="str">
        <f t="shared" si="360"/>
        <v/>
      </c>
      <c r="D1575" s="23" t="str">
        <f t="shared" si="361"/>
        <v/>
      </c>
      <c r="E1575" s="2" t="str">
        <f>IF(A1575&lt;&gt;"","Week " &amp; ROUNDUP(DAY(B1575)/7,0),"")</f>
        <v/>
      </c>
      <c r="G1575" s="15" t="str">
        <f>IF(G1574&lt;MAX(A:A)+NumberOfFutureWeeks*7,  IF(WEEKDAY( G1574+1)=1, G1574+2, IF(WEEKDAY(G1574+1)=7, G1574+ 3, G1574+1)), "")</f>
        <v/>
      </c>
      <c r="H1575" s="15" t="str">
        <f t="shared" si="353"/>
        <v/>
      </c>
      <c r="I1575" s="2" t="str">
        <f t="shared" si="354"/>
        <v/>
      </c>
      <c r="J1575" s="2" t="str">
        <f>IF(AND(G1575&lt;&gt;"",G1575&lt;=MAX(A:A)),COUNTIF(B:B,TRUNC(G1575)),"")</f>
        <v/>
      </c>
      <c r="K1575" s="2" t="str">
        <f t="shared" si="365"/>
        <v/>
      </c>
      <c r="L1575" s="2" t="str">
        <f t="shared" si="355"/>
        <v/>
      </c>
      <c r="M1575" s="2" t="str">
        <f t="shared" si="362"/>
        <v/>
      </c>
      <c r="N1575" s="2" t="str">
        <f t="shared" si="363"/>
        <v/>
      </c>
      <c r="O1575" s="2" t="str">
        <f t="shared" si="356"/>
        <v/>
      </c>
      <c r="P1575" s="2" t="str">
        <f t="shared" si="357"/>
        <v/>
      </c>
      <c r="Q1575" s="2" t="str">
        <f t="shared" si="364"/>
        <v/>
      </c>
      <c r="R1575" s="2" t="str">
        <f t="shared" si="358"/>
        <v/>
      </c>
    </row>
    <row r="1576" spans="1:18" x14ac:dyDescent="0.25">
      <c r="A1576" s="15" t="str">
        <f>IF(INDEX('Predict Your Date Data (auto)'!A:A,ROW(A1576),1)&gt;0,INDEX('Predict Your Date Data (auto)'!A:A,ROW(A1576),1),"")</f>
        <v/>
      </c>
      <c r="B1576" s="15" t="str">
        <f t="shared" si="359"/>
        <v/>
      </c>
      <c r="C1576" s="23" t="str">
        <f t="shared" si="360"/>
        <v/>
      </c>
      <c r="D1576" s="23" t="str">
        <f t="shared" si="361"/>
        <v/>
      </c>
      <c r="E1576" s="2" t="str">
        <f>IF(A1576&lt;&gt;"","Week " &amp; ROUNDUP(DAY(B1576)/7,0),"")</f>
        <v/>
      </c>
      <c r="G1576" s="15" t="str">
        <f>IF(G1575&lt;MAX(A:A)+NumberOfFutureWeeks*7,  IF(WEEKDAY( G1575+1)=1, G1575+2, IF(WEEKDAY(G1575+1)=7, G1575+ 3, G1575+1)), "")</f>
        <v/>
      </c>
      <c r="H1576" s="15" t="str">
        <f t="shared" si="353"/>
        <v/>
      </c>
      <c r="I1576" s="2" t="str">
        <f t="shared" si="354"/>
        <v/>
      </c>
      <c r="J1576" s="2" t="str">
        <f>IF(AND(G1576&lt;&gt;"",G1576&lt;=MAX(A:A)),COUNTIF(B:B,TRUNC(G1576)),"")</f>
        <v/>
      </c>
      <c r="K1576" s="2" t="str">
        <f t="shared" si="365"/>
        <v/>
      </c>
      <c r="L1576" s="2" t="str">
        <f t="shared" si="355"/>
        <v/>
      </c>
      <c r="M1576" s="2" t="str">
        <f t="shared" si="362"/>
        <v/>
      </c>
      <c r="N1576" s="2" t="str">
        <f t="shared" si="363"/>
        <v/>
      </c>
      <c r="O1576" s="2" t="str">
        <f t="shared" si="356"/>
        <v/>
      </c>
      <c r="P1576" s="2" t="str">
        <f t="shared" si="357"/>
        <v/>
      </c>
      <c r="Q1576" s="2" t="str">
        <f t="shared" si="364"/>
        <v/>
      </c>
      <c r="R1576" s="2" t="str">
        <f t="shared" si="358"/>
        <v/>
      </c>
    </row>
    <row r="1577" spans="1:18" x14ac:dyDescent="0.25">
      <c r="A1577" s="15" t="str">
        <f>IF(INDEX('Predict Your Date Data (auto)'!A:A,ROW(A1577),1)&gt;0,INDEX('Predict Your Date Data (auto)'!A:A,ROW(A1577),1),"")</f>
        <v/>
      </c>
      <c r="B1577" s="15" t="str">
        <f t="shared" si="359"/>
        <v/>
      </c>
      <c r="C1577" s="23" t="str">
        <f t="shared" si="360"/>
        <v/>
      </c>
      <c r="D1577" s="23" t="str">
        <f t="shared" si="361"/>
        <v/>
      </c>
      <c r="E1577" s="2" t="str">
        <f>IF(A1577&lt;&gt;"","Week " &amp; ROUNDUP(DAY(B1577)/7,0),"")</f>
        <v/>
      </c>
      <c r="G1577" s="15" t="str">
        <f>IF(G1576&lt;MAX(A:A)+NumberOfFutureWeeks*7,  IF(WEEKDAY( G1576+1)=1, G1576+2, IF(WEEKDAY(G1576+1)=7, G1576+ 3, G1576+1)), "")</f>
        <v/>
      </c>
      <c r="H1577" s="15" t="str">
        <f t="shared" si="353"/>
        <v/>
      </c>
      <c r="I1577" s="2" t="str">
        <f t="shared" si="354"/>
        <v/>
      </c>
      <c r="J1577" s="2" t="str">
        <f>IF(AND(G1577&lt;&gt;"",G1577&lt;=MAX(A:A)),COUNTIF(B:B,TRUNC(G1577)),"")</f>
        <v/>
      </c>
      <c r="K1577" s="2" t="str">
        <f t="shared" si="365"/>
        <v/>
      </c>
      <c r="L1577" s="2" t="str">
        <f t="shared" si="355"/>
        <v/>
      </c>
      <c r="M1577" s="2" t="str">
        <f t="shared" si="362"/>
        <v/>
      </c>
      <c r="N1577" s="2" t="str">
        <f t="shared" si="363"/>
        <v/>
      </c>
      <c r="O1577" s="2" t="str">
        <f t="shared" si="356"/>
        <v/>
      </c>
      <c r="P1577" s="2" t="str">
        <f t="shared" si="357"/>
        <v/>
      </c>
      <c r="Q1577" s="2" t="str">
        <f t="shared" si="364"/>
        <v/>
      </c>
      <c r="R1577" s="2" t="str">
        <f t="shared" si="358"/>
        <v/>
      </c>
    </row>
    <row r="1578" spans="1:18" x14ac:dyDescent="0.25">
      <c r="A1578" s="15" t="str">
        <f>IF(INDEX('Predict Your Date Data (auto)'!A:A,ROW(A1578),1)&gt;0,INDEX('Predict Your Date Data (auto)'!A:A,ROW(A1578),1),"")</f>
        <v/>
      </c>
      <c r="B1578" s="15" t="str">
        <f t="shared" si="359"/>
        <v/>
      </c>
      <c r="C1578" s="23" t="str">
        <f t="shared" si="360"/>
        <v/>
      </c>
      <c r="D1578" s="23" t="str">
        <f t="shared" si="361"/>
        <v/>
      </c>
      <c r="E1578" s="2" t="str">
        <f>IF(A1578&lt;&gt;"","Week " &amp; ROUNDUP(DAY(B1578)/7,0),"")</f>
        <v/>
      </c>
      <c r="G1578" s="15" t="str">
        <f>IF(G1577&lt;MAX(A:A)+NumberOfFutureWeeks*7,  IF(WEEKDAY( G1577+1)=1, G1577+2, IF(WEEKDAY(G1577+1)=7, G1577+ 3, G1577+1)), "")</f>
        <v/>
      </c>
      <c r="H1578" s="15" t="str">
        <f t="shared" si="353"/>
        <v/>
      </c>
      <c r="I1578" s="2" t="str">
        <f t="shared" si="354"/>
        <v/>
      </c>
      <c r="J1578" s="2" t="str">
        <f>IF(AND(G1578&lt;&gt;"",G1578&lt;=MAX(A:A)),COUNTIF(B:B,TRUNC(G1578)),"")</f>
        <v/>
      </c>
      <c r="K1578" s="2" t="str">
        <f t="shared" si="365"/>
        <v/>
      </c>
      <c r="L1578" s="2" t="str">
        <f t="shared" si="355"/>
        <v/>
      </c>
      <c r="M1578" s="2" t="str">
        <f t="shared" si="362"/>
        <v/>
      </c>
      <c r="N1578" s="2" t="str">
        <f t="shared" si="363"/>
        <v/>
      </c>
      <c r="O1578" s="2" t="str">
        <f t="shared" si="356"/>
        <v/>
      </c>
      <c r="P1578" s="2" t="str">
        <f t="shared" si="357"/>
        <v/>
      </c>
      <c r="Q1578" s="2" t="str">
        <f t="shared" si="364"/>
        <v/>
      </c>
      <c r="R1578" s="2" t="str">
        <f t="shared" si="358"/>
        <v/>
      </c>
    </row>
    <row r="1579" spans="1:18" x14ac:dyDescent="0.25">
      <c r="A1579" s="15" t="str">
        <f>IF(INDEX('Predict Your Date Data (auto)'!A:A,ROW(A1579),1)&gt;0,INDEX('Predict Your Date Data (auto)'!A:A,ROW(A1579),1),"")</f>
        <v/>
      </c>
      <c r="B1579" s="15" t="str">
        <f t="shared" si="359"/>
        <v/>
      </c>
      <c r="C1579" s="23" t="str">
        <f t="shared" si="360"/>
        <v/>
      </c>
      <c r="D1579" s="23" t="str">
        <f t="shared" si="361"/>
        <v/>
      </c>
      <c r="E1579" s="2" t="str">
        <f>IF(A1579&lt;&gt;"","Week " &amp; ROUNDUP(DAY(B1579)/7,0),"")</f>
        <v/>
      </c>
      <c r="G1579" s="15" t="str">
        <f>IF(G1578&lt;MAX(A:A)+NumberOfFutureWeeks*7,  IF(WEEKDAY( G1578+1)=1, G1578+2, IF(WEEKDAY(G1578+1)=7, G1578+ 3, G1578+1)), "")</f>
        <v/>
      </c>
      <c r="H1579" s="15" t="str">
        <f t="shared" si="353"/>
        <v/>
      </c>
      <c r="I1579" s="2" t="str">
        <f t="shared" si="354"/>
        <v/>
      </c>
      <c r="J1579" s="2" t="str">
        <f>IF(AND(G1579&lt;&gt;"",G1579&lt;=MAX(A:A)),COUNTIF(B:B,TRUNC(G1579)),"")</f>
        <v/>
      </c>
      <c r="K1579" s="2" t="str">
        <f t="shared" si="365"/>
        <v/>
      </c>
      <c r="L1579" s="2" t="str">
        <f t="shared" si="355"/>
        <v/>
      </c>
      <c r="M1579" s="2" t="str">
        <f t="shared" si="362"/>
        <v/>
      </c>
      <c r="N1579" s="2" t="str">
        <f t="shared" si="363"/>
        <v/>
      </c>
      <c r="O1579" s="2" t="str">
        <f t="shared" si="356"/>
        <v/>
      </c>
      <c r="P1579" s="2" t="str">
        <f t="shared" si="357"/>
        <v/>
      </c>
      <c r="Q1579" s="2" t="str">
        <f t="shared" si="364"/>
        <v/>
      </c>
      <c r="R1579" s="2" t="str">
        <f t="shared" si="358"/>
        <v/>
      </c>
    </row>
    <row r="1580" spans="1:18" x14ac:dyDescent="0.25">
      <c r="A1580" s="15" t="str">
        <f>IF(INDEX('Predict Your Date Data (auto)'!A:A,ROW(A1580),1)&gt;0,INDEX('Predict Your Date Data (auto)'!A:A,ROW(A1580),1),"")</f>
        <v/>
      </c>
      <c r="B1580" s="15" t="str">
        <f t="shared" si="359"/>
        <v/>
      </c>
      <c r="C1580" s="23" t="str">
        <f t="shared" si="360"/>
        <v/>
      </c>
      <c r="D1580" s="23" t="str">
        <f t="shared" si="361"/>
        <v/>
      </c>
      <c r="E1580" s="2" t="str">
        <f>IF(A1580&lt;&gt;"","Week " &amp; ROUNDUP(DAY(B1580)/7,0),"")</f>
        <v/>
      </c>
      <c r="G1580" s="15" t="str">
        <f>IF(G1579&lt;MAX(A:A)+NumberOfFutureWeeks*7,  IF(WEEKDAY( G1579+1)=1, G1579+2, IF(WEEKDAY(G1579+1)=7, G1579+ 3, G1579+1)), "")</f>
        <v/>
      </c>
      <c r="H1580" s="15" t="str">
        <f t="shared" si="353"/>
        <v/>
      </c>
      <c r="I1580" s="2" t="str">
        <f t="shared" si="354"/>
        <v/>
      </c>
      <c r="J1580" s="2" t="str">
        <f>IF(AND(G1580&lt;&gt;"",G1580&lt;=MAX(A:A)),COUNTIF(B:B,TRUNC(G1580)),"")</f>
        <v/>
      </c>
      <c r="K1580" s="2" t="str">
        <f t="shared" si="365"/>
        <v/>
      </c>
      <c r="L1580" s="2" t="str">
        <f t="shared" si="355"/>
        <v/>
      </c>
      <c r="M1580" s="2" t="str">
        <f t="shared" si="362"/>
        <v/>
      </c>
      <c r="N1580" s="2" t="str">
        <f t="shared" si="363"/>
        <v/>
      </c>
      <c r="O1580" s="2" t="str">
        <f t="shared" si="356"/>
        <v/>
      </c>
      <c r="P1580" s="2" t="str">
        <f t="shared" si="357"/>
        <v/>
      </c>
      <c r="Q1580" s="2" t="str">
        <f t="shared" si="364"/>
        <v/>
      </c>
      <c r="R1580" s="2" t="str">
        <f t="shared" si="358"/>
        <v/>
      </c>
    </row>
    <row r="1581" spans="1:18" x14ac:dyDescent="0.25">
      <c r="A1581" s="15" t="str">
        <f>IF(INDEX('Predict Your Date Data (auto)'!A:A,ROW(A1581),1)&gt;0,INDEX('Predict Your Date Data (auto)'!A:A,ROW(A1581),1),"")</f>
        <v/>
      </c>
      <c r="B1581" s="15" t="str">
        <f t="shared" si="359"/>
        <v/>
      </c>
      <c r="C1581" s="23" t="str">
        <f t="shared" si="360"/>
        <v/>
      </c>
      <c r="D1581" s="23" t="str">
        <f t="shared" si="361"/>
        <v/>
      </c>
      <c r="E1581" s="2" t="str">
        <f>IF(A1581&lt;&gt;"","Week " &amp; ROUNDUP(DAY(B1581)/7,0),"")</f>
        <v/>
      </c>
      <c r="G1581" s="15" t="str">
        <f>IF(G1580&lt;MAX(A:A)+NumberOfFutureWeeks*7,  IF(WEEKDAY( G1580+1)=1, G1580+2, IF(WEEKDAY(G1580+1)=7, G1580+ 3, G1580+1)), "")</f>
        <v/>
      </c>
      <c r="H1581" s="15" t="str">
        <f t="shared" si="353"/>
        <v/>
      </c>
      <c r="I1581" s="2" t="str">
        <f t="shared" si="354"/>
        <v/>
      </c>
      <c r="J1581" s="2" t="str">
        <f>IF(AND(G1581&lt;&gt;"",G1581&lt;=MAX(A:A)),COUNTIF(B:B,TRUNC(G1581)),"")</f>
        <v/>
      </c>
      <c r="K1581" s="2" t="str">
        <f t="shared" si="365"/>
        <v/>
      </c>
      <c r="L1581" s="2" t="str">
        <f t="shared" si="355"/>
        <v/>
      </c>
      <c r="M1581" s="2" t="str">
        <f t="shared" si="362"/>
        <v/>
      </c>
      <c r="N1581" s="2" t="str">
        <f t="shared" si="363"/>
        <v/>
      </c>
      <c r="O1581" s="2" t="str">
        <f t="shared" si="356"/>
        <v/>
      </c>
      <c r="P1581" s="2" t="str">
        <f t="shared" si="357"/>
        <v/>
      </c>
      <c r="Q1581" s="2" t="str">
        <f t="shared" si="364"/>
        <v/>
      </c>
      <c r="R1581" s="2" t="str">
        <f t="shared" si="358"/>
        <v/>
      </c>
    </row>
    <row r="1582" spans="1:18" x14ac:dyDescent="0.25">
      <c r="A1582" s="15" t="str">
        <f>IF(INDEX('Predict Your Date Data (auto)'!A:A,ROW(A1582),1)&gt;0,INDEX('Predict Your Date Data (auto)'!A:A,ROW(A1582),1),"")</f>
        <v/>
      </c>
      <c r="B1582" s="15" t="str">
        <f t="shared" si="359"/>
        <v/>
      </c>
      <c r="C1582" s="23" t="str">
        <f t="shared" si="360"/>
        <v/>
      </c>
      <c r="D1582" s="23" t="str">
        <f t="shared" si="361"/>
        <v/>
      </c>
      <c r="E1582" s="2" t="str">
        <f>IF(A1582&lt;&gt;"","Week " &amp; ROUNDUP(DAY(B1582)/7,0),"")</f>
        <v/>
      </c>
      <c r="G1582" s="15" t="str">
        <f>IF(G1581&lt;MAX(A:A)+NumberOfFutureWeeks*7,  IF(WEEKDAY( G1581+1)=1, G1581+2, IF(WEEKDAY(G1581+1)=7, G1581+ 3, G1581+1)), "")</f>
        <v/>
      </c>
      <c r="H1582" s="15" t="str">
        <f t="shared" si="353"/>
        <v/>
      </c>
      <c r="I1582" s="2" t="str">
        <f t="shared" si="354"/>
        <v/>
      </c>
      <c r="J1582" s="2" t="str">
        <f>IF(AND(G1582&lt;&gt;"",G1582&lt;=MAX(A:A)),COUNTIF(B:B,TRUNC(G1582)),"")</f>
        <v/>
      </c>
      <c r="K1582" s="2" t="str">
        <f t="shared" si="365"/>
        <v/>
      </c>
      <c r="L1582" s="2" t="str">
        <f t="shared" si="355"/>
        <v/>
      </c>
      <c r="M1582" s="2" t="str">
        <f t="shared" si="362"/>
        <v/>
      </c>
      <c r="N1582" s="2" t="str">
        <f t="shared" si="363"/>
        <v/>
      </c>
      <c r="O1582" s="2" t="str">
        <f t="shared" si="356"/>
        <v/>
      </c>
      <c r="P1582" s="2" t="str">
        <f t="shared" si="357"/>
        <v/>
      </c>
      <c r="Q1582" s="2" t="str">
        <f t="shared" si="364"/>
        <v/>
      </c>
      <c r="R1582" s="2" t="str">
        <f t="shared" si="358"/>
        <v/>
      </c>
    </row>
    <row r="1583" spans="1:18" x14ac:dyDescent="0.25">
      <c r="A1583" s="15" t="str">
        <f>IF(INDEX('Predict Your Date Data (auto)'!A:A,ROW(A1583),1)&gt;0,INDEX('Predict Your Date Data (auto)'!A:A,ROW(A1583),1),"")</f>
        <v/>
      </c>
      <c r="B1583" s="15" t="str">
        <f t="shared" si="359"/>
        <v/>
      </c>
      <c r="C1583" s="23" t="str">
        <f t="shared" si="360"/>
        <v/>
      </c>
      <c r="D1583" s="23" t="str">
        <f t="shared" si="361"/>
        <v/>
      </c>
      <c r="E1583" s="2" t="str">
        <f>IF(A1583&lt;&gt;"","Week " &amp; ROUNDUP(DAY(B1583)/7,0),"")</f>
        <v/>
      </c>
      <c r="G1583" s="15" t="str">
        <f>IF(G1582&lt;MAX(A:A)+NumberOfFutureWeeks*7,  IF(WEEKDAY( G1582+1)=1, G1582+2, IF(WEEKDAY(G1582+1)=7, G1582+ 3, G1582+1)), "")</f>
        <v/>
      </c>
      <c r="H1583" s="15" t="str">
        <f t="shared" si="353"/>
        <v/>
      </c>
      <c r="I1583" s="2" t="str">
        <f t="shared" si="354"/>
        <v/>
      </c>
      <c r="J1583" s="2" t="str">
        <f>IF(AND(G1583&lt;&gt;"",G1583&lt;=MAX(A:A)),COUNTIF(B:B,TRUNC(G1583)),"")</f>
        <v/>
      </c>
      <c r="K1583" s="2" t="str">
        <f t="shared" si="365"/>
        <v/>
      </c>
      <c r="L1583" s="2" t="str">
        <f t="shared" si="355"/>
        <v/>
      </c>
      <c r="M1583" s="2" t="str">
        <f t="shared" si="362"/>
        <v/>
      </c>
      <c r="N1583" s="2" t="str">
        <f t="shared" si="363"/>
        <v/>
      </c>
      <c r="O1583" s="2" t="str">
        <f t="shared" si="356"/>
        <v/>
      </c>
      <c r="P1583" s="2" t="str">
        <f t="shared" si="357"/>
        <v/>
      </c>
      <c r="Q1583" s="2" t="str">
        <f t="shared" si="364"/>
        <v/>
      </c>
      <c r="R1583" s="2" t="str">
        <f t="shared" si="358"/>
        <v/>
      </c>
    </row>
    <row r="1584" spans="1:18" x14ac:dyDescent="0.25">
      <c r="A1584" s="15" t="str">
        <f>IF(INDEX('Predict Your Date Data (auto)'!A:A,ROW(A1584),1)&gt;0,INDEX('Predict Your Date Data (auto)'!A:A,ROW(A1584),1),"")</f>
        <v/>
      </c>
      <c r="B1584" s="15" t="str">
        <f t="shared" si="359"/>
        <v/>
      </c>
      <c r="C1584" s="23" t="str">
        <f t="shared" si="360"/>
        <v/>
      </c>
      <c r="D1584" s="23" t="str">
        <f t="shared" si="361"/>
        <v/>
      </c>
      <c r="E1584" s="2" t="str">
        <f>IF(A1584&lt;&gt;"","Week " &amp; ROUNDUP(DAY(B1584)/7,0),"")</f>
        <v/>
      </c>
      <c r="G1584" s="15" t="str">
        <f>IF(G1583&lt;MAX(A:A)+NumberOfFutureWeeks*7,  IF(WEEKDAY( G1583+1)=1, G1583+2, IF(WEEKDAY(G1583+1)=7, G1583+ 3, G1583+1)), "")</f>
        <v/>
      </c>
      <c r="H1584" s="15" t="str">
        <f t="shared" si="353"/>
        <v/>
      </c>
      <c r="I1584" s="2" t="str">
        <f t="shared" si="354"/>
        <v/>
      </c>
      <c r="J1584" s="2" t="str">
        <f>IF(AND(G1584&lt;&gt;"",G1584&lt;=MAX(A:A)),COUNTIF(B:B,TRUNC(G1584)),"")</f>
        <v/>
      </c>
      <c r="K1584" s="2" t="str">
        <f t="shared" si="365"/>
        <v/>
      </c>
      <c r="L1584" s="2" t="str">
        <f t="shared" si="355"/>
        <v/>
      </c>
      <c r="M1584" s="2" t="str">
        <f t="shared" si="362"/>
        <v/>
      </c>
      <c r="N1584" s="2" t="str">
        <f t="shared" si="363"/>
        <v/>
      </c>
      <c r="O1584" s="2" t="str">
        <f t="shared" si="356"/>
        <v/>
      </c>
      <c r="P1584" s="2" t="str">
        <f t="shared" si="357"/>
        <v/>
      </c>
      <c r="Q1584" s="2" t="str">
        <f t="shared" si="364"/>
        <v/>
      </c>
      <c r="R1584" s="2" t="str">
        <f t="shared" si="358"/>
        <v/>
      </c>
    </row>
    <row r="1585" spans="1:18" x14ac:dyDescent="0.25">
      <c r="A1585" s="15" t="str">
        <f>IF(INDEX('Predict Your Date Data (auto)'!A:A,ROW(A1585),1)&gt;0,INDEX('Predict Your Date Data (auto)'!A:A,ROW(A1585),1),"")</f>
        <v/>
      </c>
      <c r="B1585" s="15" t="str">
        <f t="shared" si="359"/>
        <v/>
      </c>
      <c r="C1585" s="23" t="str">
        <f t="shared" si="360"/>
        <v/>
      </c>
      <c r="D1585" s="23" t="str">
        <f t="shared" si="361"/>
        <v/>
      </c>
      <c r="E1585" s="2" t="str">
        <f>IF(A1585&lt;&gt;"","Week " &amp; ROUNDUP(DAY(B1585)/7,0),"")</f>
        <v/>
      </c>
      <c r="G1585" s="15" t="str">
        <f>IF(G1584&lt;MAX(A:A)+NumberOfFutureWeeks*7,  IF(WEEKDAY( G1584+1)=1, G1584+2, IF(WEEKDAY(G1584+1)=7, G1584+ 3, G1584+1)), "")</f>
        <v/>
      </c>
      <c r="H1585" s="15" t="str">
        <f t="shared" si="353"/>
        <v/>
      </c>
      <c r="I1585" s="2" t="str">
        <f t="shared" si="354"/>
        <v/>
      </c>
      <c r="J1585" s="2" t="str">
        <f>IF(AND(G1585&lt;&gt;"",G1585&lt;=MAX(A:A)),COUNTIF(B:B,TRUNC(G1585)),"")</f>
        <v/>
      </c>
      <c r="K1585" s="2" t="str">
        <f t="shared" si="365"/>
        <v/>
      </c>
      <c r="L1585" s="2" t="str">
        <f t="shared" si="355"/>
        <v/>
      </c>
      <c r="M1585" s="2" t="str">
        <f t="shared" si="362"/>
        <v/>
      </c>
      <c r="N1585" s="2" t="str">
        <f t="shared" si="363"/>
        <v/>
      </c>
      <c r="O1585" s="2" t="str">
        <f t="shared" si="356"/>
        <v/>
      </c>
      <c r="P1585" s="2" t="str">
        <f t="shared" si="357"/>
        <v/>
      </c>
      <c r="Q1585" s="2" t="str">
        <f t="shared" si="364"/>
        <v/>
      </c>
      <c r="R1585" s="2" t="str">
        <f t="shared" si="358"/>
        <v/>
      </c>
    </row>
    <row r="1586" spans="1:18" x14ac:dyDescent="0.25">
      <c r="A1586" s="15" t="str">
        <f>IF(INDEX('Predict Your Date Data (auto)'!A:A,ROW(A1586),1)&gt;0,INDEX('Predict Your Date Data (auto)'!A:A,ROW(A1586),1),"")</f>
        <v/>
      </c>
      <c r="B1586" s="15" t="str">
        <f t="shared" si="359"/>
        <v/>
      </c>
      <c r="C1586" s="23" t="str">
        <f t="shared" si="360"/>
        <v/>
      </c>
      <c r="D1586" s="23" t="str">
        <f t="shared" si="361"/>
        <v/>
      </c>
      <c r="E1586" s="2" t="str">
        <f>IF(A1586&lt;&gt;"","Week " &amp; ROUNDUP(DAY(B1586)/7,0),"")</f>
        <v/>
      </c>
      <c r="G1586" s="15" t="str">
        <f>IF(G1585&lt;MAX(A:A)+NumberOfFutureWeeks*7,  IF(WEEKDAY( G1585+1)=1, G1585+2, IF(WEEKDAY(G1585+1)=7, G1585+ 3, G1585+1)), "")</f>
        <v/>
      </c>
      <c r="H1586" s="15" t="str">
        <f t="shared" si="353"/>
        <v/>
      </c>
      <c r="I1586" s="2" t="str">
        <f t="shared" si="354"/>
        <v/>
      </c>
      <c r="J1586" s="2" t="str">
        <f>IF(AND(G1586&lt;&gt;"",G1586&lt;=MAX(A:A)),COUNTIF(B:B,TRUNC(G1586)),"")</f>
        <v/>
      </c>
      <c r="K1586" s="2" t="str">
        <f t="shared" si="365"/>
        <v/>
      </c>
      <c r="L1586" s="2" t="str">
        <f t="shared" si="355"/>
        <v/>
      </c>
      <c r="M1586" s="2" t="str">
        <f t="shared" si="362"/>
        <v/>
      </c>
      <c r="N1586" s="2" t="str">
        <f t="shared" si="363"/>
        <v/>
      </c>
      <c r="O1586" s="2" t="str">
        <f t="shared" si="356"/>
        <v/>
      </c>
      <c r="P1586" s="2" t="str">
        <f t="shared" si="357"/>
        <v/>
      </c>
      <c r="Q1586" s="2" t="str">
        <f t="shared" si="364"/>
        <v/>
      </c>
      <c r="R1586" s="2" t="str">
        <f t="shared" si="358"/>
        <v/>
      </c>
    </row>
    <row r="1587" spans="1:18" x14ac:dyDescent="0.25">
      <c r="A1587" s="15" t="str">
        <f>IF(INDEX('Predict Your Date Data (auto)'!A:A,ROW(A1587),1)&gt;0,INDEX('Predict Your Date Data (auto)'!A:A,ROW(A1587),1),"")</f>
        <v/>
      </c>
      <c r="B1587" s="15" t="str">
        <f t="shared" si="359"/>
        <v/>
      </c>
      <c r="C1587" s="23" t="str">
        <f t="shared" si="360"/>
        <v/>
      </c>
      <c r="D1587" s="23" t="str">
        <f t="shared" si="361"/>
        <v/>
      </c>
      <c r="E1587" s="2" t="str">
        <f>IF(A1587&lt;&gt;"","Week " &amp; ROUNDUP(DAY(B1587)/7,0),"")</f>
        <v/>
      </c>
      <c r="G1587" s="15" t="str">
        <f>IF(G1586&lt;MAX(A:A)+NumberOfFutureWeeks*7,  IF(WEEKDAY( G1586+1)=1, G1586+2, IF(WEEKDAY(G1586+1)=7, G1586+ 3, G1586+1)), "")</f>
        <v/>
      </c>
      <c r="H1587" s="15" t="str">
        <f t="shared" si="353"/>
        <v/>
      </c>
      <c r="I1587" s="2" t="str">
        <f t="shared" si="354"/>
        <v/>
      </c>
      <c r="J1587" s="2" t="str">
        <f>IF(AND(G1587&lt;&gt;"",G1587&lt;=MAX(A:A)),COUNTIF(B:B,TRUNC(G1587)),"")</f>
        <v/>
      </c>
      <c r="K1587" s="2" t="str">
        <f t="shared" si="365"/>
        <v/>
      </c>
      <c r="L1587" s="2" t="str">
        <f t="shared" si="355"/>
        <v/>
      </c>
      <c r="M1587" s="2" t="str">
        <f t="shared" si="362"/>
        <v/>
      </c>
      <c r="N1587" s="2" t="str">
        <f t="shared" si="363"/>
        <v/>
      </c>
      <c r="O1587" s="2" t="str">
        <f t="shared" si="356"/>
        <v/>
      </c>
      <c r="P1587" s="2" t="str">
        <f t="shared" si="357"/>
        <v/>
      </c>
      <c r="Q1587" s="2" t="str">
        <f t="shared" si="364"/>
        <v/>
      </c>
      <c r="R1587" s="2" t="str">
        <f t="shared" si="358"/>
        <v/>
      </c>
    </row>
    <row r="1588" spans="1:18" x14ac:dyDescent="0.25">
      <c r="A1588" s="15" t="str">
        <f>IF(INDEX('Predict Your Date Data (auto)'!A:A,ROW(A1588),1)&gt;0,INDEX('Predict Your Date Data (auto)'!A:A,ROW(A1588),1),"")</f>
        <v/>
      </c>
      <c r="B1588" s="15" t="str">
        <f t="shared" si="359"/>
        <v/>
      </c>
      <c r="C1588" s="23" t="str">
        <f t="shared" si="360"/>
        <v/>
      </c>
      <c r="D1588" s="23" t="str">
        <f t="shared" si="361"/>
        <v/>
      </c>
      <c r="E1588" s="2" t="str">
        <f>IF(A1588&lt;&gt;"","Week " &amp; ROUNDUP(DAY(B1588)/7,0),"")</f>
        <v/>
      </c>
      <c r="G1588" s="15" t="str">
        <f>IF(G1587&lt;MAX(A:A)+NumberOfFutureWeeks*7,  IF(WEEKDAY( G1587+1)=1, G1587+2, IF(WEEKDAY(G1587+1)=7, G1587+ 3, G1587+1)), "")</f>
        <v/>
      </c>
      <c r="H1588" s="15" t="str">
        <f t="shared" si="353"/>
        <v/>
      </c>
      <c r="I1588" s="2" t="str">
        <f t="shared" si="354"/>
        <v/>
      </c>
      <c r="J1588" s="2" t="str">
        <f>IF(AND(G1588&lt;&gt;"",G1588&lt;=MAX(A:A)),COUNTIF(B:B,TRUNC(G1588)),"")</f>
        <v/>
      </c>
      <c r="K1588" s="2" t="str">
        <f t="shared" si="365"/>
        <v/>
      </c>
      <c r="L1588" s="2" t="str">
        <f t="shared" si="355"/>
        <v/>
      </c>
      <c r="M1588" s="2" t="str">
        <f t="shared" si="362"/>
        <v/>
      </c>
      <c r="N1588" s="2" t="str">
        <f t="shared" si="363"/>
        <v/>
      </c>
      <c r="O1588" s="2" t="str">
        <f t="shared" si="356"/>
        <v/>
      </c>
      <c r="P1588" s="2" t="str">
        <f t="shared" si="357"/>
        <v/>
      </c>
      <c r="Q1588" s="2" t="str">
        <f t="shared" si="364"/>
        <v/>
      </c>
      <c r="R1588" s="2" t="str">
        <f t="shared" si="358"/>
        <v/>
      </c>
    </row>
    <row r="1589" spans="1:18" x14ac:dyDescent="0.25">
      <c r="A1589" s="15" t="str">
        <f>IF(INDEX('Predict Your Date Data (auto)'!A:A,ROW(A1589),1)&gt;0,INDEX('Predict Your Date Data (auto)'!A:A,ROW(A1589),1),"")</f>
        <v/>
      </c>
      <c r="B1589" s="15" t="str">
        <f t="shared" si="359"/>
        <v/>
      </c>
      <c r="C1589" s="23" t="str">
        <f t="shared" si="360"/>
        <v/>
      </c>
      <c r="D1589" s="23" t="str">
        <f t="shared" si="361"/>
        <v/>
      </c>
      <c r="E1589" s="2" t="str">
        <f>IF(A1589&lt;&gt;"","Week " &amp; ROUNDUP(DAY(B1589)/7,0),"")</f>
        <v/>
      </c>
      <c r="G1589" s="15" t="str">
        <f>IF(G1588&lt;MAX(A:A)+NumberOfFutureWeeks*7,  IF(WEEKDAY( G1588+1)=1, G1588+2, IF(WEEKDAY(G1588+1)=7, G1588+ 3, G1588+1)), "")</f>
        <v/>
      </c>
      <c r="H1589" s="15" t="str">
        <f t="shared" si="353"/>
        <v/>
      </c>
      <c r="I1589" s="2" t="str">
        <f t="shared" si="354"/>
        <v/>
      </c>
      <c r="J1589" s="2" t="str">
        <f>IF(AND(G1589&lt;&gt;"",G1589&lt;=MAX(A:A)),COUNTIF(B:B,TRUNC(G1589)),"")</f>
        <v/>
      </c>
      <c r="K1589" s="2" t="str">
        <f t="shared" si="365"/>
        <v/>
      </c>
      <c r="L1589" s="2" t="str">
        <f t="shared" si="355"/>
        <v/>
      </c>
      <c r="M1589" s="2" t="str">
        <f t="shared" si="362"/>
        <v/>
      </c>
      <c r="N1589" s="2" t="str">
        <f t="shared" si="363"/>
        <v/>
      </c>
      <c r="O1589" s="2" t="str">
        <f t="shared" si="356"/>
        <v/>
      </c>
      <c r="P1589" s="2" t="str">
        <f t="shared" si="357"/>
        <v/>
      </c>
      <c r="Q1589" s="2" t="str">
        <f t="shared" si="364"/>
        <v/>
      </c>
      <c r="R1589" s="2" t="str">
        <f t="shared" si="358"/>
        <v/>
      </c>
    </row>
    <row r="1590" spans="1:18" x14ac:dyDescent="0.25">
      <c r="A1590" s="15" t="str">
        <f>IF(INDEX('Predict Your Date Data (auto)'!A:A,ROW(A1590),1)&gt;0,INDEX('Predict Your Date Data (auto)'!A:A,ROW(A1590),1),"")</f>
        <v/>
      </c>
      <c r="B1590" s="15" t="str">
        <f t="shared" si="359"/>
        <v/>
      </c>
      <c r="C1590" s="23" t="str">
        <f t="shared" si="360"/>
        <v/>
      </c>
      <c r="D1590" s="23" t="str">
        <f t="shared" si="361"/>
        <v/>
      </c>
      <c r="E1590" s="2" t="str">
        <f>IF(A1590&lt;&gt;"","Week " &amp; ROUNDUP(DAY(B1590)/7,0),"")</f>
        <v/>
      </c>
      <c r="G1590" s="15" t="str">
        <f>IF(G1589&lt;MAX(A:A)+NumberOfFutureWeeks*7,  IF(WEEKDAY( G1589+1)=1, G1589+2, IF(WEEKDAY(G1589+1)=7, G1589+ 3, G1589+1)), "")</f>
        <v/>
      </c>
      <c r="H1590" s="15" t="str">
        <f t="shared" si="353"/>
        <v/>
      </c>
      <c r="I1590" s="2" t="str">
        <f t="shared" si="354"/>
        <v/>
      </c>
      <c r="J1590" s="2" t="str">
        <f>IF(AND(G1590&lt;&gt;"",G1590&lt;=MAX(A:A)),COUNTIF(B:B,TRUNC(G1590)),"")</f>
        <v/>
      </c>
      <c r="K1590" s="2" t="str">
        <f t="shared" si="365"/>
        <v/>
      </c>
      <c r="L1590" s="2" t="str">
        <f t="shared" si="355"/>
        <v/>
      </c>
      <c r="M1590" s="2" t="str">
        <f t="shared" si="362"/>
        <v/>
      </c>
      <c r="N1590" s="2" t="str">
        <f t="shared" si="363"/>
        <v/>
      </c>
      <c r="O1590" s="2" t="str">
        <f t="shared" si="356"/>
        <v/>
      </c>
      <c r="P1590" s="2" t="str">
        <f t="shared" si="357"/>
        <v/>
      </c>
      <c r="Q1590" s="2" t="str">
        <f t="shared" si="364"/>
        <v/>
      </c>
      <c r="R1590" s="2" t="str">
        <f t="shared" si="358"/>
        <v/>
      </c>
    </row>
    <row r="1591" spans="1:18" x14ac:dyDescent="0.25">
      <c r="A1591" s="15" t="str">
        <f>IF(INDEX('Predict Your Date Data (auto)'!A:A,ROW(A1591),1)&gt;0,INDEX('Predict Your Date Data (auto)'!A:A,ROW(A1591),1),"")</f>
        <v/>
      </c>
      <c r="B1591" s="15" t="str">
        <f t="shared" si="359"/>
        <v/>
      </c>
      <c r="C1591" s="23" t="str">
        <f t="shared" si="360"/>
        <v/>
      </c>
      <c r="D1591" s="23" t="str">
        <f t="shared" si="361"/>
        <v/>
      </c>
      <c r="E1591" s="2" t="str">
        <f>IF(A1591&lt;&gt;"","Week " &amp; ROUNDUP(DAY(B1591)/7,0),"")</f>
        <v/>
      </c>
      <c r="G1591" s="15" t="str">
        <f>IF(G1590&lt;MAX(A:A)+NumberOfFutureWeeks*7,  IF(WEEKDAY( G1590+1)=1, G1590+2, IF(WEEKDAY(G1590+1)=7, G1590+ 3, G1590+1)), "")</f>
        <v/>
      </c>
      <c r="H1591" s="15" t="str">
        <f t="shared" si="353"/>
        <v/>
      </c>
      <c r="I1591" s="2" t="str">
        <f t="shared" si="354"/>
        <v/>
      </c>
      <c r="J1591" s="2" t="str">
        <f>IF(AND(G1591&lt;&gt;"",G1591&lt;=MAX(A:A)),COUNTIF(B:B,TRUNC(G1591)),"")</f>
        <v/>
      </c>
      <c r="K1591" s="2" t="str">
        <f t="shared" si="365"/>
        <v/>
      </c>
      <c r="L1591" s="2" t="str">
        <f t="shared" si="355"/>
        <v/>
      </c>
      <c r="M1591" s="2" t="str">
        <f t="shared" si="362"/>
        <v/>
      </c>
      <c r="N1591" s="2" t="str">
        <f t="shared" si="363"/>
        <v/>
      </c>
      <c r="O1591" s="2" t="str">
        <f t="shared" si="356"/>
        <v/>
      </c>
      <c r="P1591" s="2" t="str">
        <f t="shared" si="357"/>
        <v/>
      </c>
      <c r="Q1591" s="2" t="str">
        <f t="shared" si="364"/>
        <v/>
      </c>
      <c r="R1591" s="2" t="str">
        <f t="shared" si="358"/>
        <v/>
      </c>
    </row>
    <row r="1592" spans="1:18" x14ac:dyDescent="0.25">
      <c r="A1592" s="15" t="str">
        <f>IF(INDEX('Predict Your Date Data (auto)'!A:A,ROW(A1592),1)&gt;0,INDEX('Predict Your Date Data (auto)'!A:A,ROW(A1592),1),"")</f>
        <v/>
      </c>
      <c r="B1592" s="15" t="str">
        <f t="shared" si="359"/>
        <v/>
      </c>
      <c r="C1592" s="23" t="str">
        <f t="shared" si="360"/>
        <v/>
      </c>
      <c r="D1592" s="23" t="str">
        <f t="shared" si="361"/>
        <v/>
      </c>
      <c r="E1592" s="2" t="str">
        <f>IF(A1592&lt;&gt;"","Week " &amp; ROUNDUP(DAY(B1592)/7,0),"")</f>
        <v/>
      </c>
      <c r="G1592" s="15" t="str">
        <f>IF(G1591&lt;MAX(A:A)+NumberOfFutureWeeks*7,  IF(WEEKDAY( G1591+1)=1, G1591+2, IF(WEEKDAY(G1591+1)=7, G1591+ 3, G1591+1)), "")</f>
        <v/>
      </c>
      <c r="H1592" s="15" t="str">
        <f t="shared" si="353"/>
        <v/>
      </c>
      <c r="I1592" s="2" t="str">
        <f t="shared" si="354"/>
        <v/>
      </c>
      <c r="J1592" s="2" t="str">
        <f>IF(AND(G1592&lt;&gt;"",G1592&lt;=MAX(A:A)),COUNTIF(B:B,TRUNC(G1592)),"")</f>
        <v/>
      </c>
      <c r="K1592" s="2" t="str">
        <f t="shared" si="365"/>
        <v/>
      </c>
      <c r="L1592" s="2" t="str">
        <f t="shared" si="355"/>
        <v/>
      </c>
      <c r="M1592" s="2" t="str">
        <f t="shared" si="362"/>
        <v/>
      </c>
      <c r="N1592" s="2" t="str">
        <f t="shared" si="363"/>
        <v/>
      </c>
      <c r="O1592" s="2" t="str">
        <f t="shared" si="356"/>
        <v/>
      </c>
      <c r="P1592" s="2" t="str">
        <f t="shared" si="357"/>
        <v/>
      </c>
      <c r="Q1592" s="2" t="str">
        <f t="shared" si="364"/>
        <v/>
      </c>
      <c r="R1592" s="2" t="str">
        <f t="shared" si="358"/>
        <v/>
      </c>
    </row>
    <row r="1593" spans="1:18" x14ac:dyDescent="0.25">
      <c r="A1593" s="15" t="str">
        <f>IF(INDEX('Predict Your Date Data (auto)'!A:A,ROW(A1593),1)&gt;0,INDEX('Predict Your Date Data (auto)'!A:A,ROW(A1593),1),"")</f>
        <v/>
      </c>
      <c r="B1593" s="15" t="str">
        <f t="shared" si="359"/>
        <v/>
      </c>
      <c r="C1593" s="23" t="str">
        <f t="shared" si="360"/>
        <v/>
      </c>
      <c r="D1593" s="23" t="str">
        <f t="shared" si="361"/>
        <v/>
      </c>
      <c r="E1593" s="2" t="str">
        <f>IF(A1593&lt;&gt;"","Week " &amp; ROUNDUP(DAY(B1593)/7,0),"")</f>
        <v/>
      </c>
      <c r="G1593" s="15" t="str">
        <f>IF(G1592&lt;MAX(A:A)+NumberOfFutureWeeks*7,  IF(WEEKDAY( G1592+1)=1, G1592+2, IF(WEEKDAY(G1592+1)=7, G1592+ 3, G1592+1)), "")</f>
        <v/>
      </c>
      <c r="H1593" s="15" t="str">
        <f t="shared" si="353"/>
        <v/>
      </c>
      <c r="I1593" s="2" t="str">
        <f t="shared" si="354"/>
        <v/>
      </c>
      <c r="J1593" s="2" t="str">
        <f>IF(AND(G1593&lt;&gt;"",G1593&lt;=MAX(A:A)),COUNTIF(B:B,TRUNC(G1593)),"")</f>
        <v/>
      </c>
      <c r="K1593" s="2" t="str">
        <f t="shared" si="365"/>
        <v/>
      </c>
      <c r="L1593" s="2" t="str">
        <f t="shared" si="355"/>
        <v/>
      </c>
      <c r="M1593" s="2" t="str">
        <f t="shared" si="362"/>
        <v/>
      </c>
      <c r="N1593" s="2" t="str">
        <f t="shared" si="363"/>
        <v/>
      </c>
      <c r="O1593" s="2" t="str">
        <f t="shared" si="356"/>
        <v/>
      </c>
      <c r="P1593" s="2" t="str">
        <f t="shared" si="357"/>
        <v/>
      </c>
      <c r="Q1593" s="2" t="str">
        <f t="shared" si="364"/>
        <v/>
      </c>
      <c r="R1593" s="2" t="str">
        <f t="shared" si="358"/>
        <v/>
      </c>
    </row>
    <row r="1594" spans="1:18" x14ac:dyDescent="0.25">
      <c r="A1594" s="15" t="str">
        <f>IF(INDEX('Predict Your Date Data (auto)'!A:A,ROW(A1594),1)&gt;0,INDEX('Predict Your Date Data (auto)'!A:A,ROW(A1594),1),"")</f>
        <v/>
      </c>
      <c r="B1594" s="15" t="str">
        <f t="shared" si="359"/>
        <v/>
      </c>
      <c r="C1594" s="23" t="str">
        <f t="shared" si="360"/>
        <v/>
      </c>
      <c r="D1594" s="23" t="str">
        <f t="shared" si="361"/>
        <v/>
      </c>
      <c r="E1594" s="2" t="str">
        <f>IF(A1594&lt;&gt;"","Week " &amp; ROUNDUP(DAY(B1594)/7,0),"")</f>
        <v/>
      </c>
      <c r="G1594" s="15" t="str">
        <f>IF(G1593&lt;MAX(A:A)+NumberOfFutureWeeks*7,  IF(WEEKDAY( G1593+1)=1, G1593+2, IF(WEEKDAY(G1593+1)=7, G1593+ 3, G1593+1)), "")</f>
        <v/>
      </c>
      <c r="H1594" s="15" t="str">
        <f t="shared" si="353"/>
        <v/>
      </c>
      <c r="I1594" s="2" t="str">
        <f t="shared" si="354"/>
        <v/>
      </c>
      <c r="J1594" s="2" t="str">
        <f>IF(AND(G1594&lt;&gt;"",G1594&lt;=MAX(A:A)),COUNTIF(B:B,TRUNC(G1594)),"")</f>
        <v/>
      </c>
      <c r="K1594" s="2" t="str">
        <f t="shared" si="365"/>
        <v/>
      </c>
      <c r="L1594" s="2" t="str">
        <f t="shared" si="355"/>
        <v/>
      </c>
      <c r="M1594" s="2" t="str">
        <f t="shared" si="362"/>
        <v/>
      </c>
      <c r="N1594" s="2" t="str">
        <f t="shared" si="363"/>
        <v/>
      </c>
      <c r="O1594" s="2" t="str">
        <f t="shared" si="356"/>
        <v/>
      </c>
      <c r="P1594" s="2" t="str">
        <f t="shared" si="357"/>
        <v/>
      </c>
      <c r="Q1594" s="2" t="str">
        <f t="shared" si="364"/>
        <v/>
      </c>
      <c r="R1594" s="2" t="str">
        <f t="shared" si="358"/>
        <v/>
      </c>
    </row>
    <row r="1595" spans="1:18" x14ac:dyDescent="0.25">
      <c r="A1595" s="15" t="str">
        <f>IF(INDEX('Predict Your Date Data (auto)'!A:A,ROW(A1595),1)&gt;0,INDEX('Predict Your Date Data (auto)'!A:A,ROW(A1595),1),"")</f>
        <v/>
      </c>
      <c r="B1595" s="15" t="str">
        <f t="shared" si="359"/>
        <v/>
      </c>
      <c r="C1595" s="23" t="str">
        <f t="shared" si="360"/>
        <v/>
      </c>
      <c r="D1595" s="23" t="str">
        <f t="shared" si="361"/>
        <v/>
      </c>
      <c r="E1595" s="2" t="str">
        <f>IF(A1595&lt;&gt;"","Week " &amp; ROUNDUP(DAY(B1595)/7,0),"")</f>
        <v/>
      </c>
      <c r="G1595" s="15" t="str">
        <f>IF(G1594&lt;MAX(A:A)+NumberOfFutureWeeks*7,  IF(WEEKDAY( G1594+1)=1, G1594+2, IF(WEEKDAY(G1594+1)=7, G1594+ 3, G1594+1)), "")</f>
        <v/>
      </c>
      <c r="H1595" s="15" t="str">
        <f t="shared" si="353"/>
        <v/>
      </c>
      <c r="I1595" s="2" t="str">
        <f t="shared" si="354"/>
        <v/>
      </c>
      <c r="J1595" s="2" t="str">
        <f>IF(AND(G1595&lt;&gt;"",G1595&lt;=MAX(A:A)),COUNTIF(B:B,TRUNC(G1595)),"")</f>
        <v/>
      </c>
      <c r="K1595" s="2" t="str">
        <f t="shared" si="365"/>
        <v/>
      </c>
      <c r="L1595" s="2" t="str">
        <f t="shared" si="355"/>
        <v/>
      </c>
      <c r="M1595" s="2" t="str">
        <f t="shared" si="362"/>
        <v/>
      </c>
      <c r="N1595" s="2" t="str">
        <f t="shared" si="363"/>
        <v/>
      </c>
      <c r="O1595" s="2" t="str">
        <f t="shared" si="356"/>
        <v/>
      </c>
      <c r="P1595" s="2" t="str">
        <f t="shared" si="357"/>
        <v/>
      </c>
      <c r="Q1595" s="2" t="str">
        <f t="shared" si="364"/>
        <v/>
      </c>
      <c r="R1595" s="2" t="str">
        <f t="shared" si="358"/>
        <v/>
      </c>
    </row>
    <row r="1596" spans="1:18" x14ac:dyDescent="0.25">
      <c r="A1596" s="15" t="str">
        <f>IF(INDEX('Predict Your Date Data (auto)'!A:A,ROW(A1596),1)&gt;0,INDEX('Predict Your Date Data (auto)'!A:A,ROW(A1596),1),"")</f>
        <v/>
      </c>
      <c r="B1596" s="15" t="str">
        <f t="shared" si="359"/>
        <v/>
      </c>
      <c r="C1596" s="23" t="str">
        <f t="shared" si="360"/>
        <v/>
      </c>
      <c r="D1596" s="23" t="str">
        <f t="shared" si="361"/>
        <v/>
      </c>
      <c r="E1596" s="2" t="str">
        <f>IF(A1596&lt;&gt;"","Week " &amp; ROUNDUP(DAY(B1596)/7,0),"")</f>
        <v/>
      </c>
      <c r="G1596" s="15" t="str">
        <f>IF(G1595&lt;MAX(A:A)+NumberOfFutureWeeks*7,  IF(WEEKDAY( G1595+1)=1, G1595+2, IF(WEEKDAY(G1595+1)=7, G1595+ 3, G1595+1)), "")</f>
        <v/>
      </c>
      <c r="H1596" s="15" t="str">
        <f t="shared" si="353"/>
        <v/>
      </c>
      <c r="I1596" s="2" t="str">
        <f t="shared" si="354"/>
        <v/>
      </c>
      <c r="J1596" s="2" t="str">
        <f>IF(AND(G1596&lt;&gt;"",G1596&lt;=MAX(A:A)),COUNTIF(B:B,TRUNC(G1596)),"")</f>
        <v/>
      </c>
      <c r="K1596" s="2" t="str">
        <f t="shared" si="365"/>
        <v/>
      </c>
      <c r="L1596" s="2" t="str">
        <f t="shared" si="355"/>
        <v/>
      </c>
      <c r="M1596" s="2" t="str">
        <f t="shared" si="362"/>
        <v/>
      </c>
      <c r="N1596" s="2" t="str">
        <f t="shared" si="363"/>
        <v/>
      </c>
      <c r="O1596" s="2" t="str">
        <f t="shared" si="356"/>
        <v/>
      </c>
      <c r="P1596" s="2" t="str">
        <f t="shared" si="357"/>
        <v/>
      </c>
      <c r="Q1596" s="2" t="str">
        <f t="shared" si="364"/>
        <v/>
      </c>
      <c r="R1596" s="2" t="str">
        <f t="shared" si="358"/>
        <v/>
      </c>
    </row>
    <row r="1597" spans="1:18" x14ac:dyDescent="0.25">
      <c r="A1597" s="15" t="str">
        <f>IF(INDEX('Predict Your Date Data (auto)'!A:A,ROW(A1597),1)&gt;0,INDEX('Predict Your Date Data (auto)'!A:A,ROW(A1597),1),"")</f>
        <v/>
      </c>
      <c r="B1597" s="15" t="str">
        <f t="shared" si="359"/>
        <v/>
      </c>
      <c r="C1597" s="23" t="str">
        <f t="shared" si="360"/>
        <v/>
      </c>
      <c r="D1597" s="23" t="str">
        <f t="shared" si="361"/>
        <v/>
      </c>
      <c r="E1597" s="2" t="str">
        <f>IF(A1597&lt;&gt;"","Week " &amp; ROUNDUP(DAY(B1597)/7,0),"")</f>
        <v/>
      </c>
      <c r="G1597" s="15" t="str">
        <f>IF(G1596&lt;MAX(A:A)+NumberOfFutureWeeks*7,  IF(WEEKDAY( G1596+1)=1, G1596+2, IF(WEEKDAY(G1596+1)=7, G1596+ 3, G1596+1)), "")</f>
        <v/>
      </c>
      <c r="H1597" s="15" t="str">
        <f t="shared" si="353"/>
        <v/>
      </c>
      <c r="I1597" s="2" t="str">
        <f t="shared" si="354"/>
        <v/>
      </c>
      <c r="J1597" s="2" t="str">
        <f>IF(AND(G1597&lt;&gt;"",G1597&lt;=MAX(A:A)),COUNTIF(B:B,TRUNC(G1597)),"")</f>
        <v/>
      </c>
      <c r="K1597" s="2" t="str">
        <f t="shared" si="365"/>
        <v/>
      </c>
      <c r="L1597" s="2" t="str">
        <f t="shared" si="355"/>
        <v/>
      </c>
      <c r="M1597" s="2" t="str">
        <f t="shared" si="362"/>
        <v/>
      </c>
      <c r="N1597" s="2" t="str">
        <f t="shared" si="363"/>
        <v/>
      </c>
      <c r="O1597" s="2" t="str">
        <f t="shared" si="356"/>
        <v/>
      </c>
      <c r="P1597" s="2" t="str">
        <f t="shared" si="357"/>
        <v/>
      </c>
      <c r="Q1597" s="2" t="str">
        <f t="shared" si="364"/>
        <v/>
      </c>
      <c r="R1597" s="2" t="str">
        <f t="shared" si="358"/>
        <v/>
      </c>
    </row>
    <row r="1598" spans="1:18" x14ac:dyDescent="0.25">
      <c r="A1598" s="15" t="str">
        <f>IF(INDEX('Predict Your Date Data (auto)'!A:A,ROW(A1598),1)&gt;0,INDEX('Predict Your Date Data (auto)'!A:A,ROW(A1598),1),"")</f>
        <v/>
      </c>
      <c r="B1598" s="15" t="str">
        <f t="shared" si="359"/>
        <v/>
      </c>
      <c r="C1598" s="23" t="str">
        <f t="shared" si="360"/>
        <v/>
      </c>
      <c r="D1598" s="23" t="str">
        <f t="shared" si="361"/>
        <v/>
      </c>
      <c r="E1598" s="2" t="str">
        <f>IF(A1598&lt;&gt;"","Week " &amp; ROUNDUP(DAY(B1598)/7,0),"")</f>
        <v/>
      </c>
      <c r="G1598" s="15" t="str">
        <f>IF(G1597&lt;MAX(A:A)+NumberOfFutureWeeks*7,  IF(WEEKDAY( G1597+1)=1, G1597+2, IF(WEEKDAY(G1597+1)=7, G1597+ 3, G1597+1)), "")</f>
        <v/>
      </c>
      <c r="H1598" s="15" t="str">
        <f t="shared" si="353"/>
        <v/>
      </c>
      <c r="I1598" s="2" t="str">
        <f t="shared" si="354"/>
        <v/>
      </c>
      <c r="J1598" s="2" t="str">
        <f>IF(AND(G1598&lt;&gt;"",G1598&lt;=MAX(A:A)),COUNTIF(B:B,TRUNC(G1598)),"")</f>
        <v/>
      </c>
      <c r="K1598" s="2" t="str">
        <f t="shared" si="365"/>
        <v/>
      </c>
      <c r="L1598" s="2" t="str">
        <f t="shared" si="355"/>
        <v/>
      </c>
      <c r="M1598" s="2" t="str">
        <f t="shared" si="362"/>
        <v/>
      </c>
      <c r="N1598" s="2" t="str">
        <f t="shared" si="363"/>
        <v/>
      </c>
      <c r="O1598" s="2" t="str">
        <f t="shared" si="356"/>
        <v/>
      </c>
      <c r="P1598" s="2" t="str">
        <f t="shared" si="357"/>
        <v/>
      </c>
      <c r="Q1598" s="2" t="str">
        <f t="shared" si="364"/>
        <v/>
      </c>
      <c r="R1598" s="2" t="str">
        <f t="shared" si="358"/>
        <v/>
      </c>
    </row>
    <row r="1599" spans="1:18" x14ac:dyDescent="0.25">
      <c r="A1599" s="15" t="str">
        <f>IF(INDEX('Predict Your Date Data (auto)'!A:A,ROW(A1599),1)&gt;0,INDEX('Predict Your Date Data (auto)'!A:A,ROW(A1599),1),"")</f>
        <v/>
      </c>
      <c r="B1599" s="15" t="str">
        <f t="shared" si="359"/>
        <v/>
      </c>
      <c r="C1599" s="23" t="str">
        <f t="shared" si="360"/>
        <v/>
      </c>
      <c r="D1599" s="23" t="str">
        <f t="shared" si="361"/>
        <v/>
      </c>
      <c r="E1599" s="2" t="str">
        <f>IF(A1599&lt;&gt;"","Week " &amp; ROUNDUP(DAY(B1599)/7,0),"")</f>
        <v/>
      </c>
      <c r="G1599" s="15" t="str">
        <f>IF(G1598&lt;MAX(A:A)+NumberOfFutureWeeks*7,  IF(WEEKDAY( G1598+1)=1, G1598+2, IF(WEEKDAY(G1598+1)=7, G1598+ 3, G1598+1)), "")</f>
        <v/>
      </c>
      <c r="H1599" s="15" t="str">
        <f t="shared" si="353"/>
        <v/>
      </c>
      <c r="I1599" s="2" t="str">
        <f t="shared" si="354"/>
        <v/>
      </c>
      <c r="J1599" s="2" t="str">
        <f>IF(AND(G1599&lt;&gt;"",G1599&lt;=MAX(A:A)),COUNTIF(B:B,TRUNC(G1599)),"")</f>
        <v/>
      </c>
      <c r="K1599" s="2" t="str">
        <f t="shared" si="365"/>
        <v/>
      </c>
      <c r="L1599" s="2" t="str">
        <f t="shared" si="355"/>
        <v/>
      </c>
      <c r="M1599" s="2" t="str">
        <f t="shared" si="362"/>
        <v/>
      </c>
      <c r="N1599" s="2" t="str">
        <f t="shared" si="363"/>
        <v/>
      </c>
      <c r="O1599" s="2" t="str">
        <f t="shared" si="356"/>
        <v/>
      </c>
      <c r="P1599" s="2" t="str">
        <f t="shared" si="357"/>
        <v/>
      </c>
      <c r="Q1599" s="2" t="str">
        <f t="shared" si="364"/>
        <v/>
      </c>
      <c r="R1599" s="2" t="str">
        <f t="shared" si="358"/>
        <v/>
      </c>
    </row>
    <row r="1600" spans="1:18" x14ac:dyDescent="0.25">
      <c r="A1600" s="15" t="str">
        <f>IF(INDEX('Predict Your Date Data (auto)'!A:A,ROW(A1600),1)&gt;0,INDEX('Predict Your Date Data (auto)'!A:A,ROW(A1600),1),"")</f>
        <v/>
      </c>
      <c r="B1600" s="15" t="str">
        <f t="shared" si="359"/>
        <v/>
      </c>
      <c r="C1600" s="23" t="str">
        <f t="shared" si="360"/>
        <v/>
      </c>
      <c r="D1600" s="23" t="str">
        <f t="shared" si="361"/>
        <v/>
      </c>
      <c r="E1600" s="2" t="str">
        <f>IF(A1600&lt;&gt;"","Week " &amp; ROUNDUP(DAY(B1600)/7,0),"")</f>
        <v/>
      </c>
      <c r="G1600" s="15" t="str">
        <f>IF(G1599&lt;MAX(A:A)+NumberOfFutureWeeks*7,  IF(WEEKDAY( G1599+1)=1, G1599+2, IF(WEEKDAY(G1599+1)=7, G1599+ 3, G1599+1)), "")</f>
        <v/>
      </c>
      <c r="H1600" s="15" t="str">
        <f t="shared" si="353"/>
        <v/>
      </c>
      <c r="I1600" s="2" t="str">
        <f t="shared" si="354"/>
        <v/>
      </c>
      <c r="J1600" s="2" t="str">
        <f>IF(AND(G1600&lt;&gt;"",G1600&lt;=MAX(A:A)),COUNTIF(B:B,TRUNC(G1600)),"")</f>
        <v/>
      </c>
      <c r="K1600" s="2" t="str">
        <f t="shared" si="365"/>
        <v/>
      </c>
      <c r="L1600" s="2" t="str">
        <f t="shared" si="355"/>
        <v/>
      </c>
      <c r="M1600" s="2" t="str">
        <f t="shared" si="362"/>
        <v/>
      </c>
      <c r="N1600" s="2" t="str">
        <f t="shared" si="363"/>
        <v/>
      </c>
      <c r="O1600" s="2" t="str">
        <f t="shared" si="356"/>
        <v/>
      </c>
      <c r="P1600" s="2" t="str">
        <f t="shared" si="357"/>
        <v/>
      </c>
      <c r="Q1600" s="2" t="str">
        <f t="shared" si="364"/>
        <v/>
      </c>
      <c r="R1600" s="2" t="str">
        <f t="shared" si="358"/>
        <v/>
      </c>
    </row>
    <row r="1601" spans="1:18" x14ac:dyDescent="0.25">
      <c r="A1601" s="15" t="str">
        <f>IF(INDEX('Predict Your Date Data (auto)'!A:A,ROW(A1601),1)&gt;0,INDEX('Predict Your Date Data (auto)'!A:A,ROW(A1601),1),"")</f>
        <v/>
      </c>
      <c r="B1601" s="15" t="str">
        <f t="shared" si="359"/>
        <v/>
      </c>
      <c r="C1601" s="23" t="str">
        <f t="shared" si="360"/>
        <v/>
      </c>
      <c r="D1601" s="23" t="str">
        <f t="shared" si="361"/>
        <v/>
      </c>
      <c r="E1601" s="2" t="str">
        <f>IF(A1601&lt;&gt;"","Week " &amp; ROUNDUP(DAY(B1601)/7,0),"")</f>
        <v/>
      </c>
      <c r="G1601" s="15" t="str">
        <f>IF(G1600&lt;MAX(A:A)+NumberOfFutureWeeks*7,  IF(WEEKDAY( G1600+1)=1, G1600+2, IF(WEEKDAY(G1600+1)=7, G1600+ 3, G1600+1)), "")</f>
        <v/>
      </c>
      <c r="H1601" s="15" t="str">
        <f t="shared" si="353"/>
        <v/>
      </c>
      <c r="I1601" s="2" t="str">
        <f t="shared" si="354"/>
        <v/>
      </c>
      <c r="J1601" s="2" t="str">
        <f>IF(AND(G1601&lt;&gt;"",G1601&lt;=MAX(A:A)),COUNTIF(B:B,TRUNC(G1601)),"")</f>
        <v/>
      </c>
      <c r="K1601" s="2" t="str">
        <f t="shared" si="365"/>
        <v/>
      </c>
      <c r="L1601" s="2" t="str">
        <f t="shared" si="355"/>
        <v/>
      </c>
      <c r="M1601" s="2" t="str">
        <f t="shared" si="362"/>
        <v/>
      </c>
      <c r="N1601" s="2" t="str">
        <f t="shared" si="363"/>
        <v/>
      </c>
      <c r="O1601" s="2" t="str">
        <f t="shared" si="356"/>
        <v/>
      </c>
      <c r="P1601" s="2" t="str">
        <f t="shared" si="357"/>
        <v/>
      </c>
      <c r="Q1601" s="2" t="str">
        <f t="shared" si="364"/>
        <v/>
      </c>
      <c r="R1601" s="2" t="str">
        <f t="shared" si="358"/>
        <v/>
      </c>
    </row>
    <row r="1602" spans="1:18" x14ac:dyDescent="0.25">
      <c r="A1602" s="15" t="str">
        <f>IF(INDEX('Predict Your Date Data (auto)'!A:A,ROW(A1602),1)&gt;0,INDEX('Predict Your Date Data (auto)'!A:A,ROW(A1602),1),"")</f>
        <v/>
      </c>
      <c r="B1602" s="15" t="str">
        <f t="shared" si="359"/>
        <v/>
      </c>
      <c r="C1602" s="23" t="str">
        <f t="shared" si="360"/>
        <v/>
      </c>
      <c r="D1602" s="23" t="str">
        <f t="shared" si="361"/>
        <v/>
      </c>
      <c r="E1602" s="2" t="str">
        <f>IF(A1602&lt;&gt;"","Week " &amp; ROUNDUP(DAY(B1602)/7,0),"")</f>
        <v/>
      </c>
      <c r="G1602" s="15" t="str">
        <f>IF(G1601&lt;MAX(A:A)+NumberOfFutureWeeks*7,  IF(WEEKDAY( G1601+1)=1, G1601+2, IF(WEEKDAY(G1601+1)=7, G1601+ 3, G1601+1)), "")</f>
        <v/>
      </c>
      <c r="H1602" s="15" t="str">
        <f t="shared" ref="H1602:H1665" si="366">IF(G1602&lt;&gt;"",IF(WEEKDAY(G1602)=2,"Week " &amp; TEXT(G1602,AxisDateFormat),""),"")</f>
        <v/>
      </c>
      <c r="I1602" s="2" t="str">
        <f t="shared" ref="I1602:I1665" si="367">IF(G1602&lt;&gt;"", TEXT(WEEKDAY(G1602), DayFormat),"")</f>
        <v/>
      </c>
      <c r="J1602" s="2" t="str">
        <f>IF(AND(G1602&lt;&gt;"",G1602&lt;=MAX(A:A)),COUNTIF(B:B,TRUNC(G1602)),"")</f>
        <v/>
      </c>
      <c r="K1602" s="2" t="str">
        <f t="shared" si="365"/>
        <v/>
      </c>
      <c r="L1602" s="2" t="str">
        <f t="shared" ref="L1602:L1665" si="368">IF(G1602&lt;&gt;"",K1602*$U$10+$U$9,"")</f>
        <v/>
      </c>
      <c r="M1602" s="2" t="str">
        <f t="shared" si="362"/>
        <v/>
      </c>
      <c r="N1602" s="2" t="str">
        <f t="shared" si="363"/>
        <v/>
      </c>
      <c r="O1602" s="2" t="str">
        <f t="shared" ref="O1602:O1665" si="369">IF(J1602&lt;&gt;"",ABS(J1602-N1602),"")</f>
        <v/>
      </c>
      <c r="P1602" s="2" t="str">
        <f t="shared" ref="P1602:P1665" si="370">IF(G1602&lt;&gt;"",IF(M1602&gt;1,ROUNDUP(N1602,RoundDecimalPlaces),ROUNDDOWN(N1602,RoundDecimalPlaces)),"")</f>
        <v/>
      </c>
      <c r="Q1602" s="2" t="str">
        <f t="shared" si="364"/>
        <v/>
      </c>
      <c r="R1602" s="2" t="str">
        <f t="shared" ref="R1602:R1665" si="371">IF(Q1602&lt;&gt;"",IF(Q1602&gt;AVERAGE(Q:Q)*SignificantErrorMultiplier,J1602,NA()),"")</f>
        <v/>
      </c>
    </row>
    <row r="1603" spans="1:18" x14ac:dyDescent="0.25">
      <c r="A1603" s="15" t="str">
        <f>IF(INDEX('Predict Your Date Data (auto)'!A:A,ROW(A1603),1)&gt;0,INDEX('Predict Your Date Data (auto)'!A:A,ROW(A1603),1),"")</f>
        <v/>
      </c>
      <c r="B1603" s="15" t="str">
        <f t="shared" ref="B1603:B1666" si="372">IF(A1603&lt;&gt;"",TRUNC(A1603),"")</f>
        <v/>
      </c>
      <c r="C1603" s="23" t="str">
        <f t="shared" ref="C1603:C1666" si="373">IF(A1603&lt;&gt;"",YEAR(A1603),"")</f>
        <v/>
      </c>
      <c r="D1603" s="23" t="str">
        <f t="shared" ref="D1603:D1666" si="374">IF(A1603&lt;&gt;"",MONTH(B1603),"")</f>
        <v/>
      </c>
      <c r="E1603" s="2" t="str">
        <f>IF(A1603&lt;&gt;"","Week " &amp; ROUNDUP(DAY(B1603)/7,0),"")</f>
        <v/>
      </c>
      <c r="G1603" s="15" t="str">
        <f>IF(G1602&lt;MAX(A:A)+NumberOfFutureWeeks*7,  IF(WEEKDAY( G1602+1)=1, G1602+2, IF(WEEKDAY(G1602+1)=7, G1602+ 3, G1602+1)), "")</f>
        <v/>
      </c>
      <c r="H1603" s="15" t="str">
        <f t="shared" si="366"/>
        <v/>
      </c>
      <c r="I1603" s="2" t="str">
        <f t="shared" si="367"/>
        <v/>
      </c>
      <c r="J1603" s="2" t="str">
        <f>IF(AND(G1603&lt;&gt;"",G1603&lt;=MAX(A:A)),COUNTIF(B:B,TRUNC(G1603)),"")</f>
        <v/>
      </c>
      <c r="K1603" s="2" t="str">
        <f t="shared" si="365"/>
        <v/>
      </c>
      <c r="L1603" s="2" t="str">
        <f t="shared" si="368"/>
        <v/>
      </c>
      <c r="M1603" s="2" t="str">
        <f t="shared" ref="M1603:M1666" si="375">IF(G1603&lt;&gt;"",VLOOKUP(I1603,$T$2:$V$6,3,FALSE),"")</f>
        <v/>
      </c>
      <c r="N1603" s="2" t="str">
        <f t="shared" ref="N1603:N1666" si="376">IF(G1603&lt;&gt;"",L1603*M1603,"")</f>
        <v/>
      </c>
      <c r="O1603" s="2" t="str">
        <f t="shared" si="369"/>
        <v/>
      </c>
      <c r="P1603" s="2" t="str">
        <f t="shared" si="370"/>
        <v/>
      </c>
      <c r="Q1603" s="2" t="str">
        <f t="shared" ref="Q1603:Q1666" si="377">IF(J1603&lt;&gt;"",ABS(J1603-P1603),"")</f>
        <v/>
      </c>
      <c r="R1603" s="2" t="str">
        <f t="shared" si="371"/>
        <v/>
      </c>
    </row>
    <row r="1604" spans="1:18" x14ac:dyDescent="0.25">
      <c r="A1604" s="15" t="str">
        <f>IF(INDEX('Predict Your Date Data (auto)'!A:A,ROW(A1604),1)&gt;0,INDEX('Predict Your Date Data (auto)'!A:A,ROW(A1604),1),"")</f>
        <v/>
      </c>
      <c r="B1604" s="15" t="str">
        <f t="shared" si="372"/>
        <v/>
      </c>
      <c r="C1604" s="23" t="str">
        <f t="shared" si="373"/>
        <v/>
      </c>
      <c r="D1604" s="23" t="str">
        <f t="shared" si="374"/>
        <v/>
      </c>
      <c r="E1604" s="2" t="str">
        <f>IF(A1604&lt;&gt;"","Week " &amp; ROUNDUP(DAY(B1604)/7,0),"")</f>
        <v/>
      </c>
      <c r="G1604" s="15" t="str">
        <f>IF(G1603&lt;MAX(A:A)+NumberOfFutureWeeks*7,  IF(WEEKDAY( G1603+1)=1, G1603+2, IF(WEEKDAY(G1603+1)=7, G1603+ 3, G1603+1)), "")</f>
        <v/>
      </c>
      <c r="H1604" s="15" t="str">
        <f t="shared" si="366"/>
        <v/>
      </c>
      <c r="I1604" s="2" t="str">
        <f t="shared" si="367"/>
        <v/>
      </c>
      <c r="J1604" s="2" t="str">
        <f>IF(AND(G1604&lt;&gt;"",G1604&lt;=MAX(A:A)),COUNTIF(B:B,TRUNC(G1604)),"")</f>
        <v/>
      </c>
      <c r="K1604" s="2" t="str">
        <f t="shared" ref="K1604:K1667" si="378">IF(G1604&lt;&gt;"",K1603+1,"")</f>
        <v/>
      </c>
      <c r="L1604" s="2" t="str">
        <f t="shared" si="368"/>
        <v/>
      </c>
      <c r="M1604" s="2" t="str">
        <f t="shared" si="375"/>
        <v/>
      </c>
      <c r="N1604" s="2" t="str">
        <f t="shared" si="376"/>
        <v/>
      </c>
      <c r="O1604" s="2" t="str">
        <f t="shared" si="369"/>
        <v/>
      </c>
      <c r="P1604" s="2" t="str">
        <f t="shared" si="370"/>
        <v/>
      </c>
      <c r="Q1604" s="2" t="str">
        <f t="shared" si="377"/>
        <v/>
      </c>
      <c r="R1604" s="2" t="str">
        <f t="shared" si="371"/>
        <v/>
      </c>
    </row>
    <row r="1605" spans="1:18" x14ac:dyDescent="0.25">
      <c r="A1605" s="15" t="str">
        <f>IF(INDEX('Predict Your Date Data (auto)'!A:A,ROW(A1605),1)&gt;0,INDEX('Predict Your Date Data (auto)'!A:A,ROW(A1605),1),"")</f>
        <v/>
      </c>
      <c r="B1605" s="15" t="str">
        <f t="shared" si="372"/>
        <v/>
      </c>
      <c r="C1605" s="23" t="str">
        <f t="shared" si="373"/>
        <v/>
      </c>
      <c r="D1605" s="23" t="str">
        <f t="shared" si="374"/>
        <v/>
      </c>
      <c r="E1605" s="2" t="str">
        <f>IF(A1605&lt;&gt;"","Week " &amp; ROUNDUP(DAY(B1605)/7,0),"")</f>
        <v/>
      </c>
      <c r="G1605" s="15" t="str">
        <f>IF(G1604&lt;MAX(A:A)+NumberOfFutureWeeks*7,  IF(WEEKDAY( G1604+1)=1, G1604+2, IF(WEEKDAY(G1604+1)=7, G1604+ 3, G1604+1)), "")</f>
        <v/>
      </c>
      <c r="H1605" s="15" t="str">
        <f t="shared" si="366"/>
        <v/>
      </c>
      <c r="I1605" s="2" t="str">
        <f t="shared" si="367"/>
        <v/>
      </c>
      <c r="J1605" s="2" t="str">
        <f>IF(AND(G1605&lt;&gt;"",G1605&lt;=MAX(A:A)),COUNTIF(B:B,TRUNC(G1605)),"")</f>
        <v/>
      </c>
      <c r="K1605" s="2" t="str">
        <f t="shared" si="378"/>
        <v/>
      </c>
      <c r="L1605" s="2" t="str">
        <f t="shared" si="368"/>
        <v/>
      </c>
      <c r="M1605" s="2" t="str">
        <f t="shared" si="375"/>
        <v/>
      </c>
      <c r="N1605" s="2" t="str">
        <f t="shared" si="376"/>
        <v/>
      </c>
      <c r="O1605" s="2" t="str">
        <f t="shared" si="369"/>
        <v/>
      </c>
      <c r="P1605" s="2" t="str">
        <f t="shared" si="370"/>
        <v/>
      </c>
      <c r="Q1605" s="2" t="str">
        <f t="shared" si="377"/>
        <v/>
      </c>
      <c r="R1605" s="2" t="str">
        <f t="shared" si="371"/>
        <v/>
      </c>
    </row>
    <row r="1606" spans="1:18" x14ac:dyDescent="0.25">
      <c r="A1606" s="15" t="str">
        <f>IF(INDEX('Predict Your Date Data (auto)'!A:A,ROW(A1606),1)&gt;0,INDEX('Predict Your Date Data (auto)'!A:A,ROW(A1606),1),"")</f>
        <v/>
      </c>
      <c r="B1606" s="15" t="str">
        <f t="shared" si="372"/>
        <v/>
      </c>
      <c r="C1606" s="23" t="str">
        <f t="shared" si="373"/>
        <v/>
      </c>
      <c r="D1606" s="23" t="str">
        <f t="shared" si="374"/>
        <v/>
      </c>
      <c r="E1606" s="2" t="str">
        <f>IF(A1606&lt;&gt;"","Week " &amp; ROUNDUP(DAY(B1606)/7,0),"")</f>
        <v/>
      </c>
      <c r="G1606" s="15" t="str">
        <f>IF(G1605&lt;MAX(A:A)+NumberOfFutureWeeks*7,  IF(WEEKDAY( G1605+1)=1, G1605+2, IF(WEEKDAY(G1605+1)=7, G1605+ 3, G1605+1)), "")</f>
        <v/>
      </c>
      <c r="H1606" s="15" t="str">
        <f t="shared" si="366"/>
        <v/>
      </c>
      <c r="I1606" s="2" t="str">
        <f t="shared" si="367"/>
        <v/>
      </c>
      <c r="J1606" s="2" t="str">
        <f>IF(AND(G1606&lt;&gt;"",G1606&lt;=MAX(A:A)),COUNTIF(B:B,TRUNC(G1606)),"")</f>
        <v/>
      </c>
      <c r="K1606" s="2" t="str">
        <f t="shared" si="378"/>
        <v/>
      </c>
      <c r="L1606" s="2" t="str">
        <f t="shared" si="368"/>
        <v/>
      </c>
      <c r="M1606" s="2" t="str">
        <f t="shared" si="375"/>
        <v/>
      </c>
      <c r="N1606" s="2" t="str">
        <f t="shared" si="376"/>
        <v/>
      </c>
      <c r="O1606" s="2" t="str">
        <f t="shared" si="369"/>
        <v/>
      </c>
      <c r="P1606" s="2" t="str">
        <f t="shared" si="370"/>
        <v/>
      </c>
      <c r="Q1606" s="2" t="str">
        <f t="shared" si="377"/>
        <v/>
      </c>
      <c r="R1606" s="2" t="str">
        <f t="shared" si="371"/>
        <v/>
      </c>
    </row>
    <row r="1607" spans="1:18" x14ac:dyDescent="0.25">
      <c r="A1607" s="15" t="str">
        <f>IF(INDEX('Predict Your Date Data (auto)'!A:A,ROW(A1607),1)&gt;0,INDEX('Predict Your Date Data (auto)'!A:A,ROW(A1607),1),"")</f>
        <v/>
      </c>
      <c r="B1607" s="15" t="str">
        <f t="shared" si="372"/>
        <v/>
      </c>
      <c r="C1607" s="23" t="str">
        <f t="shared" si="373"/>
        <v/>
      </c>
      <c r="D1607" s="23" t="str">
        <f t="shared" si="374"/>
        <v/>
      </c>
      <c r="E1607" s="2" t="str">
        <f>IF(A1607&lt;&gt;"","Week " &amp; ROUNDUP(DAY(B1607)/7,0),"")</f>
        <v/>
      </c>
      <c r="G1607" s="15" t="str">
        <f>IF(G1606&lt;MAX(A:A)+NumberOfFutureWeeks*7,  IF(WEEKDAY( G1606+1)=1, G1606+2, IF(WEEKDAY(G1606+1)=7, G1606+ 3, G1606+1)), "")</f>
        <v/>
      </c>
      <c r="H1607" s="15" t="str">
        <f t="shared" si="366"/>
        <v/>
      </c>
      <c r="I1607" s="2" t="str">
        <f t="shared" si="367"/>
        <v/>
      </c>
      <c r="J1607" s="2" t="str">
        <f>IF(AND(G1607&lt;&gt;"",G1607&lt;=MAX(A:A)),COUNTIF(B:B,TRUNC(G1607)),"")</f>
        <v/>
      </c>
      <c r="K1607" s="2" t="str">
        <f t="shared" si="378"/>
        <v/>
      </c>
      <c r="L1607" s="2" t="str">
        <f t="shared" si="368"/>
        <v/>
      </c>
      <c r="M1607" s="2" t="str">
        <f t="shared" si="375"/>
        <v/>
      </c>
      <c r="N1607" s="2" t="str">
        <f t="shared" si="376"/>
        <v/>
      </c>
      <c r="O1607" s="2" t="str">
        <f t="shared" si="369"/>
        <v/>
      </c>
      <c r="P1607" s="2" t="str">
        <f t="shared" si="370"/>
        <v/>
      </c>
      <c r="Q1607" s="2" t="str">
        <f t="shared" si="377"/>
        <v/>
      </c>
      <c r="R1607" s="2" t="str">
        <f t="shared" si="371"/>
        <v/>
      </c>
    </row>
    <row r="1608" spans="1:18" x14ac:dyDescent="0.25">
      <c r="A1608" s="15" t="str">
        <f>IF(INDEX('Predict Your Date Data (auto)'!A:A,ROW(A1608),1)&gt;0,INDEX('Predict Your Date Data (auto)'!A:A,ROW(A1608),1),"")</f>
        <v/>
      </c>
      <c r="B1608" s="15" t="str">
        <f t="shared" si="372"/>
        <v/>
      </c>
      <c r="C1608" s="23" t="str">
        <f t="shared" si="373"/>
        <v/>
      </c>
      <c r="D1608" s="23" t="str">
        <f t="shared" si="374"/>
        <v/>
      </c>
      <c r="E1608" s="2" t="str">
        <f>IF(A1608&lt;&gt;"","Week " &amp; ROUNDUP(DAY(B1608)/7,0),"")</f>
        <v/>
      </c>
      <c r="G1608" s="15" t="str">
        <f>IF(G1607&lt;MAX(A:A)+NumberOfFutureWeeks*7,  IF(WEEKDAY( G1607+1)=1, G1607+2, IF(WEEKDAY(G1607+1)=7, G1607+ 3, G1607+1)), "")</f>
        <v/>
      </c>
      <c r="H1608" s="15" t="str">
        <f t="shared" si="366"/>
        <v/>
      </c>
      <c r="I1608" s="2" t="str">
        <f t="shared" si="367"/>
        <v/>
      </c>
      <c r="J1608" s="2" t="str">
        <f>IF(AND(G1608&lt;&gt;"",G1608&lt;=MAX(A:A)),COUNTIF(B:B,TRUNC(G1608)),"")</f>
        <v/>
      </c>
      <c r="K1608" s="2" t="str">
        <f t="shared" si="378"/>
        <v/>
      </c>
      <c r="L1608" s="2" t="str">
        <f t="shared" si="368"/>
        <v/>
      </c>
      <c r="M1608" s="2" t="str">
        <f t="shared" si="375"/>
        <v/>
      </c>
      <c r="N1608" s="2" t="str">
        <f t="shared" si="376"/>
        <v/>
      </c>
      <c r="O1608" s="2" t="str">
        <f t="shared" si="369"/>
        <v/>
      </c>
      <c r="P1608" s="2" t="str">
        <f t="shared" si="370"/>
        <v/>
      </c>
      <c r="Q1608" s="2" t="str">
        <f t="shared" si="377"/>
        <v/>
      </c>
      <c r="R1608" s="2" t="str">
        <f t="shared" si="371"/>
        <v/>
      </c>
    </row>
    <row r="1609" spans="1:18" x14ac:dyDescent="0.25">
      <c r="A1609" s="15" t="str">
        <f>IF(INDEX('Predict Your Date Data (auto)'!A:A,ROW(A1609),1)&gt;0,INDEX('Predict Your Date Data (auto)'!A:A,ROW(A1609),1),"")</f>
        <v/>
      </c>
      <c r="B1609" s="15" t="str">
        <f t="shared" si="372"/>
        <v/>
      </c>
      <c r="C1609" s="23" t="str">
        <f t="shared" si="373"/>
        <v/>
      </c>
      <c r="D1609" s="23" t="str">
        <f t="shared" si="374"/>
        <v/>
      </c>
      <c r="E1609" s="2" t="str">
        <f>IF(A1609&lt;&gt;"","Week " &amp; ROUNDUP(DAY(B1609)/7,0),"")</f>
        <v/>
      </c>
      <c r="G1609" s="15" t="str">
        <f>IF(G1608&lt;MAX(A:A)+NumberOfFutureWeeks*7,  IF(WEEKDAY( G1608+1)=1, G1608+2, IF(WEEKDAY(G1608+1)=7, G1608+ 3, G1608+1)), "")</f>
        <v/>
      </c>
      <c r="H1609" s="15" t="str">
        <f t="shared" si="366"/>
        <v/>
      </c>
      <c r="I1609" s="2" t="str">
        <f t="shared" si="367"/>
        <v/>
      </c>
      <c r="J1609" s="2" t="str">
        <f>IF(AND(G1609&lt;&gt;"",G1609&lt;=MAX(A:A)),COUNTIF(B:B,TRUNC(G1609)),"")</f>
        <v/>
      </c>
      <c r="K1609" s="2" t="str">
        <f t="shared" si="378"/>
        <v/>
      </c>
      <c r="L1609" s="2" t="str">
        <f t="shared" si="368"/>
        <v/>
      </c>
      <c r="M1609" s="2" t="str">
        <f t="shared" si="375"/>
        <v/>
      </c>
      <c r="N1609" s="2" t="str">
        <f t="shared" si="376"/>
        <v/>
      </c>
      <c r="O1609" s="2" t="str">
        <f t="shared" si="369"/>
        <v/>
      </c>
      <c r="P1609" s="2" t="str">
        <f t="shared" si="370"/>
        <v/>
      </c>
      <c r="Q1609" s="2" t="str">
        <f t="shared" si="377"/>
        <v/>
      </c>
      <c r="R1609" s="2" t="str">
        <f t="shared" si="371"/>
        <v/>
      </c>
    </row>
    <row r="1610" spans="1:18" x14ac:dyDescent="0.25">
      <c r="A1610" s="15" t="str">
        <f>IF(INDEX('Predict Your Date Data (auto)'!A:A,ROW(A1610),1)&gt;0,INDEX('Predict Your Date Data (auto)'!A:A,ROW(A1610),1),"")</f>
        <v/>
      </c>
      <c r="B1610" s="15" t="str">
        <f t="shared" si="372"/>
        <v/>
      </c>
      <c r="C1610" s="23" t="str">
        <f t="shared" si="373"/>
        <v/>
      </c>
      <c r="D1610" s="23" t="str">
        <f t="shared" si="374"/>
        <v/>
      </c>
      <c r="E1610" s="2" t="str">
        <f>IF(A1610&lt;&gt;"","Week " &amp; ROUNDUP(DAY(B1610)/7,0),"")</f>
        <v/>
      </c>
      <c r="G1610" s="15" t="str">
        <f>IF(G1609&lt;MAX(A:A)+NumberOfFutureWeeks*7,  IF(WEEKDAY( G1609+1)=1, G1609+2, IF(WEEKDAY(G1609+1)=7, G1609+ 3, G1609+1)), "")</f>
        <v/>
      </c>
      <c r="H1610" s="15" t="str">
        <f t="shared" si="366"/>
        <v/>
      </c>
      <c r="I1610" s="2" t="str">
        <f t="shared" si="367"/>
        <v/>
      </c>
      <c r="J1610" s="2" t="str">
        <f>IF(AND(G1610&lt;&gt;"",G1610&lt;=MAX(A:A)),COUNTIF(B:B,TRUNC(G1610)),"")</f>
        <v/>
      </c>
      <c r="K1610" s="2" t="str">
        <f t="shared" si="378"/>
        <v/>
      </c>
      <c r="L1610" s="2" t="str">
        <f t="shared" si="368"/>
        <v/>
      </c>
      <c r="M1610" s="2" t="str">
        <f t="shared" si="375"/>
        <v/>
      </c>
      <c r="N1610" s="2" t="str">
        <f t="shared" si="376"/>
        <v/>
      </c>
      <c r="O1610" s="2" t="str">
        <f t="shared" si="369"/>
        <v/>
      </c>
      <c r="P1610" s="2" t="str">
        <f t="shared" si="370"/>
        <v/>
      </c>
      <c r="Q1610" s="2" t="str">
        <f t="shared" si="377"/>
        <v/>
      </c>
      <c r="R1610" s="2" t="str">
        <f t="shared" si="371"/>
        <v/>
      </c>
    </row>
    <row r="1611" spans="1:18" x14ac:dyDescent="0.25">
      <c r="A1611" s="15" t="str">
        <f>IF(INDEX('Predict Your Date Data (auto)'!A:A,ROW(A1611),1)&gt;0,INDEX('Predict Your Date Data (auto)'!A:A,ROW(A1611),1),"")</f>
        <v/>
      </c>
      <c r="B1611" s="15" t="str">
        <f t="shared" si="372"/>
        <v/>
      </c>
      <c r="C1611" s="23" t="str">
        <f t="shared" si="373"/>
        <v/>
      </c>
      <c r="D1611" s="23" t="str">
        <f t="shared" si="374"/>
        <v/>
      </c>
      <c r="E1611" s="2" t="str">
        <f>IF(A1611&lt;&gt;"","Week " &amp; ROUNDUP(DAY(B1611)/7,0),"")</f>
        <v/>
      </c>
      <c r="G1611" s="15" t="str">
        <f>IF(G1610&lt;MAX(A:A)+NumberOfFutureWeeks*7,  IF(WEEKDAY( G1610+1)=1, G1610+2, IF(WEEKDAY(G1610+1)=7, G1610+ 3, G1610+1)), "")</f>
        <v/>
      </c>
      <c r="H1611" s="15" t="str">
        <f t="shared" si="366"/>
        <v/>
      </c>
      <c r="I1611" s="2" t="str">
        <f t="shared" si="367"/>
        <v/>
      </c>
      <c r="J1611" s="2" t="str">
        <f>IF(AND(G1611&lt;&gt;"",G1611&lt;=MAX(A:A)),COUNTIF(B:B,TRUNC(G1611)),"")</f>
        <v/>
      </c>
      <c r="K1611" s="2" t="str">
        <f t="shared" si="378"/>
        <v/>
      </c>
      <c r="L1611" s="2" t="str">
        <f t="shared" si="368"/>
        <v/>
      </c>
      <c r="M1611" s="2" t="str">
        <f t="shared" si="375"/>
        <v/>
      </c>
      <c r="N1611" s="2" t="str">
        <f t="shared" si="376"/>
        <v/>
      </c>
      <c r="O1611" s="2" t="str">
        <f t="shared" si="369"/>
        <v/>
      </c>
      <c r="P1611" s="2" t="str">
        <f t="shared" si="370"/>
        <v/>
      </c>
      <c r="Q1611" s="2" t="str">
        <f t="shared" si="377"/>
        <v/>
      </c>
      <c r="R1611" s="2" t="str">
        <f t="shared" si="371"/>
        <v/>
      </c>
    </row>
    <row r="1612" spans="1:18" x14ac:dyDescent="0.25">
      <c r="A1612" s="15" t="str">
        <f>IF(INDEX('Predict Your Date Data (auto)'!A:A,ROW(A1612),1)&gt;0,INDEX('Predict Your Date Data (auto)'!A:A,ROW(A1612),1),"")</f>
        <v/>
      </c>
      <c r="B1612" s="15" t="str">
        <f t="shared" si="372"/>
        <v/>
      </c>
      <c r="C1612" s="23" t="str">
        <f t="shared" si="373"/>
        <v/>
      </c>
      <c r="D1612" s="23" t="str">
        <f t="shared" si="374"/>
        <v/>
      </c>
      <c r="E1612" s="2" t="str">
        <f>IF(A1612&lt;&gt;"","Week " &amp; ROUNDUP(DAY(B1612)/7,0),"")</f>
        <v/>
      </c>
      <c r="G1612" s="15" t="str">
        <f>IF(G1611&lt;MAX(A:A)+NumberOfFutureWeeks*7,  IF(WEEKDAY( G1611+1)=1, G1611+2, IF(WEEKDAY(G1611+1)=7, G1611+ 3, G1611+1)), "")</f>
        <v/>
      </c>
      <c r="H1612" s="15" t="str">
        <f t="shared" si="366"/>
        <v/>
      </c>
      <c r="I1612" s="2" t="str">
        <f t="shared" si="367"/>
        <v/>
      </c>
      <c r="J1612" s="2" t="str">
        <f>IF(AND(G1612&lt;&gt;"",G1612&lt;=MAX(A:A)),COUNTIF(B:B,TRUNC(G1612)),"")</f>
        <v/>
      </c>
      <c r="K1612" s="2" t="str">
        <f t="shared" si="378"/>
        <v/>
      </c>
      <c r="L1612" s="2" t="str">
        <f t="shared" si="368"/>
        <v/>
      </c>
      <c r="M1612" s="2" t="str">
        <f t="shared" si="375"/>
        <v/>
      </c>
      <c r="N1612" s="2" t="str">
        <f t="shared" si="376"/>
        <v/>
      </c>
      <c r="O1612" s="2" t="str">
        <f t="shared" si="369"/>
        <v/>
      </c>
      <c r="P1612" s="2" t="str">
        <f t="shared" si="370"/>
        <v/>
      </c>
      <c r="Q1612" s="2" t="str">
        <f t="shared" si="377"/>
        <v/>
      </c>
      <c r="R1612" s="2" t="str">
        <f t="shared" si="371"/>
        <v/>
      </c>
    </row>
    <row r="1613" spans="1:18" x14ac:dyDescent="0.25">
      <c r="A1613" s="15" t="str">
        <f>IF(INDEX('Predict Your Date Data (auto)'!A:A,ROW(A1613),1)&gt;0,INDEX('Predict Your Date Data (auto)'!A:A,ROW(A1613),1),"")</f>
        <v/>
      </c>
      <c r="B1613" s="15" t="str">
        <f t="shared" si="372"/>
        <v/>
      </c>
      <c r="C1613" s="23" t="str">
        <f t="shared" si="373"/>
        <v/>
      </c>
      <c r="D1613" s="23" t="str">
        <f t="shared" si="374"/>
        <v/>
      </c>
      <c r="E1613" s="2" t="str">
        <f>IF(A1613&lt;&gt;"","Week " &amp; ROUNDUP(DAY(B1613)/7,0),"")</f>
        <v/>
      </c>
      <c r="G1613" s="15" t="str">
        <f>IF(G1612&lt;MAX(A:A)+NumberOfFutureWeeks*7,  IF(WEEKDAY( G1612+1)=1, G1612+2, IF(WEEKDAY(G1612+1)=7, G1612+ 3, G1612+1)), "")</f>
        <v/>
      </c>
      <c r="H1613" s="15" t="str">
        <f t="shared" si="366"/>
        <v/>
      </c>
      <c r="I1613" s="2" t="str">
        <f t="shared" si="367"/>
        <v/>
      </c>
      <c r="J1613" s="2" t="str">
        <f>IF(AND(G1613&lt;&gt;"",G1613&lt;=MAX(A:A)),COUNTIF(B:B,TRUNC(G1613)),"")</f>
        <v/>
      </c>
      <c r="K1613" s="2" t="str">
        <f t="shared" si="378"/>
        <v/>
      </c>
      <c r="L1613" s="2" t="str">
        <f t="shared" si="368"/>
        <v/>
      </c>
      <c r="M1613" s="2" t="str">
        <f t="shared" si="375"/>
        <v/>
      </c>
      <c r="N1613" s="2" t="str">
        <f t="shared" si="376"/>
        <v/>
      </c>
      <c r="O1613" s="2" t="str">
        <f t="shared" si="369"/>
        <v/>
      </c>
      <c r="P1613" s="2" t="str">
        <f t="shared" si="370"/>
        <v/>
      </c>
      <c r="Q1613" s="2" t="str">
        <f t="shared" si="377"/>
        <v/>
      </c>
      <c r="R1613" s="2" t="str">
        <f t="shared" si="371"/>
        <v/>
      </c>
    </row>
    <row r="1614" spans="1:18" x14ac:dyDescent="0.25">
      <c r="A1614" s="15" t="str">
        <f>IF(INDEX('Predict Your Date Data (auto)'!A:A,ROW(A1614),1)&gt;0,INDEX('Predict Your Date Data (auto)'!A:A,ROW(A1614),1),"")</f>
        <v/>
      </c>
      <c r="B1614" s="15" t="str">
        <f t="shared" si="372"/>
        <v/>
      </c>
      <c r="C1614" s="23" t="str">
        <f t="shared" si="373"/>
        <v/>
      </c>
      <c r="D1614" s="23" t="str">
        <f t="shared" si="374"/>
        <v/>
      </c>
      <c r="E1614" s="2" t="str">
        <f>IF(A1614&lt;&gt;"","Week " &amp; ROUNDUP(DAY(B1614)/7,0),"")</f>
        <v/>
      </c>
      <c r="G1614" s="15" t="str">
        <f>IF(G1613&lt;MAX(A:A)+NumberOfFutureWeeks*7,  IF(WEEKDAY( G1613+1)=1, G1613+2, IF(WEEKDAY(G1613+1)=7, G1613+ 3, G1613+1)), "")</f>
        <v/>
      </c>
      <c r="H1614" s="15" t="str">
        <f t="shared" si="366"/>
        <v/>
      </c>
      <c r="I1614" s="2" t="str">
        <f t="shared" si="367"/>
        <v/>
      </c>
      <c r="J1614" s="2" t="str">
        <f>IF(AND(G1614&lt;&gt;"",G1614&lt;=MAX(A:A)),COUNTIF(B:B,TRUNC(G1614)),"")</f>
        <v/>
      </c>
      <c r="K1614" s="2" t="str">
        <f t="shared" si="378"/>
        <v/>
      </c>
      <c r="L1614" s="2" t="str">
        <f t="shared" si="368"/>
        <v/>
      </c>
      <c r="M1614" s="2" t="str">
        <f t="shared" si="375"/>
        <v/>
      </c>
      <c r="N1614" s="2" t="str">
        <f t="shared" si="376"/>
        <v/>
      </c>
      <c r="O1614" s="2" t="str">
        <f t="shared" si="369"/>
        <v/>
      </c>
      <c r="P1614" s="2" t="str">
        <f t="shared" si="370"/>
        <v/>
      </c>
      <c r="Q1614" s="2" t="str">
        <f t="shared" si="377"/>
        <v/>
      </c>
      <c r="R1614" s="2" t="str">
        <f t="shared" si="371"/>
        <v/>
      </c>
    </row>
    <row r="1615" spans="1:18" x14ac:dyDescent="0.25">
      <c r="A1615" s="15" t="str">
        <f>IF(INDEX('Predict Your Date Data (auto)'!A:A,ROW(A1615),1)&gt;0,INDEX('Predict Your Date Data (auto)'!A:A,ROW(A1615),1),"")</f>
        <v/>
      </c>
      <c r="B1615" s="15" t="str">
        <f t="shared" si="372"/>
        <v/>
      </c>
      <c r="C1615" s="23" t="str">
        <f t="shared" si="373"/>
        <v/>
      </c>
      <c r="D1615" s="23" t="str">
        <f t="shared" si="374"/>
        <v/>
      </c>
      <c r="E1615" s="2" t="str">
        <f>IF(A1615&lt;&gt;"","Week " &amp; ROUNDUP(DAY(B1615)/7,0),"")</f>
        <v/>
      </c>
      <c r="G1615" s="15" t="str">
        <f>IF(G1614&lt;MAX(A:A)+NumberOfFutureWeeks*7,  IF(WEEKDAY( G1614+1)=1, G1614+2, IF(WEEKDAY(G1614+1)=7, G1614+ 3, G1614+1)), "")</f>
        <v/>
      </c>
      <c r="H1615" s="15" t="str">
        <f t="shared" si="366"/>
        <v/>
      </c>
      <c r="I1615" s="2" t="str">
        <f t="shared" si="367"/>
        <v/>
      </c>
      <c r="J1615" s="2" t="str">
        <f>IF(AND(G1615&lt;&gt;"",G1615&lt;=MAX(A:A)),COUNTIF(B:B,TRUNC(G1615)),"")</f>
        <v/>
      </c>
      <c r="K1615" s="2" t="str">
        <f t="shared" si="378"/>
        <v/>
      </c>
      <c r="L1615" s="2" t="str">
        <f t="shared" si="368"/>
        <v/>
      </c>
      <c r="M1615" s="2" t="str">
        <f t="shared" si="375"/>
        <v/>
      </c>
      <c r="N1615" s="2" t="str">
        <f t="shared" si="376"/>
        <v/>
      </c>
      <c r="O1615" s="2" t="str">
        <f t="shared" si="369"/>
        <v/>
      </c>
      <c r="P1615" s="2" t="str">
        <f t="shared" si="370"/>
        <v/>
      </c>
      <c r="Q1615" s="2" t="str">
        <f t="shared" si="377"/>
        <v/>
      </c>
      <c r="R1615" s="2" t="str">
        <f t="shared" si="371"/>
        <v/>
      </c>
    </row>
    <row r="1616" spans="1:18" x14ac:dyDescent="0.25">
      <c r="A1616" s="15" t="str">
        <f>IF(INDEX('Predict Your Date Data (auto)'!A:A,ROW(A1616),1)&gt;0,INDEX('Predict Your Date Data (auto)'!A:A,ROW(A1616),1),"")</f>
        <v/>
      </c>
      <c r="B1616" s="15" t="str">
        <f t="shared" si="372"/>
        <v/>
      </c>
      <c r="C1616" s="23" t="str">
        <f t="shared" si="373"/>
        <v/>
      </c>
      <c r="D1616" s="23" t="str">
        <f t="shared" si="374"/>
        <v/>
      </c>
      <c r="E1616" s="2" t="str">
        <f>IF(A1616&lt;&gt;"","Week " &amp; ROUNDUP(DAY(B1616)/7,0),"")</f>
        <v/>
      </c>
      <c r="G1616" s="15" t="str">
        <f>IF(G1615&lt;MAX(A:A)+NumberOfFutureWeeks*7,  IF(WEEKDAY( G1615+1)=1, G1615+2, IF(WEEKDAY(G1615+1)=7, G1615+ 3, G1615+1)), "")</f>
        <v/>
      </c>
      <c r="H1616" s="15" t="str">
        <f t="shared" si="366"/>
        <v/>
      </c>
      <c r="I1616" s="2" t="str">
        <f t="shared" si="367"/>
        <v/>
      </c>
      <c r="J1616" s="2" t="str">
        <f>IF(AND(G1616&lt;&gt;"",G1616&lt;=MAX(A:A)),COUNTIF(B:B,TRUNC(G1616)),"")</f>
        <v/>
      </c>
      <c r="K1616" s="2" t="str">
        <f t="shared" si="378"/>
        <v/>
      </c>
      <c r="L1616" s="2" t="str">
        <f t="shared" si="368"/>
        <v/>
      </c>
      <c r="M1616" s="2" t="str">
        <f t="shared" si="375"/>
        <v/>
      </c>
      <c r="N1616" s="2" t="str">
        <f t="shared" si="376"/>
        <v/>
      </c>
      <c r="O1616" s="2" t="str">
        <f t="shared" si="369"/>
        <v/>
      </c>
      <c r="P1616" s="2" t="str">
        <f t="shared" si="370"/>
        <v/>
      </c>
      <c r="Q1616" s="2" t="str">
        <f t="shared" si="377"/>
        <v/>
      </c>
      <c r="R1616" s="2" t="str">
        <f t="shared" si="371"/>
        <v/>
      </c>
    </row>
    <row r="1617" spans="1:18" x14ac:dyDescent="0.25">
      <c r="A1617" s="15" t="str">
        <f>IF(INDEX('Predict Your Date Data (auto)'!A:A,ROW(A1617),1)&gt;0,INDEX('Predict Your Date Data (auto)'!A:A,ROW(A1617),1),"")</f>
        <v/>
      </c>
      <c r="B1617" s="15" t="str">
        <f t="shared" si="372"/>
        <v/>
      </c>
      <c r="C1617" s="23" t="str">
        <f t="shared" si="373"/>
        <v/>
      </c>
      <c r="D1617" s="23" t="str">
        <f t="shared" si="374"/>
        <v/>
      </c>
      <c r="E1617" s="2" t="str">
        <f>IF(A1617&lt;&gt;"","Week " &amp; ROUNDUP(DAY(B1617)/7,0),"")</f>
        <v/>
      </c>
      <c r="G1617" s="15" t="str">
        <f>IF(G1616&lt;MAX(A:A)+NumberOfFutureWeeks*7,  IF(WEEKDAY( G1616+1)=1, G1616+2, IF(WEEKDAY(G1616+1)=7, G1616+ 3, G1616+1)), "")</f>
        <v/>
      </c>
      <c r="H1617" s="15" t="str">
        <f t="shared" si="366"/>
        <v/>
      </c>
      <c r="I1617" s="2" t="str">
        <f t="shared" si="367"/>
        <v/>
      </c>
      <c r="J1617" s="2" t="str">
        <f>IF(AND(G1617&lt;&gt;"",G1617&lt;=MAX(A:A)),COUNTIF(B:B,TRUNC(G1617)),"")</f>
        <v/>
      </c>
      <c r="K1617" s="2" t="str">
        <f t="shared" si="378"/>
        <v/>
      </c>
      <c r="L1617" s="2" t="str">
        <f t="shared" si="368"/>
        <v/>
      </c>
      <c r="M1617" s="2" t="str">
        <f t="shared" si="375"/>
        <v/>
      </c>
      <c r="N1617" s="2" t="str">
        <f t="shared" si="376"/>
        <v/>
      </c>
      <c r="O1617" s="2" t="str">
        <f t="shared" si="369"/>
        <v/>
      </c>
      <c r="P1617" s="2" t="str">
        <f t="shared" si="370"/>
        <v/>
      </c>
      <c r="Q1617" s="2" t="str">
        <f t="shared" si="377"/>
        <v/>
      </c>
      <c r="R1617" s="2" t="str">
        <f t="shared" si="371"/>
        <v/>
      </c>
    </row>
    <row r="1618" spans="1:18" x14ac:dyDescent="0.25">
      <c r="A1618" s="15" t="str">
        <f>IF(INDEX('Predict Your Date Data (auto)'!A:A,ROW(A1618),1)&gt;0,INDEX('Predict Your Date Data (auto)'!A:A,ROW(A1618),1),"")</f>
        <v/>
      </c>
      <c r="B1618" s="15" t="str">
        <f t="shared" si="372"/>
        <v/>
      </c>
      <c r="C1618" s="23" t="str">
        <f t="shared" si="373"/>
        <v/>
      </c>
      <c r="D1618" s="23" t="str">
        <f t="shared" si="374"/>
        <v/>
      </c>
      <c r="E1618" s="2" t="str">
        <f>IF(A1618&lt;&gt;"","Week " &amp; ROUNDUP(DAY(B1618)/7,0),"")</f>
        <v/>
      </c>
      <c r="G1618" s="15" t="str">
        <f>IF(G1617&lt;MAX(A:A)+NumberOfFutureWeeks*7,  IF(WEEKDAY( G1617+1)=1, G1617+2, IF(WEEKDAY(G1617+1)=7, G1617+ 3, G1617+1)), "")</f>
        <v/>
      </c>
      <c r="H1618" s="15" t="str">
        <f t="shared" si="366"/>
        <v/>
      </c>
      <c r="I1618" s="2" t="str">
        <f t="shared" si="367"/>
        <v/>
      </c>
      <c r="J1618" s="2" t="str">
        <f>IF(AND(G1618&lt;&gt;"",G1618&lt;=MAX(A:A)),COUNTIF(B:B,TRUNC(G1618)),"")</f>
        <v/>
      </c>
      <c r="K1618" s="2" t="str">
        <f t="shared" si="378"/>
        <v/>
      </c>
      <c r="L1618" s="2" t="str">
        <f t="shared" si="368"/>
        <v/>
      </c>
      <c r="M1618" s="2" t="str">
        <f t="shared" si="375"/>
        <v/>
      </c>
      <c r="N1618" s="2" t="str">
        <f t="shared" si="376"/>
        <v/>
      </c>
      <c r="O1618" s="2" t="str">
        <f t="shared" si="369"/>
        <v/>
      </c>
      <c r="P1618" s="2" t="str">
        <f t="shared" si="370"/>
        <v/>
      </c>
      <c r="Q1618" s="2" t="str">
        <f t="shared" si="377"/>
        <v/>
      </c>
      <c r="R1618" s="2" t="str">
        <f t="shared" si="371"/>
        <v/>
      </c>
    </row>
    <row r="1619" spans="1:18" x14ac:dyDescent="0.25">
      <c r="A1619" s="15" t="str">
        <f>IF(INDEX('Predict Your Date Data (auto)'!A:A,ROW(A1619),1)&gt;0,INDEX('Predict Your Date Data (auto)'!A:A,ROW(A1619),1),"")</f>
        <v/>
      </c>
      <c r="B1619" s="15" t="str">
        <f t="shared" si="372"/>
        <v/>
      </c>
      <c r="C1619" s="23" t="str">
        <f t="shared" si="373"/>
        <v/>
      </c>
      <c r="D1619" s="23" t="str">
        <f t="shared" si="374"/>
        <v/>
      </c>
      <c r="E1619" s="2" t="str">
        <f>IF(A1619&lt;&gt;"","Week " &amp; ROUNDUP(DAY(B1619)/7,0),"")</f>
        <v/>
      </c>
      <c r="G1619" s="15" t="str">
        <f>IF(G1618&lt;MAX(A:A)+NumberOfFutureWeeks*7,  IF(WEEKDAY( G1618+1)=1, G1618+2, IF(WEEKDAY(G1618+1)=7, G1618+ 3, G1618+1)), "")</f>
        <v/>
      </c>
      <c r="H1619" s="15" t="str">
        <f t="shared" si="366"/>
        <v/>
      </c>
      <c r="I1619" s="2" t="str">
        <f t="shared" si="367"/>
        <v/>
      </c>
      <c r="J1619" s="2" t="str">
        <f>IF(AND(G1619&lt;&gt;"",G1619&lt;=MAX(A:A)),COUNTIF(B:B,TRUNC(G1619)),"")</f>
        <v/>
      </c>
      <c r="K1619" s="2" t="str">
        <f t="shared" si="378"/>
        <v/>
      </c>
      <c r="L1619" s="2" t="str">
        <f t="shared" si="368"/>
        <v/>
      </c>
      <c r="M1619" s="2" t="str">
        <f t="shared" si="375"/>
        <v/>
      </c>
      <c r="N1619" s="2" t="str">
        <f t="shared" si="376"/>
        <v/>
      </c>
      <c r="O1619" s="2" t="str">
        <f t="shared" si="369"/>
        <v/>
      </c>
      <c r="P1619" s="2" t="str">
        <f t="shared" si="370"/>
        <v/>
      </c>
      <c r="Q1619" s="2" t="str">
        <f t="shared" si="377"/>
        <v/>
      </c>
      <c r="R1619" s="2" t="str">
        <f t="shared" si="371"/>
        <v/>
      </c>
    </row>
    <row r="1620" spans="1:18" x14ac:dyDescent="0.25">
      <c r="A1620" s="15" t="str">
        <f>IF(INDEX('Predict Your Date Data (auto)'!A:A,ROW(A1620),1)&gt;0,INDEX('Predict Your Date Data (auto)'!A:A,ROW(A1620),1),"")</f>
        <v/>
      </c>
      <c r="B1620" s="15" t="str">
        <f t="shared" si="372"/>
        <v/>
      </c>
      <c r="C1620" s="23" t="str">
        <f t="shared" si="373"/>
        <v/>
      </c>
      <c r="D1620" s="23" t="str">
        <f t="shared" si="374"/>
        <v/>
      </c>
      <c r="E1620" s="2" t="str">
        <f>IF(A1620&lt;&gt;"","Week " &amp; ROUNDUP(DAY(B1620)/7,0),"")</f>
        <v/>
      </c>
      <c r="G1620" s="15" t="str">
        <f>IF(G1619&lt;MAX(A:A)+NumberOfFutureWeeks*7,  IF(WEEKDAY( G1619+1)=1, G1619+2, IF(WEEKDAY(G1619+1)=7, G1619+ 3, G1619+1)), "")</f>
        <v/>
      </c>
      <c r="H1620" s="15" t="str">
        <f t="shared" si="366"/>
        <v/>
      </c>
      <c r="I1620" s="2" t="str">
        <f t="shared" si="367"/>
        <v/>
      </c>
      <c r="J1620" s="2" t="str">
        <f>IF(AND(G1620&lt;&gt;"",G1620&lt;=MAX(A:A)),COUNTIF(B:B,TRUNC(G1620)),"")</f>
        <v/>
      </c>
      <c r="K1620" s="2" t="str">
        <f t="shared" si="378"/>
        <v/>
      </c>
      <c r="L1620" s="2" t="str">
        <f t="shared" si="368"/>
        <v/>
      </c>
      <c r="M1620" s="2" t="str">
        <f t="shared" si="375"/>
        <v/>
      </c>
      <c r="N1620" s="2" t="str">
        <f t="shared" si="376"/>
        <v/>
      </c>
      <c r="O1620" s="2" t="str">
        <f t="shared" si="369"/>
        <v/>
      </c>
      <c r="P1620" s="2" t="str">
        <f t="shared" si="370"/>
        <v/>
      </c>
      <c r="Q1620" s="2" t="str">
        <f t="shared" si="377"/>
        <v/>
      </c>
      <c r="R1620" s="2" t="str">
        <f t="shared" si="371"/>
        <v/>
      </c>
    </row>
    <row r="1621" spans="1:18" x14ac:dyDescent="0.25">
      <c r="A1621" s="15" t="str">
        <f>IF(INDEX('Predict Your Date Data (auto)'!A:A,ROW(A1621),1)&gt;0,INDEX('Predict Your Date Data (auto)'!A:A,ROW(A1621),1),"")</f>
        <v/>
      </c>
      <c r="B1621" s="15" t="str">
        <f t="shared" si="372"/>
        <v/>
      </c>
      <c r="C1621" s="23" t="str">
        <f t="shared" si="373"/>
        <v/>
      </c>
      <c r="D1621" s="23" t="str">
        <f t="shared" si="374"/>
        <v/>
      </c>
      <c r="E1621" s="2" t="str">
        <f>IF(A1621&lt;&gt;"","Week " &amp; ROUNDUP(DAY(B1621)/7,0),"")</f>
        <v/>
      </c>
      <c r="G1621" s="15" t="str">
        <f>IF(G1620&lt;MAX(A:A)+NumberOfFutureWeeks*7,  IF(WEEKDAY( G1620+1)=1, G1620+2, IF(WEEKDAY(G1620+1)=7, G1620+ 3, G1620+1)), "")</f>
        <v/>
      </c>
      <c r="H1621" s="15" t="str">
        <f t="shared" si="366"/>
        <v/>
      </c>
      <c r="I1621" s="2" t="str">
        <f t="shared" si="367"/>
        <v/>
      </c>
      <c r="J1621" s="2" t="str">
        <f>IF(AND(G1621&lt;&gt;"",G1621&lt;=MAX(A:A)),COUNTIF(B:B,TRUNC(G1621)),"")</f>
        <v/>
      </c>
      <c r="K1621" s="2" t="str">
        <f t="shared" si="378"/>
        <v/>
      </c>
      <c r="L1621" s="2" t="str">
        <f t="shared" si="368"/>
        <v/>
      </c>
      <c r="M1621" s="2" t="str">
        <f t="shared" si="375"/>
        <v/>
      </c>
      <c r="N1621" s="2" t="str">
        <f t="shared" si="376"/>
        <v/>
      </c>
      <c r="O1621" s="2" t="str">
        <f t="shared" si="369"/>
        <v/>
      </c>
      <c r="P1621" s="2" t="str">
        <f t="shared" si="370"/>
        <v/>
      </c>
      <c r="Q1621" s="2" t="str">
        <f t="shared" si="377"/>
        <v/>
      </c>
      <c r="R1621" s="2" t="str">
        <f t="shared" si="371"/>
        <v/>
      </c>
    </row>
    <row r="1622" spans="1:18" x14ac:dyDescent="0.25">
      <c r="A1622" s="15" t="str">
        <f>IF(INDEX('Predict Your Date Data (auto)'!A:A,ROW(A1622),1)&gt;0,INDEX('Predict Your Date Data (auto)'!A:A,ROW(A1622),1),"")</f>
        <v/>
      </c>
      <c r="B1622" s="15" t="str">
        <f t="shared" si="372"/>
        <v/>
      </c>
      <c r="C1622" s="23" t="str">
        <f t="shared" si="373"/>
        <v/>
      </c>
      <c r="D1622" s="23" t="str">
        <f t="shared" si="374"/>
        <v/>
      </c>
      <c r="E1622" s="2" t="str">
        <f>IF(A1622&lt;&gt;"","Week " &amp; ROUNDUP(DAY(B1622)/7,0),"")</f>
        <v/>
      </c>
      <c r="G1622" s="15" t="str">
        <f>IF(G1621&lt;MAX(A:A)+NumberOfFutureWeeks*7,  IF(WEEKDAY( G1621+1)=1, G1621+2, IF(WEEKDAY(G1621+1)=7, G1621+ 3, G1621+1)), "")</f>
        <v/>
      </c>
      <c r="H1622" s="15" t="str">
        <f t="shared" si="366"/>
        <v/>
      </c>
      <c r="I1622" s="2" t="str">
        <f t="shared" si="367"/>
        <v/>
      </c>
      <c r="J1622" s="2" t="str">
        <f>IF(AND(G1622&lt;&gt;"",G1622&lt;=MAX(A:A)),COUNTIF(B:B,TRUNC(G1622)),"")</f>
        <v/>
      </c>
      <c r="K1622" s="2" t="str">
        <f t="shared" si="378"/>
        <v/>
      </c>
      <c r="L1622" s="2" t="str">
        <f t="shared" si="368"/>
        <v/>
      </c>
      <c r="M1622" s="2" t="str">
        <f t="shared" si="375"/>
        <v/>
      </c>
      <c r="N1622" s="2" t="str">
        <f t="shared" si="376"/>
        <v/>
      </c>
      <c r="O1622" s="2" t="str">
        <f t="shared" si="369"/>
        <v/>
      </c>
      <c r="P1622" s="2" t="str">
        <f t="shared" si="370"/>
        <v/>
      </c>
      <c r="Q1622" s="2" t="str">
        <f t="shared" si="377"/>
        <v/>
      </c>
      <c r="R1622" s="2" t="str">
        <f t="shared" si="371"/>
        <v/>
      </c>
    </row>
    <row r="1623" spans="1:18" x14ac:dyDescent="0.25">
      <c r="A1623" s="15" t="str">
        <f>IF(INDEX('Predict Your Date Data (auto)'!A:A,ROW(A1623),1)&gt;0,INDEX('Predict Your Date Data (auto)'!A:A,ROW(A1623),1),"")</f>
        <v/>
      </c>
      <c r="B1623" s="15" t="str">
        <f t="shared" si="372"/>
        <v/>
      </c>
      <c r="C1623" s="23" t="str">
        <f t="shared" si="373"/>
        <v/>
      </c>
      <c r="D1623" s="23" t="str">
        <f t="shared" si="374"/>
        <v/>
      </c>
      <c r="E1623" s="2" t="str">
        <f>IF(A1623&lt;&gt;"","Week " &amp; ROUNDUP(DAY(B1623)/7,0),"")</f>
        <v/>
      </c>
      <c r="G1623" s="15" t="str">
        <f>IF(G1622&lt;MAX(A:A)+NumberOfFutureWeeks*7,  IF(WEEKDAY( G1622+1)=1, G1622+2, IF(WEEKDAY(G1622+1)=7, G1622+ 3, G1622+1)), "")</f>
        <v/>
      </c>
      <c r="H1623" s="15" t="str">
        <f t="shared" si="366"/>
        <v/>
      </c>
      <c r="I1623" s="2" t="str">
        <f t="shared" si="367"/>
        <v/>
      </c>
      <c r="J1623" s="2" t="str">
        <f>IF(AND(G1623&lt;&gt;"",G1623&lt;=MAX(A:A)),COUNTIF(B:B,TRUNC(G1623)),"")</f>
        <v/>
      </c>
      <c r="K1623" s="2" t="str">
        <f t="shared" si="378"/>
        <v/>
      </c>
      <c r="L1623" s="2" t="str">
        <f t="shared" si="368"/>
        <v/>
      </c>
      <c r="M1623" s="2" t="str">
        <f t="shared" si="375"/>
        <v/>
      </c>
      <c r="N1623" s="2" t="str">
        <f t="shared" si="376"/>
        <v/>
      </c>
      <c r="O1623" s="2" t="str">
        <f t="shared" si="369"/>
        <v/>
      </c>
      <c r="P1623" s="2" t="str">
        <f t="shared" si="370"/>
        <v/>
      </c>
      <c r="Q1623" s="2" t="str">
        <f t="shared" si="377"/>
        <v/>
      </c>
      <c r="R1623" s="2" t="str">
        <f t="shared" si="371"/>
        <v/>
      </c>
    </row>
    <row r="1624" spans="1:18" x14ac:dyDescent="0.25">
      <c r="A1624" s="15" t="str">
        <f>IF(INDEX('Predict Your Date Data (auto)'!A:A,ROW(A1624),1)&gt;0,INDEX('Predict Your Date Data (auto)'!A:A,ROW(A1624),1),"")</f>
        <v/>
      </c>
      <c r="B1624" s="15" t="str">
        <f t="shared" si="372"/>
        <v/>
      </c>
      <c r="C1624" s="23" t="str">
        <f t="shared" si="373"/>
        <v/>
      </c>
      <c r="D1624" s="23" t="str">
        <f t="shared" si="374"/>
        <v/>
      </c>
      <c r="E1624" s="2" t="str">
        <f>IF(A1624&lt;&gt;"","Week " &amp; ROUNDUP(DAY(B1624)/7,0),"")</f>
        <v/>
      </c>
      <c r="G1624" s="15" t="str">
        <f>IF(G1623&lt;MAX(A:A)+NumberOfFutureWeeks*7,  IF(WEEKDAY( G1623+1)=1, G1623+2, IF(WEEKDAY(G1623+1)=7, G1623+ 3, G1623+1)), "")</f>
        <v/>
      </c>
      <c r="H1624" s="15" t="str">
        <f t="shared" si="366"/>
        <v/>
      </c>
      <c r="I1624" s="2" t="str">
        <f t="shared" si="367"/>
        <v/>
      </c>
      <c r="J1624" s="2" t="str">
        <f>IF(AND(G1624&lt;&gt;"",G1624&lt;=MAX(A:A)),COUNTIF(B:B,TRUNC(G1624)),"")</f>
        <v/>
      </c>
      <c r="K1624" s="2" t="str">
        <f t="shared" si="378"/>
        <v/>
      </c>
      <c r="L1624" s="2" t="str">
        <f t="shared" si="368"/>
        <v/>
      </c>
      <c r="M1624" s="2" t="str">
        <f t="shared" si="375"/>
        <v/>
      </c>
      <c r="N1624" s="2" t="str">
        <f t="shared" si="376"/>
        <v/>
      </c>
      <c r="O1624" s="2" t="str">
        <f t="shared" si="369"/>
        <v/>
      </c>
      <c r="P1624" s="2" t="str">
        <f t="shared" si="370"/>
        <v/>
      </c>
      <c r="Q1624" s="2" t="str">
        <f t="shared" si="377"/>
        <v/>
      </c>
      <c r="R1624" s="2" t="str">
        <f t="shared" si="371"/>
        <v/>
      </c>
    </row>
    <row r="1625" spans="1:18" x14ac:dyDescent="0.25">
      <c r="A1625" s="15" t="str">
        <f>IF(INDEX('Predict Your Date Data (auto)'!A:A,ROW(A1625),1)&gt;0,INDEX('Predict Your Date Data (auto)'!A:A,ROW(A1625),1),"")</f>
        <v/>
      </c>
      <c r="B1625" s="15" t="str">
        <f t="shared" si="372"/>
        <v/>
      </c>
      <c r="C1625" s="23" t="str">
        <f t="shared" si="373"/>
        <v/>
      </c>
      <c r="D1625" s="23" t="str">
        <f t="shared" si="374"/>
        <v/>
      </c>
      <c r="E1625" s="2" t="str">
        <f>IF(A1625&lt;&gt;"","Week " &amp; ROUNDUP(DAY(B1625)/7,0),"")</f>
        <v/>
      </c>
      <c r="G1625" s="15" t="str">
        <f>IF(G1624&lt;MAX(A:A)+NumberOfFutureWeeks*7,  IF(WEEKDAY( G1624+1)=1, G1624+2, IF(WEEKDAY(G1624+1)=7, G1624+ 3, G1624+1)), "")</f>
        <v/>
      </c>
      <c r="H1625" s="15" t="str">
        <f t="shared" si="366"/>
        <v/>
      </c>
      <c r="I1625" s="2" t="str">
        <f t="shared" si="367"/>
        <v/>
      </c>
      <c r="J1625" s="2" t="str">
        <f>IF(AND(G1625&lt;&gt;"",G1625&lt;=MAX(A:A)),COUNTIF(B:B,TRUNC(G1625)),"")</f>
        <v/>
      </c>
      <c r="K1625" s="2" t="str">
        <f t="shared" si="378"/>
        <v/>
      </c>
      <c r="L1625" s="2" t="str">
        <f t="shared" si="368"/>
        <v/>
      </c>
      <c r="M1625" s="2" t="str">
        <f t="shared" si="375"/>
        <v/>
      </c>
      <c r="N1625" s="2" t="str">
        <f t="shared" si="376"/>
        <v/>
      </c>
      <c r="O1625" s="2" t="str">
        <f t="shared" si="369"/>
        <v/>
      </c>
      <c r="P1625" s="2" t="str">
        <f t="shared" si="370"/>
        <v/>
      </c>
      <c r="Q1625" s="2" t="str">
        <f t="shared" si="377"/>
        <v/>
      </c>
      <c r="R1625" s="2" t="str">
        <f t="shared" si="371"/>
        <v/>
      </c>
    </row>
    <row r="1626" spans="1:18" x14ac:dyDescent="0.25">
      <c r="A1626" s="15" t="str">
        <f>IF(INDEX('Predict Your Date Data (auto)'!A:A,ROW(A1626),1)&gt;0,INDEX('Predict Your Date Data (auto)'!A:A,ROW(A1626),1),"")</f>
        <v/>
      </c>
      <c r="B1626" s="15" t="str">
        <f t="shared" si="372"/>
        <v/>
      </c>
      <c r="C1626" s="23" t="str">
        <f t="shared" si="373"/>
        <v/>
      </c>
      <c r="D1626" s="23" t="str">
        <f t="shared" si="374"/>
        <v/>
      </c>
      <c r="E1626" s="2" t="str">
        <f>IF(A1626&lt;&gt;"","Week " &amp; ROUNDUP(DAY(B1626)/7,0),"")</f>
        <v/>
      </c>
      <c r="G1626" s="15" t="str">
        <f>IF(G1625&lt;MAX(A:A)+NumberOfFutureWeeks*7,  IF(WEEKDAY( G1625+1)=1, G1625+2, IF(WEEKDAY(G1625+1)=7, G1625+ 3, G1625+1)), "")</f>
        <v/>
      </c>
      <c r="H1626" s="15" t="str">
        <f t="shared" si="366"/>
        <v/>
      </c>
      <c r="I1626" s="2" t="str">
        <f t="shared" si="367"/>
        <v/>
      </c>
      <c r="J1626" s="2" t="str">
        <f>IF(AND(G1626&lt;&gt;"",G1626&lt;=MAX(A:A)),COUNTIF(B:B,TRUNC(G1626)),"")</f>
        <v/>
      </c>
      <c r="K1626" s="2" t="str">
        <f t="shared" si="378"/>
        <v/>
      </c>
      <c r="L1626" s="2" t="str">
        <f t="shared" si="368"/>
        <v/>
      </c>
      <c r="M1626" s="2" t="str">
        <f t="shared" si="375"/>
        <v/>
      </c>
      <c r="N1626" s="2" t="str">
        <f t="shared" si="376"/>
        <v/>
      </c>
      <c r="O1626" s="2" t="str">
        <f t="shared" si="369"/>
        <v/>
      </c>
      <c r="P1626" s="2" t="str">
        <f t="shared" si="370"/>
        <v/>
      </c>
      <c r="Q1626" s="2" t="str">
        <f t="shared" si="377"/>
        <v/>
      </c>
      <c r="R1626" s="2" t="str">
        <f t="shared" si="371"/>
        <v/>
      </c>
    </row>
    <row r="1627" spans="1:18" x14ac:dyDescent="0.25">
      <c r="A1627" s="15" t="str">
        <f>IF(INDEX('Predict Your Date Data (auto)'!A:A,ROW(A1627),1)&gt;0,INDEX('Predict Your Date Data (auto)'!A:A,ROW(A1627),1),"")</f>
        <v/>
      </c>
      <c r="B1627" s="15" t="str">
        <f t="shared" si="372"/>
        <v/>
      </c>
      <c r="C1627" s="23" t="str">
        <f t="shared" si="373"/>
        <v/>
      </c>
      <c r="D1627" s="23" t="str">
        <f t="shared" si="374"/>
        <v/>
      </c>
      <c r="E1627" s="2" t="str">
        <f>IF(A1627&lt;&gt;"","Week " &amp; ROUNDUP(DAY(B1627)/7,0),"")</f>
        <v/>
      </c>
      <c r="G1627" s="15" t="str">
        <f>IF(G1626&lt;MAX(A:A)+NumberOfFutureWeeks*7,  IF(WEEKDAY( G1626+1)=1, G1626+2, IF(WEEKDAY(G1626+1)=7, G1626+ 3, G1626+1)), "")</f>
        <v/>
      </c>
      <c r="H1627" s="15" t="str">
        <f t="shared" si="366"/>
        <v/>
      </c>
      <c r="I1627" s="2" t="str">
        <f t="shared" si="367"/>
        <v/>
      </c>
      <c r="J1627" s="2" t="str">
        <f>IF(AND(G1627&lt;&gt;"",G1627&lt;=MAX(A:A)),COUNTIF(B:B,TRUNC(G1627)),"")</f>
        <v/>
      </c>
      <c r="K1627" s="2" t="str">
        <f t="shared" si="378"/>
        <v/>
      </c>
      <c r="L1627" s="2" t="str">
        <f t="shared" si="368"/>
        <v/>
      </c>
      <c r="M1627" s="2" t="str">
        <f t="shared" si="375"/>
        <v/>
      </c>
      <c r="N1627" s="2" t="str">
        <f t="shared" si="376"/>
        <v/>
      </c>
      <c r="O1627" s="2" t="str">
        <f t="shared" si="369"/>
        <v/>
      </c>
      <c r="P1627" s="2" t="str">
        <f t="shared" si="370"/>
        <v/>
      </c>
      <c r="Q1627" s="2" t="str">
        <f t="shared" si="377"/>
        <v/>
      </c>
      <c r="R1627" s="2" t="str">
        <f t="shared" si="371"/>
        <v/>
      </c>
    </row>
    <row r="1628" spans="1:18" x14ac:dyDescent="0.25">
      <c r="A1628" s="15" t="str">
        <f>IF(INDEX('Predict Your Date Data (auto)'!A:A,ROW(A1628),1)&gt;0,INDEX('Predict Your Date Data (auto)'!A:A,ROW(A1628),1),"")</f>
        <v/>
      </c>
      <c r="B1628" s="15" t="str">
        <f t="shared" si="372"/>
        <v/>
      </c>
      <c r="C1628" s="23" t="str">
        <f t="shared" si="373"/>
        <v/>
      </c>
      <c r="D1628" s="23" t="str">
        <f t="shared" si="374"/>
        <v/>
      </c>
      <c r="E1628" s="2" t="str">
        <f>IF(A1628&lt;&gt;"","Week " &amp; ROUNDUP(DAY(B1628)/7,0),"")</f>
        <v/>
      </c>
      <c r="G1628" s="15" t="str">
        <f>IF(G1627&lt;MAX(A:A)+NumberOfFutureWeeks*7,  IF(WEEKDAY( G1627+1)=1, G1627+2, IF(WEEKDAY(G1627+1)=7, G1627+ 3, G1627+1)), "")</f>
        <v/>
      </c>
      <c r="H1628" s="15" t="str">
        <f t="shared" si="366"/>
        <v/>
      </c>
      <c r="I1628" s="2" t="str">
        <f t="shared" si="367"/>
        <v/>
      </c>
      <c r="J1628" s="2" t="str">
        <f>IF(AND(G1628&lt;&gt;"",G1628&lt;=MAX(A:A)),COUNTIF(B:B,TRUNC(G1628)),"")</f>
        <v/>
      </c>
      <c r="K1628" s="2" t="str">
        <f t="shared" si="378"/>
        <v/>
      </c>
      <c r="L1628" s="2" t="str">
        <f t="shared" si="368"/>
        <v/>
      </c>
      <c r="M1628" s="2" t="str">
        <f t="shared" si="375"/>
        <v/>
      </c>
      <c r="N1628" s="2" t="str">
        <f t="shared" si="376"/>
        <v/>
      </c>
      <c r="O1628" s="2" t="str">
        <f t="shared" si="369"/>
        <v/>
      </c>
      <c r="P1628" s="2" t="str">
        <f t="shared" si="370"/>
        <v/>
      </c>
      <c r="Q1628" s="2" t="str">
        <f t="shared" si="377"/>
        <v/>
      </c>
      <c r="R1628" s="2" t="str">
        <f t="shared" si="371"/>
        <v/>
      </c>
    </row>
    <row r="1629" spans="1:18" x14ac:dyDescent="0.25">
      <c r="A1629" s="15" t="str">
        <f>IF(INDEX('Predict Your Date Data (auto)'!A:A,ROW(A1629),1)&gt;0,INDEX('Predict Your Date Data (auto)'!A:A,ROW(A1629),1),"")</f>
        <v/>
      </c>
      <c r="B1629" s="15" t="str">
        <f t="shared" si="372"/>
        <v/>
      </c>
      <c r="C1629" s="23" t="str">
        <f t="shared" si="373"/>
        <v/>
      </c>
      <c r="D1629" s="23" t="str">
        <f t="shared" si="374"/>
        <v/>
      </c>
      <c r="E1629" s="2" t="str">
        <f>IF(A1629&lt;&gt;"","Week " &amp; ROUNDUP(DAY(B1629)/7,0),"")</f>
        <v/>
      </c>
      <c r="G1629" s="15" t="str">
        <f>IF(G1628&lt;MAX(A:A)+NumberOfFutureWeeks*7,  IF(WEEKDAY( G1628+1)=1, G1628+2, IF(WEEKDAY(G1628+1)=7, G1628+ 3, G1628+1)), "")</f>
        <v/>
      </c>
      <c r="H1629" s="15" t="str">
        <f t="shared" si="366"/>
        <v/>
      </c>
      <c r="I1629" s="2" t="str">
        <f t="shared" si="367"/>
        <v/>
      </c>
      <c r="J1629" s="2" t="str">
        <f>IF(AND(G1629&lt;&gt;"",G1629&lt;=MAX(A:A)),COUNTIF(B:B,TRUNC(G1629)),"")</f>
        <v/>
      </c>
      <c r="K1629" s="2" t="str">
        <f t="shared" si="378"/>
        <v/>
      </c>
      <c r="L1629" s="2" t="str">
        <f t="shared" si="368"/>
        <v/>
      </c>
      <c r="M1629" s="2" t="str">
        <f t="shared" si="375"/>
        <v/>
      </c>
      <c r="N1629" s="2" t="str">
        <f t="shared" si="376"/>
        <v/>
      </c>
      <c r="O1629" s="2" t="str">
        <f t="shared" si="369"/>
        <v/>
      </c>
      <c r="P1629" s="2" t="str">
        <f t="shared" si="370"/>
        <v/>
      </c>
      <c r="Q1629" s="2" t="str">
        <f t="shared" si="377"/>
        <v/>
      </c>
      <c r="R1629" s="2" t="str">
        <f t="shared" si="371"/>
        <v/>
      </c>
    </row>
    <row r="1630" spans="1:18" x14ac:dyDescent="0.25">
      <c r="A1630" s="15" t="str">
        <f>IF(INDEX('Predict Your Date Data (auto)'!A:A,ROW(A1630),1)&gt;0,INDEX('Predict Your Date Data (auto)'!A:A,ROW(A1630),1),"")</f>
        <v/>
      </c>
      <c r="B1630" s="15" t="str">
        <f t="shared" si="372"/>
        <v/>
      </c>
      <c r="C1630" s="23" t="str">
        <f t="shared" si="373"/>
        <v/>
      </c>
      <c r="D1630" s="23" t="str">
        <f t="shared" si="374"/>
        <v/>
      </c>
      <c r="E1630" s="2" t="str">
        <f>IF(A1630&lt;&gt;"","Week " &amp; ROUNDUP(DAY(B1630)/7,0),"")</f>
        <v/>
      </c>
      <c r="G1630" s="15" t="str">
        <f>IF(G1629&lt;MAX(A:A)+NumberOfFutureWeeks*7,  IF(WEEKDAY( G1629+1)=1, G1629+2, IF(WEEKDAY(G1629+1)=7, G1629+ 3, G1629+1)), "")</f>
        <v/>
      </c>
      <c r="H1630" s="15" t="str">
        <f t="shared" si="366"/>
        <v/>
      </c>
      <c r="I1630" s="2" t="str">
        <f t="shared" si="367"/>
        <v/>
      </c>
      <c r="J1630" s="2" t="str">
        <f>IF(AND(G1630&lt;&gt;"",G1630&lt;=MAX(A:A)),COUNTIF(B:B,TRUNC(G1630)),"")</f>
        <v/>
      </c>
      <c r="K1630" s="2" t="str">
        <f t="shared" si="378"/>
        <v/>
      </c>
      <c r="L1630" s="2" t="str">
        <f t="shared" si="368"/>
        <v/>
      </c>
      <c r="M1630" s="2" t="str">
        <f t="shared" si="375"/>
        <v/>
      </c>
      <c r="N1630" s="2" t="str">
        <f t="shared" si="376"/>
        <v/>
      </c>
      <c r="O1630" s="2" t="str">
        <f t="shared" si="369"/>
        <v/>
      </c>
      <c r="P1630" s="2" t="str">
        <f t="shared" si="370"/>
        <v/>
      </c>
      <c r="Q1630" s="2" t="str">
        <f t="shared" si="377"/>
        <v/>
      </c>
      <c r="R1630" s="2" t="str">
        <f t="shared" si="371"/>
        <v/>
      </c>
    </row>
    <row r="1631" spans="1:18" x14ac:dyDescent="0.25">
      <c r="A1631" s="15" t="str">
        <f>IF(INDEX('Predict Your Date Data (auto)'!A:A,ROW(A1631),1)&gt;0,INDEX('Predict Your Date Data (auto)'!A:A,ROW(A1631),1),"")</f>
        <v/>
      </c>
      <c r="B1631" s="15" t="str">
        <f t="shared" si="372"/>
        <v/>
      </c>
      <c r="C1631" s="23" t="str">
        <f t="shared" si="373"/>
        <v/>
      </c>
      <c r="D1631" s="23" t="str">
        <f t="shared" si="374"/>
        <v/>
      </c>
      <c r="E1631" s="2" t="str">
        <f>IF(A1631&lt;&gt;"","Week " &amp; ROUNDUP(DAY(B1631)/7,0),"")</f>
        <v/>
      </c>
      <c r="G1631" s="15" t="str">
        <f>IF(G1630&lt;MAX(A:A)+NumberOfFutureWeeks*7,  IF(WEEKDAY( G1630+1)=1, G1630+2, IF(WEEKDAY(G1630+1)=7, G1630+ 3, G1630+1)), "")</f>
        <v/>
      </c>
      <c r="H1631" s="15" t="str">
        <f t="shared" si="366"/>
        <v/>
      </c>
      <c r="I1631" s="2" t="str">
        <f t="shared" si="367"/>
        <v/>
      </c>
      <c r="J1631" s="2" t="str">
        <f>IF(AND(G1631&lt;&gt;"",G1631&lt;=MAX(A:A)),COUNTIF(B:B,TRUNC(G1631)),"")</f>
        <v/>
      </c>
      <c r="K1631" s="2" t="str">
        <f t="shared" si="378"/>
        <v/>
      </c>
      <c r="L1631" s="2" t="str">
        <f t="shared" si="368"/>
        <v/>
      </c>
      <c r="M1631" s="2" t="str">
        <f t="shared" si="375"/>
        <v/>
      </c>
      <c r="N1631" s="2" t="str">
        <f t="shared" si="376"/>
        <v/>
      </c>
      <c r="O1631" s="2" t="str">
        <f t="shared" si="369"/>
        <v/>
      </c>
      <c r="P1631" s="2" t="str">
        <f t="shared" si="370"/>
        <v/>
      </c>
      <c r="Q1631" s="2" t="str">
        <f t="shared" si="377"/>
        <v/>
      </c>
      <c r="R1631" s="2" t="str">
        <f t="shared" si="371"/>
        <v/>
      </c>
    </row>
    <row r="1632" spans="1:18" x14ac:dyDescent="0.25">
      <c r="A1632" s="15" t="str">
        <f>IF(INDEX('Predict Your Date Data (auto)'!A:A,ROW(A1632),1)&gt;0,INDEX('Predict Your Date Data (auto)'!A:A,ROW(A1632),1),"")</f>
        <v/>
      </c>
      <c r="B1632" s="15" t="str">
        <f t="shared" si="372"/>
        <v/>
      </c>
      <c r="C1632" s="23" t="str">
        <f t="shared" si="373"/>
        <v/>
      </c>
      <c r="D1632" s="23" t="str">
        <f t="shared" si="374"/>
        <v/>
      </c>
      <c r="E1632" s="2" t="str">
        <f>IF(A1632&lt;&gt;"","Week " &amp; ROUNDUP(DAY(B1632)/7,0),"")</f>
        <v/>
      </c>
      <c r="G1632" s="15" t="str">
        <f>IF(G1631&lt;MAX(A:A)+NumberOfFutureWeeks*7,  IF(WEEKDAY( G1631+1)=1, G1631+2, IF(WEEKDAY(G1631+1)=7, G1631+ 3, G1631+1)), "")</f>
        <v/>
      </c>
      <c r="H1632" s="15" t="str">
        <f t="shared" si="366"/>
        <v/>
      </c>
      <c r="I1632" s="2" t="str">
        <f t="shared" si="367"/>
        <v/>
      </c>
      <c r="J1632" s="2" t="str">
        <f>IF(AND(G1632&lt;&gt;"",G1632&lt;=MAX(A:A)),COUNTIF(B:B,TRUNC(G1632)),"")</f>
        <v/>
      </c>
      <c r="K1632" s="2" t="str">
        <f t="shared" si="378"/>
        <v/>
      </c>
      <c r="L1632" s="2" t="str">
        <f t="shared" si="368"/>
        <v/>
      </c>
      <c r="M1632" s="2" t="str">
        <f t="shared" si="375"/>
        <v/>
      </c>
      <c r="N1632" s="2" t="str">
        <f t="shared" si="376"/>
        <v/>
      </c>
      <c r="O1632" s="2" t="str">
        <f t="shared" si="369"/>
        <v/>
      </c>
      <c r="P1632" s="2" t="str">
        <f t="shared" si="370"/>
        <v/>
      </c>
      <c r="Q1632" s="2" t="str">
        <f t="shared" si="377"/>
        <v/>
      </c>
      <c r="R1632" s="2" t="str">
        <f t="shared" si="371"/>
        <v/>
      </c>
    </row>
    <row r="1633" spans="1:18" x14ac:dyDescent="0.25">
      <c r="A1633" s="15" t="str">
        <f>IF(INDEX('Predict Your Date Data (auto)'!A:A,ROW(A1633),1)&gt;0,INDEX('Predict Your Date Data (auto)'!A:A,ROW(A1633),1),"")</f>
        <v/>
      </c>
      <c r="B1633" s="15" t="str">
        <f t="shared" si="372"/>
        <v/>
      </c>
      <c r="C1633" s="23" t="str">
        <f t="shared" si="373"/>
        <v/>
      </c>
      <c r="D1633" s="23" t="str">
        <f t="shared" si="374"/>
        <v/>
      </c>
      <c r="E1633" s="2" t="str">
        <f>IF(A1633&lt;&gt;"","Week " &amp; ROUNDUP(DAY(B1633)/7,0),"")</f>
        <v/>
      </c>
      <c r="G1633" s="15" t="str">
        <f>IF(G1632&lt;MAX(A:A)+NumberOfFutureWeeks*7,  IF(WEEKDAY( G1632+1)=1, G1632+2, IF(WEEKDAY(G1632+1)=7, G1632+ 3, G1632+1)), "")</f>
        <v/>
      </c>
      <c r="H1633" s="15" t="str">
        <f t="shared" si="366"/>
        <v/>
      </c>
      <c r="I1633" s="2" t="str">
        <f t="shared" si="367"/>
        <v/>
      </c>
      <c r="J1633" s="2" t="str">
        <f>IF(AND(G1633&lt;&gt;"",G1633&lt;=MAX(A:A)),COUNTIF(B:B,TRUNC(G1633)),"")</f>
        <v/>
      </c>
      <c r="K1633" s="2" t="str">
        <f t="shared" si="378"/>
        <v/>
      </c>
      <c r="L1633" s="2" t="str">
        <f t="shared" si="368"/>
        <v/>
      </c>
      <c r="M1633" s="2" t="str">
        <f t="shared" si="375"/>
        <v/>
      </c>
      <c r="N1633" s="2" t="str">
        <f t="shared" si="376"/>
        <v/>
      </c>
      <c r="O1633" s="2" t="str">
        <f t="shared" si="369"/>
        <v/>
      </c>
      <c r="P1633" s="2" t="str">
        <f t="shared" si="370"/>
        <v/>
      </c>
      <c r="Q1633" s="2" t="str">
        <f t="shared" si="377"/>
        <v/>
      </c>
      <c r="R1633" s="2" t="str">
        <f t="shared" si="371"/>
        <v/>
      </c>
    </row>
    <row r="1634" spans="1:18" x14ac:dyDescent="0.25">
      <c r="A1634" s="15" t="str">
        <f>IF(INDEX('Predict Your Date Data (auto)'!A:A,ROW(A1634),1)&gt;0,INDEX('Predict Your Date Data (auto)'!A:A,ROW(A1634),1),"")</f>
        <v/>
      </c>
      <c r="B1634" s="15" t="str">
        <f t="shared" si="372"/>
        <v/>
      </c>
      <c r="C1634" s="23" t="str">
        <f t="shared" si="373"/>
        <v/>
      </c>
      <c r="D1634" s="23" t="str">
        <f t="shared" si="374"/>
        <v/>
      </c>
      <c r="E1634" s="2" t="str">
        <f>IF(A1634&lt;&gt;"","Week " &amp; ROUNDUP(DAY(B1634)/7,0),"")</f>
        <v/>
      </c>
      <c r="G1634" s="15" t="str">
        <f>IF(G1633&lt;MAX(A:A)+NumberOfFutureWeeks*7,  IF(WEEKDAY( G1633+1)=1, G1633+2, IF(WEEKDAY(G1633+1)=7, G1633+ 3, G1633+1)), "")</f>
        <v/>
      </c>
      <c r="H1634" s="15" t="str">
        <f t="shared" si="366"/>
        <v/>
      </c>
      <c r="I1634" s="2" t="str">
        <f t="shared" si="367"/>
        <v/>
      </c>
      <c r="J1634" s="2" t="str">
        <f>IF(AND(G1634&lt;&gt;"",G1634&lt;=MAX(A:A)),COUNTIF(B:B,TRUNC(G1634)),"")</f>
        <v/>
      </c>
      <c r="K1634" s="2" t="str">
        <f t="shared" si="378"/>
        <v/>
      </c>
      <c r="L1634" s="2" t="str">
        <f t="shared" si="368"/>
        <v/>
      </c>
      <c r="M1634" s="2" t="str">
        <f t="shared" si="375"/>
        <v/>
      </c>
      <c r="N1634" s="2" t="str">
        <f t="shared" si="376"/>
        <v/>
      </c>
      <c r="O1634" s="2" t="str">
        <f t="shared" si="369"/>
        <v/>
      </c>
      <c r="P1634" s="2" t="str">
        <f t="shared" si="370"/>
        <v/>
      </c>
      <c r="Q1634" s="2" t="str">
        <f t="shared" si="377"/>
        <v/>
      </c>
      <c r="R1634" s="2" t="str">
        <f t="shared" si="371"/>
        <v/>
      </c>
    </row>
    <row r="1635" spans="1:18" x14ac:dyDescent="0.25">
      <c r="A1635" s="15" t="str">
        <f>IF(INDEX('Predict Your Date Data (auto)'!A:A,ROW(A1635),1)&gt;0,INDEX('Predict Your Date Data (auto)'!A:A,ROW(A1635),1),"")</f>
        <v/>
      </c>
      <c r="B1635" s="15" t="str">
        <f t="shared" si="372"/>
        <v/>
      </c>
      <c r="C1635" s="23" t="str">
        <f t="shared" si="373"/>
        <v/>
      </c>
      <c r="D1635" s="23" t="str">
        <f t="shared" si="374"/>
        <v/>
      </c>
      <c r="E1635" s="2" t="str">
        <f>IF(A1635&lt;&gt;"","Week " &amp; ROUNDUP(DAY(B1635)/7,0),"")</f>
        <v/>
      </c>
      <c r="G1635" s="15" t="str">
        <f>IF(G1634&lt;MAX(A:A)+NumberOfFutureWeeks*7,  IF(WEEKDAY( G1634+1)=1, G1634+2, IF(WEEKDAY(G1634+1)=7, G1634+ 3, G1634+1)), "")</f>
        <v/>
      </c>
      <c r="H1635" s="15" t="str">
        <f t="shared" si="366"/>
        <v/>
      </c>
      <c r="I1635" s="2" t="str">
        <f t="shared" si="367"/>
        <v/>
      </c>
      <c r="J1635" s="2" t="str">
        <f>IF(AND(G1635&lt;&gt;"",G1635&lt;=MAX(A:A)),COUNTIF(B:B,TRUNC(G1635)),"")</f>
        <v/>
      </c>
      <c r="K1635" s="2" t="str">
        <f t="shared" si="378"/>
        <v/>
      </c>
      <c r="L1635" s="2" t="str">
        <f t="shared" si="368"/>
        <v/>
      </c>
      <c r="M1635" s="2" t="str">
        <f t="shared" si="375"/>
        <v/>
      </c>
      <c r="N1635" s="2" t="str">
        <f t="shared" si="376"/>
        <v/>
      </c>
      <c r="O1635" s="2" t="str">
        <f t="shared" si="369"/>
        <v/>
      </c>
      <c r="P1635" s="2" t="str">
        <f t="shared" si="370"/>
        <v/>
      </c>
      <c r="Q1635" s="2" t="str">
        <f t="shared" si="377"/>
        <v/>
      </c>
      <c r="R1635" s="2" t="str">
        <f t="shared" si="371"/>
        <v/>
      </c>
    </row>
    <row r="1636" spans="1:18" x14ac:dyDescent="0.25">
      <c r="A1636" s="15" t="str">
        <f>IF(INDEX('Predict Your Date Data (auto)'!A:A,ROW(A1636),1)&gt;0,INDEX('Predict Your Date Data (auto)'!A:A,ROW(A1636),1),"")</f>
        <v/>
      </c>
      <c r="B1636" s="15" t="str">
        <f t="shared" si="372"/>
        <v/>
      </c>
      <c r="C1636" s="23" t="str">
        <f t="shared" si="373"/>
        <v/>
      </c>
      <c r="D1636" s="23" t="str">
        <f t="shared" si="374"/>
        <v/>
      </c>
      <c r="E1636" s="2" t="str">
        <f>IF(A1636&lt;&gt;"","Week " &amp; ROUNDUP(DAY(B1636)/7,0),"")</f>
        <v/>
      </c>
      <c r="G1636" s="15" t="str">
        <f>IF(G1635&lt;MAX(A:A)+NumberOfFutureWeeks*7,  IF(WEEKDAY( G1635+1)=1, G1635+2, IF(WEEKDAY(G1635+1)=7, G1635+ 3, G1635+1)), "")</f>
        <v/>
      </c>
      <c r="H1636" s="15" t="str">
        <f t="shared" si="366"/>
        <v/>
      </c>
      <c r="I1636" s="2" t="str">
        <f t="shared" si="367"/>
        <v/>
      </c>
      <c r="J1636" s="2" t="str">
        <f>IF(AND(G1636&lt;&gt;"",G1636&lt;=MAX(A:A)),COUNTIF(B:B,TRUNC(G1636)),"")</f>
        <v/>
      </c>
      <c r="K1636" s="2" t="str">
        <f t="shared" si="378"/>
        <v/>
      </c>
      <c r="L1636" s="2" t="str">
        <f t="shared" si="368"/>
        <v/>
      </c>
      <c r="M1636" s="2" t="str">
        <f t="shared" si="375"/>
        <v/>
      </c>
      <c r="N1636" s="2" t="str">
        <f t="shared" si="376"/>
        <v/>
      </c>
      <c r="O1636" s="2" t="str">
        <f t="shared" si="369"/>
        <v/>
      </c>
      <c r="P1636" s="2" t="str">
        <f t="shared" si="370"/>
        <v/>
      </c>
      <c r="Q1636" s="2" t="str">
        <f t="shared" si="377"/>
        <v/>
      </c>
      <c r="R1636" s="2" t="str">
        <f t="shared" si="371"/>
        <v/>
      </c>
    </row>
    <row r="1637" spans="1:18" x14ac:dyDescent="0.25">
      <c r="A1637" s="15" t="str">
        <f>IF(INDEX('Predict Your Date Data (auto)'!A:A,ROW(A1637),1)&gt;0,INDEX('Predict Your Date Data (auto)'!A:A,ROW(A1637),1),"")</f>
        <v/>
      </c>
      <c r="B1637" s="15" t="str">
        <f t="shared" si="372"/>
        <v/>
      </c>
      <c r="C1637" s="23" t="str">
        <f t="shared" si="373"/>
        <v/>
      </c>
      <c r="D1637" s="23" t="str">
        <f t="shared" si="374"/>
        <v/>
      </c>
      <c r="E1637" s="2" t="str">
        <f>IF(A1637&lt;&gt;"","Week " &amp; ROUNDUP(DAY(B1637)/7,0),"")</f>
        <v/>
      </c>
      <c r="G1637" s="15" t="str">
        <f>IF(G1636&lt;MAX(A:A)+NumberOfFutureWeeks*7,  IF(WEEKDAY( G1636+1)=1, G1636+2, IF(WEEKDAY(G1636+1)=7, G1636+ 3, G1636+1)), "")</f>
        <v/>
      </c>
      <c r="H1637" s="15" t="str">
        <f t="shared" si="366"/>
        <v/>
      </c>
      <c r="I1637" s="2" t="str">
        <f t="shared" si="367"/>
        <v/>
      </c>
      <c r="J1637" s="2" t="str">
        <f>IF(AND(G1637&lt;&gt;"",G1637&lt;=MAX(A:A)),COUNTIF(B:B,TRUNC(G1637)),"")</f>
        <v/>
      </c>
      <c r="K1637" s="2" t="str">
        <f t="shared" si="378"/>
        <v/>
      </c>
      <c r="L1637" s="2" t="str">
        <f t="shared" si="368"/>
        <v/>
      </c>
      <c r="M1637" s="2" t="str">
        <f t="shared" si="375"/>
        <v/>
      </c>
      <c r="N1637" s="2" t="str">
        <f t="shared" si="376"/>
        <v/>
      </c>
      <c r="O1637" s="2" t="str">
        <f t="shared" si="369"/>
        <v/>
      </c>
      <c r="P1637" s="2" t="str">
        <f t="shared" si="370"/>
        <v/>
      </c>
      <c r="Q1637" s="2" t="str">
        <f t="shared" si="377"/>
        <v/>
      </c>
      <c r="R1637" s="2" t="str">
        <f t="shared" si="371"/>
        <v/>
      </c>
    </row>
    <row r="1638" spans="1:18" x14ac:dyDescent="0.25">
      <c r="A1638" s="15" t="str">
        <f>IF(INDEX('Predict Your Date Data (auto)'!A:A,ROW(A1638),1)&gt;0,INDEX('Predict Your Date Data (auto)'!A:A,ROW(A1638),1),"")</f>
        <v/>
      </c>
      <c r="B1638" s="15" t="str">
        <f t="shared" si="372"/>
        <v/>
      </c>
      <c r="C1638" s="23" t="str">
        <f t="shared" si="373"/>
        <v/>
      </c>
      <c r="D1638" s="23" t="str">
        <f t="shared" si="374"/>
        <v/>
      </c>
      <c r="E1638" s="2" t="str">
        <f>IF(A1638&lt;&gt;"","Week " &amp; ROUNDUP(DAY(B1638)/7,0),"")</f>
        <v/>
      </c>
      <c r="G1638" s="15" t="str">
        <f>IF(G1637&lt;MAX(A:A)+NumberOfFutureWeeks*7,  IF(WEEKDAY( G1637+1)=1, G1637+2, IF(WEEKDAY(G1637+1)=7, G1637+ 3, G1637+1)), "")</f>
        <v/>
      </c>
      <c r="H1638" s="15" t="str">
        <f t="shared" si="366"/>
        <v/>
      </c>
      <c r="I1638" s="2" t="str">
        <f t="shared" si="367"/>
        <v/>
      </c>
      <c r="J1638" s="2" t="str">
        <f>IF(AND(G1638&lt;&gt;"",G1638&lt;=MAX(A:A)),COUNTIF(B:B,TRUNC(G1638)),"")</f>
        <v/>
      </c>
      <c r="K1638" s="2" t="str">
        <f t="shared" si="378"/>
        <v/>
      </c>
      <c r="L1638" s="2" t="str">
        <f t="shared" si="368"/>
        <v/>
      </c>
      <c r="M1638" s="2" t="str">
        <f t="shared" si="375"/>
        <v/>
      </c>
      <c r="N1638" s="2" t="str">
        <f t="shared" si="376"/>
        <v/>
      </c>
      <c r="O1638" s="2" t="str">
        <f t="shared" si="369"/>
        <v/>
      </c>
      <c r="P1638" s="2" t="str">
        <f t="shared" si="370"/>
        <v/>
      </c>
      <c r="Q1638" s="2" t="str">
        <f t="shared" si="377"/>
        <v/>
      </c>
      <c r="R1638" s="2" t="str">
        <f t="shared" si="371"/>
        <v/>
      </c>
    </row>
    <row r="1639" spans="1:18" x14ac:dyDescent="0.25">
      <c r="A1639" s="15" t="str">
        <f>IF(INDEX('Predict Your Date Data (auto)'!A:A,ROW(A1639),1)&gt;0,INDEX('Predict Your Date Data (auto)'!A:A,ROW(A1639),1),"")</f>
        <v/>
      </c>
      <c r="B1639" s="15" t="str">
        <f t="shared" si="372"/>
        <v/>
      </c>
      <c r="C1639" s="23" t="str">
        <f t="shared" si="373"/>
        <v/>
      </c>
      <c r="D1639" s="23" t="str">
        <f t="shared" si="374"/>
        <v/>
      </c>
      <c r="E1639" s="2" t="str">
        <f>IF(A1639&lt;&gt;"","Week " &amp; ROUNDUP(DAY(B1639)/7,0),"")</f>
        <v/>
      </c>
      <c r="G1639" s="15" t="str">
        <f>IF(G1638&lt;MAX(A:A)+NumberOfFutureWeeks*7,  IF(WEEKDAY( G1638+1)=1, G1638+2, IF(WEEKDAY(G1638+1)=7, G1638+ 3, G1638+1)), "")</f>
        <v/>
      </c>
      <c r="H1639" s="15" t="str">
        <f t="shared" si="366"/>
        <v/>
      </c>
      <c r="I1639" s="2" t="str">
        <f t="shared" si="367"/>
        <v/>
      </c>
      <c r="J1639" s="2" t="str">
        <f>IF(AND(G1639&lt;&gt;"",G1639&lt;=MAX(A:A)),COUNTIF(B:B,TRUNC(G1639)),"")</f>
        <v/>
      </c>
      <c r="K1639" s="2" t="str">
        <f t="shared" si="378"/>
        <v/>
      </c>
      <c r="L1639" s="2" t="str">
        <f t="shared" si="368"/>
        <v/>
      </c>
      <c r="M1639" s="2" t="str">
        <f t="shared" si="375"/>
        <v/>
      </c>
      <c r="N1639" s="2" t="str">
        <f t="shared" si="376"/>
        <v/>
      </c>
      <c r="O1639" s="2" t="str">
        <f t="shared" si="369"/>
        <v/>
      </c>
      <c r="P1639" s="2" t="str">
        <f t="shared" si="370"/>
        <v/>
      </c>
      <c r="Q1639" s="2" t="str">
        <f t="shared" si="377"/>
        <v/>
      </c>
      <c r="R1639" s="2" t="str">
        <f t="shared" si="371"/>
        <v/>
      </c>
    </row>
    <row r="1640" spans="1:18" x14ac:dyDescent="0.25">
      <c r="A1640" s="15" t="str">
        <f>IF(INDEX('Predict Your Date Data (auto)'!A:A,ROW(A1640),1)&gt;0,INDEX('Predict Your Date Data (auto)'!A:A,ROW(A1640),1),"")</f>
        <v/>
      </c>
      <c r="B1640" s="15" t="str">
        <f t="shared" si="372"/>
        <v/>
      </c>
      <c r="C1640" s="23" t="str">
        <f t="shared" si="373"/>
        <v/>
      </c>
      <c r="D1640" s="23" t="str">
        <f t="shared" si="374"/>
        <v/>
      </c>
      <c r="E1640" s="2" t="str">
        <f>IF(A1640&lt;&gt;"","Week " &amp; ROUNDUP(DAY(B1640)/7,0),"")</f>
        <v/>
      </c>
      <c r="G1640" s="15" t="str">
        <f>IF(G1639&lt;MAX(A:A)+NumberOfFutureWeeks*7,  IF(WEEKDAY( G1639+1)=1, G1639+2, IF(WEEKDAY(G1639+1)=7, G1639+ 3, G1639+1)), "")</f>
        <v/>
      </c>
      <c r="H1640" s="15" t="str">
        <f t="shared" si="366"/>
        <v/>
      </c>
      <c r="I1640" s="2" t="str">
        <f t="shared" si="367"/>
        <v/>
      </c>
      <c r="J1640" s="2" t="str">
        <f>IF(AND(G1640&lt;&gt;"",G1640&lt;=MAX(A:A)),COUNTIF(B:B,TRUNC(G1640)),"")</f>
        <v/>
      </c>
      <c r="K1640" s="2" t="str">
        <f t="shared" si="378"/>
        <v/>
      </c>
      <c r="L1640" s="2" t="str">
        <f t="shared" si="368"/>
        <v/>
      </c>
      <c r="M1640" s="2" t="str">
        <f t="shared" si="375"/>
        <v/>
      </c>
      <c r="N1640" s="2" t="str">
        <f t="shared" si="376"/>
        <v/>
      </c>
      <c r="O1640" s="2" t="str">
        <f t="shared" si="369"/>
        <v/>
      </c>
      <c r="P1640" s="2" t="str">
        <f t="shared" si="370"/>
        <v/>
      </c>
      <c r="Q1640" s="2" t="str">
        <f t="shared" si="377"/>
        <v/>
      </c>
      <c r="R1640" s="2" t="str">
        <f t="shared" si="371"/>
        <v/>
      </c>
    </row>
    <row r="1641" spans="1:18" x14ac:dyDescent="0.25">
      <c r="A1641" s="15" t="str">
        <f>IF(INDEX('Predict Your Date Data (auto)'!A:A,ROW(A1641),1)&gt;0,INDEX('Predict Your Date Data (auto)'!A:A,ROW(A1641),1),"")</f>
        <v/>
      </c>
      <c r="B1641" s="15" t="str">
        <f t="shared" si="372"/>
        <v/>
      </c>
      <c r="C1641" s="23" t="str">
        <f t="shared" si="373"/>
        <v/>
      </c>
      <c r="D1641" s="23" t="str">
        <f t="shared" si="374"/>
        <v/>
      </c>
      <c r="E1641" s="2" t="str">
        <f>IF(A1641&lt;&gt;"","Week " &amp; ROUNDUP(DAY(B1641)/7,0),"")</f>
        <v/>
      </c>
      <c r="G1641" s="15" t="str">
        <f>IF(G1640&lt;MAX(A:A)+NumberOfFutureWeeks*7,  IF(WEEKDAY( G1640+1)=1, G1640+2, IF(WEEKDAY(G1640+1)=7, G1640+ 3, G1640+1)), "")</f>
        <v/>
      </c>
      <c r="H1641" s="15" t="str">
        <f t="shared" si="366"/>
        <v/>
      </c>
      <c r="I1641" s="2" t="str">
        <f t="shared" si="367"/>
        <v/>
      </c>
      <c r="J1641" s="2" t="str">
        <f>IF(AND(G1641&lt;&gt;"",G1641&lt;=MAX(A:A)),COUNTIF(B:B,TRUNC(G1641)),"")</f>
        <v/>
      </c>
      <c r="K1641" s="2" t="str">
        <f t="shared" si="378"/>
        <v/>
      </c>
      <c r="L1641" s="2" t="str">
        <f t="shared" si="368"/>
        <v/>
      </c>
      <c r="M1641" s="2" t="str">
        <f t="shared" si="375"/>
        <v/>
      </c>
      <c r="N1641" s="2" t="str">
        <f t="shared" si="376"/>
        <v/>
      </c>
      <c r="O1641" s="2" t="str">
        <f t="shared" si="369"/>
        <v/>
      </c>
      <c r="P1641" s="2" t="str">
        <f t="shared" si="370"/>
        <v/>
      </c>
      <c r="Q1641" s="2" t="str">
        <f t="shared" si="377"/>
        <v/>
      </c>
      <c r="R1641" s="2" t="str">
        <f t="shared" si="371"/>
        <v/>
      </c>
    </row>
    <row r="1642" spans="1:18" x14ac:dyDescent="0.25">
      <c r="A1642" s="15" t="str">
        <f>IF(INDEX('Predict Your Date Data (auto)'!A:A,ROW(A1642),1)&gt;0,INDEX('Predict Your Date Data (auto)'!A:A,ROW(A1642),1),"")</f>
        <v/>
      </c>
      <c r="B1642" s="15" t="str">
        <f t="shared" si="372"/>
        <v/>
      </c>
      <c r="C1642" s="23" t="str">
        <f t="shared" si="373"/>
        <v/>
      </c>
      <c r="D1642" s="23" t="str">
        <f t="shared" si="374"/>
        <v/>
      </c>
      <c r="E1642" s="2" t="str">
        <f>IF(A1642&lt;&gt;"","Week " &amp; ROUNDUP(DAY(B1642)/7,0),"")</f>
        <v/>
      </c>
      <c r="G1642" s="15" t="str">
        <f>IF(G1641&lt;MAX(A:A)+NumberOfFutureWeeks*7,  IF(WEEKDAY( G1641+1)=1, G1641+2, IF(WEEKDAY(G1641+1)=7, G1641+ 3, G1641+1)), "")</f>
        <v/>
      </c>
      <c r="H1642" s="15" t="str">
        <f t="shared" si="366"/>
        <v/>
      </c>
      <c r="I1642" s="2" t="str">
        <f t="shared" si="367"/>
        <v/>
      </c>
      <c r="J1642" s="2" t="str">
        <f>IF(AND(G1642&lt;&gt;"",G1642&lt;=MAX(A:A)),COUNTIF(B:B,TRUNC(G1642)),"")</f>
        <v/>
      </c>
      <c r="K1642" s="2" t="str">
        <f t="shared" si="378"/>
        <v/>
      </c>
      <c r="L1642" s="2" t="str">
        <f t="shared" si="368"/>
        <v/>
      </c>
      <c r="M1642" s="2" t="str">
        <f t="shared" si="375"/>
        <v/>
      </c>
      <c r="N1642" s="2" t="str">
        <f t="shared" si="376"/>
        <v/>
      </c>
      <c r="O1642" s="2" t="str">
        <f t="shared" si="369"/>
        <v/>
      </c>
      <c r="P1642" s="2" t="str">
        <f t="shared" si="370"/>
        <v/>
      </c>
      <c r="Q1642" s="2" t="str">
        <f t="shared" si="377"/>
        <v/>
      </c>
      <c r="R1642" s="2" t="str">
        <f t="shared" si="371"/>
        <v/>
      </c>
    </row>
    <row r="1643" spans="1:18" x14ac:dyDescent="0.25">
      <c r="A1643" s="15" t="str">
        <f>IF(INDEX('Predict Your Date Data (auto)'!A:A,ROW(A1643),1)&gt;0,INDEX('Predict Your Date Data (auto)'!A:A,ROW(A1643),1),"")</f>
        <v/>
      </c>
      <c r="B1643" s="15" t="str">
        <f t="shared" si="372"/>
        <v/>
      </c>
      <c r="C1643" s="23" t="str">
        <f t="shared" si="373"/>
        <v/>
      </c>
      <c r="D1643" s="23" t="str">
        <f t="shared" si="374"/>
        <v/>
      </c>
      <c r="E1643" s="2" t="str">
        <f>IF(A1643&lt;&gt;"","Week " &amp; ROUNDUP(DAY(B1643)/7,0),"")</f>
        <v/>
      </c>
      <c r="G1643" s="15" t="str">
        <f>IF(G1642&lt;MAX(A:A)+NumberOfFutureWeeks*7,  IF(WEEKDAY( G1642+1)=1, G1642+2, IF(WEEKDAY(G1642+1)=7, G1642+ 3, G1642+1)), "")</f>
        <v/>
      </c>
      <c r="H1643" s="15" t="str">
        <f t="shared" si="366"/>
        <v/>
      </c>
      <c r="I1643" s="2" t="str">
        <f t="shared" si="367"/>
        <v/>
      </c>
      <c r="J1643" s="2" t="str">
        <f>IF(AND(G1643&lt;&gt;"",G1643&lt;=MAX(A:A)),COUNTIF(B:B,TRUNC(G1643)),"")</f>
        <v/>
      </c>
      <c r="K1643" s="2" t="str">
        <f t="shared" si="378"/>
        <v/>
      </c>
      <c r="L1643" s="2" t="str">
        <f t="shared" si="368"/>
        <v/>
      </c>
      <c r="M1643" s="2" t="str">
        <f t="shared" si="375"/>
        <v/>
      </c>
      <c r="N1643" s="2" t="str">
        <f t="shared" si="376"/>
        <v/>
      </c>
      <c r="O1643" s="2" t="str">
        <f t="shared" si="369"/>
        <v/>
      </c>
      <c r="P1643" s="2" t="str">
        <f t="shared" si="370"/>
        <v/>
      </c>
      <c r="Q1643" s="2" t="str">
        <f t="shared" si="377"/>
        <v/>
      </c>
      <c r="R1643" s="2" t="str">
        <f t="shared" si="371"/>
        <v/>
      </c>
    </row>
    <row r="1644" spans="1:18" x14ac:dyDescent="0.25">
      <c r="A1644" s="15" t="str">
        <f>IF(INDEX('Predict Your Date Data (auto)'!A:A,ROW(A1644),1)&gt;0,INDEX('Predict Your Date Data (auto)'!A:A,ROW(A1644),1),"")</f>
        <v/>
      </c>
      <c r="B1644" s="15" t="str">
        <f t="shared" si="372"/>
        <v/>
      </c>
      <c r="C1644" s="23" t="str">
        <f t="shared" si="373"/>
        <v/>
      </c>
      <c r="D1644" s="23" t="str">
        <f t="shared" si="374"/>
        <v/>
      </c>
      <c r="E1644" s="2" t="str">
        <f>IF(A1644&lt;&gt;"","Week " &amp; ROUNDUP(DAY(B1644)/7,0),"")</f>
        <v/>
      </c>
      <c r="G1644" s="15" t="str">
        <f>IF(G1643&lt;MAX(A:A)+NumberOfFutureWeeks*7,  IF(WEEKDAY( G1643+1)=1, G1643+2, IF(WEEKDAY(G1643+1)=7, G1643+ 3, G1643+1)), "")</f>
        <v/>
      </c>
      <c r="H1644" s="15" t="str">
        <f t="shared" si="366"/>
        <v/>
      </c>
      <c r="I1644" s="2" t="str">
        <f t="shared" si="367"/>
        <v/>
      </c>
      <c r="J1644" s="2" t="str">
        <f>IF(AND(G1644&lt;&gt;"",G1644&lt;=MAX(A:A)),COUNTIF(B:B,TRUNC(G1644)),"")</f>
        <v/>
      </c>
      <c r="K1644" s="2" t="str">
        <f t="shared" si="378"/>
        <v/>
      </c>
      <c r="L1644" s="2" t="str">
        <f t="shared" si="368"/>
        <v/>
      </c>
      <c r="M1644" s="2" t="str">
        <f t="shared" si="375"/>
        <v/>
      </c>
      <c r="N1644" s="2" t="str">
        <f t="shared" si="376"/>
        <v/>
      </c>
      <c r="O1644" s="2" t="str">
        <f t="shared" si="369"/>
        <v/>
      </c>
      <c r="P1644" s="2" t="str">
        <f t="shared" si="370"/>
        <v/>
      </c>
      <c r="Q1644" s="2" t="str">
        <f t="shared" si="377"/>
        <v/>
      </c>
      <c r="R1644" s="2" t="str">
        <f t="shared" si="371"/>
        <v/>
      </c>
    </row>
    <row r="1645" spans="1:18" x14ac:dyDescent="0.25">
      <c r="A1645" s="15" t="str">
        <f>IF(INDEX('Predict Your Date Data (auto)'!A:A,ROW(A1645),1)&gt;0,INDEX('Predict Your Date Data (auto)'!A:A,ROW(A1645),1),"")</f>
        <v/>
      </c>
      <c r="B1645" s="15" t="str">
        <f t="shared" si="372"/>
        <v/>
      </c>
      <c r="C1645" s="23" t="str">
        <f t="shared" si="373"/>
        <v/>
      </c>
      <c r="D1645" s="23" t="str">
        <f t="shared" si="374"/>
        <v/>
      </c>
      <c r="E1645" s="2" t="str">
        <f>IF(A1645&lt;&gt;"","Week " &amp; ROUNDUP(DAY(B1645)/7,0),"")</f>
        <v/>
      </c>
      <c r="G1645" s="15" t="str">
        <f>IF(G1644&lt;MAX(A:A)+NumberOfFutureWeeks*7,  IF(WEEKDAY( G1644+1)=1, G1644+2, IF(WEEKDAY(G1644+1)=7, G1644+ 3, G1644+1)), "")</f>
        <v/>
      </c>
      <c r="H1645" s="15" t="str">
        <f t="shared" si="366"/>
        <v/>
      </c>
      <c r="I1645" s="2" t="str">
        <f t="shared" si="367"/>
        <v/>
      </c>
      <c r="J1645" s="2" t="str">
        <f>IF(AND(G1645&lt;&gt;"",G1645&lt;=MAX(A:A)),COUNTIF(B:B,TRUNC(G1645)),"")</f>
        <v/>
      </c>
      <c r="K1645" s="2" t="str">
        <f t="shared" si="378"/>
        <v/>
      </c>
      <c r="L1645" s="2" t="str">
        <f t="shared" si="368"/>
        <v/>
      </c>
      <c r="M1645" s="2" t="str">
        <f t="shared" si="375"/>
        <v/>
      </c>
      <c r="N1645" s="2" t="str">
        <f t="shared" si="376"/>
        <v/>
      </c>
      <c r="O1645" s="2" t="str">
        <f t="shared" si="369"/>
        <v/>
      </c>
      <c r="P1645" s="2" t="str">
        <f t="shared" si="370"/>
        <v/>
      </c>
      <c r="Q1645" s="2" t="str">
        <f t="shared" si="377"/>
        <v/>
      </c>
      <c r="R1645" s="2" t="str">
        <f t="shared" si="371"/>
        <v/>
      </c>
    </row>
    <row r="1646" spans="1:18" x14ac:dyDescent="0.25">
      <c r="A1646" s="15" t="str">
        <f>IF(INDEX('Predict Your Date Data (auto)'!A:A,ROW(A1646),1)&gt;0,INDEX('Predict Your Date Data (auto)'!A:A,ROW(A1646),1),"")</f>
        <v/>
      </c>
      <c r="B1646" s="15" t="str">
        <f t="shared" si="372"/>
        <v/>
      </c>
      <c r="C1646" s="23" t="str">
        <f t="shared" si="373"/>
        <v/>
      </c>
      <c r="D1646" s="23" t="str">
        <f t="shared" si="374"/>
        <v/>
      </c>
      <c r="E1646" s="2" t="str">
        <f>IF(A1646&lt;&gt;"","Week " &amp; ROUNDUP(DAY(B1646)/7,0),"")</f>
        <v/>
      </c>
      <c r="G1646" s="15" t="str">
        <f>IF(G1645&lt;MAX(A:A)+NumberOfFutureWeeks*7,  IF(WEEKDAY( G1645+1)=1, G1645+2, IF(WEEKDAY(G1645+1)=7, G1645+ 3, G1645+1)), "")</f>
        <v/>
      </c>
      <c r="H1646" s="15" t="str">
        <f t="shared" si="366"/>
        <v/>
      </c>
      <c r="I1646" s="2" t="str">
        <f t="shared" si="367"/>
        <v/>
      </c>
      <c r="J1646" s="2" t="str">
        <f>IF(AND(G1646&lt;&gt;"",G1646&lt;=MAX(A:A)),COUNTIF(B:B,TRUNC(G1646)),"")</f>
        <v/>
      </c>
      <c r="K1646" s="2" t="str">
        <f t="shared" si="378"/>
        <v/>
      </c>
      <c r="L1646" s="2" t="str">
        <f t="shared" si="368"/>
        <v/>
      </c>
      <c r="M1646" s="2" t="str">
        <f t="shared" si="375"/>
        <v/>
      </c>
      <c r="N1646" s="2" t="str">
        <f t="shared" si="376"/>
        <v/>
      </c>
      <c r="O1646" s="2" t="str">
        <f t="shared" si="369"/>
        <v/>
      </c>
      <c r="P1646" s="2" t="str">
        <f t="shared" si="370"/>
        <v/>
      </c>
      <c r="Q1646" s="2" t="str">
        <f t="shared" si="377"/>
        <v/>
      </c>
      <c r="R1646" s="2" t="str">
        <f t="shared" si="371"/>
        <v/>
      </c>
    </row>
    <row r="1647" spans="1:18" x14ac:dyDescent="0.25">
      <c r="A1647" s="15" t="str">
        <f>IF(INDEX('Predict Your Date Data (auto)'!A:A,ROW(A1647),1)&gt;0,INDEX('Predict Your Date Data (auto)'!A:A,ROW(A1647),1),"")</f>
        <v/>
      </c>
      <c r="B1647" s="15" t="str">
        <f t="shared" si="372"/>
        <v/>
      </c>
      <c r="C1647" s="23" t="str">
        <f t="shared" si="373"/>
        <v/>
      </c>
      <c r="D1647" s="23" t="str">
        <f t="shared" si="374"/>
        <v/>
      </c>
      <c r="E1647" s="2" t="str">
        <f>IF(A1647&lt;&gt;"","Week " &amp; ROUNDUP(DAY(B1647)/7,0),"")</f>
        <v/>
      </c>
      <c r="G1647" s="15" t="str">
        <f>IF(G1646&lt;MAX(A:A)+NumberOfFutureWeeks*7,  IF(WEEKDAY( G1646+1)=1, G1646+2, IF(WEEKDAY(G1646+1)=7, G1646+ 3, G1646+1)), "")</f>
        <v/>
      </c>
      <c r="H1647" s="15" t="str">
        <f t="shared" si="366"/>
        <v/>
      </c>
      <c r="I1647" s="2" t="str">
        <f t="shared" si="367"/>
        <v/>
      </c>
      <c r="J1647" s="2" t="str">
        <f>IF(AND(G1647&lt;&gt;"",G1647&lt;=MAX(A:A)),COUNTIF(B:B,TRUNC(G1647)),"")</f>
        <v/>
      </c>
      <c r="K1647" s="2" t="str">
        <f t="shared" si="378"/>
        <v/>
      </c>
      <c r="L1647" s="2" t="str">
        <f t="shared" si="368"/>
        <v/>
      </c>
      <c r="M1647" s="2" t="str">
        <f t="shared" si="375"/>
        <v/>
      </c>
      <c r="N1647" s="2" t="str">
        <f t="shared" si="376"/>
        <v/>
      </c>
      <c r="O1647" s="2" t="str">
        <f t="shared" si="369"/>
        <v/>
      </c>
      <c r="P1647" s="2" t="str">
        <f t="shared" si="370"/>
        <v/>
      </c>
      <c r="Q1647" s="2" t="str">
        <f t="shared" si="377"/>
        <v/>
      </c>
      <c r="R1647" s="2" t="str">
        <f t="shared" si="371"/>
        <v/>
      </c>
    </row>
    <row r="1648" spans="1:18" x14ac:dyDescent="0.25">
      <c r="A1648" s="15" t="str">
        <f>IF(INDEX('Predict Your Date Data (auto)'!A:A,ROW(A1648),1)&gt;0,INDEX('Predict Your Date Data (auto)'!A:A,ROW(A1648),1),"")</f>
        <v/>
      </c>
      <c r="B1648" s="15" t="str">
        <f t="shared" si="372"/>
        <v/>
      </c>
      <c r="C1648" s="23" t="str">
        <f t="shared" si="373"/>
        <v/>
      </c>
      <c r="D1648" s="23" t="str">
        <f t="shared" si="374"/>
        <v/>
      </c>
      <c r="E1648" s="2" t="str">
        <f>IF(A1648&lt;&gt;"","Week " &amp; ROUNDUP(DAY(B1648)/7,0),"")</f>
        <v/>
      </c>
      <c r="G1648" s="15" t="str">
        <f>IF(G1647&lt;MAX(A:A)+NumberOfFutureWeeks*7,  IF(WEEKDAY( G1647+1)=1, G1647+2, IF(WEEKDAY(G1647+1)=7, G1647+ 3, G1647+1)), "")</f>
        <v/>
      </c>
      <c r="H1648" s="15" t="str">
        <f t="shared" si="366"/>
        <v/>
      </c>
      <c r="I1648" s="2" t="str">
        <f t="shared" si="367"/>
        <v/>
      </c>
      <c r="J1648" s="2" t="str">
        <f>IF(AND(G1648&lt;&gt;"",G1648&lt;=MAX(A:A)),COUNTIF(B:B,TRUNC(G1648)),"")</f>
        <v/>
      </c>
      <c r="K1648" s="2" t="str">
        <f t="shared" si="378"/>
        <v/>
      </c>
      <c r="L1648" s="2" t="str">
        <f t="shared" si="368"/>
        <v/>
      </c>
      <c r="M1648" s="2" t="str">
        <f t="shared" si="375"/>
        <v/>
      </c>
      <c r="N1648" s="2" t="str">
        <f t="shared" si="376"/>
        <v/>
      </c>
      <c r="O1648" s="2" t="str">
        <f t="shared" si="369"/>
        <v/>
      </c>
      <c r="P1648" s="2" t="str">
        <f t="shared" si="370"/>
        <v/>
      </c>
      <c r="Q1648" s="2" t="str">
        <f t="shared" si="377"/>
        <v/>
      </c>
      <c r="R1648" s="2" t="str">
        <f t="shared" si="371"/>
        <v/>
      </c>
    </row>
    <row r="1649" spans="1:18" x14ac:dyDescent="0.25">
      <c r="A1649" s="15" t="str">
        <f>IF(INDEX('Predict Your Date Data (auto)'!A:A,ROW(A1649),1)&gt;0,INDEX('Predict Your Date Data (auto)'!A:A,ROW(A1649),1),"")</f>
        <v/>
      </c>
      <c r="B1649" s="15" t="str">
        <f t="shared" si="372"/>
        <v/>
      </c>
      <c r="C1649" s="23" t="str">
        <f t="shared" si="373"/>
        <v/>
      </c>
      <c r="D1649" s="23" t="str">
        <f t="shared" si="374"/>
        <v/>
      </c>
      <c r="E1649" s="2" t="str">
        <f>IF(A1649&lt;&gt;"","Week " &amp; ROUNDUP(DAY(B1649)/7,0),"")</f>
        <v/>
      </c>
      <c r="G1649" s="15" t="str">
        <f>IF(G1648&lt;MAX(A:A)+NumberOfFutureWeeks*7,  IF(WEEKDAY( G1648+1)=1, G1648+2, IF(WEEKDAY(G1648+1)=7, G1648+ 3, G1648+1)), "")</f>
        <v/>
      </c>
      <c r="H1649" s="15" t="str">
        <f t="shared" si="366"/>
        <v/>
      </c>
      <c r="I1649" s="2" t="str">
        <f t="shared" si="367"/>
        <v/>
      </c>
      <c r="J1649" s="2" t="str">
        <f>IF(AND(G1649&lt;&gt;"",G1649&lt;=MAX(A:A)),COUNTIF(B:B,TRUNC(G1649)),"")</f>
        <v/>
      </c>
      <c r="K1649" s="2" t="str">
        <f t="shared" si="378"/>
        <v/>
      </c>
      <c r="L1649" s="2" t="str">
        <f t="shared" si="368"/>
        <v/>
      </c>
      <c r="M1649" s="2" t="str">
        <f t="shared" si="375"/>
        <v/>
      </c>
      <c r="N1649" s="2" t="str">
        <f t="shared" si="376"/>
        <v/>
      </c>
      <c r="O1649" s="2" t="str">
        <f t="shared" si="369"/>
        <v/>
      </c>
      <c r="P1649" s="2" t="str">
        <f t="shared" si="370"/>
        <v/>
      </c>
      <c r="Q1649" s="2" t="str">
        <f t="shared" si="377"/>
        <v/>
      </c>
      <c r="R1649" s="2" t="str">
        <f t="shared" si="371"/>
        <v/>
      </c>
    </row>
    <row r="1650" spans="1:18" x14ac:dyDescent="0.25">
      <c r="A1650" s="15" t="str">
        <f>IF(INDEX('Predict Your Date Data (auto)'!A:A,ROW(A1650),1)&gt;0,INDEX('Predict Your Date Data (auto)'!A:A,ROW(A1650),1),"")</f>
        <v/>
      </c>
      <c r="B1650" s="15" t="str">
        <f t="shared" si="372"/>
        <v/>
      </c>
      <c r="C1650" s="23" t="str">
        <f t="shared" si="373"/>
        <v/>
      </c>
      <c r="D1650" s="23" t="str">
        <f t="shared" si="374"/>
        <v/>
      </c>
      <c r="E1650" s="2" t="str">
        <f>IF(A1650&lt;&gt;"","Week " &amp; ROUNDUP(DAY(B1650)/7,0),"")</f>
        <v/>
      </c>
      <c r="G1650" s="15" t="str">
        <f>IF(G1649&lt;MAX(A:A)+NumberOfFutureWeeks*7,  IF(WEEKDAY( G1649+1)=1, G1649+2, IF(WEEKDAY(G1649+1)=7, G1649+ 3, G1649+1)), "")</f>
        <v/>
      </c>
      <c r="H1650" s="15" t="str">
        <f t="shared" si="366"/>
        <v/>
      </c>
      <c r="I1650" s="2" t="str">
        <f t="shared" si="367"/>
        <v/>
      </c>
      <c r="J1650" s="2" t="str">
        <f>IF(AND(G1650&lt;&gt;"",G1650&lt;=MAX(A:A)),COUNTIF(B:B,TRUNC(G1650)),"")</f>
        <v/>
      </c>
      <c r="K1650" s="2" t="str">
        <f t="shared" si="378"/>
        <v/>
      </c>
      <c r="L1650" s="2" t="str">
        <f t="shared" si="368"/>
        <v/>
      </c>
      <c r="M1650" s="2" t="str">
        <f t="shared" si="375"/>
        <v/>
      </c>
      <c r="N1650" s="2" t="str">
        <f t="shared" si="376"/>
        <v/>
      </c>
      <c r="O1650" s="2" t="str">
        <f t="shared" si="369"/>
        <v/>
      </c>
      <c r="P1650" s="2" t="str">
        <f t="shared" si="370"/>
        <v/>
      </c>
      <c r="Q1650" s="2" t="str">
        <f t="shared" si="377"/>
        <v/>
      </c>
      <c r="R1650" s="2" t="str">
        <f t="shared" si="371"/>
        <v/>
      </c>
    </row>
    <row r="1651" spans="1:18" x14ac:dyDescent="0.25">
      <c r="A1651" s="15" t="str">
        <f>IF(INDEX('Predict Your Date Data (auto)'!A:A,ROW(A1651),1)&gt;0,INDEX('Predict Your Date Data (auto)'!A:A,ROW(A1651),1),"")</f>
        <v/>
      </c>
      <c r="B1651" s="15" t="str">
        <f t="shared" si="372"/>
        <v/>
      </c>
      <c r="C1651" s="23" t="str">
        <f t="shared" si="373"/>
        <v/>
      </c>
      <c r="D1651" s="23" t="str">
        <f t="shared" si="374"/>
        <v/>
      </c>
      <c r="E1651" s="2" t="str">
        <f>IF(A1651&lt;&gt;"","Week " &amp; ROUNDUP(DAY(B1651)/7,0),"")</f>
        <v/>
      </c>
      <c r="G1651" s="15" t="str">
        <f>IF(G1650&lt;MAX(A:A)+NumberOfFutureWeeks*7,  IF(WEEKDAY( G1650+1)=1, G1650+2, IF(WEEKDAY(G1650+1)=7, G1650+ 3, G1650+1)), "")</f>
        <v/>
      </c>
      <c r="H1651" s="15" t="str">
        <f t="shared" si="366"/>
        <v/>
      </c>
      <c r="I1651" s="2" t="str">
        <f t="shared" si="367"/>
        <v/>
      </c>
      <c r="J1651" s="2" t="str">
        <f>IF(AND(G1651&lt;&gt;"",G1651&lt;=MAX(A:A)),COUNTIF(B:B,TRUNC(G1651)),"")</f>
        <v/>
      </c>
      <c r="K1651" s="2" t="str">
        <f t="shared" si="378"/>
        <v/>
      </c>
      <c r="L1651" s="2" t="str">
        <f t="shared" si="368"/>
        <v/>
      </c>
      <c r="M1651" s="2" t="str">
        <f t="shared" si="375"/>
        <v/>
      </c>
      <c r="N1651" s="2" t="str">
        <f t="shared" si="376"/>
        <v/>
      </c>
      <c r="O1651" s="2" t="str">
        <f t="shared" si="369"/>
        <v/>
      </c>
      <c r="P1651" s="2" t="str">
        <f t="shared" si="370"/>
        <v/>
      </c>
      <c r="Q1651" s="2" t="str">
        <f t="shared" si="377"/>
        <v/>
      </c>
      <c r="R1651" s="2" t="str">
        <f t="shared" si="371"/>
        <v/>
      </c>
    </row>
    <row r="1652" spans="1:18" x14ac:dyDescent="0.25">
      <c r="A1652" s="15" t="str">
        <f>IF(INDEX('Predict Your Date Data (auto)'!A:A,ROW(A1652),1)&gt;0,INDEX('Predict Your Date Data (auto)'!A:A,ROW(A1652),1),"")</f>
        <v/>
      </c>
      <c r="B1652" s="15" t="str">
        <f t="shared" si="372"/>
        <v/>
      </c>
      <c r="C1652" s="23" t="str">
        <f t="shared" si="373"/>
        <v/>
      </c>
      <c r="D1652" s="23" t="str">
        <f t="shared" si="374"/>
        <v/>
      </c>
      <c r="E1652" s="2" t="str">
        <f>IF(A1652&lt;&gt;"","Week " &amp; ROUNDUP(DAY(B1652)/7,0),"")</f>
        <v/>
      </c>
      <c r="G1652" s="15" t="str">
        <f>IF(G1651&lt;MAX(A:A)+NumberOfFutureWeeks*7,  IF(WEEKDAY( G1651+1)=1, G1651+2, IF(WEEKDAY(G1651+1)=7, G1651+ 3, G1651+1)), "")</f>
        <v/>
      </c>
      <c r="H1652" s="15" t="str">
        <f t="shared" si="366"/>
        <v/>
      </c>
      <c r="I1652" s="2" t="str">
        <f t="shared" si="367"/>
        <v/>
      </c>
      <c r="J1652" s="2" t="str">
        <f>IF(AND(G1652&lt;&gt;"",G1652&lt;=MAX(A:A)),COUNTIF(B:B,TRUNC(G1652)),"")</f>
        <v/>
      </c>
      <c r="K1652" s="2" t="str">
        <f t="shared" si="378"/>
        <v/>
      </c>
      <c r="L1652" s="2" t="str">
        <f t="shared" si="368"/>
        <v/>
      </c>
      <c r="M1652" s="2" t="str">
        <f t="shared" si="375"/>
        <v/>
      </c>
      <c r="N1652" s="2" t="str">
        <f t="shared" si="376"/>
        <v/>
      </c>
      <c r="O1652" s="2" t="str">
        <f t="shared" si="369"/>
        <v/>
      </c>
      <c r="P1652" s="2" t="str">
        <f t="shared" si="370"/>
        <v/>
      </c>
      <c r="Q1652" s="2" t="str">
        <f t="shared" si="377"/>
        <v/>
      </c>
      <c r="R1652" s="2" t="str">
        <f t="shared" si="371"/>
        <v/>
      </c>
    </row>
    <row r="1653" spans="1:18" x14ac:dyDescent="0.25">
      <c r="A1653" s="15" t="str">
        <f>IF(INDEX('Predict Your Date Data (auto)'!A:A,ROW(A1653),1)&gt;0,INDEX('Predict Your Date Data (auto)'!A:A,ROW(A1653),1),"")</f>
        <v/>
      </c>
      <c r="B1653" s="15" t="str">
        <f t="shared" si="372"/>
        <v/>
      </c>
      <c r="C1653" s="23" t="str">
        <f t="shared" si="373"/>
        <v/>
      </c>
      <c r="D1653" s="23" t="str">
        <f t="shared" si="374"/>
        <v/>
      </c>
      <c r="E1653" s="2" t="str">
        <f>IF(A1653&lt;&gt;"","Week " &amp; ROUNDUP(DAY(B1653)/7,0),"")</f>
        <v/>
      </c>
      <c r="G1653" s="15" t="str">
        <f>IF(G1652&lt;MAX(A:A)+NumberOfFutureWeeks*7,  IF(WEEKDAY( G1652+1)=1, G1652+2, IF(WEEKDAY(G1652+1)=7, G1652+ 3, G1652+1)), "")</f>
        <v/>
      </c>
      <c r="H1653" s="15" t="str">
        <f t="shared" si="366"/>
        <v/>
      </c>
      <c r="I1653" s="2" t="str">
        <f t="shared" si="367"/>
        <v/>
      </c>
      <c r="J1653" s="2" t="str">
        <f>IF(AND(G1653&lt;&gt;"",G1653&lt;=MAX(A:A)),COUNTIF(B:B,TRUNC(G1653)),"")</f>
        <v/>
      </c>
      <c r="K1653" s="2" t="str">
        <f t="shared" si="378"/>
        <v/>
      </c>
      <c r="L1653" s="2" t="str">
        <f t="shared" si="368"/>
        <v/>
      </c>
      <c r="M1653" s="2" t="str">
        <f t="shared" si="375"/>
        <v/>
      </c>
      <c r="N1653" s="2" t="str">
        <f t="shared" si="376"/>
        <v/>
      </c>
      <c r="O1653" s="2" t="str">
        <f t="shared" si="369"/>
        <v/>
      </c>
      <c r="P1653" s="2" t="str">
        <f t="shared" si="370"/>
        <v/>
      </c>
      <c r="Q1653" s="2" t="str">
        <f t="shared" si="377"/>
        <v/>
      </c>
      <c r="R1653" s="2" t="str">
        <f t="shared" si="371"/>
        <v/>
      </c>
    </row>
    <row r="1654" spans="1:18" x14ac:dyDescent="0.25">
      <c r="A1654" s="15" t="str">
        <f>IF(INDEX('Predict Your Date Data (auto)'!A:A,ROW(A1654),1)&gt;0,INDEX('Predict Your Date Data (auto)'!A:A,ROW(A1654),1),"")</f>
        <v/>
      </c>
      <c r="B1654" s="15" t="str">
        <f t="shared" si="372"/>
        <v/>
      </c>
      <c r="C1654" s="23" t="str">
        <f t="shared" si="373"/>
        <v/>
      </c>
      <c r="D1654" s="23" t="str">
        <f t="shared" si="374"/>
        <v/>
      </c>
      <c r="E1654" s="2" t="str">
        <f>IF(A1654&lt;&gt;"","Week " &amp; ROUNDUP(DAY(B1654)/7,0),"")</f>
        <v/>
      </c>
      <c r="G1654" s="15" t="str">
        <f>IF(G1653&lt;MAX(A:A)+NumberOfFutureWeeks*7,  IF(WEEKDAY( G1653+1)=1, G1653+2, IF(WEEKDAY(G1653+1)=7, G1653+ 3, G1653+1)), "")</f>
        <v/>
      </c>
      <c r="H1654" s="15" t="str">
        <f t="shared" si="366"/>
        <v/>
      </c>
      <c r="I1654" s="2" t="str">
        <f t="shared" si="367"/>
        <v/>
      </c>
      <c r="J1654" s="2" t="str">
        <f>IF(AND(G1654&lt;&gt;"",G1654&lt;=MAX(A:A)),COUNTIF(B:B,TRUNC(G1654)),"")</f>
        <v/>
      </c>
      <c r="K1654" s="2" t="str">
        <f t="shared" si="378"/>
        <v/>
      </c>
      <c r="L1654" s="2" t="str">
        <f t="shared" si="368"/>
        <v/>
      </c>
      <c r="M1654" s="2" t="str">
        <f t="shared" si="375"/>
        <v/>
      </c>
      <c r="N1654" s="2" t="str">
        <f t="shared" si="376"/>
        <v/>
      </c>
      <c r="O1654" s="2" t="str">
        <f t="shared" si="369"/>
        <v/>
      </c>
      <c r="P1654" s="2" t="str">
        <f t="shared" si="370"/>
        <v/>
      </c>
      <c r="Q1654" s="2" t="str">
        <f t="shared" si="377"/>
        <v/>
      </c>
      <c r="R1654" s="2" t="str">
        <f t="shared" si="371"/>
        <v/>
      </c>
    </row>
    <row r="1655" spans="1:18" x14ac:dyDescent="0.25">
      <c r="A1655" s="15" t="str">
        <f>IF(INDEX('Predict Your Date Data (auto)'!A:A,ROW(A1655),1)&gt;0,INDEX('Predict Your Date Data (auto)'!A:A,ROW(A1655),1),"")</f>
        <v/>
      </c>
      <c r="B1655" s="15" t="str">
        <f t="shared" si="372"/>
        <v/>
      </c>
      <c r="C1655" s="23" t="str">
        <f t="shared" si="373"/>
        <v/>
      </c>
      <c r="D1655" s="23" t="str">
        <f t="shared" si="374"/>
        <v/>
      </c>
      <c r="E1655" s="2" t="str">
        <f>IF(A1655&lt;&gt;"","Week " &amp; ROUNDUP(DAY(B1655)/7,0),"")</f>
        <v/>
      </c>
      <c r="G1655" s="15" t="str">
        <f>IF(G1654&lt;MAX(A:A)+NumberOfFutureWeeks*7,  IF(WEEKDAY( G1654+1)=1, G1654+2, IF(WEEKDAY(G1654+1)=7, G1654+ 3, G1654+1)), "")</f>
        <v/>
      </c>
      <c r="H1655" s="15" t="str">
        <f t="shared" si="366"/>
        <v/>
      </c>
      <c r="I1655" s="2" t="str">
        <f t="shared" si="367"/>
        <v/>
      </c>
      <c r="J1655" s="2" t="str">
        <f>IF(AND(G1655&lt;&gt;"",G1655&lt;=MAX(A:A)),COUNTIF(B:B,TRUNC(G1655)),"")</f>
        <v/>
      </c>
      <c r="K1655" s="2" t="str">
        <f t="shared" si="378"/>
        <v/>
      </c>
      <c r="L1655" s="2" t="str">
        <f t="shared" si="368"/>
        <v/>
      </c>
      <c r="M1655" s="2" t="str">
        <f t="shared" si="375"/>
        <v/>
      </c>
      <c r="N1655" s="2" t="str">
        <f t="shared" si="376"/>
        <v/>
      </c>
      <c r="O1655" s="2" t="str">
        <f t="shared" si="369"/>
        <v/>
      </c>
      <c r="P1655" s="2" t="str">
        <f t="shared" si="370"/>
        <v/>
      </c>
      <c r="Q1655" s="2" t="str">
        <f t="shared" si="377"/>
        <v/>
      </c>
      <c r="R1655" s="2" t="str">
        <f t="shared" si="371"/>
        <v/>
      </c>
    </row>
    <row r="1656" spans="1:18" x14ac:dyDescent="0.25">
      <c r="A1656" s="15" t="str">
        <f>IF(INDEX('Predict Your Date Data (auto)'!A:A,ROW(A1656),1)&gt;0,INDEX('Predict Your Date Data (auto)'!A:A,ROW(A1656),1),"")</f>
        <v/>
      </c>
      <c r="B1656" s="15" t="str">
        <f t="shared" si="372"/>
        <v/>
      </c>
      <c r="C1656" s="23" t="str">
        <f t="shared" si="373"/>
        <v/>
      </c>
      <c r="D1656" s="23" t="str">
        <f t="shared" si="374"/>
        <v/>
      </c>
      <c r="E1656" s="2" t="str">
        <f>IF(A1656&lt;&gt;"","Week " &amp; ROUNDUP(DAY(B1656)/7,0),"")</f>
        <v/>
      </c>
      <c r="G1656" s="15" t="str">
        <f>IF(G1655&lt;MAX(A:A)+NumberOfFutureWeeks*7,  IF(WEEKDAY( G1655+1)=1, G1655+2, IF(WEEKDAY(G1655+1)=7, G1655+ 3, G1655+1)), "")</f>
        <v/>
      </c>
      <c r="H1656" s="15" t="str">
        <f t="shared" si="366"/>
        <v/>
      </c>
      <c r="I1656" s="2" t="str">
        <f t="shared" si="367"/>
        <v/>
      </c>
      <c r="J1656" s="2" t="str">
        <f>IF(AND(G1656&lt;&gt;"",G1656&lt;=MAX(A:A)),COUNTIF(B:B,TRUNC(G1656)),"")</f>
        <v/>
      </c>
      <c r="K1656" s="2" t="str">
        <f t="shared" si="378"/>
        <v/>
      </c>
      <c r="L1656" s="2" t="str">
        <f t="shared" si="368"/>
        <v/>
      </c>
      <c r="M1656" s="2" t="str">
        <f t="shared" si="375"/>
        <v/>
      </c>
      <c r="N1656" s="2" t="str">
        <f t="shared" si="376"/>
        <v/>
      </c>
      <c r="O1656" s="2" t="str">
        <f t="shared" si="369"/>
        <v/>
      </c>
      <c r="P1656" s="2" t="str">
        <f t="shared" si="370"/>
        <v/>
      </c>
      <c r="Q1656" s="2" t="str">
        <f t="shared" si="377"/>
        <v/>
      </c>
      <c r="R1656" s="2" t="str">
        <f t="shared" si="371"/>
        <v/>
      </c>
    </row>
    <row r="1657" spans="1:18" x14ac:dyDescent="0.25">
      <c r="A1657" s="15" t="str">
        <f>IF(INDEX('Predict Your Date Data (auto)'!A:A,ROW(A1657),1)&gt;0,INDEX('Predict Your Date Data (auto)'!A:A,ROW(A1657),1),"")</f>
        <v/>
      </c>
      <c r="B1657" s="15" t="str">
        <f t="shared" si="372"/>
        <v/>
      </c>
      <c r="C1657" s="23" t="str">
        <f t="shared" si="373"/>
        <v/>
      </c>
      <c r="D1657" s="23" t="str">
        <f t="shared" si="374"/>
        <v/>
      </c>
      <c r="E1657" s="2" t="str">
        <f>IF(A1657&lt;&gt;"","Week " &amp; ROUNDUP(DAY(B1657)/7,0),"")</f>
        <v/>
      </c>
      <c r="G1657" s="15" t="str">
        <f>IF(G1656&lt;MAX(A:A)+NumberOfFutureWeeks*7,  IF(WEEKDAY( G1656+1)=1, G1656+2, IF(WEEKDAY(G1656+1)=7, G1656+ 3, G1656+1)), "")</f>
        <v/>
      </c>
      <c r="H1657" s="15" t="str">
        <f t="shared" si="366"/>
        <v/>
      </c>
      <c r="I1657" s="2" t="str">
        <f t="shared" si="367"/>
        <v/>
      </c>
      <c r="J1657" s="2" t="str">
        <f>IF(AND(G1657&lt;&gt;"",G1657&lt;=MAX(A:A)),COUNTIF(B:B,TRUNC(G1657)),"")</f>
        <v/>
      </c>
      <c r="K1657" s="2" t="str">
        <f t="shared" si="378"/>
        <v/>
      </c>
      <c r="L1657" s="2" t="str">
        <f t="shared" si="368"/>
        <v/>
      </c>
      <c r="M1657" s="2" t="str">
        <f t="shared" si="375"/>
        <v/>
      </c>
      <c r="N1657" s="2" t="str">
        <f t="shared" si="376"/>
        <v/>
      </c>
      <c r="O1657" s="2" t="str">
        <f t="shared" si="369"/>
        <v/>
      </c>
      <c r="P1657" s="2" t="str">
        <f t="shared" si="370"/>
        <v/>
      </c>
      <c r="Q1657" s="2" t="str">
        <f t="shared" si="377"/>
        <v/>
      </c>
      <c r="R1657" s="2" t="str">
        <f t="shared" si="371"/>
        <v/>
      </c>
    </row>
    <row r="1658" spans="1:18" x14ac:dyDescent="0.25">
      <c r="A1658" s="15" t="str">
        <f>IF(INDEX('Predict Your Date Data (auto)'!A:A,ROW(A1658),1)&gt;0,INDEX('Predict Your Date Data (auto)'!A:A,ROW(A1658),1),"")</f>
        <v/>
      </c>
      <c r="B1658" s="15" t="str">
        <f t="shared" si="372"/>
        <v/>
      </c>
      <c r="C1658" s="23" t="str">
        <f t="shared" si="373"/>
        <v/>
      </c>
      <c r="D1658" s="23" t="str">
        <f t="shared" si="374"/>
        <v/>
      </c>
      <c r="E1658" s="2" t="str">
        <f>IF(A1658&lt;&gt;"","Week " &amp; ROUNDUP(DAY(B1658)/7,0),"")</f>
        <v/>
      </c>
      <c r="G1658" s="15" t="str">
        <f>IF(G1657&lt;MAX(A:A)+NumberOfFutureWeeks*7,  IF(WEEKDAY( G1657+1)=1, G1657+2, IF(WEEKDAY(G1657+1)=7, G1657+ 3, G1657+1)), "")</f>
        <v/>
      </c>
      <c r="H1658" s="15" t="str">
        <f t="shared" si="366"/>
        <v/>
      </c>
      <c r="I1658" s="2" t="str">
        <f t="shared" si="367"/>
        <v/>
      </c>
      <c r="J1658" s="2" t="str">
        <f>IF(AND(G1658&lt;&gt;"",G1658&lt;=MAX(A:A)),COUNTIF(B:B,TRUNC(G1658)),"")</f>
        <v/>
      </c>
      <c r="K1658" s="2" t="str">
        <f t="shared" si="378"/>
        <v/>
      </c>
      <c r="L1658" s="2" t="str">
        <f t="shared" si="368"/>
        <v/>
      </c>
      <c r="M1658" s="2" t="str">
        <f t="shared" si="375"/>
        <v/>
      </c>
      <c r="N1658" s="2" t="str">
        <f t="shared" si="376"/>
        <v/>
      </c>
      <c r="O1658" s="2" t="str">
        <f t="shared" si="369"/>
        <v/>
      </c>
      <c r="P1658" s="2" t="str">
        <f t="shared" si="370"/>
        <v/>
      </c>
      <c r="Q1658" s="2" t="str">
        <f t="shared" si="377"/>
        <v/>
      </c>
      <c r="R1658" s="2" t="str">
        <f t="shared" si="371"/>
        <v/>
      </c>
    </row>
    <row r="1659" spans="1:18" x14ac:dyDescent="0.25">
      <c r="A1659" s="15" t="str">
        <f>IF(INDEX('Predict Your Date Data (auto)'!A:A,ROW(A1659),1)&gt;0,INDEX('Predict Your Date Data (auto)'!A:A,ROW(A1659),1),"")</f>
        <v/>
      </c>
      <c r="B1659" s="15" t="str">
        <f t="shared" si="372"/>
        <v/>
      </c>
      <c r="C1659" s="23" t="str">
        <f t="shared" si="373"/>
        <v/>
      </c>
      <c r="D1659" s="23" t="str">
        <f t="shared" si="374"/>
        <v/>
      </c>
      <c r="E1659" s="2" t="str">
        <f>IF(A1659&lt;&gt;"","Week " &amp; ROUNDUP(DAY(B1659)/7,0),"")</f>
        <v/>
      </c>
      <c r="G1659" s="15" t="str">
        <f>IF(G1658&lt;MAX(A:A)+NumberOfFutureWeeks*7,  IF(WEEKDAY( G1658+1)=1, G1658+2, IF(WEEKDAY(G1658+1)=7, G1658+ 3, G1658+1)), "")</f>
        <v/>
      </c>
      <c r="H1659" s="15" t="str">
        <f t="shared" si="366"/>
        <v/>
      </c>
      <c r="I1659" s="2" t="str">
        <f t="shared" si="367"/>
        <v/>
      </c>
      <c r="J1659" s="2" t="str">
        <f>IF(AND(G1659&lt;&gt;"",G1659&lt;=MAX(A:A)),COUNTIF(B:B,TRUNC(G1659)),"")</f>
        <v/>
      </c>
      <c r="K1659" s="2" t="str">
        <f t="shared" si="378"/>
        <v/>
      </c>
      <c r="L1659" s="2" t="str">
        <f t="shared" si="368"/>
        <v/>
      </c>
      <c r="M1659" s="2" t="str">
        <f t="shared" si="375"/>
        <v/>
      </c>
      <c r="N1659" s="2" t="str">
        <f t="shared" si="376"/>
        <v/>
      </c>
      <c r="O1659" s="2" t="str">
        <f t="shared" si="369"/>
        <v/>
      </c>
      <c r="P1659" s="2" t="str">
        <f t="shared" si="370"/>
        <v/>
      </c>
      <c r="Q1659" s="2" t="str">
        <f t="shared" si="377"/>
        <v/>
      </c>
      <c r="R1659" s="2" t="str">
        <f t="shared" si="371"/>
        <v/>
      </c>
    </row>
    <row r="1660" spans="1:18" x14ac:dyDescent="0.25">
      <c r="A1660" s="15" t="str">
        <f>IF(INDEX('Predict Your Date Data (auto)'!A:A,ROW(A1660),1)&gt;0,INDEX('Predict Your Date Data (auto)'!A:A,ROW(A1660),1),"")</f>
        <v/>
      </c>
      <c r="B1660" s="15" t="str">
        <f t="shared" si="372"/>
        <v/>
      </c>
      <c r="C1660" s="23" t="str">
        <f t="shared" si="373"/>
        <v/>
      </c>
      <c r="D1660" s="23" t="str">
        <f t="shared" si="374"/>
        <v/>
      </c>
      <c r="E1660" s="2" t="str">
        <f>IF(A1660&lt;&gt;"","Week " &amp; ROUNDUP(DAY(B1660)/7,0),"")</f>
        <v/>
      </c>
      <c r="G1660" s="15" t="str">
        <f>IF(G1659&lt;MAX(A:A)+NumberOfFutureWeeks*7,  IF(WEEKDAY( G1659+1)=1, G1659+2, IF(WEEKDAY(G1659+1)=7, G1659+ 3, G1659+1)), "")</f>
        <v/>
      </c>
      <c r="H1660" s="15" t="str">
        <f t="shared" si="366"/>
        <v/>
      </c>
      <c r="I1660" s="2" t="str">
        <f t="shared" si="367"/>
        <v/>
      </c>
      <c r="J1660" s="2" t="str">
        <f>IF(AND(G1660&lt;&gt;"",G1660&lt;=MAX(A:A)),COUNTIF(B:B,TRUNC(G1660)),"")</f>
        <v/>
      </c>
      <c r="K1660" s="2" t="str">
        <f t="shared" si="378"/>
        <v/>
      </c>
      <c r="L1660" s="2" t="str">
        <f t="shared" si="368"/>
        <v/>
      </c>
      <c r="M1660" s="2" t="str">
        <f t="shared" si="375"/>
        <v/>
      </c>
      <c r="N1660" s="2" t="str">
        <f t="shared" si="376"/>
        <v/>
      </c>
      <c r="O1660" s="2" t="str">
        <f t="shared" si="369"/>
        <v/>
      </c>
      <c r="P1660" s="2" t="str">
        <f t="shared" si="370"/>
        <v/>
      </c>
      <c r="Q1660" s="2" t="str">
        <f t="shared" si="377"/>
        <v/>
      </c>
      <c r="R1660" s="2" t="str">
        <f t="shared" si="371"/>
        <v/>
      </c>
    </row>
    <row r="1661" spans="1:18" x14ac:dyDescent="0.25">
      <c r="A1661" s="15" t="str">
        <f>IF(INDEX('Predict Your Date Data (auto)'!A:A,ROW(A1661),1)&gt;0,INDEX('Predict Your Date Data (auto)'!A:A,ROW(A1661),1),"")</f>
        <v/>
      </c>
      <c r="B1661" s="15" t="str">
        <f t="shared" si="372"/>
        <v/>
      </c>
      <c r="C1661" s="23" t="str">
        <f t="shared" si="373"/>
        <v/>
      </c>
      <c r="D1661" s="23" t="str">
        <f t="shared" si="374"/>
        <v/>
      </c>
      <c r="E1661" s="2" t="str">
        <f>IF(A1661&lt;&gt;"","Week " &amp; ROUNDUP(DAY(B1661)/7,0),"")</f>
        <v/>
      </c>
      <c r="G1661" s="15" t="str">
        <f>IF(G1660&lt;MAX(A:A)+NumberOfFutureWeeks*7,  IF(WEEKDAY( G1660+1)=1, G1660+2, IF(WEEKDAY(G1660+1)=7, G1660+ 3, G1660+1)), "")</f>
        <v/>
      </c>
      <c r="H1661" s="15" t="str">
        <f t="shared" si="366"/>
        <v/>
      </c>
      <c r="I1661" s="2" t="str">
        <f t="shared" si="367"/>
        <v/>
      </c>
      <c r="J1661" s="2" t="str">
        <f>IF(AND(G1661&lt;&gt;"",G1661&lt;=MAX(A:A)),COUNTIF(B:B,TRUNC(G1661)),"")</f>
        <v/>
      </c>
      <c r="K1661" s="2" t="str">
        <f t="shared" si="378"/>
        <v/>
      </c>
      <c r="L1661" s="2" t="str">
        <f t="shared" si="368"/>
        <v/>
      </c>
      <c r="M1661" s="2" t="str">
        <f t="shared" si="375"/>
        <v/>
      </c>
      <c r="N1661" s="2" t="str">
        <f t="shared" si="376"/>
        <v/>
      </c>
      <c r="O1661" s="2" t="str">
        <f t="shared" si="369"/>
        <v/>
      </c>
      <c r="P1661" s="2" t="str">
        <f t="shared" si="370"/>
        <v/>
      </c>
      <c r="Q1661" s="2" t="str">
        <f t="shared" si="377"/>
        <v/>
      </c>
      <c r="R1661" s="2" t="str">
        <f t="shared" si="371"/>
        <v/>
      </c>
    </row>
    <row r="1662" spans="1:18" x14ac:dyDescent="0.25">
      <c r="A1662" s="15" t="str">
        <f>IF(INDEX('Predict Your Date Data (auto)'!A:A,ROW(A1662),1)&gt;0,INDEX('Predict Your Date Data (auto)'!A:A,ROW(A1662),1),"")</f>
        <v/>
      </c>
      <c r="B1662" s="15" t="str">
        <f t="shared" si="372"/>
        <v/>
      </c>
      <c r="C1662" s="23" t="str">
        <f t="shared" si="373"/>
        <v/>
      </c>
      <c r="D1662" s="23" t="str">
        <f t="shared" si="374"/>
        <v/>
      </c>
      <c r="E1662" s="2" t="str">
        <f>IF(A1662&lt;&gt;"","Week " &amp; ROUNDUP(DAY(B1662)/7,0),"")</f>
        <v/>
      </c>
      <c r="G1662" s="15" t="str">
        <f>IF(G1661&lt;MAX(A:A)+NumberOfFutureWeeks*7,  IF(WEEKDAY( G1661+1)=1, G1661+2, IF(WEEKDAY(G1661+1)=7, G1661+ 3, G1661+1)), "")</f>
        <v/>
      </c>
      <c r="H1662" s="15" t="str">
        <f t="shared" si="366"/>
        <v/>
      </c>
      <c r="I1662" s="2" t="str">
        <f t="shared" si="367"/>
        <v/>
      </c>
      <c r="J1662" s="2" t="str">
        <f>IF(AND(G1662&lt;&gt;"",G1662&lt;=MAX(A:A)),COUNTIF(B:B,TRUNC(G1662)),"")</f>
        <v/>
      </c>
      <c r="K1662" s="2" t="str">
        <f t="shared" si="378"/>
        <v/>
      </c>
      <c r="L1662" s="2" t="str">
        <f t="shared" si="368"/>
        <v/>
      </c>
      <c r="M1662" s="2" t="str">
        <f t="shared" si="375"/>
        <v/>
      </c>
      <c r="N1662" s="2" t="str">
        <f t="shared" si="376"/>
        <v/>
      </c>
      <c r="O1662" s="2" t="str">
        <f t="shared" si="369"/>
        <v/>
      </c>
      <c r="P1662" s="2" t="str">
        <f t="shared" si="370"/>
        <v/>
      </c>
      <c r="Q1662" s="2" t="str">
        <f t="shared" si="377"/>
        <v/>
      </c>
      <c r="R1662" s="2" t="str">
        <f t="shared" si="371"/>
        <v/>
      </c>
    </row>
    <row r="1663" spans="1:18" x14ac:dyDescent="0.25">
      <c r="A1663" s="15" t="str">
        <f>IF(INDEX('Predict Your Date Data (auto)'!A:A,ROW(A1663),1)&gt;0,INDEX('Predict Your Date Data (auto)'!A:A,ROW(A1663),1),"")</f>
        <v/>
      </c>
      <c r="B1663" s="15" t="str">
        <f t="shared" si="372"/>
        <v/>
      </c>
      <c r="C1663" s="23" t="str">
        <f t="shared" si="373"/>
        <v/>
      </c>
      <c r="D1663" s="23" t="str">
        <f t="shared" si="374"/>
        <v/>
      </c>
      <c r="E1663" s="2" t="str">
        <f>IF(A1663&lt;&gt;"","Week " &amp; ROUNDUP(DAY(B1663)/7,0),"")</f>
        <v/>
      </c>
      <c r="G1663" s="15" t="str">
        <f>IF(G1662&lt;MAX(A:A)+NumberOfFutureWeeks*7,  IF(WEEKDAY( G1662+1)=1, G1662+2, IF(WEEKDAY(G1662+1)=7, G1662+ 3, G1662+1)), "")</f>
        <v/>
      </c>
      <c r="H1663" s="15" t="str">
        <f t="shared" si="366"/>
        <v/>
      </c>
      <c r="I1663" s="2" t="str">
        <f t="shared" si="367"/>
        <v/>
      </c>
      <c r="J1663" s="2" t="str">
        <f>IF(AND(G1663&lt;&gt;"",G1663&lt;=MAX(A:A)),COUNTIF(B:B,TRUNC(G1663)),"")</f>
        <v/>
      </c>
      <c r="K1663" s="2" t="str">
        <f t="shared" si="378"/>
        <v/>
      </c>
      <c r="L1663" s="2" t="str">
        <f t="shared" si="368"/>
        <v/>
      </c>
      <c r="M1663" s="2" t="str">
        <f t="shared" si="375"/>
        <v/>
      </c>
      <c r="N1663" s="2" t="str">
        <f t="shared" si="376"/>
        <v/>
      </c>
      <c r="O1663" s="2" t="str">
        <f t="shared" si="369"/>
        <v/>
      </c>
      <c r="P1663" s="2" t="str">
        <f t="shared" si="370"/>
        <v/>
      </c>
      <c r="Q1663" s="2" t="str">
        <f t="shared" si="377"/>
        <v/>
      </c>
      <c r="R1663" s="2" t="str">
        <f t="shared" si="371"/>
        <v/>
      </c>
    </row>
    <row r="1664" spans="1:18" x14ac:dyDescent="0.25">
      <c r="A1664" s="15" t="str">
        <f>IF(INDEX('Predict Your Date Data (auto)'!A:A,ROW(A1664),1)&gt;0,INDEX('Predict Your Date Data (auto)'!A:A,ROW(A1664),1),"")</f>
        <v/>
      </c>
      <c r="B1664" s="15" t="str">
        <f t="shared" si="372"/>
        <v/>
      </c>
      <c r="C1664" s="23" t="str">
        <f t="shared" si="373"/>
        <v/>
      </c>
      <c r="D1664" s="23" t="str">
        <f t="shared" si="374"/>
        <v/>
      </c>
      <c r="E1664" s="2" t="str">
        <f>IF(A1664&lt;&gt;"","Week " &amp; ROUNDUP(DAY(B1664)/7,0),"")</f>
        <v/>
      </c>
      <c r="G1664" s="15" t="str">
        <f>IF(G1663&lt;MAX(A:A)+NumberOfFutureWeeks*7,  IF(WEEKDAY( G1663+1)=1, G1663+2, IF(WEEKDAY(G1663+1)=7, G1663+ 3, G1663+1)), "")</f>
        <v/>
      </c>
      <c r="H1664" s="15" t="str">
        <f t="shared" si="366"/>
        <v/>
      </c>
      <c r="I1664" s="2" t="str">
        <f t="shared" si="367"/>
        <v/>
      </c>
      <c r="J1664" s="2" t="str">
        <f>IF(AND(G1664&lt;&gt;"",G1664&lt;=MAX(A:A)),COUNTIF(B:B,TRUNC(G1664)),"")</f>
        <v/>
      </c>
      <c r="K1664" s="2" t="str">
        <f t="shared" si="378"/>
        <v/>
      </c>
      <c r="L1664" s="2" t="str">
        <f t="shared" si="368"/>
        <v/>
      </c>
      <c r="M1664" s="2" t="str">
        <f t="shared" si="375"/>
        <v/>
      </c>
      <c r="N1664" s="2" t="str">
        <f t="shared" si="376"/>
        <v/>
      </c>
      <c r="O1664" s="2" t="str">
        <f t="shared" si="369"/>
        <v/>
      </c>
      <c r="P1664" s="2" t="str">
        <f t="shared" si="370"/>
        <v/>
      </c>
      <c r="Q1664" s="2" t="str">
        <f t="shared" si="377"/>
        <v/>
      </c>
      <c r="R1664" s="2" t="str">
        <f t="shared" si="371"/>
        <v/>
      </c>
    </row>
    <row r="1665" spans="1:18" x14ac:dyDescent="0.25">
      <c r="A1665" s="15" t="str">
        <f>IF(INDEX('Predict Your Date Data (auto)'!A:A,ROW(A1665),1)&gt;0,INDEX('Predict Your Date Data (auto)'!A:A,ROW(A1665),1),"")</f>
        <v/>
      </c>
      <c r="B1665" s="15" t="str">
        <f t="shared" si="372"/>
        <v/>
      </c>
      <c r="C1665" s="23" t="str">
        <f t="shared" si="373"/>
        <v/>
      </c>
      <c r="D1665" s="23" t="str">
        <f t="shared" si="374"/>
        <v/>
      </c>
      <c r="E1665" s="2" t="str">
        <f>IF(A1665&lt;&gt;"","Week " &amp; ROUNDUP(DAY(B1665)/7,0),"")</f>
        <v/>
      </c>
      <c r="G1665" s="15" t="str">
        <f>IF(G1664&lt;MAX(A:A)+NumberOfFutureWeeks*7,  IF(WEEKDAY( G1664+1)=1, G1664+2, IF(WEEKDAY(G1664+1)=7, G1664+ 3, G1664+1)), "")</f>
        <v/>
      </c>
      <c r="H1665" s="15" t="str">
        <f t="shared" si="366"/>
        <v/>
      </c>
      <c r="I1665" s="2" t="str">
        <f t="shared" si="367"/>
        <v/>
      </c>
      <c r="J1665" s="2" t="str">
        <f>IF(AND(G1665&lt;&gt;"",G1665&lt;=MAX(A:A)),COUNTIF(B:B,TRUNC(G1665)),"")</f>
        <v/>
      </c>
      <c r="K1665" s="2" t="str">
        <f t="shared" si="378"/>
        <v/>
      </c>
      <c r="L1665" s="2" t="str">
        <f t="shared" si="368"/>
        <v/>
      </c>
      <c r="M1665" s="2" t="str">
        <f t="shared" si="375"/>
        <v/>
      </c>
      <c r="N1665" s="2" t="str">
        <f t="shared" si="376"/>
        <v/>
      </c>
      <c r="O1665" s="2" t="str">
        <f t="shared" si="369"/>
        <v/>
      </c>
      <c r="P1665" s="2" t="str">
        <f t="shared" si="370"/>
        <v/>
      </c>
      <c r="Q1665" s="2" t="str">
        <f t="shared" si="377"/>
        <v/>
      </c>
      <c r="R1665" s="2" t="str">
        <f t="shared" si="371"/>
        <v/>
      </c>
    </row>
    <row r="1666" spans="1:18" x14ac:dyDescent="0.25">
      <c r="A1666" s="15" t="str">
        <f>IF(INDEX('Predict Your Date Data (auto)'!A:A,ROW(A1666),1)&gt;0,INDEX('Predict Your Date Data (auto)'!A:A,ROW(A1666),1),"")</f>
        <v/>
      </c>
      <c r="B1666" s="15" t="str">
        <f t="shared" si="372"/>
        <v/>
      </c>
      <c r="C1666" s="23" t="str">
        <f t="shared" si="373"/>
        <v/>
      </c>
      <c r="D1666" s="23" t="str">
        <f t="shared" si="374"/>
        <v/>
      </c>
      <c r="E1666" s="2" t="str">
        <f>IF(A1666&lt;&gt;"","Week " &amp; ROUNDUP(DAY(B1666)/7,0),"")</f>
        <v/>
      </c>
      <c r="G1666" s="15" t="str">
        <f>IF(G1665&lt;MAX(A:A)+NumberOfFutureWeeks*7,  IF(WEEKDAY( G1665+1)=1, G1665+2, IF(WEEKDAY(G1665+1)=7, G1665+ 3, G1665+1)), "")</f>
        <v/>
      </c>
      <c r="H1666" s="15" t="str">
        <f t="shared" ref="H1666:H1729" si="379">IF(G1666&lt;&gt;"",IF(WEEKDAY(G1666)=2,"Week " &amp; TEXT(G1666,AxisDateFormat),""),"")</f>
        <v/>
      </c>
      <c r="I1666" s="2" t="str">
        <f t="shared" ref="I1666:I1729" si="380">IF(G1666&lt;&gt;"", TEXT(WEEKDAY(G1666), DayFormat),"")</f>
        <v/>
      </c>
      <c r="J1666" s="2" t="str">
        <f>IF(AND(G1666&lt;&gt;"",G1666&lt;=MAX(A:A)),COUNTIF(B:B,TRUNC(G1666)),"")</f>
        <v/>
      </c>
      <c r="K1666" s="2" t="str">
        <f t="shared" si="378"/>
        <v/>
      </c>
      <c r="L1666" s="2" t="str">
        <f t="shared" ref="L1666:L1729" si="381">IF(G1666&lt;&gt;"",K1666*$U$10+$U$9,"")</f>
        <v/>
      </c>
      <c r="M1666" s="2" t="str">
        <f t="shared" si="375"/>
        <v/>
      </c>
      <c r="N1666" s="2" t="str">
        <f t="shared" si="376"/>
        <v/>
      </c>
      <c r="O1666" s="2" t="str">
        <f t="shared" ref="O1666:O1729" si="382">IF(J1666&lt;&gt;"",ABS(J1666-N1666),"")</f>
        <v/>
      </c>
      <c r="P1666" s="2" t="str">
        <f t="shared" ref="P1666:P1729" si="383">IF(G1666&lt;&gt;"",IF(M1666&gt;1,ROUNDUP(N1666,RoundDecimalPlaces),ROUNDDOWN(N1666,RoundDecimalPlaces)),"")</f>
        <v/>
      </c>
      <c r="Q1666" s="2" t="str">
        <f t="shared" si="377"/>
        <v/>
      </c>
      <c r="R1666" s="2" t="str">
        <f t="shared" ref="R1666:R1729" si="384">IF(Q1666&lt;&gt;"",IF(Q1666&gt;AVERAGE(Q:Q)*SignificantErrorMultiplier,J1666,NA()),"")</f>
        <v/>
      </c>
    </row>
    <row r="1667" spans="1:18" x14ac:dyDescent="0.25">
      <c r="A1667" s="15" t="str">
        <f>IF(INDEX('Predict Your Date Data (auto)'!A:A,ROW(A1667),1)&gt;0,INDEX('Predict Your Date Data (auto)'!A:A,ROW(A1667),1),"")</f>
        <v/>
      </c>
      <c r="B1667" s="15" t="str">
        <f t="shared" ref="B1667:B1730" si="385">IF(A1667&lt;&gt;"",TRUNC(A1667),"")</f>
        <v/>
      </c>
      <c r="C1667" s="23" t="str">
        <f t="shared" ref="C1667:C1730" si="386">IF(A1667&lt;&gt;"",YEAR(A1667),"")</f>
        <v/>
      </c>
      <c r="D1667" s="23" t="str">
        <f t="shared" ref="D1667:D1730" si="387">IF(A1667&lt;&gt;"",MONTH(B1667),"")</f>
        <v/>
      </c>
      <c r="E1667" s="2" t="str">
        <f>IF(A1667&lt;&gt;"","Week " &amp; ROUNDUP(DAY(B1667)/7,0),"")</f>
        <v/>
      </c>
      <c r="G1667" s="15" t="str">
        <f>IF(G1666&lt;MAX(A:A)+NumberOfFutureWeeks*7,  IF(WEEKDAY( G1666+1)=1, G1666+2, IF(WEEKDAY(G1666+1)=7, G1666+ 3, G1666+1)), "")</f>
        <v/>
      </c>
      <c r="H1667" s="15" t="str">
        <f t="shared" si="379"/>
        <v/>
      </c>
      <c r="I1667" s="2" t="str">
        <f t="shared" si="380"/>
        <v/>
      </c>
      <c r="J1667" s="2" t="str">
        <f>IF(AND(G1667&lt;&gt;"",G1667&lt;=MAX(A:A)),COUNTIF(B:B,TRUNC(G1667)),"")</f>
        <v/>
      </c>
      <c r="K1667" s="2" t="str">
        <f t="shared" si="378"/>
        <v/>
      </c>
      <c r="L1667" s="2" t="str">
        <f t="shared" si="381"/>
        <v/>
      </c>
      <c r="M1667" s="2" t="str">
        <f t="shared" ref="M1667:M1730" si="388">IF(G1667&lt;&gt;"",VLOOKUP(I1667,$T$2:$V$6,3,FALSE),"")</f>
        <v/>
      </c>
      <c r="N1667" s="2" t="str">
        <f t="shared" ref="N1667:N1730" si="389">IF(G1667&lt;&gt;"",L1667*M1667,"")</f>
        <v/>
      </c>
      <c r="O1667" s="2" t="str">
        <f t="shared" si="382"/>
        <v/>
      </c>
      <c r="P1667" s="2" t="str">
        <f t="shared" si="383"/>
        <v/>
      </c>
      <c r="Q1667" s="2" t="str">
        <f t="shared" ref="Q1667:Q1730" si="390">IF(J1667&lt;&gt;"",ABS(J1667-P1667),"")</f>
        <v/>
      </c>
      <c r="R1667" s="2" t="str">
        <f t="shared" si="384"/>
        <v/>
      </c>
    </row>
    <row r="1668" spans="1:18" x14ac:dyDescent="0.25">
      <c r="A1668" s="15" t="str">
        <f>IF(INDEX('Predict Your Date Data (auto)'!A:A,ROW(A1668),1)&gt;0,INDEX('Predict Your Date Data (auto)'!A:A,ROW(A1668),1),"")</f>
        <v/>
      </c>
      <c r="B1668" s="15" t="str">
        <f t="shared" si="385"/>
        <v/>
      </c>
      <c r="C1668" s="23" t="str">
        <f t="shared" si="386"/>
        <v/>
      </c>
      <c r="D1668" s="23" t="str">
        <f t="shared" si="387"/>
        <v/>
      </c>
      <c r="E1668" s="2" t="str">
        <f>IF(A1668&lt;&gt;"","Week " &amp; ROUNDUP(DAY(B1668)/7,0),"")</f>
        <v/>
      </c>
      <c r="G1668" s="15" t="str">
        <f>IF(G1667&lt;MAX(A:A)+NumberOfFutureWeeks*7,  IF(WEEKDAY( G1667+1)=1, G1667+2, IF(WEEKDAY(G1667+1)=7, G1667+ 3, G1667+1)), "")</f>
        <v/>
      </c>
      <c r="H1668" s="15" t="str">
        <f t="shared" si="379"/>
        <v/>
      </c>
      <c r="I1668" s="2" t="str">
        <f t="shared" si="380"/>
        <v/>
      </c>
      <c r="J1668" s="2" t="str">
        <f>IF(AND(G1668&lt;&gt;"",G1668&lt;=MAX(A:A)),COUNTIF(B:B,TRUNC(G1668)),"")</f>
        <v/>
      </c>
      <c r="K1668" s="2" t="str">
        <f t="shared" ref="K1668:K1731" si="391">IF(G1668&lt;&gt;"",K1667+1,"")</f>
        <v/>
      </c>
      <c r="L1668" s="2" t="str">
        <f t="shared" si="381"/>
        <v/>
      </c>
      <c r="M1668" s="2" t="str">
        <f t="shared" si="388"/>
        <v/>
      </c>
      <c r="N1668" s="2" t="str">
        <f t="shared" si="389"/>
        <v/>
      </c>
      <c r="O1668" s="2" t="str">
        <f t="shared" si="382"/>
        <v/>
      </c>
      <c r="P1668" s="2" t="str">
        <f t="shared" si="383"/>
        <v/>
      </c>
      <c r="Q1668" s="2" t="str">
        <f t="shared" si="390"/>
        <v/>
      </c>
      <c r="R1668" s="2" t="str">
        <f t="shared" si="384"/>
        <v/>
      </c>
    </row>
    <row r="1669" spans="1:18" x14ac:dyDescent="0.25">
      <c r="A1669" s="15" t="str">
        <f>IF(INDEX('Predict Your Date Data (auto)'!A:A,ROW(A1669),1)&gt;0,INDEX('Predict Your Date Data (auto)'!A:A,ROW(A1669),1),"")</f>
        <v/>
      </c>
      <c r="B1669" s="15" t="str">
        <f t="shared" si="385"/>
        <v/>
      </c>
      <c r="C1669" s="23" t="str">
        <f t="shared" si="386"/>
        <v/>
      </c>
      <c r="D1669" s="23" t="str">
        <f t="shared" si="387"/>
        <v/>
      </c>
      <c r="E1669" s="2" t="str">
        <f>IF(A1669&lt;&gt;"","Week " &amp; ROUNDUP(DAY(B1669)/7,0),"")</f>
        <v/>
      </c>
      <c r="G1669" s="15" t="str">
        <f>IF(G1668&lt;MAX(A:A)+NumberOfFutureWeeks*7,  IF(WEEKDAY( G1668+1)=1, G1668+2, IF(WEEKDAY(G1668+1)=7, G1668+ 3, G1668+1)), "")</f>
        <v/>
      </c>
      <c r="H1669" s="15" t="str">
        <f t="shared" si="379"/>
        <v/>
      </c>
      <c r="I1669" s="2" t="str">
        <f t="shared" si="380"/>
        <v/>
      </c>
      <c r="J1669" s="2" t="str">
        <f>IF(AND(G1669&lt;&gt;"",G1669&lt;=MAX(A:A)),COUNTIF(B:B,TRUNC(G1669)),"")</f>
        <v/>
      </c>
      <c r="K1669" s="2" t="str">
        <f t="shared" si="391"/>
        <v/>
      </c>
      <c r="L1669" s="2" t="str">
        <f t="shared" si="381"/>
        <v/>
      </c>
      <c r="M1669" s="2" t="str">
        <f t="shared" si="388"/>
        <v/>
      </c>
      <c r="N1669" s="2" t="str">
        <f t="shared" si="389"/>
        <v/>
      </c>
      <c r="O1669" s="2" t="str">
        <f t="shared" si="382"/>
        <v/>
      </c>
      <c r="P1669" s="2" t="str">
        <f t="shared" si="383"/>
        <v/>
      </c>
      <c r="Q1669" s="2" t="str">
        <f t="shared" si="390"/>
        <v/>
      </c>
      <c r="R1669" s="2" t="str">
        <f t="shared" si="384"/>
        <v/>
      </c>
    </row>
    <row r="1670" spans="1:18" x14ac:dyDescent="0.25">
      <c r="A1670" s="15" t="str">
        <f>IF(INDEX('Predict Your Date Data (auto)'!A:A,ROW(A1670),1)&gt;0,INDEX('Predict Your Date Data (auto)'!A:A,ROW(A1670),1),"")</f>
        <v/>
      </c>
      <c r="B1670" s="15" t="str">
        <f t="shared" si="385"/>
        <v/>
      </c>
      <c r="C1670" s="23" t="str">
        <f t="shared" si="386"/>
        <v/>
      </c>
      <c r="D1670" s="23" t="str">
        <f t="shared" si="387"/>
        <v/>
      </c>
      <c r="E1670" s="2" t="str">
        <f>IF(A1670&lt;&gt;"","Week " &amp; ROUNDUP(DAY(B1670)/7,0),"")</f>
        <v/>
      </c>
      <c r="G1670" s="15" t="str">
        <f>IF(G1669&lt;MAX(A:A)+NumberOfFutureWeeks*7,  IF(WEEKDAY( G1669+1)=1, G1669+2, IF(WEEKDAY(G1669+1)=7, G1669+ 3, G1669+1)), "")</f>
        <v/>
      </c>
      <c r="H1670" s="15" t="str">
        <f t="shared" si="379"/>
        <v/>
      </c>
      <c r="I1670" s="2" t="str">
        <f t="shared" si="380"/>
        <v/>
      </c>
      <c r="J1670" s="2" t="str">
        <f>IF(AND(G1670&lt;&gt;"",G1670&lt;=MAX(A:A)),COUNTIF(B:B,TRUNC(G1670)),"")</f>
        <v/>
      </c>
      <c r="K1670" s="2" t="str">
        <f t="shared" si="391"/>
        <v/>
      </c>
      <c r="L1670" s="2" t="str">
        <f t="shared" si="381"/>
        <v/>
      </c>
      <c r="M1670" s="2" t="str">
        <f t="shared" si="388"/>
        <v/>
      </c>
      <c r="N1670" s="2" t="str">
        <f t="shared" si="389"/>
        <v/>
      </c>
      <c r="O1670" s="2" t="str">
        <f t="shared" si="382"/>
        <v/>
      </c>
      <c r="P1670" s="2" t="str">
        <f t="shared" si="383"/>
        <v/>
      </c>
      <c r="Q1670" s="2" t="str">
        <f t="shared" si="390"/>
        <v/>
      </c>
      <c r="R1670" s="2" t="str">
        <f t="shared" si="384"/>
        <v/>
      </c>
    </row>
    <row r="1671" spans="1:18" x14ac:dyDescent="0.25">
      <c r="A1671" s="15" t="str">
        <f>IF(INDEX('Predict Your Date Data (auto)'!A:A,ROW(A1671),1)&gt;0,INDEX('Predict Your Date Data (auto)'!A:A,ROW(A1671),1),"")</f>
        <v/>
      </c>
      <c r="B1671" s="15" t="str">
        <f t="shared" si="385"/>
        <v/>
      </c>
      <c r="C1671" s="23" t="str">
        <f t="shared" si="386"/>
        <v/>
      </c>
      <c r="D1671" s="23" t="str">
        <f t="shared" si="387"/>
        <v/>
      </c>
      <c r="E1671" s="2" t="str">
        <f>IF(A1671&lt;&gt;"","Week " &amp; ROUNDUP(DAY(B1671)/7,0),"")</f>
        <v/>
      </c>
      <c r="G1671" s="15" t="str">
        <f>IF(G1670&lt;MAX(A:A)+NumberOfFutureWeeks*7,  IF(WEEKDAY( G1670+1)=1, G1670+2, IF(WEEKDAY(G1670+1)=7, G1670+ 3, G1670+1)), "")</f>
        <v/>
      </c>
      <c r="H1671" s="15" t="str">
        <f t="shared" si="379"/>
        <v/>
      </c>
      <c r="I1671" s="2" t="str">
        <f t="shared" si="380"/>
        <v/>
      </c>
      <c r="J1671" s="2" t="str">
        <f>IF(AND(G1671&lt;&gt;"",G1671&lt;=MAX(A:A)),COUNTIF(B:B,TRUNC(G1671)),"")</f>
        <v/>
      </c>
      <c r="K1671" s="2" t="str">
        <f t="shared" si="391"/>
        <v/>
      </c>
      <c r="L1671" s="2" t="str">
        <f t="shared" si="381"/>
        <v/>
      </c>
      <c r="M1671" s="2" t="str">
        <f t="shared" si="388"/>
        <v/>
      </c>
      <c r="N1671" s="2" t="str">
        <f t="shared" si="389"/>
        <v/>
      </c>
      <c r="O1671" s="2" t="str">
        <f t="shared" si="382"/>
        <v/>
      </c>
      <c r="P1671" s="2" t="str">
        <f t="shared" si="383"/>
        <v/>
      </c>
      <c r="Q1671" s="2" t="str">
        <f t="shared" si="390"/>
        <v/>
      </c>
      <c r="R1671" s="2" t="str">
        <f t="shared" si="384"/>
        <v/>
      </c>
    </row>
    <row r="1672" spans="1:18" x14ac:dyDescent="0.25">
      <c r="A1672" s="15" t="str">
        <f>IF(INDEX('Predict Your Date Data (auto)'!A:A,ROW(A1672),1)&gt;0,INDEX('Predict Your Date Data (auto)'!A:A,ROW(A1672),1),"")</f>
        <v/>
      </c>
      <c r="B1672" s="15" t="str">
        <f t="shared" si="385"/>
        <v/>
      </c>
      <c r="C1672" s="23" t="str">
        <f t="shared" si="386"/>
        <v/>
      </c>
      <c r="D1672" s="23" t="str">
        <f t="shared" si="387"/>
        <v/>
      </c>
      <c r="E1672" s="2" t="str">
        <f>IF(A1672&lt;&gt;"","Week " &amp; ROUNDUP(DAY(B1672)/7,0),"")</f>
        <v/>
      </c>
      <c r="G1672" s="15" t="str">
        <f>IF(G1671&lt;MAX(A:A)+NumberOfFutureWeeks*7,  IF(WEEKDAY( G1671+1)=1, G1671+2, IF(WEEKDAY(G1671+1)=7, G1671+ 3, G1671+1)), "")</f>
        <v/>
      </c>
      <c r="H1672" s="15" t="str">
        <f t="shared" si="379"/>
        <v/>
      </c>
      <c r="I1672" s="2" t="str">
        <f t="shared" si="380"/>
        <v/>
      </c>
      <c r="J1672" s="2" t="str">
        <f>IF(AND(G1672&lt;&gt;"",G1672&lt;=MAX(A:A)),COUNTIF(B:B,TRUNC(G1672)),"")</f>
        <v/>
      </c>
      <c r="K1672" s="2" t="str">
        <f t="shared" si="391"/>
        <v/>
      </c>
      <c r="L1672" s="2" t="str">
        <f t="shared" si="381"/>
        <v/>
      </c>
      <c r="M1672" s="2" t="str">
        <f t="shared" si="388"/>
        <v/>
      </c>
      <c r="N1672" s="2" t="str">
        <f t="shared" si="389"/>
        <v/>
      </c>
      <c r="O1672" s="2" t="str">
        <f t="shared" si="382"/>
        <v/>
      </c>
      <c r="P1672" s="2" t="str">
        <f t="shared" si="383"/>
        <v/>
      </c>
      <c r="Q1672" s="2" t="str">
        <f t="shared" si="390"/>
        <v/>
      </c>
      <c r="R1672" s="2" t="str">
        <f t="shared" si="384"/>
        <v/>
      </c>
    </row>
    <row r="1673" spans="1:18" x14ac:dyDescent="0.25">
      <c r="A1673" s="15" t="str">
        <f>IF(INDEX('Predict Your Date Data (auto)'!A:A,ROW(A1673),1)&gt;0,INDEX('Predict Your Date Data (auto)'!A:A,ROW(A1673),1),"")</f>
        <v/>
      </c>
      <c r="B1673" s="15" t="str">
        <f t="shared" si="385"/>
        <v/>
      </c>
      <c r="C1673" s="23" t="str">
        <f t="shared" si="386"/>
        <v/>
      </c>
      <c r="D1673" s="23" t="str">
        <f t="shared" si="387"/>
        <v/>
      </c>
      <c r="E1673" s="2" t="str">
        <f>IF(A1673&lt;&gt;"","Week " &amp; ROUNDUP(DAY(B1673)/7,0),"")</f>
        <v/>
      </c>
      <c r="G1673" s="15" t="str">
        <f>IF(G1672&lt;MAX(A:A)+NumberOfFutureWeeks*7,  IF(WEEKDAY( G1672+1)=1, G1672+2, IF(WEEKDAY(G1672+1)=7, G1672+ 3, G1672+1)), "")</f>
        <v/>
      </c>
      <c r="H1673" s="15" t="str">
        <f t="shared" si="379"/>
        <v/>
      </c>
      <c r="I1673" s="2" t="str">
        <f t="shared" si="380"/>
        <v/>
      </c>
      <c r="J1673" s="2" t="str">
        <f>IF(AND(G1673&lt;&gt;"",G1673&lt;=MAX(A:A)),COUNTIF(B:B,TRUNC(G1673)),"")</f>
        <v/>
      </c>
      <c r="K1673" s="2" t="str">
        <f t="shared" si="391"/>
        <v/>
      </c>
      <c r="L1673" s="2" t="str">
        <f t="shared" si="381"/>
        <v/>
      </c>
      <c r="M1673" s="2" t="str">
        <f t="shared" si="388"/>
        <v/>
      </c>
      <c r="N1673" s="2" t="str">
        <f t="shared" si="389"/>
        <v/>
      </c>
      <c r="O1673" s="2" t="str">
        <f t="shared" si="382"/>
        <v/>
      </c>
      <c r="P1673" s="2" t="str">
        <f t="shared" si="383"/>
        <v/>
      </c>
      <c r="Q1673" s="2" t="str">
        <f t="shared" si="390"/>
        <v/>
      </c>
      <c r="R1673" s="2" t="str">
        <f t="shared" si="384"/>
        <v/>
      </c>
    </row>
    <row r="1674" spans="1:18" x14ac:dyDescent="0.25">
      <c r="A1674" s="15" t="str">
        <f>IF(INDEX('Predict Your Date Data (auto)'!A:A,ROW(A1674),1)&gt;0,INDEX('Predict Your Date Data (auto)'!A:A,ROW(A1674),1),"")</f>
        <v/>
      </c>
      <c r="B1674" s="15" t="str">
        <f t="shared" si="385"/>
        <v/>
      </c>
      <c r="C1674" s="23" t="str">
        <f t="shared" si="386"/>
        <v/>
      </c>
      <c r="D1674" s="23" t="str">
        <f t="shared" si="387"/>
        <v/>
      </c>
      <c r="E1674" s="2" t="str">
        <f>IF(A1674&lt;&gt;"","Week " &amp; ROUNDUP(DAY(B1674)/7,0),"")</f>
        <v/>
      </c>
      <c r="G1674" s="15" t="str">
        <f>IF(G1673&lt;MAX(A:A)+NumberOfFutureWeeks*7,  IF(WEEKDAY( G1673+1)=1, G1673+2, IF(WEEKDAY(G1673+1)=7, G1673+ 3, G1673+1)), "")</f>
        <v/>
      </c>
      <c r="H1674" s="15" t="str">
        <f t="shared" si="379"/>
        <v/>
      </c>
      <c r="I1674" s="2" t="str">
        <f t="shared" si="380"/>
        <v/>
      </c>
      <c r="J1674" s="2" t="str">
        <f>IF(AND(G1674&lt;&gt;"",G1674&lt;=MAX(A:A)),COUNTIF(B:B,TRUNC(G1674)),"")</f>
        <v/>
      </c>
      <c r="K1674" s="2" t="str">
        <f t="shared" si="391"/>
        <v/>
      </c>
      <c r="L1674" s="2" t="str">
        <f t="shared" si="381"/>
        <v/>
      </c>
      <c r="M1674" s="2" t="str">
        <f t="shared" si="388"/>
        <v/>
      </c>
      <c r="N1674" s="2" t="str">
        <f t="shared" si="389"/>
        <v/>
      </c>
      <c r="O1674" s="2" t="str">
        <f t="shared" si="382"/>
        <v/>
      </c>
      <c r="P1674" s="2" t="str">
        <f t="shared" si="383"/>
        <v/>
      </c>
      <c r="Q1674" s="2" t="str">
        <f t="shared" si="390"/>
        <v/>
      </c>
      <c r="R1674" s="2" t="str">
        <f t="shared" si="384"/>
        <v/>
      </c>
    </row>
    <row r="1675" spans="1:18" x14ac:dyDescent="0.25">
      <c r="A1675" s="15" t="str">
        <f>IF(INDEX('Predict Your Date Data (auto)'!A:A,ROW(A1675),1)&gt;0,INDEX('Predict Your Date Data (auto)'!A:A,ROW(A1675),1),"")</f>
        <v/>
      </c>
      <c r="B1675" s="15" t="str">
        <f t="shared" si="385"/>
        <v/>
      </c>
      <c r="C1675" s="23" t="str">
        <f t="shared" si="386"/>
        <v/>
      </c>
      <c r="D1675" s="23" t="str">
        <f t="shared" si="387"/>
        <v/>
      </c>
      <c r="E1675" s="2" t="str">
        <f>IF(A1675&lt;&gt;"","Week " &amp; ROUNDUP(DAY(B1675)/7,0),"")</f>
        <v/>
      </c>
      <c r="G1675" s="15" t="str">
        <f>IF(G1674&lt;MAX(A:A)+NumberOfFutureWeeks*7,  IF(WEEKDAY( G1674+1)=1, G1674+2, IF(WEEKDAY(G1674+1)=7, G1674+ 3, G1674+1)), "")</f>
        <v/>
      </c>
      <c r="H1675" s="15" t="str">
        <f t="shared" si="379"/>
        <v/>
      </c>
      <c r="I1675" s="2" t="str">
        <f t="shared" si="380"/>
        <v/>
      </c>
      <c r="J1675" s="2" t="str">
        <f>IF(AND(G1675&lt;&gt;"",G1675&lt;=MAX(A:A)),COUNTIF(B:B,TRUNC(G1675)),"")</f>
        <v/>
      </c>
      <c r="K1675" s="2" t="str">
        <f t="shared" si="391"/>
        <v/>
      </c>
      <c r="L1675" s="2" t="str">
        <f t="shared" si="381"/>
        <v/>
      </c>
      <c r="M1675" s="2" t="str">
        <f t="shared" si="388"/>
        <v/>
      </c>
      <c r="N1675" s="2" t="str">
        <f t="shared" si="389"/>
        <v/>
      </c>
      <c r="O1675" s="2" t="str">
        <f t="shared" si="382"/>
        <v/>
      </c>
      <c r="P1675" s="2" t="str">
        <f t="shared" si="383"/>
        <v/>
      </c>
      <c r="Q1675" s="2" t="str">
        <f t="shared" si="390"/>
        <v/>
      </c>
      <c r="R1675" s="2" t="str">
        <f t="shared" si="384"/>
        <v/>
      </c>
    </row>
    <row r="1676" spans="1:18" x14ac:dyDescent="0.25">
      <c r="A1676" s="15" t="str">
        <f>IF(INDEX('Predict Your Date Data (auto)'!A:A,ROW(A1676),1)&gt;0,INDEX('Predict Your Date Data (auto)'!A:A,ROW(A1676),1),"")</f>
        <v/>
      </c>
      <c r="B1676" s="15" t="str">
        <f t="shared" si="385"/>
        <v/>
      </c>
      <c r="C1676" s="23" t="str">
        <f t="shared" si="386"/>
        <v/>
      </c>
      <c r="D1676" s="23" t="str">
        <f t="shared" si="387"/>
        <v/>
      </c>
      <c r="E1676" s="2" t="str">
        <f>IF(A1676&lt;&gt;"","Week " &amp; ROUNDUP(DAY(B1676)/7,0),"")</f>
        <v/>
      </c>
      <c r="G1676" s="15" t="str">
        <f>IF(G1675&lt;MAX(A:A)+NumberOfFutureWeeks*7,  IF(WEEKDAY( G1675+1)=1, G1675+2, IF(WEEKDAY(G1675+1)=7, G1675+ 3, G1675+1)), "")</f>
        <v/>
      </c>
      <c r="H1676" s="15" t="str">
        <f t="shared" si="379"/>
        <v/>
      </c>
      <c r="I1676" s="2" t="str">
        <f t="shared" si="380"/>
        <v/>
      </c>
      <c r="J1676" s="2" t="str">
        <f>IF(AND(G1676&lt;&gt;"",G1676&lt;=MAX(A:A)),COUNTIF(B:B,TRUNC(G1676)),"")</f>
        <v/>
      </c>
      <c r="K1676" s="2" t="str">
        <f t="shared" si="391"/>
        <v/>
      </c>
      <c r="L1676" s="2" t="str">
        <f t="shared" si="381"/>
        <v/>
      </c>
      <c r="M1676" s="2" t="str">
        <f t="shared" si="388"/>
        <v/>
      </c>
      <c r="N1676" s="2" t="str">
        <f t="shared" si="389"/>
        <v/>
      </c>
      <c r="O1676" s="2" t="str">
        <f t="shared" si="382"/>
        <v/>
      </c>
      <c r="P1676" s="2" t="str">
        <f t="shared" si="383"/>
        <v/>
      </c>
      <c r="Q1676" s="2" t="str">
        <f t="shared" si="390"/>
        <v/>
      </c>
      <c r="R1676" s="2" t="str">
        <f t="shared" si="384"/>
        <v/>
      </c>
    </row>
    <row r="1677" spans="1:18" x14ac:dyDescent="0.25">
      <c r="A1677" s="15" t="str">
        <f>IF(INDEX('Predict Your Date Data (auto)'!A:A,ROW(A1677),1)&gt;0,INDEX('Predict Your Date Data (auto)'!A:A,ROW(A1677),1),"")</f>
        <v/>
      </c>
      <c r="B1677" s="15" t="str">
        <f t="shared" si="385"/>
        <v/>
      </c>
      <c r="C1677" s="23" t="str">
        <f t="shared" si="386"/>
        <v/>
      </c>
      <c r="D1677" s="23" t="str">
        <f t="shared" si="387"/>
        <v/>
      </c>
      <c r="E1677" s="2" t="str">
        <f>IF(A1677&lt;&gt;"","Week " &amp; ROUNDUP(DAY(B1677)/7,0),"")</f>
        <v/>
      </c>
      <c r="G1677" s="15" t="str">
        <f>IF(G1676&lt;MAX(A:A)+NumberOfFutureWeeks*7,  IF(WEEKDAY( G1676+1)=1, G1676+2, IF(WEEKDAY(G1676+1)=7, G1676+ 3, G1676+1)), "")</f>
        <v/>
      </c>
      <c r="H1677" s="15" t="str">
        <f t="shared" si="379"/>
        <v/>
      </c>
      <c r="I1677" s="2" t="str">
        <f t="shared" si="380"/>
        <v/>
      </c>
      <c r="J1677" s="2" t="str">
        <f>IF(AND(G1677&lt;&gt;"",G1677&lt;=MAX(A:A)),COUNTIF(B:B,TRUNC(G1677)),"")</f>
        <v/>
      </c>
      <c r="K1677" s="2" t="str">
        <f t="shared" si="391"/>
        <v/>
      </c>
      <c r="L1677" s="2" t="str">
        <f t="shared" si="381"/>
        <v/>
      </c>
      <c r="M1677" s="2" t="str">
        <f t="shared" si="388"/>
        <v/>
      </c>
      <c r="N1677" s="2" t="str">
        <f t="shared" si="389"/>
        <v/>
      </c>
      <c r="O1677" s="2" t="str">
        <f t="shared" si="382"/>
        <v/>
      </c>
      <c r="P1677" s="2" t="str">
        <f t="shared" si="383"/>
        <v/>
      </c>
      <c r="Q1677" s="2" t="str">
        <f t="shared" si="390"/>
        <v/>
      </c>
      <c r="R1677" s="2" t="str">
        <f t="shared" si="384"/>
        <v/>
      </c>
    </row>
    <row r="1678" spans="1:18" x14ac:dyDescent="0.25">
      <c r="A1678" s="15" t="str">
        <f>IF(INDEX('Predict Your Date Data (auto)'!A:A,ROW(A1678),1)&gt;0,INDEX('Predict Your Date Data (auto)'!A:A,ROW(A1678),1),"")</f>
        <v/>
      </c>
      <c r="B1678" s="15" t="str">
        <f t="shared" si="385"/>
        <v/>
      </c>
      <c r="C1678" s="23" t="str">
        <f t="shared" si="386"/>
        <v/>
      </c>
      <c r="D1678" s="23" t="str">
        <f t="shared" si="387"/>
        <v/>
      </c>
      <c r="E1678" s="2" t="str">
        <f>IF(A1678&lt;&gt;"","Week " &amp; ROUNDUP(DAY(B1678)/7,0),"")</f>
        <v/>
      </c>
      <c r="G1678" s="15" t="str">
        <f>IF(G1677&lt;MAX(A:A)+NumberOfFutureWeeks*7,  IF(WEEKDAY( G1677+1)=1, G1677+2, IF(WEEKDAY(G1677+1)=7, G1677+ 3, G1677+1)), "")</f>
        <v/>
      </c>
      <c r="H1678" s="15" t="str">
        <f t="shared" si="379"/>
        <v/>
      </c>
      <c r="I1678" s="2" t="str">
        <f t="shared" si="380"/>
        <v/>
      </c>
      <c r="J1678" s="2" t="str">
        <f>IF(AND(G1678&lt;&gt;"",G1678&lt;=MAX(A:A)),COUNTIF(B:B,TRUNC(G1678)),"")</f>
        <v/>
      </c>
      <c r="K1678" s="2" t="str">
        <f t="shared" si="391"/>
        <v/>
      </c>
      <c r="L1678" s="2" t="str">
        <f t="shared" si="381"/>
        <v/>
      </c>
      <c r="M1678" s="2" t="str">
        <f t="shared" si="388"/>
        <v/>
      </c>
      <c r="N1678" s="2" t="str">
        <f t="shared" si="389"/>
        <v/>
      </c>
      <c r="O1678" s="2" t="str">
        <f t="shared" si="382"/>
        <v/>
      </c>
      <c r="P1678" s="2" t="str">
        <f t="shared" si="383"/>
        <v/>
      </c>
      <c r="Q1678" s="2" t="str">
        <f t="shared" si="390"/>
        <v/>
      </c>
      <c r="R1678" s="2" t="str">
        <f t="shared" si="384"/>
        <v/>
      </c>
    </row>
    <row r="1679" spans="1:18" x14ac:dyDescent="0.25">
      <c r="A1679" s="15" t="str">
        <f>IF(INDEX('Predict Your Date Data (auto)'!A:A,ROW(A1679),1)&gt;0,INDEX('Predict Your Date Data (auto)'!A:A,ROW(A1679),1),"")</f>
        <v/>
      </c>
      <c r="B1679" s="15" t="str">
        <f t="shared" si="385"/>
        <v/>
      </c>
      <c r="C1679" s="23" t="str">
        <f t="shared" si="386"/>
        <v/>
      </c>
      <c r="D1679" s="23" t="str">
        <f t="shared" si="387"/>
        <v/>
      </c>
      <c r="E1679" s="2" t="str">
        <f>IF(A1679&lt;&gt;"","Week " &amp; ROUNDUP(DAY(B1679)/7,0),"")</f>
        <v/>
      </c>
      <c r="G1679" s="15" t="str">
        <f>IF(G1678&lt;MAX(A:A)+NumberOfFutureWeeks*7,  IF(WEEKDAY( G1678+1)=1, G1678+2, IF(WEEKDAY(G1678+1)=7, G1678+ 3, G1678+1)), "")</f>
        <v/>
      </c>
      <c r="H1679" s="15" t="str">
        <f t="shared" si="379"/>
        <v/>
      </c>
      <c r="I1679" s="2" t="str">
        <f t="shared" si="380"/>
        <v/>
      </c>
      <c r="J1679" s="2" t="str">
        <f>IF(AND(G1679&lt;&gt;"",G1679&lt;=MAX(A:A)),COUNTIF(B:B,TRUNC(G1679)),"")</f>
        <v/>
      </c>
      <c r="K1679" s="2" t="str">
        <f t="shared" si="391"/>
        <v/>
      </c>
      <c r="L1679" s="2" t="str">
        <f t="shared" si="381"/>
        <v/>
      </c>
      <c r="M1679" s="2" t="str">
        <f t="shared" si="388"/>
        <v/>
      </c>
      <c r="N1679" s="2" t="str">
        <f t="shared" si="389"/>
        <v/>
      </c>
      <c r="O1679" s="2" t="str">
        <f t="shared" si="382"/>
        <v/>
      </c>
      <c r="P1679" s="2" t="str">
        <f t="shared" si="383"/>
        <v/>
      </c>
      <c r="Q1679" s="2" t="str">
        <f t="shared" si="390"/>
        <v/>
      </c>
      <c r="R1679" s="2" t="str">
        <f t="shared" si="384"/>
        <v/>
      </c>
    </row>
    <row r="1680" spans="1:18" x14ac:dyDescent="0.25">
      <c r="A1680" s="15" t="str">
        <f>IF(INDEX('Predict Your Date Data (auto)'!A:A,ROW(A1680),1)&gt;0,INDEX('Predict Your Date Data (auto)'!A:A,ROW(A1680),1),"")</f>
        <v/>
      </c>
      <c r="B1680" s="15" t="str">
        <f t="shared" si="385"/>
        <v/>
      </c>
      <c r="C1680" s="23" t="str">
        <f t="shared" si="386"/>
        <v/>
      </c>
      <c r="D1680" s="23" t="str">
        <f t="shared" si="387"/>
        <v/>
      </c>
      <c r="E1680" s="2" t="str">
        <f>IF(A1680&lt;&gt;"","Week " &amp; ROUNDUP(DAY(B1680)/7,0),"")</f>
        <v/>
      </c>
      <c r="G1680" s="15" t="str">
        <f>IF(G1679&lt;MAX(A:A)+NumberOfFutureWeeks*7,  IF(WEEKDAY( G1679+1)=1, G1679+2, IF(WEEKDAY(G1679+1)=7, G1679+ 3, G1679+1)), "")</f>
        <v/>
      </c>
      <c r="H1680" s="15" t="str">
        <f t="shared" si="379"/>
        <v/>
      </c>
      <c r="I1680" s="2" t="str">
        <f t="shared" si="380"/>
        <v/>
      </c>
      <c r="J1680" s="2" t="str">
        <f>IF(AND(G1680&lt;&gt;"",G1680&lt;=MAX(A:A)),COUNTIF(B:B,TRUNC(G1680)),"")</f>
        <v/>
      </c>
      <c r="K1680" s="2" t="str">
        <f t="shared" si="391"/>
        <v/>
      </c>
      <c r="L1680" s="2" t="str">
        <f t="shared" si="381"/>
        <v/>
      </c>
      <c r="M1680" s="2" t="str">
        <f t="shared" si="388"/>
        <v/>
      </c>
      <c r="N1680" s="2" t="str">
        <f t="shared" si="389"/>
        <v/>
      </c>
      <c r="O1680" s="2" t="str">
        <f t="shared" si="382"/>
        <v/>
      </c>
      <c r="P1680" s="2" t="str">
        <f t="shared" si="383"/>
        <v/>
      </c>
      <c r="Q1680" s="2" t="str">
        <f t="shared" si="390"/>
        <v/>
      </c>
      <c r="R1680" s="2" t="str">
        <f t="shared" si="384"/>
        <v/>
      </c>
    </row>
    <row r="1681" spans="1:18" x14ac:dyDescent="0.25">
      <c r="A1681" s="15" t="str">
        <f>IF(INDEX('Predict Your Date Data (auto)'!A:A,ROW(A1681),1)&gt;0,INDEX('Predict Your Date Data (auto)'!A:A,ROW(A1681),1),"")</f>
        <v/>
      </c>
      <c r="B1681" s="15" t="str">
        <f t="shared" si="385"/>
        <v/>
      </c>
      <c r="C1681" s="23" t="str">
        <f t="shared" si="386"/>
        <v/>
      </c>
      <c r="D1681" s="23" t="str">
        <f t="shared" si="387"/>
        <v/>
      </c>
      <c r="E1681" s="2" t="str">
        <f>IF(A1681&lt;&gt;"","Week " &amp; ROUNDUP(DAY(B1681)/7,0),"")</f>
        <v/>
      </c>
      <c r="G1681" s="15" t="str">
        <f>IF(G1680&lt;MAX(A:A)+NumberOfFutureWeeks*7,  IF(WEEKDAY( G1680+1)=1, G1680+2, IF(WEEKDAY(G1680+1)=7, G1680+ 3, G1680+1)), "")</f>
        <v/>
      </c>
      <c r="H1681" s="15" t="str">
        <f t="shared" si="379"/>
        <v/>
      </c>
      <c r="I1681" s="2" t="str">
        <f t="shared" si="380"/>
        <v/>
      </c>
      <c r="J1681" s="2" t="str">
        <f>IF(AND(G1681&lt;&gt;"",G1681&lt;=MAX(A:A)),COUNTIF(B:B,TRUNC(G1681)),"")</f>
        <v/>
      </c>
      <c r="K1681" s="2" t="str">
        <f t="shared" si="391"/>
        <v/>
      </c>
      <c r="L1681" s="2" t="str">
        <f t="shared" si="381"/>
        <v/>
      </c>
      <c r="M1681" s="2" t="str">
        <f t="shared" si="388"/>
        <v/>
      </c>
      <c r="N1681" s="2" t="str">
        <f t="shared" si="389"/>
        <v/>
      </c>
      <c r="O1681" s="2" t="str">
        <f t="shared" si="382"/>
        <v/>
      </c>
      <c r="P1681" s="2" t="str">
        <f t="shared" si="383"/>
        <v/>
      </c>
      <c r="Q1681" s="2" t="str">
        <f t="shared" si="390"/>
        <v/>
      </c>
      <c r="R1681" s="2" t="str">
        <f t="shared" si="384"/>
        <v/>
      </c>
    </row>
    <row r="1682" spans="1:18" x14ac:dyDescent="0.25">
      <c r="A1682" s="15" t="str">
        <f>IF(INDEX('Predict Your Date Data (auto)'!A:A,ROW(A1682),1)&gt;0,INDEX('Predict Your Date Data (auto)'!A:A,ROW(A1682),1),"")</f>
        <v/>
      </c>
      <c r="B1682" s="15" t="str">
        <f t="shared" si="385"/>
        <v/>
      </c>
      <c r="C1682" s="23" t="str">
        <f t="shared" si="386"/>
        <v/>
      </c>
      <c r="D1682" s="23" t="str">
        <f t="shared" si="387"/>
        <v/>
      </c>
      <c r="E1682" s="2" t="str">
        <f>IF(A1682&lt;&gt;"","Week " &amp; ROUNDUP(DAY(B1682)/7,0),"")</f>
        <v/>
      </c>
      <c r="G1682" s="15" t="str">
        <f>IF(G1681&lt;MAX(A:A)+NumberOfFutureWeeks*7,  IF(WEEKDAY( G1681+1)=1, G1681+2, IF(WEEKDAY(G1681+1)=7, G1681+ 3, G1681+1)), "")</f>
        <v/>
      </c>
      <c r="H1682" s="15" t="str">
        <f t="shared" si="379"/>
        <v/>
      </c>
      <c r="I1682" s="2" t="str">
        <f t="shared" si="380"/>
        <v/>
      </c>
      <c r="J1682" s="2" t="str">
        <f>IF(AND(G1682&lt;&gt;"",G1682&lt;=MAX(A:A)),COUNTIF(B:B,TRUNC(G1682)),"")</f>
        <v/>
      </c>
      <c r="K1682" s="2" t="str">
        <f t="shared" si="391"/>
        <v/>
      </c>
      <c r="L1682" s="2" t="str">
        <f t="shared" si="381"/>
        <v/>
      </c>
      <c r="M1682" s="2" t="str">
        <f t="shared" si="388"/>
        <v/>
      </c>
      <c r="N1682" s="2" t="str">
        <f t="shared" si="389"/>
        <v/>
      </c>
      <c r="O1682" s="2" t="str">
        <f t="shared" si="382"/>
        <v/>
      </c>
      <c r="P1682" s="2" t="str">
        <f t="shared" si="383"/>
        <v/>
      </c>
      <c r="Q1682" s="2" t="str">
        <f t="shared" si="390"/>
        <v/>
      </c>
      <c r="R1682" s="2" t="str">
        <f t="shared" si="384"/>
        <v/>
      </c>
    </row>
    <row r="1683" spans="1:18" x14ac:dyDescent="0.25">
      <c r="A1683" s="15" t="str">
        <f>IF(INDEX('Predict Your Date Data (auto)'!A:A,ROW(A1683),1)&gt;0,INDEX('Predict Your Date Data (auto)'!A:A,ROW(A1683),1),"")</f>
        <v/>
      </c>
      <c r="B1683" s="15" t="str">
        <f t="shared" si="385"/>
        <v/>
      </c>
      <c r="C1683" s="23" t="str">
        <f t="shared" si="386"/>
        <v/>
      </c>
      <c r="D1683" s="23" t="str">
        <f t="shared" si="387"/>
        <v/>
      </c>
      <c r="E1683" s="2" t="str">
        <f>IF(A1683&lt;&gt;"","Week " &amp; ROUNDUP(DAY(B1683)/7,0),"")</f>
        <v/>
      </c>
      <c r="G1683" s="15" t="str">
        <f>IF(G1682&lt;MAX(A:A)+NumberOfFutureWeeks*7,  IF(WEEKDAY( G1682+1)=1, G1682+2, IF(WEEKDAY(G1682+1)=7, G1682+ 3, G1682+1)), "")</f>
        <v/>
      </c>
      <c r="H1683" s="15" t="str">
        <f t="shared" si="379"/>
        <v/>
      </c>
      <c r="I1683" s="2" t="str">
        <f t="shared" si="380"/>
        <v/>
      </c>
      <c r="J1683" s="2" t="str">
        <f>IF(AND(G1683&lt;&gt;"",G1683&lt;=MAX(A:A)),COUNTIF(B:B,TRUNC(G1683)),"")</f>
        <v/>
      </c>
      <c r="K1683" s="2" t="str">
        <f t="shared" si="391"/>
        <v/>
      </c>
      <c r="L1683" s="2" t="str">
        <f t="shared" si="381"/>
        <v/>
      </c>
      <c r="M1683" s="2" t="str">
        <f t="shared" si="388"/>
        <v/>
      </c>
      <c r="N1683" s="2" t="str">
        <f t="shared" si="389"/>
        <v/>
      </c>
      <c r="O1683" s="2" t="str">
        <f t="shared" si="382"/>
        <v/>
      </c>
      <c r="P1683" s="2" t="str">
        <f t="shared" si="383"/>
        <v/>
      </c>
      <c r="Q1683" s="2" t="str">
        <f t="shared" si="390"/>
        <v/>
      </c>
      <c r="R1683" s="2" t="str">
        <f t="shared" si="384"/>
        <v/>
      </c>
    </row>
    <row r="1684" spans="1:18" x14ac:dyDescent="0.25">
      <c r="A1684" s="15" t="str">
        <f>IF(INDEX('Predict Your Date Data (auto)'!A:A,ROW(A1684),1)&gt;0,INDEX('Predict Your Date Data (auto)'!A:A,ROW(A1684),1),"")</f>
        <v/>
      </c>
      <c r="B1684" s="15" t="str">
        <f t="shared" si="385"/>
        <v/>
      </c>
      <c r="C1684" s="23" t="str">
        <f t="shared" si="386"/>
        <v/>
      </c>
      <c r="D1684" s="23" t="str">
        <f t="shared" si="387"/>
        <v/>
      </c>
      <c r="E1684" s="2" t="str">
        <f>IF(A1684&lt;&gt;"","Week " &amp; ROUNDUP(DAY(B1684)/7,0),"")</f>
        <v/>
      </c>
      <c r="G1684" s="15" t="str">
        <f>IF(G1683&lt;MAX(A:A)+NumberOfFutureWeeks*7,  IF(WEEKDAY( G1683+1)=1, G1683+2, IF(WEEKDAY(G1683+1)=7, G1683+ 3, G1683+1)), "")</f>
        <v/>
      </c>
      <c r="H1684" s="15" t="str">
        <f t="shared" si="379"/>
        <v/>
      </c>
      <c r="I1684" s="2" t="str">
        <f t="shared" si="380"/>
        <v/>
      </c>
      <c r="J1684" s="2" t="str">
        <f>IF(AND(G1684&lt;&gt;"",G1684&lt;=MAX(A:A)),COUNTIF(B:B,TRUNC(G1684)),"")</f>
        <v/>
      </c>
      <c r="K1684" s="2" t="str">
        <f t="shared" si="391"/>
        <v/>
      </c>
      <c r="L1684" s="2" t="str">
        <f t="shared" si="381"/>
        <v/>
      </c>
      <c r="M1684" s="2" t="str">
        <f t="shared" si="388"/>
        <v/>
      </c>
      <c r="N1684" s="2" t="str">
        <f t="shared" si="389"/>
        <v/>
      </c>
      <c r="O1684" s="2" t="str">
        <f t="shared" si="382"/>
        <v/>
      </c>
      <c r="P1684" s="2" t="str">
        <f t="shared" si="383"/>
        <v/>
      </c>
      <c r="Q1684" s="2" t="str">
        <f t="shared" si="390"/>
        <v/>
      </c>
      <c r="R1684" s="2" t="str">
        <f t="shared" si="384"/>
        <v/>
      </c>
    </row>
    <row r="1685" spans="1:18" x14ac:dyDescent="0.25">
      <c r="A1685" s="15" t="str">
        <f>IF(INDEX('Predict Your Date Data (auto)'!A:A,ROW(A1685),1)&gt;0,INDEX('Predict Your Date Data (auto)'!A:A,ROW(A1685),1),"")</f>
        <v/>
      </c>
      <c r="B1685" s="15" t="str">
        <f t="shared" si="385"/>
        <v/>
      </c>
      <c r="C1685" s="23" t="str">
        <f t="shared" si="386"/>
        <v/>
      </c>
      <c r="D1685" s="23" t="str">
        <f t="shared" si="387"/>
        <v/>
      </c>
      <c r="E1685" s="2" t="str">
        <f>IF(A1685&lt;&gt;"","Week " &amp; ROUNDUP(DAY(B1685)/7,0),"")</f>
        <v/>
      </c>
      <c r="G1685" s="15" t="str">
        <f>IF(G1684&lt;MAX(A:A)+NumberOfFutureWeeks*7,  IF(WEEKDAY( G1684+1)=1, G1684+2, IF(WEEKDAY(G1684+1)=7, G1684+ 3, G1684+1)), "")</f>
        <v/>
      </c>
      <c r="H1685" s="15" t="str">
        <f t="shared" si="379"/>
        <v/>
      </c>
      <c r="I1685" s="2" t="str">
        <f t="shared" si="380"/>
        <v/>
      </c>
      <c r="J1685" s="2" t="str">
        <f>IF(AND(G1685&lt;&gt;"",G1685&lt;=MAX(A:A)),COUNTIF(B:B,TRUNC(G1685)),"")</f>
        <v/>
      </c>
      <c r="K1685" s="2" t="str">
        <f t="shared" si="391"/>
        <v/>
      </c>
      <c r="L1685" s="2" t="str">
        <f t="shared" si="381"/>
        <v/>
      </c>
      <c r="M1685" s="2" t="str">
        <f t="shared" si="388"/>
        <v/>
      </c>
      <c r="N1685" s="2" t="str">
        <f t="shared" si="389"/>
        <v/>
      </c>
      <c r="O1685" s="2" t="str">
        <f t="shared" si="382"/>
        <v/>
      </c>
      <c r="P1685" s="2" t="str">
        <f t="shared" si="383"/>
        <v/>
      </c>
      <c r="Q1685" s="2" t="str">
        <f t="shared" si="390"/>
        <v/>
      </c>
      <c r="R1685" s="2" t="str">
        <f t="shared" si="384"/>
        <v/>
      </c>
    </row>
    <row r="1686" spans="1:18" x14ac:dyDescent="0.25">
      <c r="A1686" s="15" t="str">
        <f>IF(INDEX('Predict Your Date Data (auto)'!A:A,ROW(A1686),1)&gt;0,INDEX('Predict Your Date Data (auto)'!A:A,ROW(A1686),1),"")</f>
        <v/>
      </c>
      <c r="B1686" s="15" t="str">
        <f t="shared" si="385"/>
        <v/>
      </c>
      <c r="C1686" s="23" t="str">
        <f t="shared" si="386"/>
        <v/>
      </c>
      <c r="D1686" s="23" t="str">
        <f t="shared" si="387"/>
        <v/>
      </c>
      <c r="E1686" s="2" t="str">
        <f>IF(A1686&lt;&gt;"","Week " &amp; ROUNDUP(DAY(B1686)/7,0),"")</f>
        <v/>
      </c>
      <c r="G1686" s="15" t="str">
        <f>IF(G1685&lt;MAX(A:A)+NumberOfFutureWeeks*7,  IF(WEEKDAY( G1685+1)=1, G1685+2, IF(WEEKDAY(G1685+1)=7, G1685+ 3, G1685+1)), "")</f>
        <v/>
      </c>
      <c r="H1686" s="15" t="str">
        <f t="shared" si="379"/>
        <v/>
      </c>
      <c r="I1686" s="2" t="str">
        <f t="shared" si="380"/>
        <v/>
      </c>
      <c r="J1686" s="2" t="str">
        <f>IF(AND(G1686&lt;&gt;"",G1686&lt;=MAX(A:A)),COUNTIF(B:B,TRUNC(G1686)),"")</f>
        <v/>
      </c>
      <c r="K1686" s="2" t="str">
        <f t="shared" si="391"/>
        <v/>
      </c>
      <c r="L1686" s="2" t="str">
        <f t="shared" si="381"/>
        <v/>
      </c>
      <c r="M1686" s="2" t="str">
        <f t="shared" si="388"/>
        <v/>
      </c>
      <c r="N1686" s="2" t="str">
        <f t="shared" si="389"/>
        <v/>
      </c>
      <c r="O1686" s="2" t="str">
        <f t="shared" si="382"/>
        <v/>
      </c>
      <c r="P1686" s="2" t="str">
        <f t="shared" si="383"/>
        <v/>
      </c>
      <c r="Q1686" s="2" t="str">
        <f t="shared" si="390"/>
        <v/>
      </c>
      <c r="R1686" s="2" t="str">
        <f t="shared" si="384"/>
        <v/>
      </c>
    </row>
    <row r="1687" spans="1:18" x14ac:dyDescent="0.25">
      <c r="A1687" s="15" t="str">
        <f>IF(INDEX('Predict Your Date Data (auto)'!A:A,ROW(A1687),1)&gt;0,INDEX('Predict Your Date Data (auto)'!A:A,ROW(A1687),1),"")</f>
        <v/>
      </c>
      <c r="B1687" s="15" t="str">
        <f t="shared" si="385"/>
        <v/>
      </c>
      <c r="C1687" s="23" t="str">
        <f t="shared" si="386"/>
        <v/>
      </c>
      <c r="D1687" s="23" t="str">
        <f t="shared" si="387"/>
        <v/>
      </c>
      <c r="E1687" s="2" t="str">
        <f>IF(A1687&lt;&gt;"","Week " &amp; ROUNDUP(DAY(B1687)/7,0),"")</f>
        <v/>
      </c>
      <c r="G1687" s="15" t="str">
        <f>IF(G1686&lt;MAX(A:A)+NumberOfFutureWeeks*7,  IF(WEEKDAY( G1686+1)=1, G1686+2, IF(WEEKDAY(G1686+1)=7, G1686+ 3, G1686+1)), "")</f>
        <v/>
      </c>
      <c r="H1687" s="15" t="str">
        <f t="shared" si="379"/>
        <v/>
      </c>
      <c r="I1687" s="2" t="str">
        <f t="shared" si="380"/>
        <v/>
      </c>
      <c r="J1687" s="2" t="str">
        <f>IF(AND(G1687&lt;&gt;"",G1687&lt;=MAX(A:A)),COUNTIF(B:B,TRUNC(G1687)),"")</f>
        <v/>
      </c>
      <c r="K1687" s="2" t="str">
        <f t="shared" si="391"/>
        <v/>
      </c>
      <c r="L1687" s="2" t="str">
        <f t="shared" si="381"/>
        <v/>
      </c>
      <c r="M1687" s="2" t="str">
        <f t="shared" si="388"/>
        <v/>
      </c>
      <c r="N1687" s="2" t="str">
        <f t="shared" si="389"/>
        <v/>
      </c>
      <c r="O1687" s="2" t="str">
        <f t="shared" si="382"/>
        <v/>
      </c>
      <c r="P1687" s="2" t="str">
        <f t="shared" si="383"/>
        <v/>
      </c>
      <c r="Q1687" s="2" t="str">
        <f t="shared" si="390"/>
        <v/>
      </c>
      <c r="R1687" s="2" t="str">
        <f t="shared" si="384"/>
        <v/>
      </c>
    </row>
    <row r="1688" spans="1:18" x14ac:dyDescent="0.25">
      <c r="A1688" s="15" t="str">
        <f>IF(INDEX('Predict Your Date Data (auto)'!A:A,ROW(A1688),1)&gt;0,INDEX('Predict Your Date Data (auto)'!A:A,ROW(A1688),1),"")</f>
        <v/>
      </c>
      <c r="B1688" s="15" t="str">
        <f t="shared" si="385"/>
        <v/>
      </c>
      <c r="C1688" s="23" t="str">
        <f t="shared" si="386"/>
        <v/>
      </c>
      <c r="D1688" s="23" t="str">
        <f t="shared" si="387"/>
        <v/>
      </c>
      <c r="E1688" s="2" t="str">
        <f>IF(A1688&lt;&gt;"","Week " &amp; ROUNDUP(DAY(B1688)/7,0),"")</f>
        <v/>
      </c>
      <c r="G1688" s="15" t="str">
        <f>IF(G1687&lt;MAX(A:A)+NumberOfFutureWeeks*7,  IF(WEEKDAY( G1687+1)=1, G1687+2, IF(WEEKDAY(G1687+1)=7, G1687+ 3, G1687+1)), "")</f>
        <v/>
      </c>
      <c r="H1688" s="15" t="str">
        <f t="shared" si="379"/>
        <v/>
      </c>
      <c r="I1688" s="2" t="str">
        <f t="shared" si="380"/>
        <v/>
      </c>
      <c r="J1688" s="2" t="str">
        <f>IF(AND(G1688&lt;&gt;"",G1688&lt;=MAX(A:A)),COUNTIF(B:B,TRUNC(G1688)),"")</f>
        <v/>
      </c>
      <c r="K1688" s="2" t="str">
        <f t="shared" si="391"/>
        <v/>
      </c>
      <c r="L1688" s="2" t="str">
        <f t="shared" si="381"/>
        <v/>
      </c>
      <c r="M1688" s="2" t="str">
        <f t="shared" si="388"/>
        <v/>
      </c>
      <c r="N1688" s="2" t="str">
        <f t="shared" si="389"/>
        <v/>
      </c>
      <c r="O1688" s="2" t="str">
        <f t="shared" si="382"/>
        <v/>
      </c>
      <c r="P1688" s="2" t="str">
        <f t="shared" si="383"/>
        <v/>
      </c>
      <c r="Q1688" s="2" t="str">
        <f t="shared" si="390"/>
        <v/>
      </c>
      <c r="R1688" s="2" t="str">
        <f t="shared" si="384"/>
        <v/>
      </c>
    </row>
    <row r="1689" spans="1:18" x14ac:dyDescent="0.25">
      <c r="A1689" s="15" t="str">
        <f>IF(INDEX('Predict Your Date Data (auto)'!A:A,ROW(A1689),1)&gt;0,INDEX('Predict Your Date Data (auto)'!A:A,ROW(A1689),1),"")</f>
        <v/>
      </c>
      <c r="B1689" s="15" t="str">
        <f t="shared" si="385"/>
        <v/>
      </c>
      <c r="C1689" s="23" t="str">
        <f t="shared" si="386"/>
        <v/>
      </c>
      <c r="D1689" s="23" t="str">
        <f t="shared" si="387"/>
        <v/>
      </c>
      <c r="E1689" s="2" t="str">
        <f>IF(A1689&lt;&gt;"","Week " &amp; ROUNDUP(DAY(B1689)/7,0),"")</f>
        <v/>
      </c>
      <c r="G1689" s="15" t="str">
        <f>IF(G1688&lt;MAX(A:A)+NumberOfFutureWeeks*7,  IF(WEEKDAY( G1688+1)=1, G1688+2, IF(WEEKDAY(G1688+1)=7, G1688+ 3, G1688+1)), "")</f>
        <v/>
      </c>
      <c r="H1689" s="15" t="str">
        <f t="shared" si="379"/>
        <v/>
      </c>
      <c r="I1689" s="2" t="str">
        <f t="shared" si="380"/>
        <v/>
      </c>
      <c r="J1689" s="2" t="str">
        <f>IF(AND(G1689&lt;&gt;"",G1689&lt;=MAX(A:A)),COUNTIF(B:B,TRUNC(G1689)),"")</f>
        <v/>
      </c>
      <c r="K1689" s="2" t="str">
        <f t="shared" si="391"/>
        <v/>
      </c>
      <c r="L1689" s="2" t="str">
        <f t="shared" si="381"/>
        <v/>
      </c>
      <c r="M1689" s="2" t="str">
        <f t="shared" si="388"/>
        <v/>
      </c>
      <c r="N1689" s="2" t="str">
        <f t="shared" si="389"/>
        <v/>
      </c>
      <c r="O1689" s="2" t="str">
        <f t="shared" si="382"/>
        <v/>
      </c>
      <c r="P1689" s="2" t="str">
        <f t="shared" si="383"/>
        <v/>
      </c>
      <c r="Q1689" s="2" t="str">
        <f t="shared" si="390"/>
        <v/>
      </c>
      <c r="R1689" s="2" t="str">
        <f t="shared" si="384"/>
        <v/>
      </c>
    </row>
    <row r="1690" spans="1:18" x14ac:dyDescent="0.25">
      <c r="A1690" s="15" t="str">
        <f>IF(INDEX('Predict Your Date Data (auto)'!A:A,ROW(A1690),1)&gt;0,INDEX('Predict Your Date Data (auto)'!A:A,ROW(A1690),1),"")</f>
        <v/>
      </c>
      <c r="B1690" s="15" t="str">
        <f t="shared" si="385"/>
        <v/>
      </c>
      <c r="C1690" s="23" t="str">
        <f t="shared" si="386"/>
        <v/>
      </c>
      <c r="D1690" s="23" t="str">
        <f t="shared" si="387"/>
        <v/>
      </c>
      <c r="E1690" s="2" t="str">
        <f>IF(A1690&lt;&gt;"","Week " &amp; ROUNDUP(DAY(B1690)/7,0),"")</f>
        <v/>
      </c>
      <c r="G1690" s="15" t="str">
        <f>IF(G1689&lt;MAX(A:A)+NumberOfFutureWeeks*7,  IF(WEEKDAY( G1689+1)=1, G1689+2, IF(WEEKDAY(G1689+1)=7, G1689+ 3, G1689+1)), "")</f>
        <v/>
      </c>
      <c r="H1690" s="15" t="str">
        <f t="shared" si="379"/>
        <v/>
      </c>
      <c r="I1690" s="2" t="str">
        <f t="shared" si="380"/>
        <v/>
      </c>
      <c r="J1690" s="2" t="str">
        <f>IF(AND(G1690&lt;&gt;"",G1690&lt;=MAX(A:A)),COUNTIF(B:B,TRUNC(G1690)),"")</f>
        <v/>
      </c>
      <c r="K1690" s="2" t="str">
        <f t="shared" si="391"/>
        <v/>
      </c>
      <c r="L1690" s="2" t="str">
        <f t="shared" si="381"/>
        <v/>
      </c>
      <c r="M1690" s="2" t="str">
        <f t="shared" si="388"/>
        <v/>
      </c>
      <c r="N1690" s="2" t="str">
        <f t="shared" si="389"/>
        <v/>
      </c>
      <c r="O1690" s="2" t="str">
        <f t="shared" si="382"/>
        <v/>
      </c>
      <c r="P1690" s="2" t="str">
        <f t="shared" si="383"/>
        <v/>
      </c>
      <c r="Q1690" s="2" t="str">
        <f t="shared" si="390"/>
        <v/>
      </c>
      <c r="R1690" s="2" t="str">
        <f t="shared" si="384"/>
        <v/>
      </c>
    </row>
    <row r="1691" spans="1:18" x14ac:dyDescent="0.25">
      <c r="A1691" s="15" t="str">
        <f>IF(INDEX('Predict Your Date Data (auto)'!A:A,ROW(A1691),1)&gt;0,INDEX('Predict Your Date Data (auto)'!A:A,ROW(A1691),1),"")</f>
        <v/>
      </c>
      <c r="B1691" s="15" t="str">
        <f t="shared" si="385"/>
        <v/>
      </c>
      <c r="C1691" s="23" t="str">
        <f t="shared" si="386"/>
        <v/>
      </c>
      <c r="D1691" s="23" t="str">
        <f t="shared" si="387"/>
        <v/>
      </c>
      <c r="E1691" s="2" t="str">
        <f>IF(A1691&lt;&gt;"","Week " &amp; ROUNDUP(DAY(B1691)/7,0),"")</f>
        <v/>
      </c>
      <c r="G1691" s="15" t="str">
        <f>IF(G1690&lt;MAX(A:A)+NumberOfFutureWeeks*7,  IF(WEEKDAY( G1690+1)=1, G1690+2, IF(WEEKDAY(G1690+1)=7, G1690+ 3, G1690+1)), "")</f>
        <v/>
      </c>
      <c r="H1691" s="15" t="str">
        <f t="shared" si="379"/>
        <v/>
      </c>
      <c r="I1691" s="2" t="str">
        <f t="shared" si="380"/>
        <v/>
      </c>
      <c r="J1691" s="2" t="str">
        <f>IF(AND(G1691&lt;&gt;"",G1691&lt;=MAX(A:A)),COUNTIF(B:B,TRUNC(G1691)),"")</f>
        <v/>
      </c>
      <c r="K1691" s="2" t="str">
        <f t="shared" si="391"/>
        <v/>
      </c>
      <c r="L1691" s="2" t="str">
        <f t="shared" si="381"/>
        <v/>
      </c>
      <c r="M1691" s="2" t="str">
        <f t="shared" si="388"/>
        <v/>
      </c>
      <c r="N1691" s="2" t="str">
        <f t="shared" si="389"/>
        <v/>
      </c>
      <c r="O1691" s="2" t="str">
        <f t="shared" si="382"/>
        <v/>
      </c>
      <c r="P1691" s="2" t="str">
        <f t="shared" si="383"/>
        <v/>
      </c>
      <c r="Q1691" s="2" t="str">
        <f t="shared" si="390"/>
        <v/>
      </c>
      <c r="R1691" s="2" t="str">
        <f t="shared" si="384"/>
        <v/>
      </c>
    </row>
    <row r="1692" spans="1:18" x14ac:dyDescent="0.25">
      <c r="A1692" s="15" t="str">
        <f>IF(INDEX('Predict Your Date Data (auto)'!A:A,ROW(A1692),1)&gt;0,INDEX('Predict Your Date Data (auto)'!A:A,ROW(A1692),1),"")</f>
        <v/>
      </c>
      <c r="B1692" s="15" t="str">
        <f t="shared" si="385"/>
        <v/>
      </c>
      <c r="C1692" s="23" t="str">
        <f t="shared" si="386"/>
        <v/>
      </c>
      <c r="D1692" s="23" t="str">
        <f t="shared" si="387"/>
        <v/>
      </c>
      <c r="E1692" s="2" t="str">
        <f>IF(A1692&lt;&gt;"","Week " &amp; ROUNDUP(DAY(B1692)/7,0),"")</f>
        <v/>
      </c>
      <c r="G1692" s="15" t="str">
        <f>IF(G1691&lt;MAX(A:A)+NumberOfFutureWeeks*7,  IF(WEEKDAY( G1691+1)=1, G1691+2, IF(WEEKDAY(G1691+1)=7, G1691+ 3, G1691+1)), "")</f>
        <v/>
      </c>
      <c r="H1692" s="15" t="str">
        <f t="shared" si="379"/>
        <v/>
      </c>
      <c r="I1692" s="2" t="str">
        <f t="shared" si="380"/>
        <v/>
      </c>
      <c r="J1692" s="2" t="str">
        <f>IF(AND(G1692&lt;&gt;"",G1692&lt;=MAX(A:A)),COUNTIF(B:B,TRUNC(G1692)),"")</f>
        <v/>
      </c>
      <c r="K1692" s="2" t="str">
        <f t="shared" si="391"/>
        <v/>
      </c>
      <c r="L1692" s="2" t="str">
        <f t="shared" si="381"/>
        <v/>
      </c>
      <c r="M1692" s="2" t="str">
        <f t="shared" si="388"/>
        <v/>
      </c>
      <c r="N1692" s="2" t="str">
        <f t="shared" si="389"/>
        <v/>
      </c>
      <c r="O1692" s="2" t="str">
        <f t="shared" si="382"/>
        <v/>
      </c>
      <c r="P1692" s="2" t="str">
        <f t="shared" si="383"/>
        <v/>
      </c>
      <c r="Q1692" s="2" t="str">
        <f t="shared" si="390"/>
        <v/>
      </c>
      <c r="R1692" s="2" t="str">
        <f t="shared" si="384"/>
        <v/>
      </c>
    </row>
    <row r="1693" spans="1:18" x14ac:dyDescent="0.25">
      <c r="A1693" s="15" t="str">
        <f>IF(INDEX('Predict Your Date Data (auto)'!A:A,ROW(A1693),1)&gt;0,INDEX('Predict Your Date Data (auto)'!A:A,ROW(A1693),1),"")</f>
        <v/>
      </c>
      <c r="B1693" s="15" t="str">
        <f t="shared" si="385"/>
        <v/>
      </c>
      <c r="C1693" s="23" t="str">
        <f t="shared" si="386"/>
        <v/>
      </c>
      <c r="D1693" s="23" t="str">
        <f t="shared" si="387"/>
        <v/>
      </c>
      <c r="E1693" s="2" t="str">
        <f>IF(A1693&lt;&gt;"","Week " &amp; ROUNDUP(DAY(B1693)/7,0),"")</f>
        <v/>
      </c>
      <c r="G1693" s="15" t="str">
        <f>IF(G1692&lt;MAX(A:A)+NumberOfFutureWeeks*7,  IF(WEEKDAY( G1692+1)=1, G1692+2, IF(WEEKDAY(G1692+1)=7, G1692+ 3, G1692+1)), "")</f>
        <v/>
      </c>
      <c r="H1693" s="15" t="str">
        <f t="shared" si="379"/>
        <v/>
      </c>
      <c r="I1693" s="2" t="str">
        <f t="shared" si="380"/>
        <v/>
      </c>
      <c r="J1693" s="2" t="str">
        <f>IF(AND(G1693&lt;&gt;"",G1693&lt;=MAX(A:A)),COUNTIF(B:B,TRUNC(G1693)),"")</f>
        <v/>
      </c>
      <c r="K1693" s="2" t="str">
        <f t="shared" si="391"/>
        <v/>
      </c>
      <c r="L1693" s="2" t="str">
        <f t="shared" si="381"/>
        <v/>
      </c>
      <c r="M1693" s="2" t="str">
        <f t="shared" si="388"/>
        <v/>
      </c>
      <c r="N1693" s="2" t="str">
        <f t="shared" si="389"/>
        <v/>
      </c>
      <c r="O1693" s="2" t="str">
        <f t="shared" si="382"/>
        <v/>
      </c>
      <c r="P1693" s="2" t="str">
        <f t="shared" si="383"/>
        <v/>
      </c>
      <c r="Q1693" s="2" t="str">
        <f t="shared" si="390"/>
        <v/>
      </c>
      <c r="R1693" s="2" t="str">
        <f t="shared" si="384"/>
        <v/>
      </c>
    </row>
    <row r="1694" spans="1:18" x14ac:dyDescent="0.25">
      <c r="A1694" s="15" t="str">
        <f>IF(INDEX('Predict Your Date Data (auto)'!A:A,ROW(A1694),1)&gt;0,INDEX('Predict Your Date Data (auto)'!A:A,ROW(A1694),1),"")</f>
        <v/>
      </c>
      <c r="B1694" s="15" t="str">
        <f t="shared" si="385"/>
        <v/>
      </c>
      <c r="C1694" s="23" t="str">
        <f t="shared" si="386"/>
        <v/>
      </c>
      <c r="D1694" s="23" t="str">
        <f t="shared" si="387"/>
        <v/>
      </c>
      <c r="E1694" s="2" t="str">
        <f>IF(A1694&lt;&gt;"","Week " &amp; ROUNDUP(DAY(B1694)/7,0),"")</f>
        <v/>
      </c>
      <c r="G1694" s="15" t="str">
        <f>IF(G1693&lt;MAX(A:A)+NumberOfFutureWeeks*7,  IF(WEEKDAY( G1693+1)=1, G1693+2, IF(WEEKDAY(G1693+1)=7, G1693+ 3, G1693+1)), "")</f>
        <v/>
      </c>
      <c r="H1694" s="15" t="str">
        <f t="shared" si="379"/>
        <v/>
      </c>
      <c r="I1694" s="2" t="str">
        <f t="shared" si="380"/>
        <v/>
      </c>
      <c r="J1694" s="2" t="str">
        <f>IF(AND(G1694&lt;&gt;"",G1694&lt;=MAX(A:A)),COUNTIF(B:B,TRUNC(G1694)),"")</f>
        <v/>
      </c>
      <c r="K1694" s="2" t="str">
        <f t="shared" si="391"/>
        <v/>
      </c>
      <c r="L1694" s="2" t="str">
        <f t="shared" si="381"/>
        <v/>
      </c>
      <c r="M1694" s="2" t="str">
        <f t="shared" si="388"/>
        <v/>
      </c>
      <c r="N1694" s="2" t="str">
        <f t="shared" si="389"/>
        <v/>
      </c>
      <c r="O1694" s="2" t="str">
        <f t="shared" si="382"/>
        <v/>
      </c>
      <c r="P1694" s="2" t="str">
        <f t="shared" si="383"/>
        <v/>
      </c>
      <c r="Q1694" s="2" t="str">
        <f t="shared" si="390"/>
        <v/>
      </c>
      <c r="R1694" s="2" t="str">
        <f t="shared" si="384"/>
        <v/>
      </c>
    </row>
    <row r="1695" spans="1:18" x14ac:dyDescent="0.25">
      <c r="A1695" s="15" t="str">
        <f>IF(INDEX('Predict Your Date Data (auto)'!A:A,ROW(A1695),1)&gt;0,INDEX('Predict Your Date Data (auto)'!A:A,ROW(A1695),1),"")</f>
        <v/>
      </c>
      <c r="B1695" s="15" t="str">
        <f t="shared" si="385"/>
        <v/>
      </c>
      <c r="C1695" s="23" t="str">
        <f t="shared" si="386"/>
        <v/>
      </c>
      <c r="D1695" s="23" t="str">
        <f t="shared" si="387"/>
        <v/>
      </c>
      <c r="E1695" s="2" t="str">
        <f>IF(A1695&lt;&gt;"","Week " &amp; ROUNDUP(DAY(B1695)/7,0),"")</f>
        <v/>
      </c>
      <c r="G1695" s="15" t="str">
        <f>IF(G1694&lt;MAX(A:A)+NumberOfFutureWeeks*7,  IF(WEEKDAY( G1694+1)=1, G1694+2, IF(WEEKDAY(G1694+1)=7, G1694+ 3, G1694+1)), "")</f>
        <v/>
      </c>
      <c r="H1695" s="15" t="str">
        <f t="shared" si="379"/>
        <v/>
      </c>
      <c r="I1695" s="2" t="str">
        <f t="shared" si="380"/>
        <v/>
      </c>
      <c r="J1695" s="2" t="str">
        <f>IF(AND(G1695&lt;&gt;"",G1695&lt;=MAX(A:A)),COUNTIF(B:B,TRUNC(G1695)),"")</f>
        <v/>
      </c>
      <c r="K1695" s="2" t="str">
        <f t="shared" si="391"/>
        <v/>
      </c>
      <c r="L1695" s="2" t="str">
        <f t="shared" si="381"/>
        <v/>
      </c>
      <c r="M1695" s="2" t="str">
        <f t="shared" si="388"/>
        <v/>
      </c>
      <c r="N1695" s="2" t="str">
        <f t="shared" si="389"/>
        <v/>
      </c>
      <c r="O1695" s="2" t="str">
        <f t="shared" si="382"/>
        <v/>
      </c>
      <c r="P1695" s="2" t="str">
        <f t="shared" si="383"/>
        <v/>
      </c>
      <c r="Q1695" s="2" t="str">
        <f t="shared" si="390"/>
        <v/>
      </c>
      <c r="R1695" s="2" t="str">
        <f t="shared" si="384"/>
        <v/>
      </c>
    </row>
    <row r="1696" spans="1:18" x14ac:dyDescent="0.25">
      <c r="A1696" s="15" t="str">
        <f>IF(INDEX('Predict Your Date Data (auto)'!A:A,ROW(A1696),1)&gt;0,INDEX('Predict Your Date Data (auto)'!A:A,ROW(A1696),1),"")</f>
        <v/>
      </c>
      <c r="B1696" s="15" t="str">
        <f t="shared" si="385"/>
        <v/>
      </c>
      <c r="C1696" s="23" t="str">
        <f t="shared" si="386"/>
        <v/>
      </c>
      <c r="D1696" s="23" t="str">
        <f t="shared" si="387"/>
        <v/>
      </c>
      <c r="E1696" s="2" t="str">
        <f>IF(A1696&lt;&gt;"","Week " &amp; ROUNDUP(DAY(B1696)/7,0),"")</f>
        <v/>
      </c>
      <c r="G1696" s="15" t="str">
        <f>IF(G1695&lt;MAX(A:A)+NumberOfFutureWeeks*7,  IF(WEEKDAY( G1695+1)=1, G1695+2, IF(WEEKDAY(G1695+1)=7, G1695+ 3, G1695+1)), "")</f>
        <v/>
      </c>
      <c r="H1696" s="15" t="str">
        <f t="shared" si="379"/>
        <v/>
      </c>
      <c r="I1696" s="2" t="str">
        <f t="shared" si="380"/>
        <v/>
      </c>
      <c r="J1696" s="2" t="str">
        <f>IF(AND(G1696&lt;&gt;"",G1696&lt;=MAX(A:A)),COUNTIF(B:B,TRUNC(G1696)),"")</f>
        <v/>
      </c>
      <c r="K1696" s="2" t="str">
        <f t="shared" si="391"/>
        <v/>
      </c>
      <c r="L1696" s="2" t="str">
        <f t="shared" si="381"/>
        <v/>
      </c>
      <c r="M1696" s="2" t="str">
        <f t="shared" si="388"/>
        <v/>
      </c>
      <c r="N1696" s="2" t="str">
        <f t="shared" si="389"/>
        <v/>
      </c>
      <c r="O1696" s="2" t="str">
        <f t="shared" si="382"/>
        <v/>
      </c>
      <c r="P1696" s="2" t="str">
        <f t="shared" si="383"/>
        <v/>
      </c>
      <c r="Q1696" s="2" t="str">
        <f t="shared" si="390"/>
        <v/>
      </c>
      <c r="R1696" s="2" t="str">
        <f t="shared" si="384"/>
        <v/>
      </c>
    </row>
    <row r="1697" spans="1:18" x14ac:dyDescent="0.25">
      <c r="A1697" s="15" t="str">
        <f>IF(INDEX('Predict Your Date Data (auto)'!A:A,ROW(A1697),1)&gt;0,INDEX('Predict Your Date Data (auto)'!A:A,ROW(A1697),1),"")</f>
        <v/>
      </c>
      <c r="B1697" s="15" t="str">
        <f t="shared" si="385"/>
        <v/>
      </c>
      <c r="C1697" s="23" t="str">
        <f t="shared" si="386"/>
        <v/>
      </c>
      <c r="D1697" s="23" t="str">
        <f t="shared" si="387"/>
        <v/>
      </c>
      <c r="E1697" s="2" t="str">
        <f>IF(A1697&lt;&gt;"","Week " &amp; ROUNDUP(DAY(B1697)/7,0),"")</f>
        <v/>
      </c>
      <c r="G1697" s="15" t="str">
        <f>IF(G1696&lt;MAX(A:A)+NumberOfFutureWeeks*7,  IF(WEEKDAY( G1696+1)=1, G1696+2, IF(WEEKDAY(G1696+1)=7, G1696+ 3, G1696+1)), "")</f>
        <v/>
      </c>
      <c r="H1697" s="15" t="str">
        <f t="shared" si="379"/>
        <v/>
      </c>
      <c r="I1697" s="2" t="str">
        <f t="shared" si="380"/>
        <v/>
      </c>
      <c r="J1697" s="2" t="str">
        <f>IF(AND(G1697&lt;&gt;"",G1697&lt;=MAX(A:A)),COUNTIF(B:B,TRUNC(G1697)),"")</f>
        <v/>
      </c>
      <c r="K1697" s="2" t="str">
        <f t="shared" si="391"/>
        <v/>
      </c>
      <c r="L1697" s="2" t="str">
        <f t="shared" si="381"/>
        <v/>
      </c>
      <c r="M1697" s="2" t="str">
        <f t="shared" si="388"/>
        <v/>
      </c>
      <c r="N1697" s="2" t="str">
        <f t="shared" si="389"/>
        <v/>
      </c>
      <c r="O1697" s="2" t="str">
        <f t="shared" si="382"/>
        <v/>
      </c>
      <c r="P1697" s="2" t="str">
        <f t="shared" si="383"/>
        <v/>
      </c>
      <c r="Q1697" s="2" t="str">
        <f t="shared" si="390"/>
        <v/>
      </c>
      <c r="R1697" s="2" t="str">
        <f t="shared" si="384"/>
        <v/>
      </c>
    </row>
    <row r="1698" spans="1:18" x14ac:dyDescent="0.25">
      <c r="A1698" s="15" t="str">
        <f>IF(INDEX('Predict Your Date Data (auto)'!A:A,ROW(A1698),1)&gt;0,INDEX('Predict Your Date Data (auto)'!A:A,ROW(A1698),1),"")</f>
        <v/>
      </c>
      <c r="B1698" s="15" t="str">
        <f t="shared" si="385"/>
        <v/>
      </c>
      <c r="C1698" s="23" t="str">
        <f t="shared" si="386"/>
        <v/>
      </c>
      <c r="D1698" s="23" t="str">
        <f t="shared" si="387"/>
        <v/>
      </c>
      <c r="E1698" s="2" t="str">
        <f>IF(A1698&lt;&gt;"","Week " &amp; ROUNDUP(DAY(B1698)/7,0),"")</f>
        <v/>
      </c>
      <c r="G1698" s="15" t="str">
        <f>IF(G1697&lt;MAX(A:A)+NumberOfFutureWeeks*7,  IF(WEEKDAY( G1697+1)=1, G1697+2, IF(WEEKDAY(G1697+1)=7, G1697+ 3, G1697+1)), "")</f>
        <v/>
      </c>
      <c r="H1698" s="15" t="str">
        <f t="shared" si="379"/>
        <v/>
      </c>
      <c r="I1698" s="2" t="str">
        <f t="shared" si="380"/>
        <v/>
      </c>
      <c r="J1698" s="2" t="str">
        <f>IF(AND(G1698&lt;&gt;"",G1698&lt;=MAX(A:A)),COUNTIF(B:B,TRUNC(G1698)),"")</f>
        <v/>
      </c>
      <c r="K1698" s="2" t="str">
        <f t="shared" si="391"/>
        <v/>
      </c>
      <c r="L1698" s="2" t="str">
        <f t="shared" si="381"/>
        <v/>
      </c>
      <c r="M1698" s="2" t="str">
        <f t="shared" si="388"/>
        <v/>
      </c>
      <c r="N1698" s="2" t="str">
        <f t="shared" si="389"/>
        <v/>
      </c>
      <c r="O1698" s="2" t="str">
        <f t="shared" si="382"/>
        <v/>
      </c>
      <c r="P1698" s="2" t="str">
        <f t="shared" si="383"/>
        <v/>
      </c>
      <c r="Q1698" s="2" t="str">
        <f t="shared" si="390"/>
        <v/>
      </c>
      <c r="R1698" s="2" t="str">
        <f t="shared" si="384"/>
        <v/>
      </c>
    </row>
    <row r="1699" spans="1:18" x14ac:dyDescent="0.25">
      <c r="A1699" s="15" t="str">
        <f>IF(INDEX('Predict Your Date Data (auto)'!A:A,ROW(A1699),1)&gt;0,INDEX('Predict Your Date Data (auto)'!A:A,ROW(A1699),1),"")</f>
        <v/>
      </c>
      <c r="B1699" s="15" t="str">
        <f t="shared" si="385"/>
        <v/>
      </c>
      <c r="C1699" s="23" t="str">
        <f t="shared" si="386"/>
        <v/>
      </c>
      <c r="D1699" s="23" t="str">
        <f t="shared" si="387"/>
        <v/>
      </c>
      <c r="E1699" s="2" t="str">
        <f>IF(A1699&lt;&gt;"","Week " &amp; ROUNDUP(DAY(B1699)/7,0),"")</f>
        <v/>
      </c>
      <c r="G1699" s="15" t="str">
        <f>IF(G1698&lt;MAX(A:A)+NumberOfFutureWeeks*7,  IF(WEEKDAY( G1698+1)=1, G1698+2, IF(WEEKDAY(G1698+1)=7, G1698+ 3, G1698+1)), "")</f>
        <v/>
      </c>
      <c r="H1699" s="15" t="str">
        <f t="shared" si="379"/>
        <v/>
      </c>
      <c r="I1699" s="2" t="str">
        <f t="shared" si="380"/>
        <v/>
      </c>
      <c r="J1699" s="2" t="str">
        <f>IF(AND(G1699&lt;&gt;"",G1699&lt;=MAX(A:A)),COUNTIF(B:B,TRUNC(G1699)),"")</f>
        <v/>
      </c>
      <c r="K1699" s="2" t="str">
        <f t="shared" si="391"/>
        <v/>
      </c>
      <c r="L1699" s="2" t="str">
        <f t="shared" si="381"/>
        <v/>
      </c>
      <c r="M1699" s="2" t="str">
        <f t="shared" si="388"/>
        <v/>
      </c>
      <c r="N1699" s="2" t="str">
        <f t="shared" si="389"/>
        <v/>
      </c>
      <c r="O1699" s="2" t="str">
        <f t="shared" si="382"/>
        <v/>
      </c>
      <c r="P1699" s="2" t="str">
        <f t="shared" si="383"/>
        <v/>
      </c>
      <c r="Q1699" s="2" t="str">
        <f t="shared" si="390"/>
        <v/>
      </c>
      <c r="R1699" s="2" t="str">
        <f t="shared" si="384"/>
        <v/>
      </c>
    </row>
    <row r="1700" spans="1:18" x14ac:dyDescent="0.25">
      <c r="A1700" s="15" t="str">
        <f>IF(INDEX('Predict Your Date Data (auto)'!A:A,ROW(A1700),1)&gt;0,INDEX('Predict Your Date Data (auto)'!A:A,ROW(A1700),1),"")</f>
        <v/>
      </c>
      <c r="B1700" s="15" t="str">
        <f t="shared" si="385"/>
        <v/>
      </c>
      <c r="C1700" s="23" t="str">
        <f t="shared" si="386"/>
        <v/>
      </c>
      <c r="D1700" s="23" t="str">
        <f t="shared" si="387"/>
        <v/>
      </c>
      <c r="E1700" s="2" t="str">
        <f>IF(A1700&lt;&gt;"","Week " &amp; ROUNDUP(DAY(B1700)/7,0),"")</f>
        <v/>
      </c>
      <c r="G1700" s="15" t="str">
        <f>IF(G1699&lt;MAX(A:A)+NumberOfFutureWeeks*7,  IF(WEEKDAY( G1699+1)=1, G1699+2, IF(WEEKDAY(G1699+1)=7, G1699+ 3, G1699+1)), "")</f>
        <v/>
      </c>
      <c r="H1700" s="15" t="str">
        <f t="shared" si="379"/>
        <v/>
      </c>
      <c r="I1700" s="2" t="str">
        <f t="shared" si="380"/>
        <v/>
      </c>
      <c r="J1700" s="2" t="str">
        <f>IF(AND(G1700&lt;&gt;"",G1700&lt;=MAX(A:A)),COUNTIF(B:B,TRUNC(G1700)),"")</f>
        <v/>
      </c>
      <c r="K1700" s="2" t="str">
        <f t="shared" si="391"/>
        <v/>
      </c>
      <c r="L1700" s="2" t="str">
        <f t="shared" si="381"/>
        <v/>
      </c>
      <c r="M1700" s="2" t="str">
        <f t="shared" si="388"/>
        <v/>
      </c>
      <c r="N1700" s="2" t="str">
        <f t="shared" si="389"/>
        <v/>
      </c>
      <c r="O1700" s="2" t="str">
        <f t="shared" si="382"/>
        <v/>
      </c>
      <c r="P1700" s="2" t="str">
        <f t="shared" si="383"/>
        <v/>
      </c>
      <c r="Q1700" s="2" t="str">
        <f t="shared" si="390"/>
        <v/>
      </c>
      <c r="R1700" s="2" t="str">
        <f t="shared" si="384"/>
        <v/>
      </c>
    </row>
    <row r="1701" spans="1:18" x14ac:dyDescent="0.25">
      <c r="A1701" s="15" t="str">
        <f>IF(INDEX('Predict Your Date Data (auto)'!A:A,ROW(A1701),1)&gt;0,INDEX('Predict Your Date Data (auto)'!A:A,ROW(A1701),1),"")</f>
        <v/>
      </c>
      <c r="B1701" s="15" t="str">
        <f t="shared" si="385"/>
        <v/>
      </c>
      <c r="C1701" s="23" t="str">
        <f t="shared" si="386"/>
        <v/>
      </c>
      <c r="D1701" s="23" t="str">
        <f t="shared" si="387"/>
        <v/>
      </c>
      <c r="E1701" s="2" t="str">
        <f>IF(A1701&lt;&gt;"","Week " &amp; ROUNDUP(DAY(B1701)/7,0),"")</f>
        <v/>
      </c>
      <c r="G1701" s="15" t="str">
        <f>IF(G1700&lt;MAX(A:A)+NumberOfFutureWeeks*7,  IF(WEEKDAY( G1700+1)=1, G1700+2, IF(WEEKDAY(G1700+1)=7, G1700+ 3, G1700+1)), "")</f>
        <v/>
      </c>
      <c r="H1701" s="15" t="str">
        <f t="shared" si="379"/>
        <v/>
      </c>
      <c r="I1701" s="2" t="str">
        <f t="shared" si="380"/>
        <v/>
      </c>
      <c r="J1701" s="2" t="str">
        <f>IF(AND(G1701&lt;&gt;"",G1701&lt;=MAX(A:A)),COUNTIF(B:B,TRUNC(G1701)),"")</f>
        <v/>
      </c>
      <c r="K1701" s="2" t="str">
        <f t="shared" si="391"/>
        <v/>
      </c>
      <c r="L1701" s="2" t="str">
        <f t="shared" si="381"/>
        <v/>
      </c>
      <c r="M1701" s="2" t="str">
        <f t="shared" si="388"/>
        <v/>
      </c>
      <c r="N1701" s="2" t="str">
        <f t="shared" si="389"/>
        <v/>
      </c>
      <c r="O1701" s="2" t="str">
        <f t="shared" si="382"/>
        <v/>
      </c>
      <c r="P1701" s="2" t="str">
        <f t="shared" si="383"/>
        <v/>
      </c>
      <c r="Q1701" s="2" t="str">
        <f t="shared" si="390"/>
        <v/>
      </c>
      <c r="R1701" s="2" t="str">
        <f t="shared" si="384"/>
        <v/>
      </c>
    </row>
    <row r="1702" spans="1:18" x14ac:dyDescent="0.25">
      <c r="A1702" s="15" t="str">
        <f>IF(INDEX('Predict Your Date Data (auto)'!A:A,ROW(A1702),1)&gt;0,INDEX('Predict Your Date Data (auto)'!A:A,ROW(A1702),1),"")</f>
        <v/>
      </c>
      <c r="B1702" s="15" t="str">
        <f t="shared" si="385"/>
        <v/>
      </c>
      <c r="C1702" s="23" t="str">
        <f t="shared" si="386"/>
        <v/>
      </c>
      <c r="D1702" s="23" t="str">
        <f t="shared" si="387"/>
        <v/>
      </c>
      <c r="E1702" s="2" t="str">
        <f>IF(A1702&lt;&gt;"","Week " &amp; ROUNDUP(DAY(B1702)/7,0),"")</f>
        <v/>
      </c>
      <c r="G1702" s="15" t="str">
        <f>IF(G1701&lt;MAX(A:A)+NumberOfFutureWeeks*7,  IF(WEEKDAY( G1701+1)=1, G1701+2, IF(WEEKDAY(G1701+1)=7, G1701+ 3, G1701+1)), "")</f>
        <v/>
      </c>
      <c r="H1702" s="15" t="str">
        <f t="shared" si="379"/>
        <v/>
      </c>
      <c r="I1702" s="2" t="str">
        <f t="shared" si="380"/>
        <v/>
      </c>
      <c r="J1702" s="2" t="str">
        <f>IF(AND(G1702&lt;&gt;"",G1702&lt;=MAX(A:A)),COUNTIF(B:B,TRUNC(G1702)),"")</f>
        <v/>
      </c>
      <c r="K1702" s="2" t="str">
        <f t="shared" si="391"/>
        <v/>
      </c>
      <c r="L1702" s="2" t="str">
        <f t="shared" si="381"/>
        <v/>
      </c>
      <c r="M1702" s="2" t="str">
        <f t="shared" si="388"/>
        <v/>
      </c>
      <c r="N1702" s="2" t="str">
        <f t="shared" si="389"/>
        <v/>
      </c>
      <c r="O1702" s="2" t="str">
        <f t="shared" si="382"/>
        <v/>
      </c>
      <c r="P1702" s="2" t="str">
        <f t="shared" si="383"/>
        <v/>
      </c>
      <c r="Q1702" s="2" t="str">
        <f t="shared" si="390"/>
        <v/>
      </c>
      <c r="R1702" s="2" t="str">
        <f t="shared" si="384"/>
        <v/>
      </c>
    </row>
    <row r="1703" spans="1:18" x14ac:dyDescent="0.25">
      <c r="A1703" s="15" t="str">
        <f>IF(INDEX('Predict Your Date Data (auto)'!A:A,ROW(A1703),1)&gt;0,INDEX('Predict Your Date Data (auto)'!A:A,ROW(A1703),1),"")</f>
        <v/>
      </c>
      <c r="B1703" s="15" t="str">
        <f t="shared" si="385"/>
        <v/>
      </c>
      <c r="C1703" s="23" t="str">
        <f t="shared" si="386"/>
        <v/>
      </c>
      <c r="D1703" s="23" t="str">
        <f t="shared" si="387"/>
        <v/>
      </c>
      <c r="E1703" s="2" t="str">
        <f>IF(A1703&lt;&gt;"","Week " &amp; ROUNDUP(DAY(B1703)/7,0),"")</f>
        <v/>
      </c>
      <c r="G1703" s="15" t="str">
        <f>IF(G1702&lt;MAX(A:A)+NumberOfFutureWeeks*7,  IF(WEEKDAY( G1702+1)=1, G1702+2, IF(WEEKDAY(G1702+1)=7, G1702+ 3, G1702+1)), "")</f>
        <v/>
      </c>
      <c r="H1703" s="15" t="str">
        <f t="shared" si="379"/>
        <v/>
      </c>
      <c r="I1703" s="2" t="str">
        <f t="shared" si="380"/>
        <v/>
      </c>
      <c r="J1703" s="2" t="str">
        <f>IF(AND(G1703&lt;&gt;"",G1703&lt;=MAX(A:A)),COUNTIF(B:B,TRUNC(G1703)),"")</f>
        <v/>
      </c>
      <c r="K1703" s="2" t="str">
        <f t="shared" si="391"/>
        <v/>
      </c>
      <c r="L1703" s="2" t="str">
        <f t="shared" si="381"/>
        <v/>
      </c>
      <c r="M1703" s="2" t="str">
        <f t="shared" si="388"/>
        <v/>
      </c>
      <c r="N1703" s="2" t="str">
        <f t="shared" si="389"/>
        <v/>
      </c>
      <c r="O1703" s="2" t="str">
        <f t="shared" si="382"/>
        <v/>
      </c>
      <c r="P1703" s="2" t="str">
        <f t="shared" si="383"/>
        <v/>
      </c>
      <c r="Q1703" s="2" t="str">
        <f t="shared" si="390"/>
        <v/>
      </c>
      <c r="R1703" s="2" t="str">
        <f t="shared" si="384"/>
        <v/>
      </c>
    </row>
    <row r="1704" spans="1:18" x14ac:dyDescent="0.25">
      <c r="A1704" s="15" t="str">
        <f>IF(INDEX('Predict Your Date Data (auto)'!A:A,ROW(A1704),1)&gt;0,INDEX('Predict Your Date Data (auto)'!A:A,ROW(A1704),1),"")</f>
        <v/>
      </c>
      <c r="B1704" s="15" t="str">
        <f t="shared" si="385"/>
        <v/>
      </c>
      <c r="C1704" s="23" t="str">
        <f t="shared" si="386"/>
        <v/>
      </c>
      <c r="D1704" s="23" t="str">
        <f t="shared" si="387"/>
        <v/>
      </c>
      <c r="E1704" s="2" t="str">
        <f>IF(A1704&lt;&gt;"","Week " &amp; ROUNDUP(DAY(B1704)/7,0),"")</f>
        <v/>
      </c>
      <c r="G1704" s="15" t="str">
        <f>IF(G1703&lt;MAX(A:A)+NumberOfFutureWeeks*7,  IF(WEEKDAY( G1703+1)=1, G1703+2, IF(WEEKDAY(G1703+1)=7, G1703+ 3, G1703+1)), "")</f>
        <v/>
      </c>
      <c r="H1704" s="15" t="str">
        <f t="shared" si="379"/>
        <v/>
      </c>
      <c r="I1704" s="2" t="str">
        <f t="shared" si="380"/>
        <v/>
      </c>
      <c r="J1704" s="2" t="str">
        <f>IF(AND(G1704&lt;&gt;"",G1704&lt;=MAX(A:A)),COUNTIF(B:B,TRUNC(G1704)),"")</f>
        <v/>
      </c>
      <c r="K1704" s="2" t="str">
        <f t="shared" si="391"/>
        <v/>
      </c>
      <c r="L1704" s="2" t="str">
        <f t="shared" si="381"/>
        <v/>
      </c>
      <c r="M1704" s="2" t="str">
        <f t="shared" si="388"/>
        <v/>
      </c>
      <c r="N1704" s="2" t="str">
        <f t="shared" si="389"/>
        <v/>
      </c>
      <c r="O1704" s="2" t="str">
        <f t="shared" si="382"/>
        <v/>
      </c>
      <c r="P1704" s="2" t="str">
        <f t="shared" si="383"/>
        <v/>
      </c>
      <c r="Q1704" s="2" t="str">
        <f t="shared" si="390"/>
        <v/>
      </c>
      <c r="R1704" s="2" t="str">
        <f t="shared" si="384"/>
        <v/>
      </c>
    </row>
    <row r="1705" spans="1:18" x14ac:dyDescent="0.25">
      <c r="A1705" s="15" t="str">
        <f>IF(INDEX('Predict Your Date Data (auto)'!A:A,ROW(A1705),1)&gt;0,INDEX('Predict Your Date Data (auto)'!A:A,ROW(A1705),1),"")</f>
        <v/>
      </c>
      <c r="B1705" s="15" t="str">
        <f t="shared" si="385"/>
        <v/>
      </c>
      <c r="C1705" s="23" t="str">
        <f t="shared" si="386"/>
        <v/>
      </c>
      <c r="D1705" s="23" t="str">
        <f t="shared" si="387"/>
        <v/>
      </c>
      <c r="E1705" s="2" t="str">
        <f>IF(A1705&lt;&gt;"","Week " &amp; ROUNDUP(DAY(B1705)/7,0),"")</f>
        <v/>
      </c>
      <c r="G1705" s="15" t="str">
        <f>IF(G1704&lt;MAX(A:A)+NumberOfFutureWeeks*7,  IF(WEEKDAY( G1704+1)=1, G1704+2, IF(WEEKDAY(G1704+1)=7, G1704+ 3, G1704+1)), "")</f>
        <v/>
      </c>
      <c r="H1705" s="15" t="str">
        <f t="shared" si="379"/>
        <v/>
      </c>
      <c r="I1705" s="2" t="str">
        <f t="shared" si="380"/>
        <v/>
      </c>
      <c r="J1705" s="2" t="str">
        <f>IF(AND(G1705&lt;&gt;"",G1705&lt;=MAX(A:A)),COUNTIF(B:B,TRUNC(G1705)),"")</f>
        <v/>
      </c>
      <c r="K1705" s="2" t="str">
        <f t="shared" si="391"/>
        <v/>
      </c>
      <c r="L1705" s="2" t="str">
        <f t="shared" si="381"/>
        <v/>
      </c>
      <c r="M1705" s="2" t="str">
        <f t="shared" si="388"/>
        <v/>
      </c>
      <c r="N1705" s="2" t="str">
        <f t="shared" si="389"/>
        <v/>
      </c>
      <c r="O1705" s="2" t="str">
        <f t="shared" si="382"/>
        <v/>
      </c>
      <c r="P1705" s="2" t="str">
        <f t="shared" si="383"/>
        <v/>
      </c>
      <c r="Q1705" s="2" t="str">
        <f t="shared" si="390"/>
        <v/>
      </c>
      <c r="R1705" s="2" t="str">
        <f t="shared" si="384"/>
        <v/>
      </c>
    </row>
    <row r="1706" spans="1:18" x14ac:dyDescent="0.25">
      <c r="A1706" s="15" t="str">
        <f>IF(INDEX('Predict Your Date Data (auto)'!A:A,ROW(A1706),1)&gt;0,INDEX('Predict Your Date Data (auto)'!A:A,ROW(A1706),1),"")</f>
        <v/>
      </c>
      <c r="B1706" s="15" t="str">
        <f t="shared" si="385"/>
        <v/>
      </c>
      <c r="C1706" s="23" t="str">
        <f t="shared" si="386"/>
        <v/>
      </c>
      <c r="D1706" s="23" t="str">
        <f t="shared" si="387"/>
        <v/>
      </c>
      <c r="E1706" s="2" t="str">
        <f>IF(A1706&lt;&gt;"","Week " &amp; ROUNDUP(DAY(B1706)/7,0),"")</f>
        <v/>
      </c>
      <c r="G1706" s="15" t="str">
        <f>IF(G1705&lt;MAX(A:A)+NumberOfFutureWeeks*7,  IF(WEEKDAY( G1705+1)=1, G1705+2, IF(WEEKDAY(G1705+1)=7, G1705+ 3, G1705+1)), "")</f>
        <v/>
      </c>
      <c r="H1706" s="15" t="str">
        <f t="shared" si="379"/>
        <v/>
      </c>
      <c r="I1706" s="2" t="str">
        <f t="shared" si="380"/>
        <v/>
      </c>
      <c r="J1706" s="2" t="str">
        <f>IF(AND(G1706&lt;&gt;"",G1706&lt;=MAX(A:A)),COUNTIF(B:B,TRUNC(G1706)),"")</f>
        <v/>
      </c>
      <c r="K1706" s="2" t="str">
        <f t="shared" si="391"/>
        <v/>
      </c>
      <c r="L1706" s="2" t="str">
        <f t="shared" si="381"/>
        <v/>
      </c>
      <c r="M1706" s="2" t="str">
        <f t="shared" si="388"/>
        <v/>
      </c>
      <c r="N1706" s="2" t="str">
        <f t="shared" si="389"/>
        <v/>
      </c>
      <c r="O1706" s="2" t="str">
        <f t="shared" si="382"/>
        <v/>
      </c>
      <c r="P1706" s="2" t="str">
        <f t="shared" si="383"/>
        <v/>
      </c>
      <c r="Q1706" s="2" t="str">
        <f t="shared" si="390"/>
        <v/>
      </c>
      <c r="R1706" s="2" t="str">
        <f t="shared" si="384"/>
        <v/>
      </c>
    </row>
    <row r="1707" spans="1:18" x14ac:dyDescent="0.25">
      <c r="A1707" s="15" t="str">
        <f>IF(INDEX('Predict Your Date Data (auto)'!A:A,ROW(A1707),1)&gt;0,INDEX('Predict Your Date Data (auto)'!A:A,ROW(A1707),1),"")</f>
        <v/>
      </c>
      <c r="B1707" s="15" t="str">
        <f t="shared" si="385"/>
        <v/>
      </c>
      <c r="C1707" s="23" t="str">
        <f t="shared" si="386"/>
        <v/>
      </c>
      <c r="D1707" s="23" t="str">
        <f t="shared" si="387"/>
        <v/>
      </c>
      <c r="E1707" s="2" t="str">
        <f>IF(A1707&lt;&gt;"","Week " &amp; ROUNDUP(DAY(B1707)/7,0),"")</f>
        <v/>
      </c>
      <c r="G1707" s="15" t="str">
        <f>IF(G1706&lt;MAX(A:A)+NumberOfFutureWeeks*7,  IF(WEEKDAY( G1706+1)=1, G1706+2, IF(WEEKDAY(G1706+1)=7, G1706+ 3, G1706+1)), "")</f>
        <v/>
      </c>
      <c r="H1707" s="15" t="str">
        <f t="shared" si="379"/>
        <v/>
      </c>
      <c r="I1707" s="2" t="str">
        <f t="shared" si="380"/>
        <v/>
      </c>
      <c r="J1707" s="2" t="str">
        <f>IF(AND(G1707&lt;&gt;"",G1707&lt;=MAX(A:A)),COUNTIF(B:B,TRUNC(G1707)),"")</f>
        <v/>
      </c>
      <c r="K1707" s="2" t="str">
        <f t="shared" si="391"/>
        <v/>
      </c>
      <c r="L1707" s="2" t="str">
        <f t="shared" si="381"/>
        <v/>
      </c>
      <c r="M1707" s="2" t="str">
        <f t="shared" si="388"/>
        <v/>
      </c>
      <c r="N1707" s="2" t="str">
        <f t="shared" si="389"/>
        <v/>
      </c>
      <c r="O1707" s="2" t="str">
        <f t="shared" si="382"/>
        <v/>
      </c>
      <c r="P1707" s="2" t="str">
        <f t="shared" si="383"/>
        <v/>
      </c>
      <c r="Q1707" s="2" t="str">
        <f t="shared" si="390"/>
        <v/>
      </c>
      <c r="R1707" s="2" t="str">
        <f t="shared" si="384"/>
        <v/>
      </c>
    </row>
    <row r="1708" spans="1:18" x14ac:dyDescent="0.25">
      <c r="A1708" s="15" t="str">
        <f>IF(INDEX('Predict Your Date Data (auto)'!A:A,ROW(A1708),1)&gt;0,INDEX('Predict Your Date Data (auto)'!A:A,ROW(A1708),1),"")</f>
        <v/>
      </c>
      <c r="B1708" s="15" t="str">
        <f t="shared" si="385"/>
        <v/>
      </c>
      <c r="C1708" s="23" t="str">
        <f t="shared" si="386"/>
        <v/>
      </c>
      <c r="D1708" s="23" t="str">
        <f t="shared" si="387"/>
        <v/>
      </c>
      <c r="E1708" s="2" t="str">
        <f>IF(A1708&lt;&gt;"","Week " &amp; ROUNDUP(DAY(B1708)/7,0),"")</f>
        <v/>
      </c>
      <c r="G1708" s="15" t="str">
        <f>IF(G1707&lt;MAX(A:A)+NumberOfFutureWeeks*7,  IF(WEEKDAY( G1707+1)=1, G1707+2, IF(WEEKDAY(G1707+1)=7, G1707+ 3, G1707+1)), "")</f>
        <v/>
      </c>
      <c r="H1708" s="15" t="str">
        <f t="shared" si="379"/>
        <v/>
      </c>
      <c r="I1708" s="2" t="str">
        <f t="shared" si="380"/>
        <v/>
      </c>
      <c r="J1708" s="2" t="str">
        <f>IF(AND(G1708&lt;&gt;"",G1708&lt;=MAX(A:A)),COUNTIF(B:B,TRUNC(G1708)),"")</f>
        <v/>
      </c>
      <c r="K1708" s="2" t="str">
        <f t="shared" si="391"/>
        <v/>
      </c>
      <c r="L1708" s="2" t="str">
        <f t="shared" si="381"/>
        <v/>
      </c>
      <c r="M1708" s="2" t="str">
        <f t="shared" si="388"/>
        <v/>
      </c>
      <c r="N1708" s="2" t="str">
        <f t="shared" si="389"/>
        <v/>
      </c>
      <c r="O1708" s="2" t="str">
        <f t="shared" si="382"/>
        <v/>
      </c>
      <c r="P1708" s="2" t="str">
        <f t="shared" si="383"/>
        <v/>
      </c>
      <c r="Q1708" s="2" t="str">
        <f t="shared" si="390"/>
        <v/>
      </c>
      <c r="R1708" s="2" t="str">
        <f t="shared" si="384"/>
        <v/>
      </c>
    </row>
    <row r="1709" spans="1:18" x14ac:dyDescent="0.25">
      <c r="A1709" s="15" t="str">
        <f>IF(INDEX('Predict Your Date Data (auto)'!A:A,ROW(A1709),1)&gt;0,INDEX('Predict Your Date Data (auto)'!A:A,ROW(A1709),1),"")</f>
        <v/>
      </c>
      <c r="B1709" s="15" t="str">
        <f t="shared" si="385"/>
        <v/>
      </c>
      <c r="C1709" s="23" t="str">
        <f t="shared" si="386"/>
        <v/>
      </c>
      <c r="D1709" s="23" t="str">
        <f t="shared" si="387"/>
        <v/>
      </c>
      <c r="E1709" s="2" t="str">
        <f>IF(A1709&lt;&gt;"","Week " &amp; ROUNDUP(DAY(B1709)/7,0),"")</f>
        <v/>
      </c>
      <c r="G1709" s="15" t="str">
        <f>IF(G1708&lt;MAX(A:A)+NumberOfFutureWeeks*7,  IF(WEEKDAY( G1708+1)=1, G1708+2, IF(WEEKDAY(G1708+1)=7, G1708+ 3, G1708+1)), "")</f>
        <v/>
      </c>
      <c r="H1709" s="15" t="str">
        <f t="shared" si="379"/>
        <v/>
      </c>
      <c r="I1709" s="2" t="str">
        <f t="shared" si="380"/>
        <v/>
      </c>
      <c r="J1709" s="2" t="str">
        <f>IF(AND(G1709&lt;&gt;"",G1709&lt;=MAX(A:A)),COUNTIF(B:B,TRUNC(G1709)),"")</f>
        <v/>
      </c>
      <c r="K1709" s="2" t="str">
        <f t="shared" si="391"/>
        <v/>
      </c>
      <c r="L1709" s="2" t="str">
        <f t="shared" si="381"/>
        <v/>
      </c>
      <c r="M1709" s="2" t="str">
        <f t="shared" si="388"/>
        <v/>
      </c>
      <c r="N1709" s="2" t="str">
        <f t="shared" si="389"/>
        <v/>
      </c>
      <c r="O1709" s="2" t="str">
        <f t="shared" si="382"/>
        <v/>
      </c>
      <c r="P1709" s="2" t="str">
        <f t="shared" si="383"/>
        <v/>
      </c>
      <c r="Q1709" s="2" t="str">
        <f t="shared" si="390"/>
        <v/>
      </c>
      <c r="R1709" s="2" t="str">
        <f t="shared" si="384"/>
        <v/>
      </c>
    </row>
    <row r="1710" spans="1:18" x14ac:dyDescent="0.25">
      <c r="A1710" s="15" t="str">
        <f>IF(INDEX('Predict Your Date Data (auto)'!A:A,ROW(A1710),1)&gt;0,INDEX('Predict Your Date Data (auto)'!A:A,ROW(A1710),1),"")</f>
        <v/>
      </c>
      <c r="B1710" s="15" t="str">
        <f t="shared" si="385"/>
        <v/>
      </c>
      <c r="C1710" s="23" t="str">
        <f t="shared" si="386"/>
        <v/>
      </c>
      <c r="D1710" s="23" t="str">
        <f t="shared" si="387"/>
        <v/>
      </c>
      <c r="E1710" s="2" t="str">
        <f>IF(A1710&lt;&gt;"","Week " &amp; ROUNDUP(DAY(B1710)/7,0),"")</f>
        <v/>
      </c>
      <c r="G1710" s="15" t="str">
        <f>IF(G1709&lt;MAX(A:A)+NumberOfFutureWeeks*7,  IF(WEEKDAY( G1709+1)=1, G1709+2, IF(WEEKDAY(G1709+1)=7, G1709+ 3, G1709+1)), "")</f>
        <v/>
      </c>
      <c r="H1710" s="15" t="str">
        <f t="shared" si="379"/>
        <v/>
      </c>
      <c r="I1710" s="2" t="str">
        <f t="shared" si="380"/>
        <v/>
      </c>
      <c r="J1710" s="2" t="str">
        <f>IF(AND(G1710&lt;&gt;"",G1710&lt;=MAX(A:A)),COUNTIF(B:B,TRUNC(G1710)),"")</f>
        <v/>
      </c>
      <c r="K1710" s="2" t="str">
        <f t="shared" si="391"/>
        <v/>
      </c>
      <c r="L1710" s="2" t="str">
        <f t="shared" si="381"/>
        <v/>
      </c>
      <c r="M1710" s="2" t="str">
        <f t="shared" si="388"/>
        <v/>
      </c>
      <c r="N1710" s="2" t="str">
        <f t="shared" si="389"/>
        <v/>
      </c>
      <c r="O1710" s="2" t="str">
        <f t="shared" si="382"/>
        <v/>
      </c>
      <c r="P1710" s="2" t="str">
        <f t="shared" si="383"/>
        <v/>
      </c>
      <c r="Q1710" s="2" t="str">
        <f t="shared" si="390"/>
        <v/>
      </c>
      <c r="R1710" s="2" t="str">
        <f t="shared" si="384"/>
        <v/>
      </c>
    </row>
    <row r="1711" spans="1:18" x14ac:dyDescent="0.25">
      <c r="A1711" s="15" t="str">
        <f>IF(INDEX('Predict Your Date Data (auto)'!A:A,ROW(A1711),1)&gt;0,INDEX('Predict Your Date Data (auto)'!A:A,ROW(A1711),1),"")</f>
        <v/>
      </c>
      <c r="B1711" s="15" t="str">
        <f t="shared" si="385"/>
        <v/>
      </c>
      <c r="C1711" s="23" t="str">
        <f t="shared" si="386"/>
        <v/>
      </c>
      <c r="D1711" s="23" t="str">
        <f t="shared" si="387"/>
        <v/>
      </c>
      <c r="E1711" s="2" t="str">
        <f>IF(A1711&lt;&gt;"","Week " &amp; ROUNDUP(DAY(B1711)/7,0),"")</f>
        <v/>
      </c>
      <c r="G1711" s="15" t="str">
        <f>IF(G1710&lt;MAX(A:A)+NumberOfFutureWeeks*7,  IF(WEEKDAY( G1710+1)=1, G1710+2, IF(WEEKDAY(G1710+1)=7, G1710+ 3, G1710+1)), "")</f>
        <v/>
      </c>
      <c r="H1711" s="15" t="str">
        <f t="shared" si="379"/>
        <v/>
      </c>
      <c r="I1711" s="2" t="str">
        <f t="shared" si="380"/>
        <v/>
      </c>
      <c r="J1711" s="2" t="str">
        <f>IF(AND(G1711&lt;&gt;"",G1711&lt;=MAX(A:A)),COUNTIF(B:B,TRUNC(G1711)),"")</f>
        <v/>
      </c>
      <c r="K1711" s="2" t="str">
        <f t="shared" si="391"/>
        <v/>
      </c>
      <c r="L1711" s="2" t="str">
        <f t="shared" si="381"/>
        <v/>
      </c>
      <c r="M1711" s="2" t="str">
        <f t="shared" si="388"/>
        <v/>
      </c>
      <c r="N1711" s="2" t="str">
        <f t="shared" si="389"/>
        <v/>
      </c>
      <c r="O1711" s="2" t="str">
        <f t="shared" si="382"/>
        <v/>
      </c>
      <c r="P1711" s="2" t="str">
        <f t="shared" si="383"/>
        <v/>
      </c>
      <c r="Q1711" s="2" t="str">
        <f t="shared" si="390"/>
        <v/>
      </c>
      <c r="R1711" s="2" t="str">
        <f t="shared" si="384"/>
        <v/>
      </c>
    </row>
    <row r="1712" spans="1:18" x14ac:dyDescent="0.25">
      <c r="A1712" s="15" t="str">
        <f>IF(INDEX('Predict Your Date Data (auto)'!A:A,ROW(A1712),1)&gt;0,INDEX('Predict Your Date Data (auto)'!A:A,ROW(A1712),1),"")</f>
        <v/>
      </c>
      <c r="B1712" s="15" t="str">
        <f t="shared" si="385"/>
        <v/>
      </c>
      <c r="C1712" s="23" t="str">
        <f t="shared" si="386"/>
        <v/>
      </c>
      <c r="D1712" s="23" t="str">
        <f t="shared" si="387"/>
        <v/>
      </c>
      <c r="E1712" s="2" t="str">
        <f>IF(A1712&lt;&gt;"","Week " &amp; ROUNDUP(DAY(B1712)/7,0),"")</f>
        <v/>
      </c>
      <c r="G1712" s="15" t="str">
        <f>IF(G1711&lt;MAX(A:A)+NumberOfFutureWeeks*7,  IF(WEEKDAY( G1711+1)=1, G1711+2, IF(WEEKDAY(G1711+1)=7, G1711+ 3, G1711+1)), "")</f>
        <v/>
      </c>
      <c r="H1712" s="15" t="str">
        <f t="shared" si="379"/>
        <v/>
      </c>
      <c r="I1712" s="2" t="str">
        <f t="shared" si="380"/>
        <v/>
      </c>
      <c r="J1712" s="2" t="str">
        <f>IF(AND(G1712&lt;&gt;"",G1712&lt;=MAX(A:A)),COUNTIF(B:B,TRUNC(G1712)),"")</f>
        <v/>
      </c>
      <c r="K1712" s="2" t="str">
        <f t="shared" si="391"/>
        <v/>
      </c>
      <c r="L1712" s="2" t="str">
        <f t="shared" si="381"/>
        <v/>
      </c>
      <c r="M1712" s="2" t="str">
        <f t="shared" si="388"/>
        <v/>
      </c>
      <c r="N1712" s="2" t="str">
        <f t="shared" si="389"/>
        <v/>
      </c>
      <c r="O1712" s="2" t="str">
        <f t="shared" si="382"/>
        <v/>
      </c>
      <c r="P1712" s="2" t="str">
        <f t="shared" si="383"/>
        <v/>
      </c>
      <c r="Q1712" s="2" t="str">
        <f t="shared" si="390"/>
        <v/>
      </c>
      <c r="R1712" s="2" t="str">
        <f t="shared" si="384"/>
        <v/>
      </c>
    </row>
    <row r="1713" spans="1:18" x14ac:dyDescent="0.25">
      <c r="A1713" s="15" t="str">
        <f>IF(INDEX('Predict Your Date Data (auto)'!A:A,ROW(A1713),1)&gt;0,INDEX('Predict Your Date Data (auto)'!A:A,ROW(A1713),1),"")</f>
        <v/>
      </c>
      <c r="B1713" s="15" t="str">
        <f t="shared" si="385"/>
        <v/>
      </c>
      <c r="C1713" s="23" t="str">
        <f t="shared" si="386"/>
        <v/>
      </c>
      <c r="D1713" s="23" t="str">
        <f t="shared" si="387"/>
        <v/>
      </c>
      <c r="E1713" s="2" t="str">
        <f>IF(A1713&lt;&gt;"","Week " &amp; ROUNDUP(DAY(B1713)/7,0),"")</f>
        <v/>
      </c>
      <c r="G1713" s="15" t="str">
        <f>IF(G1712&lt;MAX(A:A)+NumberOfFutureWeeks*7,  IF(WEEKDAY( G1712+1)=1, G1712+2, IF(WEEKDAY(G1712+1)=7, G1712+ 3, G1712+1)), "")</f>
        <v/>
      </c>
      <c r="H1713" s="15" t="str">
        <f t="shared" si="379"/>
        <v/>
      </c>
      <c r="I1713" s="2" t="str">
        <f t="shared" si="380"/>
        <v/>
      </c>
      <c r="J1713" s="2" t="str">
        <f>IF(AND(G1713&lt;&gt;"",G1713&lt;=MAX(A:A)),COUNTIF(B:B,TRUNC(G1713)),"")</f>
        <v/>
      </c>
      <c r="K1713" s="2" t="str">
        <f t="shared" si="391"/>
        <v/>
      </c>
      <c r="L1713" s="2" t="str">
        <f t="shared" si="381"/>
        <v/>
      </c>
      <c r="M1713" s="2" t="str">
        <f t="shared" si="388"/>
        <v/>
      </c>
      <c r="N1713" s="2" t="str">
        <f t="shared" si="389"/>
        <v/>
      </c>
      <c r="O1713" s="2" t="str">
        <f t="shared" si="382"/>
        <v/>
      </c>
      <c r="P1713" s="2" t="str">
        <f t="shared" si="383"/>
        <v/>
      </c>
      <c r="Q1713" s="2" t="str">
        <f t="shared" si="390"/>
        <v/>
      </c>
      <c r="R1713" s="2" t="str">
        <f t="shared" si="384"/>
        <v/>
      </c>
    </row>
    <row r="1714" spans="1:18" x14ac:dyDescent="0.25">
      <c r="A1714" s="15" t="str">
        <f>IF(INDEX('Predict Your Date Data (auto)'!A:A,ROW(A1714),1)&gt;0,INDEX('Predict Your Date Data (auto)'!A:A,ROW(A1714),1),"")</f>
        <v/>
      </c>
      <c r="B1714" s="15" t="str">
        <f t="shared" si="385"/>
        <v/>
      </c>
      <c r="C1714" s="23" t="str">
        <f t="shared" si="386"/>
        <v/>
      </c>
      <c r="D1714" s="23" t="str">
        <f t="shared" si="387"/>
        <v/>
      </c>
      <c r="E1714" s="2" t="str">
        <f>IF(A1714&lt;&gt;"","Week " &amp; ROUNDUP(DAY(B1714)/7,0),"")</f>
        <v/>
      </c>
      <c r="G1714" s="15" t="str">
        <f>IF(G1713&lt;MAX(A:A)+NumberOfFutureWeeks*7,  IF(WEEKDAY( G1713+1)=1, G1713+2, IF(WEEKDAY(G1713+1)=7, G1713+ 3, G1713+1)), "")</f>
        <v/>
      </c>
      <c r="H1714" s="15" t="str">
        <f t="shared" si="379"/>
        <v/>
      </c>
      <c r="I1714" s="2" t="str">
        <f t="shared" si="380"/>
        <v/>
      </c>
      <c r="J1714" s="2" t="str">
        <f>IF(AND(G1714&lt;&gt;"",G1714&lt;=MAX(A:A)),COUNTIF(B:B,TRUNC(G1714)),"")</f>
        <v/>
      </c>
      <c r="K1714" s="2" t="str">
        <f t="shared" si="391"/>
        <v/>
      </c>
      <c r="L1714" s="2" t="str">
        <f t="shared" si="381"/>
        <v/>
      </c>
      <c r="M1714" s="2" t="str">
        <f t="shared" si="388"/>
        <v/>
      </c>
      <c r="N1714" s="2" t="str">
        <f t="shared" si="389"/>
        <v/>
      </c>
      <c r="O1714" s="2" t="str">
        <f t="shared" si="382"/>
        <v/>
      </c>
      <c r="P1714" s="2" t="str">
        <f t="shared" si="383"/>
        <v/>
      </c>
      <c r="Q1714" s="2" t="str">
        <f t="shared" si="390"/>
        <v/>
      </c>
      <c r="R1714" s="2" t="str">
        <f t="shared" si="384"/>
        <v/>
      </c>
    </row>
    <row r="1715" spans="1:18" x14ac:dyDescent="0.25">
      <c r="A1715" s="15" t="str">
        <f>IF(INDEX('Predict Your Date Data (auto)'!A:A,ROW(A1715),1)&gt;0,INDEX('Predict Your Date Data (auto)'!A:A,ROW(A1715),1),"")</f>
        <v/>
      </c>
      <c r="B1715" s="15" t="str">
        <f t="shared" si="385"/>
        <v/>
      </c>
      <c r="C1715" s="23" t="str">
        <f t="shared" si="386"/>
        <v/>
      </c>
      <c r="D1715" s="23" t="str">
        <f t="shared" si="387"/>
        <v/>
      </c>
      <c r="E1715" s="2" t="str">
        <f>IF(A1715&lt;&gt;"","Week " &amp; ROUNDUP(DAY(B1715)/7,0),"")</f>
        <v/>
      </c>
      <c r="G1715" s="15" t="str">
        <f>IF(G1714&lt;MAX(A:A)+NumberOfFutureWeeks*7,  IF(WEEKDAY( G1714+1)=1, G1714+2, IF(WEEKDAY(G1714+1)=7, G1714+ 3, G1714+1)), "")</f>
        <v/>
      </c>
      <c r="H1715" s="15" t="str">
        <f t="shared" si="379"/>
        <v/>
      </c>
      <c r="I1715" s="2" t="str">
        <f t="shared" si="380"/>
        <v/>
      </c>
      <c r="J1715" s="2" t="str">
        <f>IF(AND(G1715&lt;&gt;"",G1715&lt;=MAX(A:A)),COUNTIF(B:B,TRUNC(G1715)),"")</f>
        <v/>
      </c>
      <c r="K1715" s="2" t="str">
        <f t="shared" si="391"/>
        <v/>
      </c>
      <c r="L1715" s="2" t="str">
        <f t="shared" si="381"/>
        <v/>
      </c>
      <c r="M1715" s="2" t="str">
        <f t="shared" si="388"/>
        <v/>
      </c>
      <c r="N1715" s="2" t="str">
        <f t="shared" si="389"/>
        <v/>
      </c>
      <c r="O1715" s="2" t="str">
        <f t="shared" si="382"/>
        <v/>
      </c>
      <c r="P1715" s="2" t="str">
        <f t="shared" si="383"/>
        <v/>
      </c>
      <c r="Q1715" s="2" t="str">
        <f t="shared" si="390"/>
        <v/>
      </c>
      <c r="R1715" s="2" t="str">
        <f t="shared" si="384"/>
        <v/>
      </c>
    </row>
    <row r="1716" spans="1:18" x14ac:dyDescent="0.25">
      <c r="A1716" s="15" t="str">
        <f>IF(INDEX('Predict Your Date Data (auto)'!A:A,ROW(A1716),1)&gt;0,INDEX('Predict Your Date Data (auto)'!A:A,ROW(A1716),1),"")</f>
        <v/>
      </c>
      <c r="B1716" s="15" t="str">
        <f t="shared" si="385"/>
        <v/>
      </c>
      <c r="C1716" s="23" t="str">
        <f t="shared" si="386"/>
        <v/>
      </c>
      <c r="D1716" s="23" t="str">
        <f t="shared" si="387"/>
        <v/>
      </c>
      <c r="E1716" s="2" t="str">
        <f>IF(A1716&lt;&gt;"","Week " &amp; ROUNDUP(DAY(B1716)/7,0),"")</f>
        <v/>
      </c>
      <c r="G1716" s="15" t="str">
        <f>IF(G1715&lt;MAX(A:A)+NumberOfFutureWeeks*7,  IF(WEEKDAY( G1715+1)=1, G1715+2, IF(WEEKDAY(G1715+1)=7, G1715+ 3, G1715+1)), "")</f>
        <v/>
      </c>
      <c r="H1716" s="15" t="str">
        <f t="shared" si="379"/>
        <v/>
      </c>
      <c r="I1716" s="2" t="str">
        <f t="shared" si="380"/>
        <v/>
      </c>
      <c r="J1716" s="2" t="str">
        <f>IF(AND(G1716&lt;&gt;"",G1716&lt;=MAX(A:A)),COUNTIF(B:B,TRUNC(G1716)),"")</f>
        <v/>
      </c>
      <c r="K1716" s="2" t="str">
        <f t="shared" si="391"/>
        <v/>
      </c>
      <c r="L1716" s="2" t="str">
        <f t="shared" si="381"/>
        <v/>
      </c>
      <c r="M1716" s="2" t="str">
        <f t="shared" si="388"/>
        <v/>
      </c>
      <c r="N1716" s="2" t="str">
        <f t="shared" si="389"/>
        <v/>
      </c>
      <c r="O1716" s="2" t="str">
        <f t="shared" si="382"/>
        <v/>
      </c>
      <c r="P1716" s="2" t="str">
        <f t="shared" si="383"/>
        <v/>
      </c>
      <c r="Q1716" s="2" t="str">
        <f t="shared" si="390"/>
        <v/>
      </c>
      <c r="R1716" s="2" t="str">
        <f t="shared" si="384"/>
        <v/>
      </c>
    </row>
    <row r="1717" spans="1:18" x14ac:dyDescent="0.25">
      <c r="A1717" s="15" t="str">
        <f>IF(INDEX('Predict Your Date Data (auto)'!A:A,ROW(A1717),1)&gt;0,INDEX('Predict Your Date Data (auto)'!A:A,ROW(A1717),1),"")</f>
        <v/>
      </c>
      <c r="B1717" s="15" t="str">
        <f t="shared" si="385"/>
        <v/>
      </c>
      <c r="C1717" s="23" t="str">
        <f t="shared" si="386"/>
        <v/>
      </c>
      <c r="D1717" s="23" t="str">
        <f t="shared" si="387"/>
        <v/>
      </c>
      <c r="E1717" s="2" t="str">
        <f>IF(A1717&lt;&gt;"","Week " &amp; ROUNDUP(DAY(B1717)/7,0),"")</f>
        <v/>
      </c>
      <c r="G1717" s="15" t="str">
        <f>IF(G1716&lt;MAX(A:A)+NumberOfFutureWeeks*7,  IF(WEEKDAY( G1716+1)=1, G1716+2, IF(WEEKDAY(G1716+1)=7, G1716+ 3, G1716+1)), "")</f>
        <v/>
      </c>
      <c r="H1717" s="15" t="str">
        <f t="shared" si="379"/>
        <v/>
      </c>
      <c r="I1717" s="2" t="str">
        <f t="shared" si="380"/>
        <v/>
      </c>
      <c r="J1717" s="2" t="str">
        <f>IF(AND(G1717&lt;&gt;"",G1717&lt;=MAX(A:A)),COUNTIF(B:B,TRUNC(G1717)),"")</f>
        <v/>
      </c>
      <c r="K1717" s="2" t="str">
        <f t="shared" si="391"/>
        <v/>
      </c>
      <c r="L1717" s="2" t="str">
        <f t="shared" si="381"/>
        <v/>
      </c>
      <c r="M1717" s="2" t="str">
        <f t="shared" si="388"/>
        <v/>
      </c>
      <c r="N1717" s="2" t="str">
        <f t="shared" si="389"/>
        <v/>
      </c>
      <c r="O1717" s="2" t="str">
        <f t="shared" si="382"/>
        <v/>
      </c>
      <c r="P1717" s="2" t="str">
        <f t="shared" si="383"/>
        <v/>
      </c>
      <c r="Q1717" s="2" t="str">
        <f t="shared" si="390"/>
        <v/>
      </c>
      <c r="R1717" s="2" t="str">
        <f t="shared" si="384"/>
        <v/>
      </c>
    </row>
    <row r="1718" spans="1:18" x14ac:dyDescent="0.25">
      <c r="A1718" s="15" t="str">
        <f>IF(INDEX('Predict Your Date Data (auto)'!A:A,ROW(A1718),1)&gt;0,INDEX('Predict Your Date Data (auto)'!A:A,ROW(A1718),1),"")</f>
        <v/>
      </c>
      <c r="B1718" s="15" t="str">
        <f t="shared" si="385"/>
        <v/>
      </c>
      <c r="C1718" s="23" t="str">
        <f t="shared" si="386"/>
        <v/>
      </c>
      <c r="D1718" s="23" t="str">
        <f t="shared" si="387"/>
        <v/>
      </c>
      <c r="E1718" s="2" t="str">
        <f>IF(A1718&lt;&gt;"","Week " &amp; ROUNDUP(DAY(B1718)/7,0),"")</f>
        <v/>
      </c>
      <c r="G1718" s="15" t="str">
        <f>IF(G1717&lt;MAX(A:A)+NumberOfFutureWeeks*7,  IF(WEEKDAY( G1717+1)=1, G1717+2, IF(WEEKDAY(G1717+1)=7, G1717+ 3, G1717+1)), "")</f>
        <v/>
      </c>
      <c r="H1718" s="15" t="str">
        <f t="shared" si="379"/>
        <v/>
      </c>
      <c r="I1718" s="2" t="str">
        <f t="shared" si="380"/>
        <v/>
      </c>
      <c r="J1718" s="2" t="str">
        <f>IF(AND(G1718&lt;&gt;"",G1718&lt;=MAX(A:A)),COUNTIF(B:B,TRUNC(G1718)),"")</f>
        <v/>
      </c>
      <c r="K1718" s="2" t="str">
        <f t="shared" si="391"/>
        <v/>
      </c>
      <c r="L1718" s="2" t="str">
        <f t="shared" si="381"/>
        <v/>
      </c>
      <c r="M1718" s="2" t="str">
        <f t="shared" si="388"/>
        <v/>
      </c>
      <c r="N1718" s="2" t="str">
        <f t="shared" si="389"/>
        <v/>
      </c>
      <c r="O1718" s="2" t="str">
        <f t="shared" si="382"/>
        <v/>
      </c>
      <c r="P1718" s="2" t="str">
        <f t="shared" si="383"/>
        <v/>
      </c>
      <c r="Q1718" s="2" t="str">
        <f t="shared" si="390"/>
        <v/>
      </c>
      <c r="R1718" s="2" t="str">
        <f t="shared" si="384"/>
        <v/>
      </c>
    </row>
    <row r="1719" spans="1:18" x14ac:dyDescent="0.25">
      <c r="A1719" s="15" t="str">
        <f>IF(INDEX('Predict Your Date Data (auto)'!A:A,ROW(A1719),1)&gt;0,INDEX('Predict Your Date Data (auto)'!A:A,ROW(A1719),1),"")</f>
        <v/>
      </c>
      <c r="B1719" s="15" t="str">
        <f t="shared" si="385"/>
        <v/>
      </c>
      <c r="C1719" s="23" t="str">
        <f t="shared" si="386"/>
        <v/>
      </c>
      <c r="D1719" s="23" t="str">
        <f t="shared" si="387"/>
        <v/>
      </c>
      <c r="E1719" s="2" t="str">
        <f>IF(A1719&lt;&gt;"","Week " &amp; ROUNDUP(DAY(B1719)/7,0),"")</f>
        <v/>
      </c>
      <c r="G1719" s="15" t="str">
        <f>IF(G1718&lt;MAX(A:A)+NumberOfFutureWeeks*7,  IF(WEEKDAY( G1718+1)=1, G1718+2, IF(WEEKDAY(G1718+1)=7, G1718+ 3, G1718+1)), "")</f>
        <v/>
      </c>
      <c r="H1719" s="15" t="str">
        <f t="shared" si="379"/>
        <v/>
      </c>
      <c r="I1719" s="2" t="str">
        <f t="shared" si="380"/>
        <v/>
      </c>
      <c r="J1719" s="2" t="str">
        <f>IF(AND(G1719&lt;&gt;"",G1719&lt;=MAX(A:A)),COUNTIF(B:B,TRUNC(G1719)),"")</f>
        <v/>
      </c>
      <c r="K1719" s="2" t="str">
        <f t="shared" si="391"/>
        <v/>
      </c>
      <c r="L1719" s="2" t="str">
        <f t="shared" si="381"/>
        <v/>
      </c>
      <c r="M1719" s="2" t="str">
        <f t="shared" si="388"/>
        <v/>
      </c>
      <c r="N1719" s="2" t="str">
        <f t="shared" si="389"/>
        <v/>
      </c>
      <c r="O1719" s="2" t="str">
        <f t="shared" si="382"/>
        <v/>
      </c>
      <c r="P1719" s="2" t="str">
        <f t="shared" si="383"/>
        <v/>
      </c>
      <c r="Q1719" s="2" t="str">
        <f t="shared" si="390"/>
        <v/>
      </c>
      <c r="R1719" s="2" t="str">
        <f t="shared" si="384"/>
        <v/>
      </c>
    </row>
    <row r="1720" spans="1:18" x14ac:dyDescent="0.25">
      <c r="A1720" s="15" t="str">
        <f>IF(INDEX('Predict Your Date Data (auto)'!A:A,ROW(A1720),1)&gt;0,INDEX('Predict Your Date Data (auto)'!A:A,ROW(A1720),1),"")</f>
        <v/>
      </c>
      <c r="B1720" s="15" t="str">
        <f t="shared" si="385"/>
        <v/>
      </c>
      <c r="C1720" s="23" t="str">
        <f t="shared" si="386"/>
        <v/>
      </c>
      <c r="D1720" s="23" t="str">
        <f t="shared" si="387"/>
        <v/>
      </c>
      <c r="E1720" s="2" t="str">
        <f>IF(A1720&lt;&gt;"","Week " &amp; ROUNDUP(DAY(B1720)/7,0),"")</f>
        <v/>
      </c>
      <c r="G1720" s="15" t="str">
        <f>IF(G1719&lt;MAX(A:A)+NumberOfFutureWeeks*7,  IF(WEEKDAY( G1719+1)=1, G1719+2, IF(WEEKDAY(G1719+1)=7, G1719+ 3, G1719+1)), "")</f>
        <v/>
      </c>
      <c r="H1720" s="15" t="str">
        <f t="shared" si="379"/>
        <v/>
      </c>
      <c r="I1720" s="2" t="str">
        <f t="shared" si="380"/>
        <v/>
      </c>
      <c r="J1720" s="2" t="str">
        <f>IF(AND(G1720&lt;&gt;"",G1720&lt;=MAX(A:A)),COUNTIF(B:B,TRUNC(G1720)),"")</f>
        <v/>
      </c>
      <c r="K1720" s="2" t="str">
        <f t="shared" si="391"/>
        <v/>
      </c>
      <c r="L1720" s="2" t="str">
        <f t="shared" si="381"/>
        <v/>
      </c>
      <c r="M1720" s="2" t="str">
        <f t="shared" si="388"/>
        <v/>
      </c>
      <c r="N1720" s="2" t="str">
        <f t="shared" si="389"/>
        <v/>
      </c>
      <c r="O1720" s="2" t="str">
        <f t="shared" si="382"/>
        <v/>
      </c>
      <c r="P1720" s="2" t="str">
        <f t="shared" si="383"/>
        <v/>
      </c>
      <c r="Q1720" s="2" t="str">
        <f t="shared" si="390"/>
        <v/>
      </c>
      <c r="R1720" s="2" t="str">
        <f t="shared" si="384"/>
        <v/>
      </c>
    </row>
    <row r="1721" spans="1:18" x14ac:dyDescent="0.25">
      <c r="A1721" s="15" t="str">
        <f>IF(INDEX('Predict Your Date Data (auto)'!A:A,ROW(A1721),1)&gt;0,INDEX('Predict Your Date Data (auto)'!A:A,ROW(A1721),1),"")</f>
        <v/>
      </c>
      <c r="B1721" s="15" t="str">
        <f t="shared" si="385"/>
        <v/>
      </c>
      <c r="C1721" s="23" t="str">
        <f t="shared" si="386"/>
        <v/>
      </c>
      <c r="D1721" s="23" t="str">
        <f t="shared" si="387"/>
        <v/>
      </c>
      <c r="E1721" s="2" t="str">
        <f>IF(A1721&lt;&gt;"","Week " &amp; ROUNDUP(DAY(B1721)/7,0),"")</f>
        <v/>
      </c>
      <c r="G1721" s="15" t="str">
        <f>IF(G1720&lt;MAX(A:A)+NumberOfFutureWeeks*7,  IF(WEEKDAY( G1720+1)=1, G1720+2, IF(WEEKDAY(G1720+1)=7, G1720+ 3, G1720+1)), "")</f>
        <v/>
      </c>
      <c r="H1721" s="15" t="str">
        <f t="shared" si="379"/>
        <v/>
      </c>
      <c r="I1721" s="2" t="str">
        <f t="shared" si="380"/>
        <v/>
      </c>
      <c r="J1721" s="2" t="str">
        <f>IF(AND(G1721&lt;&gt;"",G1721&lt;=MAX(A:A)),COUNTIF(B:B,TRUNC(G1721)),"")</f>
        <v/>
      </c>
      <c r="K1721" s="2" t="str">
        <f t="shared" si="391"/>
        <v/>
      </c>
      <c r="L1721" s="2" t="str">
        <f t="shared" si="381"/>
        <v/>
      </c>
      <c r="M1721" s="2" t="str">
        <f t="shared" si="388"/>
        <v/>
      </c>
      <c r="N1721" s="2" t="str">
        <f t="shared" si="389"/>
        <v/>
      </c>
      <c r="O1721" s="2" t="str">
        <f t="shared" si="382"/>
        <v/>
      </c>
      <c r="P1721" s="2" t="str">
        <f t="shared" si="383"/>
        <v/>
      </c>
      <c r="Q1721" s="2" t="str">
        <f t="shared" si="390"/>
        <v/>
      </c>
      <c r="R1721" s="2" t="str">
        <f t="shared" si="384"/>
        <v/>
      </c>
    </row>
    <row r="1722" spans="1:18" x14ac:dyDescent="0.25">
      <c r="A1722" s="15" t="str">
        <f>IF(INDEX('Predict Your Date Data (auto)'!A:A,ROW(A1722),1)&gt;0,INDEX('Predict Your Date Data (auto)'!A:A,ROW(A1722),1),"")</f>
        <v/>
      </c>
      <c r="B1722" s="15" t="str">
        <f t="shared" si="385"/>
        <v/>
      </c>
      <c r="C1722" s="23" t="str">
        <f t="shared" si="386"/>
        <v/>
      </c>
      <c r="D1722" s="23" t="str">
        <f t="shared" si="387"/>
        <v/>
      </c>
      <c r="E1722" s="2" t="str">
        <f>IF(A1722&lt;&gt;"","Week " &amp; ROUNDUP(DAY(B1722)/7,0),"")</f>
        <v/>
      </c>
      <c r="G1722" s="15" t="str">
        <f>IF(G1721&lt;MAX(A:A)+NumberOfFutureWeeks*7,  IF(WEEKDAY( G1721+1)=1, G1721+2, IF(WEEKDAY(G1721+1)=7, G1721+ 3, G1721+1)), "")</f>
        <v/>
      </c>
      <c r="H1722" s="15" t="str">
        <f t="shared" si="379"/>
        <v/>
      </c>
      <c r="I1722" s="2" t="str">
        <f t="shared" si="380"/>
        <v/>
      </c>
      <c r="J1722" s="2" t="str">
        <f>IF(AND(G1722&lt;&gt;"",G1722&lt;=MAX(A:A)),COUNTIF(B:B,TRUNC(G1722)),"")</f>
        <v/>
      </c>
      <c r="K1722" s="2" t="str">
        <f t="shared" si="391"/>
        <v/>
      </c>
      <c r="L1722" s="2" t="str">
        <f t="shared" si="381"/>
        <v/>
      </c>
      <c r="M1722" s="2" t="str">
        <f t="shared" si="388"/>
        <v/>
      </c>
      <c r="N1722" s="2" t="str">
        <f t="shared" si="389"/>
        <v/>
      </c>
      <c r="O1722" s="2" t="str">
        <f t="shared" si="382"/>
        <v/>
      </c>
      <c r="P1722" s="2" t="str">
        <f t="shared" si="383"/>
        <v/>
      </c>
      <c r="Q1722" s="2" t="str">
        <f t="shared" si="390"/>
        <v/>
      </c>
      <c r="R1722" s="2" t="str">
        <f t="shared" si="384"/>
        <v/>
      </c>
    </row>
    <row r="1723" spans="1:18" x14ac:dyDescent="0.25">
      <c r="A1723" s="15" t="str">
        <f>IF(INDEX('Predict Your Date Data (auto)'!A:A,ROW(A1723),1)&gt;0,INDEX('Predict Your Date Data (auto)'!A:A,ROW(A1723),1),"")</f>
        <v/>
      </c>
      <c r="B1723" s="15" t="str">
        <f t="shared" si="385"/>
        <v/>
      </c>
      <c r="C1723" s="23" t="str">
        <f t="shared" si="386"/>
        <v/>
      </c>
      <c r="D1723" s="23" t="str">
        <f t="shared" si="387"/>
        <v/>
      </c>
      <c r="E1723" s="2" t="str">
        <f>IF(A1723&lt;&gt;"","Week " &amp; ROUNDUP(DAY(B1723)/7,0),"")</f>
        <v/>
      </c>
      <c r="G1723" s="15" t="str">
        <f>IF(G1722&lt;MAX(A:A)+NumberOfFutureWeeks*7,  IF(WEEKDAY( G1722+1)=1, G1722+2, IF(WEEKDAY(G1722+1)=7, G1722+ 3, G1722+1)), "")</f>
        <v/>
      </c>
      <c r="H1723" s="15" t="str">
        <f t="shared" si="379"/>
        <v/>
      </c>
      <c r="I1723" s="2" t="str">
        <f t="shared" si="380"/>
        <v/>
      </c>
      <c r="J1723" s="2" t="str">
        <f>IF(AND(G1723&lt;&gt;"",G1723&lt;=MAX(A:A)),COUNTIF(B:B,TRUNC(G1723)),"")</f>
        <v/>
      </c>
      <c r="K1723" s="2" t="str">
        <f t="shared" si="391"/>
        <v/>
      </c>
      <c r="L1723" s="2" t="str">
        <f t="shared" si="381"/>
        <v/>
      </c>
      <c r="M1723" s="2" t="str">
        <f t="shared" si="388"/>
        <v/>
      </c>
      <c r="N1723" s="2" t="str">
        <f t="shared" si="389"/>
        <v/>
      </c>
      <c r="O1723" s="2" t="str">
        <f t="shared" si="382"/>
        <v/>
      </c>
      <c r="P1723" s="2" t="str">
        <f t="shared" si="383"/>
        <v/>
      </c>
      <c r="Q1723" s="2" t="str">
        <f t="shared" si="390"/>
        <v/>
      </c>
      <c r="R1723" s="2" t="str">
        <f t="shared" si="384"/>
        <v/>
      </c>
    </row>
    <row r="1724" spans="1:18" x14ac:dyDescent="0.25">
      <c r="A1724" s="15" t="str">
        <f>IF(INDEX('Predict Your Date Data (auto)'!A:A,ROW(A1724),1)&gt;0,INDEX('Predict Your Date Data (auto)'!A:A,ROW(A1724),1),"")</f>
        <v/>
      </c>
      <c r="B1724" s="15" t="str">
        <f t="shared" si="385"/>
        <v/>
      </c>
      <c r="C1724" s="23" t="str">
        <f t="shared" si="386"/>
        <v/>
      </c>
      <c r="D1724" s="23" t="str">
        <f t="shared" si="387"/>
        <v/>
      </c>
      <c r="E1724" s="2" t="str">
        <f>IF(A1724&lt;&gt;"","Week " &amp; ROUNDUP(DAY(B1724)/7,0),"")</f>
        <v/>
      </c>
      <c r="G1724" s="15" t="str">
        <f>IF(G1723&lt;MAX(A:A)+NumberOfFutureWeeks*7,  IF(WEEKDAY( G1723+1)=1, G1723+2, IF(WEEKDAY(G1723+1)=7, G1723+ 3, G1723+1)), "")</f>
        <v/>
      </c>
      <c r="H1724" s="15" t="str">
        <f t="shared" si="379"/>
        <v/>
      </c>
      <c r="I1724" s="2" t="str">
        <f t="shared" si="380"/>
        <v/>
      </c>
      <c r="J1724" s="2" t="str">
        <f>IF(AND(G1724&lt;&gt;"",G1724&lt;=MAX(A:A)),COUNTIF(B:B,TRUNC(G1724)),"")</f>
        <v/>
      </c>
      <c r="K1724" s="2" t="str">
        <f t="shared" si="391"/>
        <v/>
      </c>
      <c r="L1724" s="2" t="str">
        <f t="shared" si="381"/>
        <v/>
      </c>
      <c r="M1724" s="2" t="str">
        <f t="shared" si="388"/>
        <v/>
      </c>
      <c r="N1724" s="2" t="str">
        <f t="shared" si="389"/>
        <v/>
      </c>
      <c r="O1724" s="2" t="str">
        <f t="shared" si="382"/>
        <v/>
      </c>
      <c r="P1724" s="2" t="str">
        <f t="shared" si="383"/>
        <v/>
      </c>
      <c r="Q1724" s="2" t="str">
        <f t="shared" si="390"/>
        <v/>
      </c>
      <c r="R1724" s="2" t="str">
        <f t="shared" si="384"/>
        <v/>
      </c>
    </row>
    <row r="1725" spans="1:18" x14ac:dyDescent="0.25">
      <c r="A1725" s="15" t="str">
        <f>IF(INDEX('Predict Your Date Data (auto)'!A:A,ROW(A1725),1)&gt;0,INDEX('Predict Your Date Data (auto)'!A:A,ROW(A1725),1),"")</f>
        <v/>
      </c>
      <c r="B1725" s="15" t="str">
        <f t="shared" si="385"/>
        <v/>
      </c>
      <c r="C1725" s="23" t="str">
        <f t="shared" si="386"/>
        <v/>
      </c>
      <c r="D1725" s="23" t="str">
        <f t="shared" si="387"/>
        <v/>
      </c>
      <c r="E1725" s="2" t="str">
        <f>IF(A1725&lt;&gt;"","Week " &amp; ROUNDUP(DAY(B1725)/7,0),"")</f>
        <v/>
      </c>
      <c r="G1725" s="15" t="str">
        <f>IF(G1724&lt;MAX(A:A)+NumberOfFutureWeeks*7,  IF(WEEKDAY( G1724+1)=1, G1724+2, IF(WEEKDAY(G1724+1)=7, G1724+ 3, G1724+1)), "")</f>
        <v/>
      </c>
      <c r="H1725" s="15" t="str">
        <f t="shared" si="379"/>
        <v/>
      </c>
      <c r="I1725" s="2" t="str">
        <f t="shared" si="380"/>
        <v/>
      </c>
      <c r="J1725" s="2" t="str">
        <f>IF(AND(G1725&lt;&gt;"",G1725&lt;=MAX(A:A)),COUNTIF(B:B,TRUNC(G1725)),"")</f>
        <v/>
      </c>
      <c r="K1725" s="2" t="str">
        <f t="shared" si="391"/>
        <v/>
      </c>
      <c r="L1725" s="2" t="str">
        <f t="shared" si="381"/>
        <v/>
      </c>
      <c r="M1725" s="2" t="str">
        <f t="shared" si="388"/>
        <v/>
      </c>
      <c r="N1725" s="2" t="str">
        <f t="shared" si="389"/>
        <v/>
      </c>
      <c r="O1725" s="2" t="str">
        <f t="shared" si="382"/>
        <v/>
      </c>
      <c r="P1725" s="2" t="str">
        <f t="shared" si="383"/>
        <v/>
      </c>
      <c r="Q1725" s="2" t="str">
        <f t="shared" si="390"/>
        <v/>
      </c>
      <c r="R1725" s="2" t="str">
        <f t="shared" si="384"/>
        <v/>
      </c>
    </row>
    <row r="1726" spans="1:18" x14ac:dyDescent="0.25">
      <c r="A1726" s="15" t="str">
        <f>IF(INDEX('Predict Your Date Data (auto)'!A:A,ROW(A1726),1)&gt;0,INDEX('Predict Your Date Data (auto)'!A:A,ROW(A1726),1),"")</f>
        <v/>
      </c>
      <c r="B1726" s="15" t="str">
        <f t="shared" si="385"/>
        <v/>
      </c>
      <c r="C1726" s="23" t="str">
        <f t="shared" si="386"/>
        <v/>
      </c>
      <c r="D1726" s="23" t="str">
        <f t="shared" si="387"/>
        <v/>
      </c>
      <c r="E1726" s="2" t="str">
        <f>IF(A1726&lt;&gt;"","Week " &amp; ROUNDUP(DAY(B1726)/7,0),"")</f>
        <v/>
      </c>
      <c r="G1726" s="15" t="str">
        <f>IF(G1725&lt;MAX(A:A)+NumberOfFutureWeeks*7,  IF(WEEKDAY( G1725+1)=1, G1725+2, IF(WEEKDAY(G1725+1)=7, G1725+ 3, G1725+1)), "")</f>
        <v/>
      </c>
      <c r="H1726" s="15" t="str">
        <f t="shared" si="379"/>
        <v/>
      </c>
      <c r="I1726" s="2" t="str">
        <f t="shared" si="380"/>
        <v/>
      </c>
      <c r="J1726" s="2" t="str">
        <f>IF(AND(G1726&lt;&gt;"",G1726&lt;=MAX(A:A)),COUNTIF(B:B,TRUNC(G1726)),"")</f>
        <v/>
      </c>
      <c r="K1726" s="2" t="str">
        <f t="shared" si="391"/>
        <v/>
      </c>
      <c r="L1726" s="2" t="str">
        <f t="shared" si="381"/>
        <v/>
      </c>
      <c r="M1726" s="2" t="str">
        <f t="shared" si="388"/>
        <v/>
      </c>
      <c r="N1726" s="2" t="str">
        <f t="shared" si="389"/>
        <v/>
      </c>
      <c r="O1726" s="2" t="str">
        <f t="shared" si="382"/>
        <v/>
      </c>
      <c r="P1726" s="2" t="str">
        <f t="shared" si="383"/>
        <v/>
      </c>
      <c r="Q1726" s="2" t="str">
        <f t="shared" si="390"/>
        <v/>
      </c>
      <c r="R1726" s="2" t="str">
        <f t="shared" si="384"/>
        <v/>
      </c>
    </row>
    <row r="1727" spans="1:18" x14ac:dyDescent="0.25">
      <c r="A1727" s="15" t="str">
        <f>IF(INDEX('Predict Your Date Data (auto)'!A:A,ROW(A1727),1)&gt;0,INDEX('Predict Your Date Data (auto)'!A:A,ROW(A1727),1),"")</f>
        <v/>
      </c>
      <c r="B1727" s="15" t="str">
        <f t="shared" si="385"/>
        <v/>
      </c>
      <c r="C1727" s="23" t="str">
        <f t="shared" si="386"/>
        <v/>
      </c>
      <c r="D1727" s="23" t="str">
        <f t="shared" si="387"/>
        <v/>
      </c>
      <c r="E1727" s="2" t="str">
        <f>IF(A1727&lt;&gt;"","Week " &amp; ROUNDUP(DAY(B1727)/7,0),"")</f>
        <v/>
      </c>
      <c r="G1727" s="15" t="str">
        <f>IF(G1726&lt;MAX(A:A)+NumberOfFutureWeeks*7,  IF(WEEKDAY( G1726+1)=1, G1726+2, IF(WEEKDAY(G1726+1)=7, G1726+ 3, G1726+1)), "")</f>
        <v/>
      </c>
      <c r="H1727" s="15" t="str">
        <f t="shared" si="379"/>
        <v/>
      </c>
      <c r="I1727" s="2" t="str">
        <f t="shared" si="380"/>
        <v/>
      </c>
      <c r="J1727" s="2" t="str">
        <f>IF(AND(G1727&lt;&gt;"",G1727&lt;=MAX(A:A)),COUNTIF(B:B,TRUNC(G1727)),"")</f>
        <v/>
      </c>
      <c r="K1727" s="2" t="str">
        <f t="shared" si="391"/>
        <v/>
      </c>
      <c r="L1727" s="2" t="str">
        <f t="shared" si="381"/>
        <v/>
      </c>
      <c r="M1727" s="2" t="str">
        <f t="shared" si="388"/>
        <v/>
      </c>
      <c r="N1727" s="2" t="str">
        <f t="shared" si="389"/>
        <v/>
      </c>
      <c r="O1727" s="2" t="str">
        <f t="shared" si="382"/>
        <v/>
      </c>
      <c r="P1727" s="2" t="str">
        <f t="shared" si="383"/>
        <v/>
      </c>
      <c r="Q1727" s="2" t="str">
        <f t="shared" si="390"/>
        <v/>
      </c>
      <c r="R1727" s="2" t="str">
        <f t="shared" si="384"/>
        <v/>
      </c>
    </row>
    <row r="1728" spans="1:18" x14ac:dyDescent="0.25">
      <c r="A1728" s="15" t="str">
        <f>IF(INDEX('Predict Your Date Data (auto)'!A:A,ROW(A1728),1)&gt;0,INDEX('Predict Your Date Data (auto)'!A:A,ROW(A1728),1),"")</f>
        <v/>
      </c>
      <c r="B1728" s="15" t="str">
        <f t="shared" si="385"/>
        <v/>
      </c>
      <c r="C1728" s="23" t="str">
        <f t="shared" si="386"/>
        <v/>
      </c>
      <c r="D1728" s="23" t="str">
        <f t="shared" si="387"/>
        <v/>
      </c>
      <c r="E1728" s="2" t="str">
        <f>IF(A1728&lt;&gt;"","Week " &amp; ROUNDUP(DAY(B1728)/7,0),"")</f>
        <v/>
      </c>
      <c r="G1728" s="15" t="str">
        <f>IF(G1727&lt;MAX(A:A)+NumberOfFutureWeeks*7,  IF(WEEKDAY( G1727+1)=1, G1727+2, IF(WEEKDAY(G1727+1)=7, G1727+ 3, G1727+1)), "")</f>
        <v/>
      </c>
      <c r="H1728" s="15" t="str">
        <f t="shared" si="379"/>
        <v/>
      </c>
      <c r="I1728" s="2" t="str">
        <f t="shared" si="380"/>
        <v/>
      </c>
      <c r="J1728" s="2" t="str">
        <f>IF(AND(G1728&lt;&gt;"",G1728&lt;=MAX(A:A)),COUNTIF(B:B,TRUNC(G1728)),"")</f>
        <v/>
      </c>
      <c r="K1728" s="2" t="str">
        <f t="shared" si="391"/>
        <v/>
      </c>
      <c r="L1728" s="2" t="str">
        <f t="shared" si="381"/>
        <v/>
      </c>
      <c r="M1728" s="2" t="str">
        <f t="shared" si="388"/>
        <v/>
      </c>
      <c r="N1728" s="2" t="str">
        <f t="shared" si="389"/>
        <v/>
      </c>
      <c r="O1728" s="2" t="str">
        <f t="shared" si="382"/>
        <v/>
      </c>
      <c r="P1728" s="2" t="str">
        <f t="shared" si="383"/>
        <v/>
      </c>
      <c r="Q1728" s="2" t="str">
        <f t="shared" si="390"/>
        <v/>
      </c>
      <c r="R1728" s="2" t="str">
        <f t="shared" si="384"/>
        <v/>
      </c>
    </row>
    <row r="1729" spans="1:18" x14ac:dyDescent="0.25">
      <c r="A1729" s="15" t="str">
        <f>IF(INDEX('Predict Your Date Data (auto)'!A:A,ROW(A1729),1)&gt;0,INDEX('Predict Your Date Data (auto)'!A:A,ROW(A1729),1),"")</f>
        <v/>
      </c>
      <c r="B1729" s="15" t="str">
        <f t="shared" si="385"/>
        <v/>
      </c>
      <c r="C1729" s="23" t="str">
        <f t="shared" si="386"/>
        <v/>
      </c>
      <c r="D1729" s="23" t="str">
        <f t="shared" si="387"/>
        <v/>
      </c>
      <c r="E1729" s="2" t="str">
        <f>IF(A1729&lt;&gt;"","Week " &amp; ROUNDUP(DAY(B1729)/7,0),"")</f>
        <v/>
      </c>
      <c r="G1729" s="15" t="str">
        <f>IF(G1728&lt;MAX(A:A)+NumberOfFutureWeeks*7,  IF(WEEKDAY( G1728+1)=1, G1728+2, IF(WEEKDAY(G1728+1)=7, G1728+ 3, G1728+1)), "")</f>
        <v/>
      </c>
      <c r="H1729" s="15" t="str">
        <f t="shared" si="379"/>
        <v/>
      </c>
      <c r="I1729" s="2" t="str">
        <f t="shared" si="380"/>
        <v/>
      </c>
      <c r="J1729" s="2" t="str">
        <f>IF(AND(G1729&lt;&gt;"",G1729&lt;=MAX(A:A)),COUNTIF(B:B,TRUNC(G1729)),"")</f>
        <v/>
      </c>
      <c r="K1729" s="2" t="str">
        <f t="shared" si="391"/>
        <v/>
      </c>
      <c r="L1729" s="2" t="str">
        <f t="shared" si="381"/>
        <v/>
      </c>
      <c r="M1729" s="2" t="str">
        <f t="shared" si="388"/>
        <v/>
      </c>
      <c r="N1729" s="2" t="str">
        <f t="shared" si="389"/>
        <v/>
      </c>
      <c r="O1729" s="2" t="str">
        <f t="shared" si="382"/>
        <v/>
      </c>
      <c r="P1729" s="2" t="str">
        <f t="shared" si="383"/>
        <v/>
      </c>
      <c r="Q1729" s="2" t="str">
        <f t="shared" si="390"/>
        <v/>
      </c>
      <c r="R1729" s="2" t="str">
        <f t="shared" si="384"/>
        <v/>
      </c>
    </row>
    <row r="1730" spans="1:18" x14ac:dyDescent="0.25">
      <c r="A1730" s="15" t="str">
        <f>IF(INDEX('Predict Your Date Data (auto)'!A:A,ROW(A1730),1)&gt;0,INDEX('Predict Your Date Data (auto)'!A:A,ROW(A1730),1),"")</f>
        <v/>
      </c>
      <c r="B1730" s="15" t="str">
        <f t="shared" si="385"/>
        <v/>
      </c>
      <c r="C1730" s="23" t="str">
        <f t="shared" si="386"/>
        <v/>
      </c>
      <c r="D1730" s="23" t="str">
        <f t="shared" si="387"/>
        <v/>
      </c>
      <c r="E1730" s="2" t="str">
        <f>IF(A1730&lt;&gt;"","Week " &amp; ROUNDUP(DAY(B1730)/7,0),"")</f>
        <v/>
      </c>
      <c r="G1730" s="15" t="str">
        <f>IF(G1729&lt;MAX(A:A)+NumberOfFutureWeeks*7,  IF(WEEKDAY( G1729+1)=1, G1729+2, IF(WEEKDAY(G1729+1)=7, G1729+ 3, G1729+1)), "")</f>
        <v/>
      </c>
      <c r="H1730" s="15" t="str">
        <f t="shared" ref="H1730:H1793" si="392">IF(G1730&lt;&gt;"",IF(WEEKDAY(G1730)=2,"Week " &amp; TEXT(G1730,AxisDateFormat),""),"")</f>
        <v/>
      </c>
      <c r="I1730" s="2" t="str">
        <f t="shared" ref="I1730:I1793" si="393">IF(G1730&lt;&gt;"", TEXT(WEEKDAY(G1730), DayFormat),"")</f>
        <v/>
      </c>
      <c r="J1730" s="2" t="str">
        <f>IF(AND(G1730&lt;&gt;"",G1730&lt;=MAX(A:A)),COUNTIF(B:B,TRUNC(G1730)),"")</f>
        <v/>
      </c>
      <c r="K1730" s="2" t="str">
        <f t="shared" si="391"/>
        <v/>
      </c>
      <c r="L1730" s="2" t="str">
        <f t="shared" ref="L1730:L1793" si="394">IF(G1730&lt;&gt;"",K1730*$U$10+$U$9,"")</f>
        <v/>
      </c>
      <c r="M1730" s="2" t="str">
        <f t="shared" si="388"/>
        <v/>
      </c>
      <c r="N1730" s="2" t="str">
        <f t="shared" si="389"/>
        <v/>
      </c>
      <c r="O1730" s="2" t="str">
        <f t="shared" ref="O1730:O1793" si="395">IF(J1730&lt;&gt;"",ABS(J1730-N1730),"")</f>
        <v/>
      </c>
      <c r="P1730" s="2" t="str">
        <f t="shared" ref="P1730:P1793" si="396">IF(G1730&lt;&gt;"",IF(M1730&gt;1,ROUNDUP(N1730,RoundDecimalPlaces),ROUNDDOWN(N1730,RoundDecimalPlaces)),"")</f>
        <v/>
      </c>
      <c r="Q1730" s="2" t="str">
        <f t="shared" si="390"/>
        <v/>
      </c>
      <c r="R1730" s="2" t="str">
        <f t="shared" ref="R1730:R1793" si="397">IF(Q1730&lt;&gt;"",IF(Q1730&gt;AVERAGE(Q:Q)*SignificantErrorMultiplier,J1730,NA()),"")</f>
        <v/>
      </c>
    </row>
    <row r="1731" spans="1:18" x14ac:dyDescent="0.25">
      <c r="A1731" s="15" t="str">
        <f>IF(INDEX('Predict Your Date Data (auto)'!A:A,ROW(A1731),1)&gt;0,INDEX('Predict Your Date Data (auto)'!A:A,ROW(A1731),1),"")</f>
        <v/>
      </c>
      <c r="B1731" s="15" t="str">
        <f t="shared" ref="B1731:B1794" si="398">IF(A1731&lt;&gt;"",TRUNC(A1731),"")</f>
        <v/>
      </c>
      <c r="C1731" s="23" t="str">
        <f t="shared" ref="C1731:C1794" si="399">IF(A1731&lt;&gt;"",YEAR(A1731),"")</f>
        <v/>
      </c>
      <c r="D1731" s="23" t="str">
        <f t="shared" ref="D1731:D1794" si="400">IF(A1731&lt;&gt;"",MONTH(B1731),"")</f>
        <v/>
      </c>
      <c r="E1731" s="2" t="str">
        <f>IF(A1731&lt;&gt;"","Week " &amp; ROUNDUP(DAY(B1731)/7,0),"")</f>
        <v/>
      </c>
      <c r="G1731" s="15" t="str">
        <f>IF(G1730&lt;MAX(A:A)+NumberOfFutureWeeks*7,  IF(WEEKDAY( G1730+1)=1, G1730+2, IF(WEEKDAY(G1730+1)=7, G1730+ 3, G1730+1)), "")</f>
        <v/>
      </c>
      <c r="H1731" s="15" t="str">
        <f t="shared" si="392"/>
        <v/>
      </c>
      <c r="I1731" s="2" t="str">
        <f t="shared" si="393"/>
        <v/>
      </c>
      <c r="J1731" s="2" t="str">
        <f>IF(AND(G1731&lt;&gt;"",G1731&lt;=MAX(A:A)),COUNTIF(B:B,TRUNC(G1731)),"")</f>
        <v/>
      </c>
      <c r="K1731" s="2" t="str">
        <f t="shared" si="391"/>
        <v/>
      </c>
      <c r="L1731" s="2" t="str">
        <f t="shared" si="394"/>
        <v/>
      </c>
      <c r="M1731" s="2" t="str">
        <f t="shared" ref="M1731:M1794" si="401">IF(G1731&lt;&gt;"",VLOOKUP(I1731,$T$2:$V$6,3,FALSE),"")</f>
        <v/>
      </c>
      <c r="N1731" s="2" t="str">
        <f t="shared" ref="N1731:N1794" si="402">IF(G1731&lt;&gt;"",L1731*M1731,"")</f>
        <v/>
      </c>
      <c r="O1731" s="2" t="str">
        <f t="shared" si="395"/>
        <v/>
      </c>
      <c r="P1731" s="2" t="str">
        <f t="shared" si="396"/>
        <v/>
      </c>
      <c r="Q1731" s="2" t="str">
        <f t="shared" ref="Q1731:Q1794" si="403">IF(J1731&lt;&gt;"",ABS(J1731-P1731),"")</f>
        <v/>
      </c>
      <c r="R1731" s="2" t="str">
        <f t="shared" si="397"/>
        <v/>
      </c>
    </row>
    <row r="1732" spans="1:18" x14ac:dyDescent="0.25">
      <c r="A1732" s="15" t="str">
        <f>IF(INDEX('Predict Your Date Data (auto)'!A:A,ROW(A1732),1)&gt;0,INDEX('Predict Your Date Data (auto)'!A:A,ROW(A1732),1),"")</f>
        <v/>
      </c>
      <c r="B1732" s="15" t="str">
        <f t="shared" si="398"/>
        <v/>
      </c>
      <c r="C1732" s="23" t="str">
        <f t="shared" si="399"/>
        <v/>
      </c>
      <c r="D1732" s="23" t="str">
        <f t="shared" si="400"/>
        <v/>
      </c>
      <c r="E1732" s="2" t="str">
        <f>IF(A1732&lt;&gt;"","Week " &amp; ROUNDUP(DAY(B1732)/7,0),"")</f>
        <v/>
      </c>
      <c r="G1732" s="15" t="str">
        <f>IF(G1731&lt;MAX(A:A)+NumberOfFutureWeeks*7,  IF(WEEKDAY( G1731+1)=1, G1731+2, IF(WEEKDAY(G1731+1)=7, G1731+ 3, G1731+1)), "")</f>
        <v/>
      </c>
      <c r="H1732" s="15" t="str">
        <f t="shared" si="392"/>
        <v/>
      </c>
      <c r="I1732" s="2" t="str">
        <f t="shared" si="393"/>
        <v/>
      </c>
      <c r="J1732" s="2" t="str">
        <f>IF(AND(G1732&lt;&gt;"",G1732&lt;=MAX(A:A)),COUNTIF(B:B,TRUNC(G1732)),"")</f>
        <v/>
      </c>
      <c r="K1732" s="2" t="str">
        <f t="shared" ref="K1732:K1795" si="404">IF(G1732&lt;&gt;"",K1731+1,"")</f>
        <v/>
      </c>
      <c r="L1732" s="2" t="str">
        <f t="shared" si="394"/>
        <v/>
      </c>
      <c r="M1732" s="2" t="str">
        <f t="shared" si="401"/>
        <v/>
      </c>
      <c r="N1732" s="2" t="str">
        <f t="shared" si="402"/>
        <v/>
      </c>
      <c r="O1732" s="2" t="str">
        <f t="shared" si="395"/>
        <v/>
      </c>
      <c r="P1732" s="2" t="str">
        <f t="shared" si="396"/>
        <v/>
      </c>
      <c r="Q1732" s="2" t="str">
        <f t="shared" si="403"/>
        <v/>
      </c>
      <c r="R1732" s="2" t="str">
        <f t="shared" si="397"/>
        <v/>
      </c>
    </row>
    <row r="1733" spans="1:18" x14ac:dyDescent="0.25">
      <c r="A1733" s="15" t="str">
        <f>IF(INDEX('Predict Your Date Data (auto)'!A:A,ROW(A1733),1)&gt;0,INDEX('Predict Your Date Data (auto)'!A:A,ROW(A1733),1),"")</f>
        <v/>
      </c>
      <c r="B1733" s="15" t="str">
        <f t="shared" si="398"/>
        <v/>
      </c>
      <c r="C1733" s="23" t="str">
        <f t="shared" si="399"/>
        <v/>
      </c>
      <c r="D1733" s="23" t="str">
        <f t="shared" si="400"/>
        <v/>
      </c>
      <c r="E1733" s="2" t="str">
        <f>IF(A1733&lt;&gt;"","Week " &amp; ROUNDUP(DAY(B1733)/7,0),"")</f>
        <v/>
      </c>
      <c r="G1733" s="15" t="str">
        <f>IF(G1732&lt;MAX(A:A)+NumberOfFutureWeeks*7,  IF(WEEKDAY( G1732+1)=1, G1732+2, IF(WEEKDAY(G1732+1)=7, G1732+ 3, G1732+1)), "")</f>
        <v/>
      </c>
      <c r="H1733" s="15" t="str">
        <f t="shared" si="392"/>
        <v/>
      </c>
      <c r="I1733" s="2" t="str">
        <f t="shared" si="393"/>
        <v/>
      </c>
      <c r="J1733" s="2" t="str">
        <f>IF(AND(G1733&lt;&gt;"",G1733&lt;=MAX(A:A)),COUNTIF(B:B,TRUNC(G1733)),"")</f>
        <v/>
      </c>
      <c r="K1733" s="2" t="str">
        <f t="shared" si="404"/>
        <v/>
      </c>
      <c r="L1733" s="2" t="str">
        <f t="shared" si="394"/>
        <v/>
      </c>
      <c r="M1733" s="2" t="str">
        <f t="shared" si="401"/>
        <v/>
      </c>
      <c r="N1733" s="2" t="str">
        <f t="shared" si="402"/>
        <v/>
      </c>
      <c r="O1733" s="2" t="str">
        <f t="shared" si="395"/>
        <v/>
      </c>
      <c r="P1733" s="2" t="str">
        <f t="shared" si="396"/>
        <v/>
      </c>
      <c r="Q1733" s="2" t="str">
        <f t="shared" si="403"/>
        <v/>
      </c>
      <c r="R1733" s="2" t="str">
        <f t="shared" si="397"/>
        <v/>
      </c>
    </row>
    <row r="1734" spans="1:18" x14ac:dyDescent="0.25">
      <c r="A1734" s="15" t="str">
        <f>IF(INDEX('Predict Your Date Data (auto)'!A:A,ROW(A1734),1)&gt;0,INDEX('Predict Your Date Data (auto)'!A:A,ROW(A1734),1),"")</f>
        <v/>
      </c>
      <c r="B1734" s="15" t="str">
        <f t="shared" si="398"/>
        <v/>
      </c>
      <c r="C1734" s="23" t="str">
        <f t="shared" si="399"/>
        <v/>
      </c>
      <c r="D1734" s="23" t="str">
        <f t="shared" si="400"/>
        <v/>
      </c>
      <c r="E1734" s="2" t="str">
        <f>IF(A1734&lt;&gt;"","Week " &amp; ROUNDUP(DAY(B1734)/7,0),"")</f>
        <v/>
      </c>
      <c r="G1734" s="15" t="str">
        <f>IF(G1733&lt;MAX(A:A)+NumberOfFutureWeeks*7,  IF(WEEKDAY( G1733+1)=1, G1733+2, IF(WEEKDAY(G1733+1)=7, G1733+ 3, G1733+1)), "")</f>
        <v/>
      </c>
      <c r="H1734" s="15" t="str">
        <f t="shared" si="392"/>
        <v/>
      </c>
      <c r="I1734" s="2" t="str">
        <f t="shared" si="393"/>
        <v/>
      </c>
      <c r="J1734" s="2" t="str">
        <f>IF(AND(G1734&lt;&gt;"",G1734&lt;=MAX(A:A)),COUNTIF(B:B,TRUNC(G1734)),"")</f>
        <v/>
      </c>
      <c r="K1734" s="2" t="str">
        <f t="shared" si="404"/>
        <v/>
      </c>
      <c r="L1734" s="2" t="str">
        <f t="shared" si="394"/>
        <v/>
      </c>
      <c r="M1734" s="2" t="str">
        <f t="shared" si="401"/>
        <v/>
      </c>
      <c r="N1734" s="2" t="str">
        <f t="shared" si="402"/>
        <v/>
      </c>
      <c r="O1734" s="2" t="str">
        <f t="shared" si="395"/>
        <v/>
      </c>
      <c r="P1734" s="2" t="str">
        <f t="shared" si="396"/>
        <v/>
      </c>
      <c r="Q1734" s="2" t="str">
        <f t="shared" si="403"/>
        <v/>
      </c>
      <c r="R1734" s="2" t="str">
        <f t="shared" si="397"/>
        <v/>
      </c>
    </row>
    <row r="1735" spans="1:18" x14ac:dyDescent="0.25">
      <c r="A1735" s="15" t="str">
        <f>IF(INDEX('Predict Your Date Data (auto)'!A:A,ROW(A1735),1)&gt;0,INDEX('Predict Your Date Data (auto)'!A:A,ROW(A1735),1),"")</f>
        <v/>
      </c>
      <c r="B1735" s="15" t="str">
        <f t="shared" si="398"/>
        <v/>
      </c>
      <c r="C1735" s="23" t="str">
        <f t="shared" si="399"/>
        <v/>
      </c>
      <c r="D1735" s="23" t="str">
        <f t="shared" si="400"/>
        <v/>
      </c>
      <c r="E1735" s="2" t="str">
        <f>IF(A1735&lt;&gt;"","Week " &amp; ROUNDUP(DAY(B1735)/7,0),"")</f>
        <v/>
      </c>
      <c r="G1735" s="15" t="str">
        <f>IF(G1734&lt;MAX(A:A)+NumberOfFutureWeeks*7,  IF(WEEKDAY( G1734+1)=1, G1734+2, IF(WEEKDAY(G1734+1)=7, G1734+ 3, G1734+1)), "")</f>
        <v/>
      </c>
      <c r="H1735" s="15" t="str">
        <f t="shared" si="392"/>
        <v/>
      </c>
      <c r="I1735" s="2" t="str">
        <f t="shared" si="393"/>
        <v/>
      </c>
      <c r="J1735" s="2" t="str">
        <f>IF(AND(G1735&lt;&gt;"",G1735&lt;=MAX(A:A)),COUNTIF(B:B,TRUNC(G1735)),"")</f>
        <v/>
      </c>
      <c r="K1735" s="2" t="str">
        <f t="shared" si="404"/>
        <v/>
      </c>
      <c r="L1735" s="2" t="str">
        <f t="shared" si="394"/>
        <v/>
      </c>
      <c r="M1735" s="2" t="str">
        <f t="shared" si="401"/>
        <v/>
      </c>
      <c r="N1735" s="2" t="str">
        <f t="shared" si="402"/>
        <v/>
      </c>
      <c r="O1735" s="2" t="str">
        <f t="shared" si="395"/>
        <v/>
      </c>
      <c r="P1735" s="2" t="str">
        <f t="shared" si="396"/>
        <v/>
      </c>
      <c r="Q1735" s="2" t="str">
        <f t="shared" si="403"/>
        <v/>
      </c>
      <c r="R1735" s="2" t="str">
        <f t="shared" si="397"/>
        <v/>
      </c>
    </row>
    <row r="1736" spans="1:18" x14ac:dyDescent="0.25">
      <c r="A1736" s="15" t="str">
        <f>IF(INDEX('Predict Your Date Data (auto)'!A:A,ROW(A1736),1)&gt;0,INDEX('Predict Your Date Data (auto)'!A:A,ROW(A1736),1),"")</f>
        <v/>
      </c>
      <c r="B1736" s="15" t="str">
        <f t="shared" si="398"/>
        <v/>
      </c>
      <c r="C1736" s="23" t="str">
        <f t="shared" si="399"/>
        <v/>
      </c>
      <c r="D1736" s="23" t="str">
        <f t="shared" si="400"/>
        <v/>
      </c>
      <c r="E1736" s="2" t="str">
        <f>IF(A1736&lt;&gt;"","Week " &amp; ROUNDUP(DAY(B1736)/7,0),"")</f>
        <v/>
      </c>
      <c r="G1736" s="15" t="str">
        <f>IF(G1735&lt;MAX(A:A)+NumberOfFutureWeeks*7,  IF(WEEKDAY( G1735+1)=1, G1735+2, IF(WEEKDAY(G1735+1)=7, G1735+ 3, G1735+1)), "")</f>
        <v/>
      </c>
      <c r="H1736" s="15" t="str">
        <f t="shared" si="392"/>
        <v/>
      </c>
      <c r="I1736" s="2" t="str">
        <f t="shared" si="393"/>
        <v/>
      </c>
      <c r="J1736" s="2" t="str">
        <f>IF(AND(G1736&lt;&gt;"",G1736&lt;=MAX(A:A)),COUNTIF(B:B,TRUNC(G1736)),"")</f>
        <v/>
      </c>
      <c r="K1736" s="2" t="str">
        <f t="shared" si="404"/>
        <v/>
      </c>
      <c r="L1736" s="2" t="str">
        <f t="shared" si="394"/>
        <v/>
      </c>
      <c r="M1736" s="2" t="str">
        <f t="shared" si="401"/>
        <v/>
      </c>
      <c r="N1736" s="2" t="str">
        <f t="shared" si="402"/>
        <v/>
      </c>
      <c r="O1736" s="2" t="str">
        <f t="shared" si="395"/>
        <v/>
      </c>
      <c r="P1736" s="2" t="str">
        <f t="shared" si="396"/>
        <v/>
      </c>
      <c r="Q1736" s="2" t="str">
        <f t="shared" si="403"/>
        <v/>
      </c>
      <c r="R1736" s="2" t="str">
        <f t="shared" si="397"/>
        <v/>
      </c>
    </row>
    <row r="1737" spans="1:18" x14ac:dyDescent="0.25">
      <c r="A1737" s="15" t="str">
        <f>IF(INDEX('Predict Your Date Data (auto)'!A:A,ROW(A1737),1)&gt;0,INDEX('Predict Your Date Data (auto)'!A:A,ROW(A1737),1),"")</f>
        <v/>
      </c>
      <c r="B1737" s="15" t="str">
        <f t="shared" si="398"/>
        <v/>
      </c>
      <c r="C1737" s="23" t="str">
        <f t="shared" si="399"/>
        <v/>
      </c>
      <c r="D1737" s="23" t="str">
        <f t="shared" si="400"/>
        <v/>
      </c>
      <c r="E1737" s="2" t="str">
        <f>IF(A1737&lt;&gt;"","Week " &amp; ROUNDUP(DAY(B1737)/7,0),"")</f>
        <v/>
      </c>
      <c r="G1737" s="15" t="str">
        <f>IF(G1736&lt;MAX(A:A)+NumberOfFutureWeeks*7,  IF(WEEKDAY( G1736+1)=1, G1736+2, IF(WEEKDAY(G1736+1)=7, G1736+ 3, G1736+1)), "")</f>
        <v/>
      </c>
      <c r="H1737" s="15" t="str">
        <f t="shared" si="392"/>
        <v/>
      </c>
      <c r="I1737" s="2" t="str">
        <f t="shared" si="393"/>
        <v/>
      </c>
      <c r="J1737" s="2" t="str">
        <f>IF(AND(G1737&lt;&gt;"",G1737&lt;=MAX(A:A)),COUNTIF(B:B,TRUNC(G1737)),"")</f>
        <v/>
      </c>
      <c r="K1737" s="2" t="str">
        <f t="shared" si="404"/>
        <v/>
      </c>
      <c r="L1737" s="2" t="str">
        <f t="shared" si="394"/>
        <v/>
      </c>
      <c r="M1737" s="2" t="str">
        <f t="shared" si="401"/>
        <v/>
      </c>
      <c r="N1737" s="2" t="str">
        <f t="shared" si="402"/>
        <v/>
      </c>
      <c r="O1737" s="2" t="str">
        <f t="shared" si="395"/>
        <v/>
      </c>
      <c r="P1737" s="2" t="str">
        <f t="shared" si="396"/>
        <v/>
      </c>
      <c r="Q1737" s="2" t="str">
        <f t="shared" si="403"/>
        <v/>
      </c>
      <c r="R1737" s="2" t="str">
        <f t="shared" si="397"/>
        <v/>
      </c>
    </row>
    <row r="1738" spans="1:18" x14ac:dyDescent="0.25">
      <c r="A1738" s="15" t="str">
        <f>IF(INDEX('Predict Your Date Data (auto)'!A:A,ROW(A1738),1)&gt;0,INDEX('Predict Your Date Data (auto)'!A:A,ROW(A1738),1),"")</f>
        <v/>
      </c>
      <c r="B1738" s="15" t="str">
        <f t="shared" si="398"/>
        <v/>
      </c>
      <c r="C1738" s="23" t="str">
        <f t="shared" si="399"/>
        <v/>
      </c>
      <c r="D1738" s="23" t="str">
        <f t="shared" si="400"/>
        <v/>
      </c>
      <c r="E1738" s="2" t="str">
        <f>IF(A1738&lt;&gt;"","Week " &amp; ROUNDUP(DAY(B1738)/7,0),"")</f>
        <v/>
      </c>
      <c r="G1738" s="15" t="str">
        <f>IF(G1737&lt;MAX(A:A)+NumberOfFutureWeeks*7,  IF(WEEKDAY( G1737+1)=1, G1737+2, IF(WEEKDAY(G1737+1)=7, G1737+ 3, G1737+1)), "")</f>
        <v/>
      </c>
      <c r="H1738" s="15" t="str">
        <f t="shared" si="392"/>
        <v/>
      </c>
      <c r="I1738" s="2" t="str">
        <f t="shared" si="393"/>
        <v/>
      </c>
      <c r="J1738" s="2" t="str">
        <f>IF(AND(G1738&lt;&gt;"",G1738&lt;=MAX(A:A)),COUNTIF(B:B,TRUNC(G1738)),"")</f>
        <v/>
      </c>
      <c r="K1738" s="2" t="str">
        <f t="shared" si="404"/>
        <v/>
      </c>
      <c r="L1738" s="2" t="str">
        <f t="shared" si="394"/>
        <v/>
      </c>
      <c r="M1738" s="2" t="str">
        <f t="shared" si="401"/>
        <v/>
      </c>
      <c r="N1738" s="2" t="str">
        <f t="shared" si="402"/>
        <v/>
      </c>
      <c r="O1738" s="2" t="str">
        <f t="shared" si="395"/>
        <v/>
      </c>
      <c r="P1738" s="2" t="str">
        <f t="shared" si="396"/>
        <v/>
      </c>
      <c r="Q1738" s="2" t="str">
        <f t="shared" si="403"/>
        <v/>
      </c>
      <c r="R1738" s="2" t="str">
        <f t="shared" si="397"/>
        <v/>
      </c>
    </row>
    <row r="1739" spans="1:18" x14ac:dyDescent="0.25">
      <c r="A1739" s="15" t="str">
        <f>IF(INDEX('Predict Your Date Data (auto)'!A:A,ROW(A1739),1)&gt;0,INDEX('Predict Your Date Data (auto)'!A:A,ROW(A1739),1),"")</f>
        <v/>
      </c>
      <c r="B1739" s="15" t="str">
        <f t="shared" si="398"/>
        <v/>
      </c>
      <c r="C1739" s="23" t="str">
        <f t="shared" si="399"/>
        <v/>
      </c>
      <c r="D1739" s="23" t="str">
        <f t="shared" si="400"/>
        <v/>
      </c>
      <c r="E1739" s="2" t="str">
        <f>IF(A1739&lt;&gt;"","Week " &amp; ROUNDUP(DAY(B1739)/7,0),"")</f>
        <v/>
      </c>
      <c r="G1739" s="15" t="str">
        <f>IF(G1738&lt;MAX(A:A)+NumberOfFutureWeeks*7,  IF(WEEKDAY( G1738+1)=1, G1738+2, IF(WEEKDAY(G1738+1)=7, G1738+ 3, G1738+1)), "")</f>
        <v/>
      </c>
      <c r="H1739" s="15" t="str">
        <f t="shared" si="392"/>
        <v/>
      </c>
      <c r="I1739" s="2" t="str">
        <f t="shared" si="393"/>
        <v/>
      </c>
      <c r="J1739" s="2" t="str">
        <f>IF(AND(G1739&lt;&gt;"",G1739&lt;=MAX(A:A)),COUNTIF(B:B,TRUNC(G1739)),"")</f>
        <v/>
      </c>
      <c r="K1739" s="2" t="str">
        <f t="shared" si="404"/>
        <v/>
      </c>
      <c r="L1739" s="2" t="str">
        <f t="shared" si="394"/>
        <v/>
      </c>
      <c r="M1739" s="2" t="str">
        <f t="shared" si="401"/>
        <v/>
      </c>
      <c r="N1739" s="2" t="str">
        <f t="shared" si="402"/>
        <v/>
      </c>
      <c r="O1739" s="2" t="str">
        <f t="shared" si="395"/>
        <v/>
      </c>
      <c r="P1739" s="2" t="str">
        <f t="shared" si="396"/>
        <v/>
      </c>
      <c r="Q1739" s="2" t="str">
        <f t="shared" si="403"/>
        <v/>
      </c>
      <c r="R1739" s="2" t="str">
        <f t="shared" si="397"/>
        <v/>
      </c>
    </row>
    <row r="1740" spans="1:18" x14ac:dyDescent="0.25">
      <c r="A1740" s="15" t="str">
        <f>IF(INDEX('Predict Your Date Data (auto)'!A:A,ROW(A1740),1)&gt;0,INDEX('Predict Your Date Data (auto)'!A:A,ROW(A1740),1),"")</f>
        <v/>
      </c>
      <c r="B1740" s="15" t="str">
        <f t="shared" si="398"/>
        <v/>
      </c>
      <c r="C1740" s="23" t="str">
        <f t="shared" si="399"/>
        <v/>
      </c>
      <c r="D1740" s="23" t="str">
        <f t="shared" si="400"/>
        <v/>
      </c>
      <c r="E1740" s="2" t="str">
        <f>IF(A1740&lt;&gt;"","Week " &amp; ROUNDUP(DAY(B1740)/7,0),"")</f>
        <v/>
      </c>
      <c r="G1740" s="15" t="str">
        <f>IF(G1739&lt;MAX(A:A)+NumberOfFutureWeeks*7,  IF(WEEKDAY( G1739+1)=1, G1739+2, IF(WEEKDAY(G1739+1)=7, G1739+ 3, G1739+1)), "")</f>
        <v/>
      </c>
      <c r="H1740" s="15" t="str">
        <f t="shared" si="392"/>
        <v/>
      </c>
      <c r="I1740" s="2" t="str">
        <f t="shared" si="393"/>
        <v/>
      </c>
      <c r="J1740" s="2" t="str">
        <f>IF(AND(G1740&lt;&gt;"",G1740&lt;=MAX(A:A)),COUNTIF(B:B,TRUNC(G1740)),"")</f>
        <v/>
      </c>
      <c r="K1740" s="2" t="str">
        <f t="shared" si="404"/>
        <v/>
      </c>
      <c r="L1740" s="2" t="str">
        <f t="shared" si="394"/>
        <v/>
      </c>
      <c r="M1740" s="2" t="str">
        <f t="shared" si="401"/>
        <v/>
      </c>
      <c r="N1740" s="2" t="str">
        <f t="shared" si="402"/>
        <v/>
      </c>
      <c r="O1740" s="2" t="str">
        <f t="shared" si="395"/>
        <v/>
      </c>
      <c r="P1740" s="2" t="str">
        <f t="shared" si="396"/>
        <v/>
      </c>
      <c r="Q1740" s="2" t="str">
        <f t="shared" si="403"/>
        <v/>
      </c>
      <c r="R1740" s="2" t="str">
        <f t="shared" si="397"/>
        <v/>
      </c>
    </row>
    <row r="1741" spans="1:18" x14ac:dyDescent="0.25">
      <c r="A1741" s="15" t="str">
        <f>IF(INDEX('Predict Your Date Data (auto)'!A:A,ROW(A1741),1)&gt;0,INDEX('Predict Your Date Data (auto)'!A:A,ROW(A1741),1),"")</f>
        <v/>
      </c>
      <c r="B1741" s="15" t="str">
        <f t="shared" si="398"/>
        <v/>
      </c>
      <c r="C1741" s="23" t="str">
        <f t="shared" si="399"/>
        <v/>
      </c>
      <c r="D1741" s="23" t="str">
        <f t="shared" si="400"/>
        <v/>
      </c>
      <c r="E1741" s="2" t="str">
        <f>IF(A1741&lt;&gt;"","Week " &amp; ROUNDUP(DAY(B1741)/7,0),"")</f>
        <v/>
      </c>
      <c r="G1741" s="15" t="str">
        <f>IF(G1740&lt;MAX(A:A)+NumberOfFutureWeeks*7,  IF(WEEKDAY( G1740+1)=1, G1740+2, IF(WEEKDAY(G1740+1)=7, G1740+ 3, G1740+1)), "")</f>
        <v/>
      </c>
      <c r="H1741" s="15" t="str">
        <f t="shared" si="392"/>
        <v/>
      </c>
      <c r="I1741" s="2" t="str">
        <f t="shared" si="393"/>
        <v/>
      </c>
      <c r="J1741" s="2" t="str">
        <f>IF(AND(G1741&lt;&gt;"",G1741&lt;=MAX(A:A)),COUNTIF(B:B,TRUNC(G1741)),"")</f>
        <v/>
      </c>
      <c r="K1741" s="2" t="str">
        <f t="shared" si="404"/>
        <v/>
      </c>
      <c r="L1741" s="2" t="str">
        <f t="shared" si="394"/>
        <v/>
      </c>
      <c r="M1741" s="2" t="str">
        <f t="shared" si="401"/>
        <v/>
      </c>
      <c r="N1741" s="2" t="str">
        <f t="shared" si="402"/>
        <v/>
      </c>
      <c r="O1741" s="2" t="str">
        <f t="shared" si="395"/>
        <v/>
      </c>
      <c r="P1741" s="2" t="str">
        <f t="shared" si="396"/>
        <v/>
      </c>
      <c r="Q1741" s="2" t="str">
        <f t="shared" si="403"/>
        <v/>
      </c>
      <c r="R1741" s="2" t="str">
        <f t="shared" si="397"/>
        <v/>
      </c>
    </row>
    <row r="1742" spans="1:18" x14ac:dyDescent="0.25">
      <c r="A1742" s="15" t="str">
        <f>IF(INDEX('Predict Your Date Data (auto)'!A:A,ROW(A1742),1)&gt;0,INDEX('Predict Your Date Data (auto)'!A:A,ROW(A1742),1),"")</f>
        <v/>
      </c>
      <c r="B1742" s="15" t="str">
        <f t="shared" si="398"/>
        <v/>
      </c>
      <c r="C1742" s="23" t="str">
        <f t="shared" si="399"/>
        <v/>
      </c>
      <c r="D1742" s="23" t="str">
        <f t="shared" si="400"/>
        <v/>
      </c>
      <c r="E1742" s="2" t="str">
        <f>IF(A1742&lt;&gt;"","Week " &amp; ROUNDUP(DAY(B1742)/7,0),"")</f>
        <v/>
      </c>
      <c r="G1742" s="15" t="str">
        <f>IF(G1741&lt;MAX(A:A)+NumberOfFutureWeeks*7,  IF(WEEKDAY( G1741+1)=1, G1741+2, IF(WEEKDAY(G1741+1)=7, G1741+ 3, G1741+1)), "")</f>
        <v/>
      </c>
      <c r="H1742" s="15" t="str">
        <f t="shared" si="392"/>
        <v/>
      </c>
      <c r="I1742" s="2" t="str">
        <f t="shared" si="393"/>
        <v/>
      </c>
      <c r="J1742" s="2" t="str">
        <f>IF(AND(G1742&lt;&gt;"",G1742&lt;=MAX(A:A)),COUNTIF(B:B,TRUNC(G1742)),"")</f>
        <v/>
      </c>
      <c r="K1742" s="2" t="str">
        <f t="shared" si="404"/>
        <v/>
      </c>
      <c r="L1742" s="2" t="str">
        <f t="shared" si="394"/>
        <v/>
      </c>
      <c r="M1742" s="2" t="str">
        <f t="shared" si="401"/>
        <v/>
      </c>
      <c r="N1742" s="2" t="str">
        <f t="shared" si="402"/>
        <v/>
      </c>
      <c r="O1742" s="2" t="str">
        <f t="shared" si="395"/>
        <v/>
      </c>
      <c r="P1742" s="2" t="str">
        <f t="shared" si="396"/>
        <v/>
      </c>
      <c r="Q1742" s="2" t="str">
        <f t="shared" si="403"/>
        <v/>
      </c>
      <c r="R1742" s="2" t="str">
        <f t="shared" si="397"/>
        <v/>
      </c>
    </row>
    <row r="1743" spans="1:18" x14ac:dyDescent="0.25">
      <c r="A1743" s="15" t="str">
        <f>IF(INDEX('Predict Your Date Data (auto)'!A:A,ROW(A1743),1)&gt;0,INDEX('Predict Your Date Data (auto)'!A:A,ROW(A1743),1),"")</f>
        <v/>
      </c>
      <c r="B1743" s="15" t="str">
        <f t="shared" si="398"/>
        <v/>
      </c>
      <c r="C1743" s="23" t="str">
        <f t="shared" si="399"/>
        <v/>
      </c>
      <c r="D1743" s="23" t="str">
        <f t="shared" si="400"/>
        <v/>
      </c>
      <c r="E1743" s="2" t="str">
        <f>IF(A1743&lt;&gt;"","Week " &amp; ROUNDUP(DAY(B1743)/7,0),"")</f>
        <v/>
      </c>
      <c r="G1743" s="15" t="str">
        <f>IF(G1742&lt;MAX(A:A)+NumberOfFutureWeeks*7,  IF(WEEKDAY( G1742+1)=1, G1742+2, IF(WEEKDAY(G1742+1)=7, G1742+ 3, G1742+1)), "")</f>
        <v/>
      </c>
      <c r="H1743" s="15" t="str">
        <f t="shared" si="392"/>
        <v/>
      </c>
      <c r="I1743" s="2" t="str">
        <f t="shared" si="393"/>
        <v/>
      </c>
      <c r="J1743" s="2" t="str">
        <f>IF(AND(G1743&lt;&gt;"",G1743&lt;=MAX(A:A)),COUNTIF(B:B,TRUNC(G1743)),"")</f>
        <v/>
      </c>
      <c r="K1743" s="2" t="str">
        <f t="shared" si="404"/>
        <v/>
      </c>
      <c r="L1743" s="2" t="str">
        <f t="shared" si="394"/>
        <v/>
      </c>
      <c r="M1743" s="2" t="str">
        <f t="shared" si="401"/>
        <v/>
      </c>
      <c r="N1743" s="2" t="str">
        <f t="shared" si="402"/>
        <v/>
      </c>
      <c r="O1743" s="2" t="str">
        <f t="shared" si="395"/>
        <v/>
      </c>
      <c r="P1743" s="2" t="str">
        <f t="shared" si="396"/>
        <v/>
      </c>
      <c r="Q1743" s="2" t="str">
        <f t="shared" si="403"/>
        <v/>
      </c>
      <c r="R1743" s="2" t="str">
        <f t="shared" si="397"/>
        <v/>
      </c>
    </row>
    <row r="1744" spans="1:18" x14ac:dyDescent="0.25">
      <c r="A1744" s="15" t="str">
        <f>IF(INDEX('Predict Your Date Data (auto)'!A:A,ROW(A1744),1)&gt;0,INDEX('Predict Your Date Data (auto)'!A:A,ROW(A1744),1),"")</f>
        <v/>
      </c>
      <c r="B1744" s="15" t="str">
        <f t="shared" si="398"/>
        <v/>
      </c>
      <c r="C1744" s="23" t="str">
        <f t="shared" si="399"/>
        <v/>
      </c>
      <c r="D1744" s="23" t="str">
        <f t="shared" si="400"/>
        <v/>
      </c>
      <c r="E1744" s="2" t="str">
        <f>IF(A1744&lt;&gt;"","Week " &amp; ROUNDUP(DAY(B1744)/7,0),"")</f>
        <v/>
      </c>
      <c r="G1744" s="15" t="str">
        <f>IF(G1743&lt;MAX(A:A)+NumberOfFutureWeeks*7,  IF(WEEKDAY( G1743+1)=1, G1743+2, IF(WEEKDAY(G1743+1)=7, G1743+ 3, G1743+1)), "")</f>
        <v/>
      </c>
      <c r="H1744" s="15" t="str">
        <f t="shared" si="392"/>
        <v/>
      </c>
      <c r="I1744" s="2" t="str">
        <f t="shared" si="393"/>
        <v/>
      </c>
      <c r="J1744" s="2" t="str">
        <f>IF(AND(G1744&lt;&gt;"",G1744&lt;=MAX(A:A)),COUNTIF(B:B,TRUNC(G1744)),"")</f>
        <v/>
      </c>
      <c r="K1744" s="2" t="str">
        <f t="shared" si="404"/>
        <v/>
      </c>
      <c r="L1744" s="2" t="str">
        <f t="shared" si="394"/>
        <v/>
      </c>
      <c r="M1744" s="2" t="str">
        <f t="shared" si="401"/>
        <v/>
      </c>
      <c r="N1744" s="2" t="str">
        <f t="shared" si="402"/>
        <v/>
      </c>
      <c r="O1744" s="2" t="str">
        <f t="shared" si="395"/>
        <v/>
      </c>
      <c r="P1744" s="2" t="str">
        <f t="shared" si="396"/>
        <v/>
      </c>
      <c r="Q1744" s="2" t="str">
        <f t="shared" si="403"/>
        <v/>
      </c>
      <c r="R1744" s="2" t="str">
        <f t="shared" si="397"/>
        <v/>
      </c>
    </row>
    <row r="1745" spans="1:18" x14ac:dyDescent="0.25">
      <c r="A1745" s="15" t="str">
        <f>IF(INDEX('Predict Your Date Data (auto)'!A:A,ROW(A1745),1)&gt;0,INDEX('Predict Your Date Data (auto)'!A:A,ROW(A1745),1),"")</f>
        <v/>
      </c>
      <c r="B1745" s="15" t="str">
        <f t="shared" si="398"/>
        <v/>
      </c>
      <c r="C1745" s="23" t="str">
        <f t="shared" si="399"/>
        <v/>
      </c>
      <c r="D1745" s="23" t="str">
        <f t="shared" si="400"/>
        <v/>
      </c>
      <c r="E1745" s="2" t="str">
        <f>IF(A1745&lt;&gt;"","Week " &amp; ROUNDUP(DAY(B1745)/7,0),"")</f>
        <v/>
      </c>
      <c r="G1745" s="15" t="str">
        <f>IF(G1744&lt;MAX(A:A)+NumberOfFutureWeeks*7,  IF(WEEKDAY( G1744+1)=1, G1744+2, IF(WEEKDAY(G1744+1)=7, G1744+ 3, G1744+1)), "")</f>
        <v/>
      </c>
      <c r="H1745" s="15" t="str">
        <f t="shared" si="392"/>
        <v/>
      </c>
      <c r="I1745" s="2" t="str">
        <f t="shared" si="393"/>
        <v/>
      </c>
      <c r="J1745" s="2" t="str">
        <f>IF(AND(G1745&lt;&gt;"",G1745&lt;=MAX(A:A)),COUNTIF(B:B,TRUNC(G1745)),"")</f>
        <v/>
      </c>
      <c r="K1745" s="2" t="str">
        <f t="shared" si="404"/>
        <v/>
      </c>
      <c r="L1745" s="2" t="str">
        <f t="shared" si="394"/>
        <v/>
      </c>
      <c r="M1745" s="2" t="str">
        <f t="shared" si="401"/>
        <v/>
      </c>
      <c r="N1745" s="2" t="str">
        <f t="shared" si="402"/>
        <v/>
      </c>
      <c r="O1745" s="2" t="str">
        <f t="shared" si="395"/>
        <v/>
      </c>
      <c r="P1745" s="2" t="str">
        <f t="shared" si="396"/>
        <v/>
      </c>
      <c r="Q1745" s="2" t="str">
        <f t="shared" si="403"/>
        <v/>
      </c>
      <c r="R1745" s="2" t="str">
        <f t="shared" si="397"/>
        <v/>
      </c>
    </row>
    <row r="1746" spans="1:18" x14ac:dyDescent="0.25">
      <c r="A1746" s="15" t="str">
        <f>IF(INDEX('Predict Your Date Data (auto)'!A:A,ROW(A1746),1)&gt;0,INDEX('Predict Your Date Data (auto)'!A:A,ROW(A1746),1),"")</f>
        <v/>
      </c>
      <c r="B1746" s="15" t="str">
        <f t="shared" si="398"/>
        <v/>
      </c>
      <c r="C1746" s="23" t="str">
        <f t="shared" si="399"/>
        <v/>
      </c>
      <c r="D1746" s="23" t="str">
        <f t="shared" si="400"/>
        <v/>
      </c>
      <c r="E1746" s="2" t="str">
        <f>IF(A1746&lt;&gt;"","Week " &amp; ROUNDUP(DAY(B1746)/7,0),"")</f>
        <v/>
      </c>
      <c r="G1746" s="15" t="str">
        <f>IF(G1745&lt;MAX(A:A)+NumberOfFutureWeeks*7,  IF(WEEKDAY( G1745+1)=1, G1745+2, IF(WEEKDAY(G1745+1)=7, G1745+ 3, G1745+1)), "")</f>
        <v/>
      </c>
      <c r="H1746" s="15" t="str">
        <f t="shared" si="392"/>
        <v/>
      </c>
      <c r="I1746" s="2" t="str">
        <f t="shared" si="393"/>
        <v/>
      </c>
      <c r="J1746" s="2" t="str">
        <f>IF(AND(G1746&lt;&gt;"",G1746&lt;=MAX(A:A)),COUNTIF(B:B,TRUNC(G1746)),"")</f>
        <v/>
      </c>
      <c r="K1746" s="2" t="str">
        <f t="shared" si="404"/>
        <v/>
      </c>
      <c r="L1746" s="2" t="str">
        <f t="shared" si="394"/>
        <v/>
      </c>
      <c r="M1746" s="2" t="str">
        <f t="shared" si="401"/>
        <v/>
      </c>
      <c r="N1746" s="2" t="str">
        <f t="shared" si="402"/>
        <v/>
      </c>
      <c r="O1746" s="2" t="str">
        <f t="shared" si="395"/>
        <v/>
      </c>
      <c r="P1746" s="2" t="str">
        <f t="shared" si="396"/>
        <v/>
      </c>
      <c r="Q1746" s="2" t="str">
        <f t="shared" si="403"/>
        <v/>
      </c>
      <c r="R1746" s="2" t="str">
        <f t="shared" si="397"/>
        <v/>
      </c>
    </row>
    <row r="1747" spans="1:18" x14ac:dyDescent="0.25">
      <c r="A1747" s="15" t="str">
        <f>IF(INDEX('Predict Your Date Data (auto)'!A:A,ROW(A1747),1)&gt;0,INDEX('Predict Your Date Data (auto)'!A:A,ROW(A1747),1),"")</f>
        <v/>
      </c>
      <c r="B1747" s="15" t="str">
        <f t="shared" si="398"/>
        <v/>
      </c>
      <c r="C1747" s="23" t="str">
        <f t="shared" si="399"/>
        <v/>
      </c>
      <c r="D1747" s="23" t="str">
        <f t="shared" si="400"/>
        <v/>
      </c>
      <c r="E1747" s="2" t="str">
        <f>IF(A1747&lt;&gt;"","Week " &amp; ROUNDUP(DAY(B1747)/7,0),"")</f>
        <v/>
      </c>
      <c r="G1747" s="15" t="str">
        <f>IF(G1746&lt;MAX(A:A)+NumberOfFutureWeeks*7,  IF(WEEKDAY( G1746+1)=1, G1746+2, IF(WEEKDAY(G1746+1)=7, G1746+ 3, G1746+1)), "")</f>
        <v/>
      </c>
      <c r="H1747" s="15" t="str">
        <f t="shared" si="392"/>
        <v/>
      </c>
      <c r="I1747" s="2" t="str">
        <f t="shared" si="393"/>
        <v/>
      </c>
      <c r="J1747" s="2" t="str">
        <f>IF(AND(G1747&lt;&gt;"",G1747&lt;=MAX(A:A)),COUNTIF(B:B,TRUNC(G1747)),"")</f>
        <v/>
      </c>
      <c r="K1747" s="2" t="str">
        <f t="shared" si="404"/>
        <v/>
      </c>
      <c r="L1747" s="2" t="str">
        <f t="shared" si="394"/>
        <v/>
      </c>
      <c r="M1747" s="2" t="str">
        <f t="shared" si="401"/>
        <v/>
      </c>
      <c r="N1747" s="2" t="str">
        <f t="shared" si="402"/>
        <v/>
      </c>
      <c r="O1747" s="2" t="str">
        <f t="shared" si="395"/>
        <v/>
      </c>
      <c r="P1747" s="2" t="str">
        <f t="shared" si="396"/>
        <v/>
      </c>
      <c r="Q1747" s="2" t="str">
        <f t="shared" si="403"/>
        <v/>
      </c>
      <c r="R1747" s="2" t="str">
        <f t="shared" si="397"/>
        <v/>
      </c>
    </row>
    <row r="1748" spans="1:18" x14ac:dyDescent="0.25">
      <c r="A1748" s="15" t="str">
        <f>IF(INDEX('Predict Your Date Data (auto)'!A:A,ROW(A1748),1)&gt;0,INDEX('Predict Your Date Data (auto)'!A:A,ROW(A1748),1),"")</f>
        <v/>
      </c>
      <c r="B1748" s="15" t="str">
        <f t="shared" si="398"/>
        <v/>
      </c>
      <c r="C1748" s="23" t="str">
        <f t="shared" si="399"/>
        <v/>
      </c>
      <c r="D1748" s="23" t="str">
        <f t="shared" si="400"/>
        <v/>
      </c>
      <c r="E1748" s="2" t="str">
        <f>IF(A1748&lt;&gt;"","Week " &amp; ROUNDUP(DAY(B1748)/7,0),"")</f>
        <v/>
      </c>
      <c r="G1748" s="15" t="str">
        <f>IF(G1747&lt;MAX(A:A)+NumberOfFutureWeeks*7,  IF(WEEKDAY( G1747+1)=1, G1747+2, IF(WEEKDAY(G1747+1)=7, G1747+ 3, G1747+1)), "")</f>
        <v/>
      </c>
      <c r="H1748" s="15" t="str">
        <f t="shared" si="392"/>
        <v/>
      </c>
      <c r="I1748" s="2" t="str">
        <f t="shared" si="393"/>
        <v/>
      </c>
      <c r="J1748" s="2" t="str">
        <f>IF(AND(G1748&lt;&gt;"",G1748&lt;=MAX(A:A)),COUNTIF(B:B,TRUNC(G1748)),"")</f>
        <v/>
      </c>
      <c r="K1748" s="2" t="str">
        <f t="shared" si="404"/>
        <v/>
      </c>
      <c r="L1748" s="2" t="str">
        <f t="shared" si="394"/>
        <v/>
      </c>
      <c r="M1748" s="2" t="str">
        <f t="shared" si="401"/>
        <v/>
      </c>
      <c r="N1748" s="2" t="str">
        <f t="shared" si="402"/>
        <v/>
      </c>
      <c r="O1748" s="2" t="str">
        <f t="shared" si="395"/>
        <v/>
      </c>
      <c r="P1748" s="2" t="str">
        <f t="shared" si="396"/>
        <v/>
      </c>
      <c r="Q1748" s="2" t="str">
        <f t="shared" si="403"/>
        <v/>
      </c>
      <c r="R1748" s="2" t="str">
        <f t="shared" si="397"/>
        <v/>
      </c>
    </row>
    <row r="1749" spans="1:18" x14ac:dyDescent="0.25">
      <c r="A1749" s="15" t="str">
        <f>IF(INDEX('Predict Your Date Data (auto)'!A:A,ROW(A1749),1)&gt;0,INDEX('Predict Your Date Data (auto)'!A:A,ROW(A1749),1),"")</f>
        <v/>
      </c>
      <c r="B1749" s="15" t="str">
        <f t="shared" si="398"/>
        <v/>
      </c>
      <c r="C1749" s="23" t="str">
        <f t="shared" si="399"/>
        <v/>
      </c>
      <c r="D1749" s="23" t="str">
        <f t="shared" si="400"/>
        <v/>
      </c>
      <c r="E1749" s="2" t="str">
        <f>IF(A1749&lt;&gt;"","Week " &amp; ROUNDUP(DAY(B1749)/7,0),"")</f>
        <v/>
      </c>
      <c r="G1749" s="15" t="str">
        <f>IF(G1748&lt;MAX(A:A)+NumberOfFutureWeeks*7,  IF(WEEKDAY( G1748+1)=1, G1748+2, IF(WEEKDAY(G1748+1)=7, G1748+ 3, G1748+1)), "")</f>
        <v/>
      </c>
      <c r="H1749" s="15" t="str">
        <f t="shared" si="392"/>
        <v/>
      </c>
      <c r="I1749" s="2" t="str">
        <f t="shared" si="393"/>
        <v/>
      </c>
      <c r="J1749" s="2" t="str">
        <f>IF(AND(G1749&lt;&gt;"",G1749&lt;=MAX(A:A)),COUNTIF(B:B,TRUNC(G1749)),"")</f>
        <v/>
      </c>
      <c r="K1749" s="2" t="str">
        <f t="shared" si="404"/>
        <v/>
      </c>
      <c r="L1749" s="2" t="str">
        <f t="shared" si="394"/>
        <v/>
      </c>
      <c r="M1749" s="2" t="str">
        <f t="shared" si="401"/>
        <v/>
      </c>
      <c r="N1749" s="2" t="str">
        <f t="shared" si="402"/>
        <v/>
      </c>
      <c r="O1749" s="2" t="str">
        <f t="shared" si="395"/>
        <v/>
      </c>
      <c r="P1749" s="2" t="str">
        <f t="shared" si="396"/>
        <v/>
      </c>
      <c r="Q1749" s="2" t="str">
        <f t="shared" si="403"/>
        <v/>
      </c>
      <c r="R1749" s="2" t="str">
        <f t="shared" si="397"/>
        <v/>
      </c>
    </row>
    <row r="1750" spans="1:18" x14ac:dyDescent="0.25">
      <c r="A1750" s="15" t="str">
        <f>IF(INDEX('Predict Your Date Data (auto)'!A:A,ROW(A1750),1)&gt;0,INDEX('Predict Your Date Data (auto)'!A:A,ROW(A1750),1),"")</f>
        <v/>
      </c>
      <c r="B1750" s="15" t="str">
        <f t="shared" si="398"/>
        <v/>
      </c>
      <c r="C1750" s="23" t="str">
        <f t="shared" si="399"/>
        <v/>
      </c>
      <c r="D1750" s="23" t="str">
        <f t="shared" si="400"/>
        <v/>
      </c>
      <c r="E1750" s="2" t="str">
        <f>IF(A1750&lt;&gt;"","Week " &amp; ROUNDUP(DAY(B1750)/7,0),"")</f>
        <v/>
      </c>
      <c r="G1750" s="15" t="str">
        <f>IF(G1749&lt;MAX(A:A)+NumberOfFutureWeeks*7,  IF(WEEKDAY( G1749+1)=1, G1749+2, IF(WEEKDAY(G1749+1)=7, G1749+ 3, G1749+1)), "")</f>
        <v/>
      </c>
      <c r="H1750" s="15" t="str">
        <f t="shared" si="392"/>
        <v/>
      </c>
      <c r="I1750" s="2" t="str">
        <f t="shared" si="393"/>
        <v/>
      </c>
      <c r="J1750" s="2" t="str">
        <f>IF(AND(G1750&lt;&gt;"",G1750&lt;=MAX(A:A)),COUNTIF(B:B,TRUNC(G1750)),"")</f>
        <v/>
      </c>
      <c r="K1750" s="2" t="str">
        <f t="shared" si="404"/>
        <v/>
      </c>
      <c r="L1750" s="2" t="str">
        <f t="shared" si="394"/>
        <v/>
      </c>
      <c r="M1750" s="2" t="str">
        <f t="shared" si="401"/>
        <v/>
      </c>
      <c r="N1750" s="2" t="str">
        <f t="shared" si="402"/>
        <v/>
      </c>
      <c r="O1750" s="2" t="str">
        <f t="shared" si="395"/>
        <v/>
      </c>
      <c r="P1750" s="2" t="str">
        <f t="shared" si="396"/>
        <v/>
      </c>
      <c r="Q1750" s="2" t="str">
        <f t="shared" si="403"/>
        <v/>
      </c>
      <c r="R1750" s="2" t="str">
        <f t="shared" si="397"/>
        <v/>
      </c>
    </row>
    <row r="1751" spans="1:18" x14ac:dyDescent="0.25">
      <c r="A1751" s="15" t="str">
        <f>IF(INDEX('Predict Your Date Data (auto)'!A:A,ROW(A1751),1)&gt;0,INDEX('Predict Your Date Data (auto)'!A:A,ROW(A1751),1),"")</f>
        <v/>
      </c>
      <c r="B1751" s="15" t="str">
        <f t="shared" si="398"/>
        <v/>
      </c>
      <c r="C1751" s="23" t="str">
        <f t="shared" si="399"/>
        <v/>
      </c>
      <c r="D1751" s="23" t="str">
        <f t="shared" si="400"/>
        <v/>
      </c>
      <c r="E1751" s="2" t="str">
        <f>IF(A1751&lt;&gt;"","Week " &amp; ROUNDUP(DAY(B1751)/7,0),"")</f>
        <v/>
      </c>
      <c r="G1751" s="15" t="str">
        <f>IF(G1750&lt;MAX(A:A)+NumberOfFutureWeeks*7,  IF(WEEKDAY( G1750+1)=1, G1750+2, IF(WEEKDAY(G1750+1)=7, G1750+ 3, G1750+1)), "")</f>
        <v/>
      </c>
      <c r="H1751" s="15" t="str">
        <f t="shared" si="392"/>
        <v/>
      </c>
      <c r="I1751" s="2" t="str">
        <f t="shared" si="393"/>
        <v/>
      </c>
      <c r="J1751" s="2" t="str">
        <f>IF(AND(G1751&lt;&gt;"",G1751&lt;=MAX(A:A)),COUNTIF(B:B,TRUNC(G1751)),"")</f>
        <v/>
      </c>
      <c r="K1751" s="2" t="str">
        <f t="shared" si="404"/>
        <v/>
      </c>
      <c r="L1751" s="2" t="str">
        <f t="shared" si="394"/>
        <v/>
      </c>
      <c r="M1751" s="2" t="str">
        <f t="shared" si="401"/>
        <v/>
      </c>
      <c r="N1751" s="2" t="str">
        <f t="shared" si="402"/>
        <v/>
      </c>
      <c r="O1751" s="2" t="str">
        <f t="shared" si="395"/>
        <v/>
      </c>
      <c r="P1751" s="2" t="str">
        <f t="shared" si="396"/>
        <v/>
      </c>
      <c r="Q1751" s="2" t="str">
        <f t="shared" si="403"/>
        <v/>
      </c>
      <c r="R1751" s="2" t="str">
        <f t="shared" si="397"/>
        <v/>
      </c>
    </row>
    <row r="1752" spans="1:18" x14ac:dyDescent="0.25">
      <c r="A1752" s="15" t="str">
        <f>IF(INDEX('Predict Your Date Data (auto)'!A:A,ROW(A1752),1)&gt;0,INDEX('Predict Your Date Data (auto)'!A:A,ROW(A1752),1),"")</f>
        <v/>
      </c>
      <c r="B1752" s="15" t="str">
        <f t="shared" si="398"/>
        <v/>
      </c>
      <c r="C1752" s="23" t="str">
        <f t="shared" si="399"/>
        <v/>
      </c>
      <c r="D1752" s="23" t="str">
        <f t="shared" si="400"/>
        <v/>
      </c>
      <c r="E1752" s="2" t="str">
        <f>IF(A1752&lt;&gt;"","Week " &amp; ROUNDUP(DAY(B1752)/7,0),"")</f>
        <v/>
      </c>
      <c r="G1752" s="15" t="str">
        <f>IF(G1751&lt;MAX(A:A)+NumberOfFutureWeeks*7,  IF(WEEKDAY( G1751+1)=1, G1751+2, IF(WEEKDAY(G1751+1)=7, G1751+ 3, G1751+1)), "")</f>
        <v/>
      </c>
      <c r="H1752" s="15" t="str">
        <f t="shared" si="392"/>
        <v/>
      </c>
      <c r="I1752" s="2" t="str">
        <f t="shared" si="393"/>
        <v/>
      </c>
      <c r="J1752" s="2" t="str">
        <f>IF(AND(G1752&lt;&gt;"",G1752&lt;=MAX(A:A)),COUNTIF(B:B,TRUNC(G1752)),"")</f>
        <v/>
      </c>
      <c r="K1752" s="2" t="str">
        <f t="shared" si="404"/>
        <v/>
      </c>
      <c r="L1752" s="2" t="str">
        <f t="shared" si="394"/>
        <v/>
      </c>
      <c r="M1752" s="2" t="str">
        <f t="shared" si="401"/>
        <v/>
      </c>
      <c r="N1752" s="2" t="str">
        <f t="shared" si="402"/>
        <v/>
      </c>
      <c r="O1752" s="2" t="str">
        <f t="shared" si="395"/>
        <v/>
      </c>
      <c r="P1752" s="2" t="str">
        <f t="shared" si="396"/>
        <v/>
      </c>
      <c r="Q1752" s="2" t="str">
        <f t="shared" si="403"/>
        <v/>
      </c>
      <c r="R1752" s="2" t="str">
        <f t="shared" si="397"/>
        <v/>
      </c>
    </row>
    <row r="1753" spans="1:18" x14ac:dyDescent="0.25">
      <c r="A1753" s="15" t="str">
        <f>IF(INDEX('Predict Your Date Data (auto)'!A:A,ROW(A1753),1)&gt;0,INDEX('Predict Your Date Data (auto)'!A:A,ROW(A1753),1),"")</f>
        <v/>
      </c>
      <c r="B1753" s="15" t="str">
        <f t="shared" si="398"/>
        <v/>
      </c>
      <c r="C1753" s="23" t="str">
        <f t="shared" si="399"/>
        <v/>
      </c>
      <c r="D1753" s="23" t="str">
        <f t="shared" si="400"/>
        <v/>
      </c>
      <c r="E1753" s="2" t="str">
        <f>IF(A1753&lt;&gt;"","Week " &amp; ROUNDUP(DAY(B1753)/7,0),"")</f>
        <v/>
      </c>
      <c r="G1753" s="15" t="str">
        <f>IF(G1752&lt;MAX(A:A)+NumberOfFutureWeeks*7,  IF(WEEKDAY( G1752+1)=1, G1752+2, IF(WEEKDAY(G1752+1)=7, G1752+ 3, G1752+1)), "")</f>
        <v/>
      </c>
      <c r="H1753" s="15" t="str">
        <f t="shared" si="392"/>
        <v/>
      </c>
      <c r="I1753" s="2" t="str">
        <f t="shared" si="393"/>
        <v/>
      </c>
      <c r="J1753" s="2" t="str">
        <f>IF(AND(G1753&lt;&gt;"",G1753&lt;=MAX(A:A)),COUNTIF(B:B,TRUNC(G1753)),"")</f>
        <v/>
      </c>
      <c r="K1753" s="2" t="str">
        <f t="shared" si="404"/>
        <v/>
      </c>
      <c r="L1753" s="2" t="str">
        <f t="shared" si="394"/>
        <v/>
      </c>
      <c r="M1753" s="2" t="str">
        <f t="shared" si="401"/>
        <v/>
      </c>
      <c r="N1753" s="2" t="str">
        <f t="shared" si="402"/>
        <v/>
      </c>
      <c r="O1753" s="2" t="str">
        <f t="shared" si="395"/>
        <v/>
      </c>
      <c r="P1753" s="2" t="str">
        <f t="shared" si="396"/>
        <v/>
      </c>
      <c r="Q1753" s="2" t="str">
        <f t="shared" si="403"/>
        <v/>
      </c>
      <c r="R1753" s="2" t="str">
        <f t="shared" si="397"/>
        <v/>
      </c>
    </row>
    <row r="1754" spans="1:18" x14ac:dyDescent="0.25">
      <c r="A1754" s="15" t="str">
        <f>IF(INDEX('Predict Your Date Data (auto)'!A:A,ROW(A1754),1)&gt;0,INDEX('Predict Your Date Data (auto)'!A:A,ROW(A1754),1),"")</f>
        <v/>
      </c>
      <c r="B1754" s="15" t="str">
        <f t="shared" si="398"/>
        <v/>
      </c>
      <c r="C1754" s="23" t="str">
        <f t="shared" si="399"/>
        <v/>
      </c>
      <c r="D1754" s="23" t="str">
        <f t="shared" si="400"/>
        <v/>
      </c>
      <c r="E1754" s="2" t="str">
        <f>IF(A1754&lt;&gt;"","Week " &amp; ROUNDUP(DAY(B1754)/7,0),"")</f>
        <v/>
      </c>
      <c r="G1754" s="15" t="str">
        <f>IF(G1753&lt;MAX(A:A)+NumberOfFutureWeeks*7,  IF(WEEKDAY( G1753+1)=1, G1753+2, IF(WEEKDAY(G1753+1)=7, G1753+ 3, G1753+1)), "")</f>
        <v/>
      </c>
      <c r="H1754" s="15" t="str">
        <f t="shared" si="392"/>
        <v/>
      </c>
      <c r="I1754" s="2" t="str">
        <f t="shared" si="393"/>
        <v/>
      </c>
      <c r="J1754" s="2" t="str">
        <f>IF(AND(G1754&lt;&gt;"",G1754&lt;=MAX(A:A)),COUNTIF(B:B,TRUNC(G1754)),"")</f>
        <v/>
      </c>
      <c r="K1754" s="2" t="str">
        <f t="shared" si="404"/>
        <v/>
      </c>
      <c r="L1754" s="2" t="str">
        <f t="shared" si="394"/>
        <v/>
      </c>
      <c r="M1754" s="2" t="str">
        <f t="shared" si="401"/>
        <v/>
      </c>
      <c r="N1754" s="2" t="str">
        <f t="shared" si="402"/>
        <v/>
      </c>
      <c r="O1754" s="2" t="str">
        <f t="shared" si="395"/>
        <v/>
      </c>
      <c r="P1754" s="2" t="str">
        <f t="shared" si="396"/>
        <v/>
      </c>
      <c r="Q1754" s="2" t="str">
        <f t="shared" si="403"/>
        <v/>
      </c>
      <c r="R1754" s="2" t="str">
        <f t="shared" si="397"/>
        <v/>
      </c>
    </row>
    <row r="1755" spans="1:18" x14ac:dyDescent="0.25">
      <c r="A1755" s="15" t="str">
        <f>IF(INDEX('Predict Your Date Data (auto)'!A:A,ROW(A1755),1)&gt;0,INDEX('Predict Your Date Data (auto)'!A:A,ROW(A1755),1),"")</f>
        <v/>
      </c>
      <c r="B1755" s="15" t="str">
        <f t="shared" si="398"/>
        <v/>
      </c>
      <c r="C1755" s="23" t="str">
        <f t="shared" si="399"/>
        <v/>
      </c>
      <c r="D1755" s="23" t="str">
        <f t="shared" si="400"/>
        <v/>
      </c>
      <c r="E1755" s="2" t="str">
        <f>IF(A1755&lt;&gt;"","Week " &amp; ROUNDUP(DAY(B1755)/7,0),"")</f>
        <v/>
      </c>
      <c r="G1755" s="15" t="str">
        <f>IF(G1754&lt;MAX(A:A)+NumberOfFutureWeeks*7,  IF(WEEKDAY( G1754+1)=1, G1754+2, IF(WEEKDAY(G1754+1)=7, G1754+ 3, G1754+1)), "")</f>
        <v/>
      </c>
      <c r="H1755" s="15" t="str">
        <f t="shared" si="392"/>
        <v/>
      </c>
      <c r="I1755" s="2" t="str">
        <f t="shared" si="393"/>
        <v/>
      </c>
      <c r="J1755" s="2" t="str">
        <f>IF(AND(G1755&lt;&gt;"",G1755&lt;=MAX(A:A)),COUNTIF(B:B,TRUNC(G1755)),"")</f>
        <v/>
      </c>
      <c r="K1755" s="2" t="str">
        <f t="shared" si="404"/>
        <v/>
      </c>
      <c r="L1755" s="2" t="str">
        <f t="shared" si="394"/>
        <v/>
      </c>
      <c r="M1755" s="2" t="str">
        <f t="shared" si="401"/>
        <v/>
      </c>
      <c r="N1755" s="2" t="str">
        <f t="shared" si="402"/>
        <v/>
      </c>
      <c r="O1755" s="2" t="str">
        <f t="shared" si="395"/>
        <v/>
      </c>
      <c r="P1755" s="2" t="str">
        <f t="shared" si="396"/>
        <v/>
      </c>
      <c r="Q1755" s="2" t="str">
        <f t="shared" si="403"/>
        <v/>
      </c>
      <c r="R1755" s="2" t="str">
        <f t="shared" si="397"/>
        <v/>
      </c>
    </row>
    <row r="1756" spans="1:18" x14ac:dyDescent="0.25">
      <c r="A1756" s="15" t="str">
        <f>IF(INDEX('Predict Your Date Data (auto)'!A:A,ROW(A1756),1)&gt;0,INDEX('Predict Your Date Data (auto)'!A:A,ROW(A1756),1),"")</f>
        <v/>
      </c>
      <c r="B1756" s="15" t="str">
        <f t="shared" si="398"/>
        <v/>
      </c>
      <c r="C1756" s="23" t="str">
        <f t="shared" si="399"/>
        <v/>
      </c>
      <c r="D1756" s="23" t="str">
        <f t="shared" si="400"/>
        <v/>
      </c>
      <c r="E1756" s="2" t="str">
        <f>IF(A1756&lt;&gt;"","Week " &amp; ROUNDUP(DAY(B1756)/7,0),"")</f>
        <v/>
      </c>
      <c r="G1756" s="15" t="str">
        <f>IF(G1755&lt;MAX(A:A)+NumberOfFutureWeeks*7,  IF(WEEKDAY( G1755+1)=1, G1755+2, IF(WEEKDAY(G1755+1)=7, G1755+ 3, G1755+1)), "")</f>
        <v/>
      </c>
      <c r="H1756" s="15" t="str">
        <f t="shared" si="392"/>
        <v/>
      </c>
      <c r="I1756" s="2" t="str">
        <f t="shared" si="393"/>
        <v/>
      </c>
      <c r="J1756" s="2" t="str">
        <f>IF(AND(G1756&lt;&gt;"",G1756&lt;=MAX(A:A)),COUNTIF(B:B,TRUNC(G1756)),"")</f>
        <v/>
      </c>
      <c r="K1756" s="2" t="str">
        <f t="shared" si="404"/>
        <v/>
      </c>
      <c r="L1756" s="2" t="str">
        <f t="shared" si="394"/>
        <v/>
      </c>
      <c r="M1756" s="2" t="str">
        <f t="shared" si="401"/>
        <v/>
      </c>
      <c r="N1756" s="2" t="str">
        <f t="shared" si="402"/>
        <v/>
      </c>
      <c r="O1756" s="2" t="str">
        <f t="shared" si="395"/>
        <v/>
      </c>
      <c r="P1756" s="2" t="str">
        <f t="shared" si="396"/>
        <v/>
      </c>
      <c r="Q1756" s="2" t="str">
        <f t="shared" si="403"/>
        <v/>
      </c>
      <c r="R1756" s="2" t="str">
        <f t="shared" si="397"/>
        <v/>
      </c>
    </row>
    <row r="1757" spans="1:18" x14ac:dyDescent="0.25">
      <c r="A1757" s="15" t="str">
        <f>IF(INDEX('Predict Your Date Data (auto)'!A:A,ROW(A1757),1)&gt;0,INDEX('Predict Your Date Data (auto)'!A:A,ROW(A1757),1),"")</f>
        <v/>
      </c>
      <c r="B1757" s="15" t="str">
        <f t="shared" si="398"/>
        <v/>
      </c>
      <c r="C1757" s="23" t="str">
        <f t="shared" si="399"/>
        <v/>
      </c>
      <c r="D1757" s="23" t="str">
        <f t="shared" si="400"/>
        <v/>
      </c>
      <c r="E1757" s="2" t="str">
        <f>IF(A1757&lt;&gt;"","Week " &amp; ROUNDUP(DAY(B1757)/7,0),"")</f>
        <v/>
      </c>
      <c r="G1757" s="15" t="str">
        <f>IF(G1756&lt;MAX(A:A)+NumberOfFutureWeeks*7,  IF(WEEKDAY( G1756+1)=1, G1756+2, IF(WEEKDAY(G1756+1)=7, G1756+ 3, G1756+1)), "")</f>
        <v/>
      </c>
      <c r="H1757" s="15" t="str">
        <f t="shared" si="392"/>
        <v/>
      </c>
      <c r="I1757" s="2" t="str">
        <f t="shared" si="393"/>
        <v/>
      </c>
      <c r="J1757" s="2" t="str">
        <f>IF(AND(G1757&lt;&gt;"",G1757&lt;=MAX(A:A)),COUNTIF(B:B,TRUNC(G1757)),"")</f>
        <v/>
      </c>
      <c r="K1757" s="2" t="str">
        <f t="shared" si="404"/>
        <v/>
      </c>
      <c r="L1757" s="2" t="str">
        <f t="shared" si="394"/>
        <v/>
      </c>
      <c r="M1757" s="2" t="str">
        <f t="shared" si="401"/>
        <v/>
      </c>
      <c r="N1757" s="2" t="str">
        <f t="shared" si="402"/>
        <v/>
      </c>
      <c r="O1757" s="2" t="str">
        <f t="shared" si="395"/>
        <v/>
      </c>
      <c r="P1757" s="2" t="str">
        <f t="shared" si="396"/>
        <v/>
      </c>
      <c r="Q1757" s="2" t="str">
        <f t="shared" si="403"/>
        <v/>
      </c>
      <c r="R1757" s="2" t="str">
        <f t="shared" si="397"/>
        <v/>
      </c>
    </row>
    <row r="1758" spans="1:18" x14ac:dyDescent="0.25">
      <c r="A1758" s="15" t="str">
        <f>IF(INDEX('Predict Your Date Data (auto)'!A:A,ROW(A1758),1)&gt;0,INDEX('Predict Your Date Data (auto)'!A:A,ROW(A1758),1),"")</f>
        <v/>
      </c>
      <c r="B1758" s="15" t="str">
        <f t="shared" si="398"/>
        <v/>
      </c>
      <c r="C1758" s="23" t="str">
        <f t="shared" si="399"/>
        <v/>
      </c>
      <c r="D1758" s="23" t="str">
        <f t="shared" si="400"/>
        <v/>
      </c>
      <c r="E1758" s="2" t="str">
        <f>IF(A1758&lt;&gt;"","Week " &amp; ROUNDUP(DAY(B1758)/7,0),"")</f>
        <v/>
      </c>
      <c r="G1758" s="15" t="str">
        <f>IF(G1757&lt;MAX(A:A)+NumberOfFutureWeeks*7,  IF(WEEKDAY( G1757+1)=1, G1757+2, IF(WEEKDAY(G1757+1)=7, G1757+ 3, G1757+1)), "")</f>
        <v/>
      </c>
      <c r="H1758" s="15" t="str">
        <f t="shared" si="392"/>
        <v/>
      </c>
      <c r="I1758" s="2" t="str">
        <f t="shared" si="393"/>
        <v/>
      </c>
      <c r="J1758" s="2" t="str">
        <f>IF(AND(G1758&lt;&gt;"",G1758&lt;=MAX(A:A)),COUNTIF(B:B,TRUNC(G1758)),"")</f>
        <v/>
      </c>
      <c r="K1758" s="2" t="str">
        <f t="shared" si="404"/>
        <v/>
      </c>
      <c r="L1758" s="2" t="str">
        <f t="shared" si="394"/>
        <v/>
      </c>
      <c r="M1758" s="2" t="str">
        <f t="shared" si="401"/>
        <v/>
      </c>
      <c r="N1758" s="2" t="str">
        <f t="shared" si="402"/>
        <v/>
      </c>
      <c r="O1758" s="2" t="str">
        <f t="shared" si="395"/>
        <v/>
      </c>
      <c r="P1758" s="2" t="str">
        <f t="shared" si="396"/>
        <v/>
      </c>
      <c r="Q1758" s="2" t="str">
        <f t="shared" si="403"/>
        <v/>
      </c>
      <c r="R1758" s="2" t="str">
        <f t="shared" si="397"/>
        <v/>
      </c>
    </row>
    <row r="1759" spans="1:18" x14ac:dyDescent="0.25">
      <c r="A1759" s="15" t="str">
        <f>IF(INDEX('Predict Your Date Data (auto)'!A:A,ROW(A1759),1)&gt;0,INDEX('Predict Your Date Data (auto)'!A:A,ROW(A1759),1),"")</f>
        <v/>
      </c>
      <c r="B1759" s="15" t="str">
        <f t="shared" si="398"/>
        <v/>
      </c>
      <c r="C1759" s="23" t="str">
        <f t="shared" si="399"/>
        <v/>
      </c>
      <c r="D1759" s="23" t="str">
        <f t="shared" si="400"/>
        <v/>
      </c>
      <c r="E1759" s="2" t="str">
        <f>IF(A1759&lt;&gt;"","Week " &amp; ROUNDUP(DAY(B1759)/7,0),"")</f>
        <v/>
      </c>
      <c r="G1759" s="15" t="str">
        <f>IF(G1758&lt;MAX(A:A)+NumberOfFutureWeeks*7,  IF(WEEKDAY( G1758+1)=1, G1758+2, IF(WEEKDAY(G1758+1)=7, G1758+ 3, G1758+1)), "")</f>
        <v/>
      </c>
      <c r="H1759" s="15" t="str">
        <f t="shared" si="392"/>
        <v/>
      </c>
      <c r="I1759" s="2" t="str">
        <f t="shared" si="393"/>
        <v/>
      </c>
      <c r="J1759" s="2" t="str">
        <f>IF(AND(G1759&lt;&gt;"",G1759&lt;=MAX(A:A)),COUNTIF(B:B,TRUNC(G1759)),"")</f>
        <v/>
      </c>
      <c r="K1759" s="2" t="str">
        <f t="shared" si="404"/>
        <v/>
      </c>
      <c r="L1759" s="2" t="str">
        <f t="shared" si="394"/>
        <v/>
      </c>
      <c r="M1759" s="2" t="str">
        <f t="shared" si="401"/>
        <v/>
      </c>
      <c r="N1759" s="2" t="str">
        <f t="shared" si="402"/>
        <v/>
      </c>
      <c r="O1759" s="2" t="str">
        <f t="shared" si="395"/>
        <v/>
      </c>
      <c r="P1759" s="2" t="str">
        <f t="shared" si="396"/>
        <v/>
      </c>
      <c r="Q1759" s="2" t="str">
        <f t="shared" si="403"/>
        <v/>
      </c>
      <c r="R1759" s="2" t="str">
        <f t="shared" si="397"/>
        <v/>
      </c>
    </row>
    <row r="1760" spans="1:18" x14ac:dyDescent="0.25">
      <c r="A1760" s="15" t="str">
        <f>IF(INDEX('Predict Your Date Data (auto)'!A:A,ROW(A1760),1)&gt;0,INDEX('Predict Your Date Data (auto)'!A:A,ROW(A1760),1),"")</f>
        <v/>
      </c>
      <c r="B1760" s="15" t="str">
        <f t="shared" si="398"/>
        <v/>
      </c>
      <c r="C1760" s="23" t="str">
        <f t="shared" si="399"/>
        <v/>
      </c>
      <c r="D1760" s="23" t="str">
        <f t="shared" si="400"/>
        <v/>
      </c>
      <c r="E1760" s="2" t="str">
        <f>IF(A1760&lt;&gt;"","Week " &amp; ROUNDUP(DAY(B1760)/7,0),"")</f>
        <v/>
      </c>
      <c r="G1760" s="15" t="str">
        <f>IF(G1759&lt;MAX(A:A)+NumberOfFutureWeeks*7,  IF(WEEKDAY( G1759+1)=1, G1759+2, IF(WEEKDAY(G1759+1)=7, G1759+ 3, G1759+1)), "")</f>
        <v/>
      </c>
      <c r="H1760" s="15" t="str">
        <f t="shared" si="392"/>
        <v/>
      </c>
      <c r="I1760" s="2" t="str">
        <f t="shared" si="393"/>
        <v/>
      </c>
      <c r="J1760" s="2" t="str">
        <f>IF(AND(G1760&lt;&gt;"",G1760&lt;=MAX(A:A)),COUNTIF(B:B,TRUNC(G1760)),"")</f>
        <v/>
      </c>
      <c r="K1760" s="2" t="str">
        <f t="shared" si="404"/>
        <v/>
      </c>
      <c r="L1760" s="2" t="str">
        <f t="shared" si="394"/>
        <v/>
      </c>
      <c r="M1760" s="2" t="str">
        <f t="shared" si="401"/>
        <v/>
      </c>
      <c r="N1760" s="2" t="str">
        <f t="shared" si="402"/>
        <v/>
      </c>
      <c r="O1760" s="2" t="str">
        <f t="shared" si="395"/>
        <v/>
      </c>
      <c r="P1760" s="2" t="str">
        <f t="shared" si="396"/>
        <v/>
      </c>
      <c r="Q1760" s="2" t="str">
        <f t="shared" si="403"/>
        <v/>
      </c>
      <c r="R1760" s="2" t="str">
        <f t="shared" si="397"/>
        <v/>
      </c>
    </row>
    <row r="1761" spans="1:18" x14ac:dyDescent="0.25">
      <c r="A1761" s="15" t="str">
        <f>IF(INDEX('Predict Your Date Data (auto)'!A:A,ROW(A1761),1)&gt;0,INDEX('Predict Your Date Data (auto)'!A:A,ROW(A1761),1),"")</f>
        <v/>
      </c>
      <c r="B1761" s="15" t="str">
        <f t="shared" si="398"/>
        <v/>
      </c>
      <c r="C1761" s="23" t="str">
        <f t="shared" si="399"/>
        <v/>
      </c>
      <c r="D1761" s="23" t="str">
        <f t="shared" si="400"/>
        <v/>
      </c>
      <c r="E1761" s="2" t="str">
        <f>IF(A1761&lt;&gt;"","Week " &amp; ROUNDUP(DAY(B1761)/7,0),"")</f>
        <v/>
      </c>
      <c r="G1761" s="15" t="str">
        <f>IF(G1760&lt;MAX(A:A)+NumberOfFutureWeeks*7,  IF(WEEKDAY( G1760+1)=1, G1760+2, IF(WEEKDAY(G1760+1)=7, G1760+ 3, G1760+1)), "")</f>
        <v/>
      </c>
      <c r="H1761" s="15" t="str">
        <f t="shared" si="392"/>
        <v/>
      </c>
      <c r="I1761" s="2" t="str">
        <f t="shared" si="393"/>
        <v/>
      </c>
      <c r="J1761" s="2" t="str">
        <f>IF(AND(G1761&lt;&gt;"",G1761&lt;=MAX(A:A)),COUNTIF(B:B,TRUNC(G1761)),"")</f>
        <v/>
      </c>
      <c r="K1761" s="2" t="str">
        <f t="shared" si="404"/>
        <v/>
      </c>
      <c r="L1761" s="2" t="str">
        <f t="shared" si="394"/>
        <v/>
      </c>
      <c r="M1761" s="2" t="str">
        <f t="shared" si="401"/>
        <v/>
      </c>
      <c r="N1761" s="2" t="str">
        <f t="shared" si="402"/>
        <v/>
      </c>
      <c r="O1761" s="2" t="str">
        <f t="shared" si="395"/>
        <v/>
      </c>
      <c r="P1761" s="2" t="str">
        <f t="shared" si="396"/>
        <v/>
      </c>
      <c r="Q1761" s="2" t="str">
        <f t="shared" si="403"/>
        <v/>
      </c>
      <c r="R1761" s="2" t="str">
        <f t="shared" si="397"/>
        <v/>
      </c>
    </row>
    <row r="1762" spans="1:18" x14ac:dyDescent="0.25">
      <c r="A1762" s="15" t="str">
        <f>IF(INDEX('Predict Your Date Data (auto)'!A:A,ROW(A1762),1)&gt;0,INDEX('Predict Your Date Data (auto)'!A:A,ROW(A1762),1),"")</f>
        <v/>
      </c>
      <c r="B1762" s="15" t="str">
        <f t="shared" si="398"/>
        <v/>
      </c>
      <c r="C1762" s="23" t="str">
        <f t="shared" si="399"/>
        <v/>
      </c>
      <c r="D1762" s="23" t="str">
        <f t="shared" si="400"/>
        <v/>
      </c>
      <c r="E1762" s="2" t="str">
        <f>IF(A1762&lt;&gt;"","Week " &amp; ROUNDUP(DAY(B1762)/7,0),"")</f>
        <v/>
      </c>
      <c r="G1762" s="15" t="str">
        <f>IF(G1761&lt;MAX(A:A)+NumberOfFutureWeeks*7,  IF(WEEKDAY( G1761+1)=1, G1761+2, IF(WEEKDAY(G1761+1)=7, G1761+ 3, G1761+1)), "")</f>
        <v/>
      </c>
      <c r="H1762" s="15" t="str">
        <f t="shared" si="392"/>
        <v/>
      </c>
      <c r="I1762" s="2" t="str">
        <f t="shared" si="393"/>
        <v/>
      </c>
      <c r="J1762" s="2" t="str">
        <f>IF(AND(G1762&lt;&gt;"",G1762&lt;=MAX(A:A)),COUNTIF(B:B,TRUNC(G1762)),"")</f>
        <v/>
      </c>
      <c r="K1762" s="2" t="str">
        <f t="shared" si="404"/>
        <v/>
      </c>
      <c r="L1762" s="2" t="str">
        <f t="shared" si="394"/>
        <v/>
      </c>
      <c r="M1762" s="2" t="str">
        <f t="shared" si="401"/>
        <v/>
      </c>
      <c r="N1762" s="2" t="str">
        <f t="shared" si="402"/>
        <v/>
      </c>
      <c r="O1762" s="2" t="str">
        <f t="shared" si="395"/>
        <v/>
      </c>
      <c r="P1762" s="2" t="str">
        <f t="shared" si="396"/>
        <v/>
      </c>
      <c r="Q1762" s="2" t="str">
        <f t="shared" si="403"/>
        <v/>
      </c>
      <c r="R1762" s="2" t="str">
        <f t="shared" si="397"/>
        <v/>
      </c>
    </row>
    <row r="1763" spans="1:18" x14ac:dyDescent="0.25">
      <c r="A1763" s="15" t="str">
        <f>IF(INDEX('Predict Your Date Data (auto)'!A:A,ROW(A1763),1)&gt;0,INDEX('Predict Your Date Data (auto)'!A:A,ROW(A1763),1),"")</f>
        <v/>
      </c>
      <c r="B1763" s="15" t="str">
        <f t="shared" si="398"/>
        <v/>
      </c>
      <c r="C1763" s="23" t="str">
        <f t="shared" si="399"/>
        <v/>
      </c>
      <c r="D1763" s="23" t="str">
        <f t="shared" si="400"/>
        <v/>
      </c>
      <c r="E1763" s="2" t="str">
        <f>IF(A1763&lt;&gt;"","Week " &amp; ROUNDUP(DAY(B1763)/7,0),"")</f>
        <v/>
      </c>
      <c r="G1763" s="15" t="str">
        <f>IF(G1762&lt;MAX(A:A)+NumberOfFutureWeeks*7,  IF(WEEKDAY( G1762+1)=1, G1762+2, IF(WEEKDAY(G1762+1)=7, G1762+ 3, G1762+1)), "")</f>
        <v/>
      </c>
      <c r="H1763" s="15" t="str">
        <f t="shared" si="392"/>
        <v/>
      </c>
      <c r="I1763" s="2" t="str">
        <f t="shared" si="393"/>
        <v/>
      </c>
      <c r="J1763" s="2" t="str">
        <f>IF(AND(G1763&lt;&gt;"",G1763&lt;=MAX(A:A)),COUNTIF(B:B,TRUNC(G1763)),"")</f>
        <v/>
      </c>
      <c r="K1763" s="2" t="str">
        <f t="shared" si="404"/>
        <v/>
      </c>
      <c r="L1763" s="2" t="str">
        <f t="shared" si="394"/>
        <v/>
      </c>
      <c r="M1763" s="2" t="str">
        <f t="shared" si="401"/>
        <v/>
      </c>
      <c r="N1763" s="2" t="str">
        <f t="shared" si="402"/>
        <v/>
      </c>
      <c r="O1763" s="2" t="str">
        <f t="shared" si="395"/>
        <v/>
      </c>
      <c r="P1763" s="2" t="str">
        <f t="shared" si="396"/>
        <v/>
      </c>
      <c r="Q1763" s="2" t="str">
        <f t="shared" si="403"/>
        <v/>
      </c>
      <c r="R1763" s="2" t="str">
        <f t="shared" si="397"/>
        <v/>
      </c>
    </row>
    <row r="1764" spans="1:18" x14ac:dyDescent="0.25">
      <c r="A1764" s="15" t="str">
        <f>IF(INDEX('Predict Your Date Data (auto)'!A:A,ROW(A1764),1)&gt;0,INDEX('Predict Your Date Data (auto)'!A:A,ROW(A1764),1),"")</f>
        <v/>
      </c>
      <c r="B1764" s="15" t="str">
        <f t="shared" si="398"/>
        <v/>
      </c>
      <c r="C1764" s="23" t="str">
        <f t="shared" si="399"/>
        <v/>
      </c>
      <c r="D1764" s="23" t="str">
        <f t="shared" si="400"/>
        <v/>
      </c>
      <c r="E1764" s="2" t="str">
        <f>IF(A1764&lt;&gt;"","Week " &amp; ROUNDUP(DAY(B1764)/7,0),"")</f>
        <v/>
      </c>
      <c r="G1764" s="15" t="str">
        <f>IF(G1763&lt;MAX(A:A)+NumberOfFutureWeeks*7,  IF(WEEKDAY( G1763+1)=1, G1763+2, IF(WEEKDAY(G1763+1)=7, G1763+ 3, G1763+1)), "")</f>
        <v/>
      </c>
      <c r="H1764" s="15" t="str">
        <f t="shared" si="392"/>
        <v/>
      </c>
      <c r="I1764" s="2" t="str">
        <f t="shared" si="393"/>
        <v/>
      </c>
      <c r="J1764" s="2" t="str">
        <f>IF(AND(G1764&lt;&gt;"",G1764&lt;=MAX(A:A)),COUNTIF(B:B,TRUNC(G1764)),"")</f>
        <v/>
      </c>
      <c r="K1764" s="2" t="str">
        <f t="shared" si="404"/>
        <v/>
      </c>
      <c r="L1764" s="2" t="str">
        <f t="shared" si="394"/>
        <v/>
      </c>
      <c r="M1764" s="2" t="str">
        <f t="shared" si="401"/>
        <v/>
      </c>
      <c r="N1764" s="2" t="str">
        <f t="shared" si="402"/>
        <v/>
      </c>
      <c r="O1764" s="2" t="str">
        <f t="shared" si="395"/>
        <v/>
      </c>
      <c r="P1764" s="2" t="str">
        <f t="shared" si="396"/>
        <v/>
      </c>
      <c r="Q1764" s="2" t="str">
        <f t="shared" si="403"/>
        <v/>
      </c>
      <c r="R1764" s="2" t="str">
        <f t="shared" si="397"/>
        <v/>
      </c>
    </row>
    <row r="1765" spans="1:18" x14ac:dyDescent="0.25">
      <c r="A1765" s="15" t="str">
        <f>IF(INDEX('Predict Your Date Data (auto)'!A:A,ROW(A1765),1)&gt;0,INDEX('Predict Your Date Data (auto)'!A:A,ROW(A1765),1),"")</f>
        <v/>
      </c>
      <c r="B1765" s="15" t="str">
        <f t="shared" si="398"/>
        <v/>
      </c>
      <c r="C1765" s="23" t="str">
        <f t="shared" si="399"/>
        <v/>
      </c>
      <c r="D1765" s="23" t="str">
        <f t="shared" si="400"/>
        <v/>
      </c>
      <c r="E1765" s="2" t="str">
        <f>IF(A1765&lt;&gt;"","Week " &amp; ROUNDUP(DAY(B1765)/7,0),"")</f>
        <v/>
      </c>
      <c r="G1765" s="15" t="str">
        <f>IF(G1764&lt;MAX(A:A)+NumberOfFutureWeeks*7,  IF(WEEKDAY( G1764+1)=1, G1764+2, IF(WEEKDAY(G1764+1)=7, G1764+ 3, G1764+1)), "")</f>
        <v/>
      </c>
      <c r="H1765" s="15" t="str">
        <f t="shared" si="392"/>
        <v/>
      </c>
      <c r="I1765" s="2" t="str">
        <f t="shared" si="393"/>
        <v/>
      </c>
      <c r="J1765" s="2" t="str">
        <f>IF(AND(G1765&lt;&gt;"",G1765&lt;=MAX(A:A)),COUNTIF(B:B,TRUNC(G1765)),"")</f>
        <v/>
      </c>
      <c r="K1765" s="2" t="str">
        <f t="shared" si="404"/>
        <v/>
      </c>
      <c r="L1765" s="2" t="str">
        <f t="shared" si="394"/>
        <v/>
      </c>
      <c r="M1765" s="2" t="str">
        <f t="shared" si="401"/>
        <v/>
      </c>
      <c r="N1765" s="2" t="str">
        <f t="shared" si="402"/>
        <v/>
      </c>
      <c r="O1765" s="2" t="str">
        <f t="shared" si="395"/>
        <v/>
      </c>
      <c r="P1765" s="2" t="str">
        <f t="shared" si="396"/>
        <v/>
      </c>
      <c r="Q1765" s="2" t="str">
        <f t="shared" si="403"/>
        <v/>
      </c>
      <c r="R1765" s="2" t="str">
        <f t="shared" si="397"/>
        <v/>
      </c>
    </row>
    <row r="1766" spans="1:18" x14ac:dyDescent="0.25">
      <c r="A1766" s="15" t="str">
        <f>IF(INDEX('Predict Your Date Data (auto)'!A:A,ROW(A1766),1)&gt;0,INDEX('Predict Your Date Data (auto)'!A:A,ROW(A1766),1),"")</f>
        <v/>
      </c>
      <c r="B1766" s="15" t="str">
        <f t="shared" si="398"/>
        <v/>
      </c>
      <c r="C1766" s="23" t="str">
        <f t="shared" si="399"/>
        <v/>
      </c>
      <c r="D1766" s="23" t="str">
        <f t="shared" si="400"/>
        <v/>
      </c>
      <c r="E1766" s="2" t="str">
        <f>IF(A1766&lt;&gt;"","Week " &amp; ROUNDUP(DAY(B1766)/7,0),"")</f>
        <v/>
      </c>
      <c r="G1766" s="15" t="str">
        <f>IF(G1765&lt;MAX(A:A)+NumberOfFutureWeeks*7,  IF(WEEKDAY( G1765+1)=1, G1765+2, IF(WEEKDAY(G1765+1)=7, G1765+ 3, G1765+1)), "")</f>
        <v/>
      </c>
      <c r="H1766" s="15" t="str">
        <f t="shared" si="392"/>
        <v/>
      </c>
      <c r="I1766" s="2" t="str">
        <f t="shared" si="393"/>
        <v/>
      </c>
      <c r="J1766" s="2" t="str">
        <f>IF(AND(G1766&lt;&gt;"",G1766&lt;=MAX(A:A)),COUNTIF(B:B,TRUNC(G1766)),"")</f>
        <v/>
      </c>
      <c r="K1766" s="2" t="str">
        <f t="shared" si="404"/>
        <v/>
      </c>
      <c r="L1766" s="2" t="str">
        <f t="shared" si="394"/>
        <v/>
      </c>
      <c r="M1766" s="2" t="str">
        <f t="shared" si="401"/>
        <v/>
      </c>
      <c r="N1766" s="2" t="str">
        <f t="shared" si="402"/>
        <v/>
      </c>
      <c r="O1766" s="2" t="str">
        <f t="shared" si="395"/>
        <v/>
      </c>
      <c r="P1766" s="2" t="str">
        <f t="shared" si="396"/>
        <v/>
      </c>
      <c r="Q1766" s="2" t="str">
        <f t="shared" si="403"/>
        <v/>
      </c>
      <c r="R1766" s="2" t="str">
        <f t="shared" si="397"/>
        <v/>
      </c>
    </row>
    <row r="1767" spans="1:18" x14ac:dyDescent="0.25">
      <c r="A1767" s="15" t="str">
        <f>IF(INDEX('Predict Your Date Data (auto)'!A:A,ROW(A1767),1)&gt;0,INDEX('Predict Your Date Data (auto)'!A:A,ROW(A1767),1),"")</f>
        <v/>
      </c>
      <c r="B1767" s="15" t="str">
        <f t="shared" si="398"/>
        <v/>
      </c>
      <c r="C1767" s="23" t="str">
        <f t="shared" si="399"/>
        <v/>
      </c>
      <c r="D1767" s="23" t="str">
        <f t="shared" si="400"/>
        <v/>
      </c>
      <c r="E1767" s="2" t="str">
        <f>IF(A1767&lt;&gt;"","Week " &amp; ROUNDUP(DAY(B1767)/7,0),"")</f>
        <v/>
      </c>
      <c r="G1767" s="15" t="str">
        <f>IF(G1766&lt;MAX(A:A)+NumberOfFutureWeeks*7,  IF(WEEKDAY( G1766+1)=1, G1766+2, IF(WEEKDAY(G1766+1)=7, G1766+ 3, G1766+1)), "")</f>
        <v/>
      </c>
      <c r="H1767" s="15" t="str">
        <f t="shared" si="392"/>
        <v/>
      </c>
      <c r="I1767" s="2" t="str">
        <f t="shared" si="393"/>
        <v/>
      </c>
      <c r="J1767" s="2" t="str">
        <f>IF(AND(G1767&lt;&gt;"",G1767&lt;=MAX(A:A)),COUNTIF(B:B,TRUNC(G1767)),"")</f>
        <v/>
      </c>
      <c r="K1767" s="2" t="str">
        <f t="shared" si="404"/>
        <v/>
      </c>
      <c r="L1767" s="2" t="str">
        <f t="shared" si="394"/>
        <v/>
      </c>
      <c r="M1767" s="2" t="str">
        <f t="shared" si="401"/>
        <v/>
      </c>
      <c r="N1767" s="2" t="str">
        <f t="shared" si="402"/>
        <v/>
      </c>
      <c r="O1767" s="2" t="str">
        <f t="shared" si="395"/>
        <v/>
      </c>
      <c r="P1767" s="2" t="str">
        <f t="shared" si="396"/>
        <v/>
      </c>
      <c r="Q1767" s="2" t="str">
        <f t="shared" si="403"/>
        <v/>
      </c>
      <c r="R1767" s="2" t="str">
        <f t="shared" si="397"/>
        <v/>
      </c>
    </row>
    <row r="1768" spans="1:18" x14ac:dyDescent="0.25">
      <c r="A1768" s="15" t="str">
        <f>IF(INDEX('Predict Your Date Data (auto)'!A:A,ROW(A1768),1)&gt;0,INDEX('Predict Your Date Data (auto)'!A:A,ROW(A1768),1),"")</f>
        <v/>
      </c>
      <c r="B1768" s="15" t="str">
        <f t="shared" si="398"/>
        <v/>
      </c>
      <c r="C1768" s="23" t="str">
        <f t="shared" si="399"/>
        <v/>
      </c>
      <c r="D1768" s="23" t="str">
        <f t="shared" si="400"/>
        <v/>
      </c>
      <c r="E1768" s="2" t="str">
        <f>IF(A1768&lt;&gt;"","Week " &amp; ROUNDUP(DAY(B1768)/7,0),"")</f>
        <v/>
      </c>
      <c r="G1768" s="15" t="str">
        <f>IF(G1767&lt;MAX(A:A)+NumberOfFutureWeeks*7,  IF(WEEKDAY( G1767+1)=1, G1767+2, IF(WEEKDAY(G1767+1)=7, G1767+ 3, G1767+1)), "")</f>
        <v/>
      </c>
      <c r="H1768" s="15" t="str">
        <f t="shared" si="392"/>
        <v/>
      </c>
      <c r="I1768" s="2" t="str">
        <f t="shared" si="393"/>
        <v/>
      </c>
      <c r="J1768" s="2" t="str">
        <f>IF(AND(G1768&lt;&gt;"",G1768&lt;=MAX(A:A)),COUNTIF(B:B,TRUNC(G1768)),"")</f>
        <v/>
      </c>
      <c r="K1768" s="2" t="str">
        <f t="shared" si="404"/>
        <v/>
      </c>
      <c r="L1768" s="2" t="str">
        <f t="shared" si="394"/>
        <v/>
      </c>
      <c r="M1768" s="2" t="str">
        <f t="shared" si="401"/>
        <v/>
      </c>
      <c r="N1768" s="2" t="str">
        <f t="shared" si="402"/>
        <v/>
      </c>
      <c r="O1768" s="2" t="str">
        <f t="shared" si="395"/>
        <v/>
      </c>
      <c r="P1768" s="2" t="str">
        <f t="shared" si="396"/>
        <v/>
      </c>
      <c r="Q1768" s="2" t="str">
        <f t="shared" si="403"/>
        <v/>
      </c>
      <c r="R1768" s="2" t="str">
        <f t="shared" si="397"/>
        <v/>
      </c>
    </row>
    <row r="1769" spans="1:18" x14ac:dyDescent="0.25">
      <c r="A1769" s="15" t="str">
        <f>IF(INDEX('Predict Your Date Data (auto)'!A:A,ROW(A1769),1)&gt;0,INDEX('Predict Your Date Data (auto)'!A:A,ROW(A1769),1),"")</f>
        <v/>
      </c>
      <c r="B1769" s="15" t="str">
        <f t="shared" si="398"/>
        <v/>
      </c>
      <c r="C1769" s="23" t="str">
        <f t="shared" si="399"/>
        <v/>
      </c>
      <c r="D1769" s="23" t="str">
        <f t="shared" si="400"/>
        <v/>
      </c>
      <c r="E1769" s="2" t="str">
        <f>IF(A1769&lt;&gt;"","Week " &amp; ROUNDUP(DAY(B1769)/7,0),"")</f>
        <v/>
      </c>
      <c r="G1769" s="15" t="str">
        <f>IF(G1768&lt;MAX(A:A)+NumberOfFutureWeeks*7,  IF(WEEKDAY( G1768+1)=1, G1768+2, IF(WEEKDAY(G1768+1)=7, G1768+ 3, G1768+1)), "")</f>
        <v/>
      </c>
      <c r="H1769" s="15" t="str">
        <f t="shared" si="392"/>
        <v/>
      </c>
      <c r="I1769" s="2" t="str">
        <f t="shared" si="393"/>
        <v/>
      </c>
      <c r="J1769" s="2" t="str">
        <f>IF(AND(G1769&lt;&gt;"",G1769&lt;=MAX(A:A)),COUNTIF(B:B,TRUNC(G1769)),"")</f>
        <v/>
      </c>
      <c r="K1769" s="2" t="str">
        <f t="shared" si="404"/>
        <v/>
      </c>
      <c r="L1769" s="2" t="str">
        <f t="shared" si="394"/>
        <v/>
      </c>
      <c r="M1769" s="2" t="str">
        <f t="shared" si="401"/>
        <v/>
      </c>
      <c r="N1769" s="2" t="str">
        <f t="shared" si="402"/>
        <v/>
      </c>
      <c r="O1769" s="2" t="str">
        <f t="shared" si="395"/>
        <v/>
      </c>
      <c r="P1769" s="2" t="str">
        <f t="shared" si="396"/>
        <v/>
      </c>
      <c r="Q1769" s="2" t="str">
        <f t="shared" si="403"/>
        <v/>
      </c>
      <c r="R1769" s="2" t="str">
        <f t="shared" si="397"/>
        <v/>
      </c>
    </row>
    <row r="1770" spans="1:18" x14ac:dyDescent="0.25">
      <c r="A1770" s="15" t="str">
        <f>IF(INDEX('Predict Your Date Data (auto)'!A:A,ROW(A1770),1)&gt;0,INDEX('Predict Your Date Data (auto)'!A:A,ROW(A1770),1),"")</f>
        <v/>
      </c>
      <c r="B1770" s="15" t="str">
        <f t="shared" si="398"/>
        <v/>
      </c>
      <c r="C1770" s="23" t="str">
        <f t="shared" si="399"/>
        <v/>
      </c>
      <c r="D1770" s="23" t="str">
        <f t="shared" si="400"/>
        <v/>
      </c>
      <c r="E1770" s="2" t="str">
        <f>IF(A1770&lt;&gt;"","Week " &amp; ROUNDUP(DAY(B1770)/7,0),"")</f>
        <v/>
      </c>
      <c r="G1770" s="15" t="str">
        <f>IF(G1769&lt;MAX(A:A)+NumberOfFutureWeeks*7,  IF(WEEKDAY( G1769+1)=1, G1769+2, IF(WEEKDAY(G1769+1)=7, G1769+ 3, G1769+1)), "")</f>
        <v/>
      </c>
      <c r="H1770" s="15" t="str">
        <f t="shared" si="392"/>
        <v/>
      </c>
      <c r="I1770" s="2" t="str">
        <f t="shared" si="393"/>
        <v/>
      </c>
      <c r="J1770" s="2" t="str">
        <f>IF(AND(G1770&lt;&gt;"",G1770&lt;=MAX(A:A)),COUNTIF(B:B,TRUNC(G1770)),"")</f>
        <v/>
      </c>
      <c r="K1770" s="2" t="str">
        <f t="shared" si="404"/>
        <v/>
      </c>
      <c r="L1770" s="2" t="str">
        <f t="shared" si="394"/>
        <v/>
      </c>
      <c r="M1770" s="2" t="str">
        <f t="shared" si="401"/>
        <v/>
      </c>
      <c r="N1770" s="2" t="str">
        <f t="shared" si="402"/>
        <v/>
      </c>
      <c r="O1770" s="2" t="str">
        <f t="shared" si="395"/>
        <v/>
      </c>
      <c r="P1770" s="2" t="str">
        <f t="shared" si="396"/>
        <v/>
      </c>
      <c r="Q1770" s="2" t="str">
        <f t="shared" si="403"/>
        <v/>
      </c>
      <c r="R1770" s="2" t="str">
        <f t="shared" si="397"/>
        <v/>
      </c>
    </row>
    <row r="1771" spans="1:18" x14ac:dyDescent="0.25">
      <c r="A1771" s="15" t="str">
        <f>IF(INDEX('Predict Your Date Data (auto)'!A:A,ROW(A1771),1)&gt;0,INDEX('Predict Your Date Data (auto)'!A:A,ROW(A1771),1),"")</f>
        <v/>
      </c>
      <c r="B1771" s="15" t="str">
        <f t="shared" si="398"/>
        <v/>
      </c>
      <c r="C1771" s="23" t="str">
        <f t="shared" si="399"/>
        <v/>
      </c>
      <c r="D1771" s="23" t="str">
        <f t="shared" si="400"/>
        <v/>
      </c>
      <c r="E1771" s="2" t="str">
        <f>IF(A1771&lt;&gt;"","Week " &amp; ROUNDUP(DAY(B1771)/7,0),"")</f>
        <v/>
      </c>
      <c r="G1771" s="15" t="str">
        <f>IF(G1770&lt;MAX(A:A)+NumberOfFutureWeeks*7,  IF(WEEKDAY( G1770+1)=1, G1770+2, IF(WEEKDAY(G1770+1)=7, G1770+ 3, G1770+1)), "")</f>
        <v/>
      </c>
      <c r="H1771" s="15" t="str">
        <f t="shared" si="392"/>
        <v/>
      </c>
      <c r="I1771" s="2" t="str">
        <f t="shared" si="393"/>
        <v/>
      </c>
      <c r="J1771" s="2" t="str">
        <f>IF(AND(G1771&lt;&gt;"",G1771&lt;=MAX(A:A)),COUNTIF(B:B,TRUNC(G1771)),"")</f>
        <v/>
      </c>
      <c r="K1771" s="2" t="str">
        <f t="shared" si="404"/>
        <v/>
      </c>
      <c r="L1771" s="2" t="str">
        <f t="shared" si="394"/>
        <v/>
      </c>
      <c r="M1771" s="2" t="str">
        <f t="shared" si="401"/>
        <v/>
      </c>
      <c r="N1771" s="2" t="str">
        <f t="shared" si="402"/>
        <v/>
      </c>
      <c r="O1771" s="2" t="str">
        <f t="shared" si="395"/>
        <v/>
      </c>
      <c r="P1771" s="2" t="str">
        <f t="shared" si="396"/>
        <v/>
      </c>
      <c r="Q1771" s="2" t="str">
        <f t="shared" si="403"/>
        <v/>
      </c>
      <c r="R1771" s="2" t="str">
        <f t="shared" si="397"/>
        <v/>
      </c>
    </row>
    <row r="1772" spans="1:18" x14ac:dyDescent="0.25">
      <c r="A1772" s="15" t="str">
        <f>IF(INDEX('Predict Your Date Data (auto)'!A:A,ROW(A1772),1)&gt;0,INDEX('Predict Your Date Data (auto)'!A:A,ROW(A1772),1),"")</f>
        <v/>
      </c>
      <c r="B1772" s="15" t="str">
        <f t="shared" si="398"/>
        <v/>
      </c>
      <c r="C1772" s="23" t="str">
        <f t="shared" si="399"/>
        <v/>
      </c>
      <c r="D1772" s="23" t="str">
        <f t="shared" si="400"/>
        <v/>
      </c>
      <c r="E1772" s="2" t="str">
        <f>IF(A1772&lt;&gt;"","Week " &amp; ROUNDUP(DAY(B1772)/7,0),"")</f>
        <v/>
      </c>
      <c r="G1772" s="15" t="str">
        <f>IF(G1771&lt;MAX(A:A)+NumberOfFutureWeeks*7,  IF(WEEKDAY( G1771+1)=1, G1771+2, IF(WEEKDAY(G1771+1)=7, G1771+ 3, G1771+1)), "")</f>
        <v/>
      </c>
      <c r="H1772" s="15" t="str">
        <f t="shared" si="392"/>
        <v/>
      </c>
      <c r="I1772" s="2" t="str">
        <f t="shared" si="393"/>
        <v/>
      </c>
      <c r="J1772" s="2" t="str">
        <f>IF(AND(G1772&lt;&gt;"",G1772&lt;=MAX(A:A)),COUNTIF(B:B,TRUNC(G1772)),"")</f>
        <v/>
      </c>
      <c r="K1772" s="2" t="str">
        <f t="shared" si="404"/>
        <v/>
      </c>
      <c r="L1772" s="2" t="str">
        <f t="shared" si="394"/>
        <v/>
      </c>
      <c r="M1772" s="2" t="str">
        <f t="shared" si="401"/>
        <v/>
      </c>
      <c r="N1772" s="2" t="str">
        <f t="shared" si="402"/>
        <v/>
      </c>
      <c r="O1772" s="2" t="str">
        <f t="shared" si="395"/>
        <v/>
      </c>
      <c r="P1772" s="2" t="str">
        <f t="shared" si="396"/>
        <v/>
      </c>
      <c r="Q1772" s="2" t="str">
        <f t="shared" si="403"/>
        <v/>
      </c>
      <c r="R1772" s="2" t="str">
        <f t="shared" si="397"/>
        <v/>
      </c>
    </row>
    <row r="1773" spans="1:18" x14ac:dyDescent="0.25">
      <c r="A1773" s="15" t="str">
        <f>IF(INDEX('Predict Your Date Data (auto)'!A:A,ROW(A1773),1)&gt;0,INDEX('Predict Your Date Data (auto)'!A:A,ROW(A1773),1),"")</f>
        <v/>
      </c>
      <c r="B1773" s="15" t="str">
        <f t="shared" si="398"/>
        <v/>
      </c>
      <c r="C1773" s="23" t="str">
        <f t="shared" si="399"/>
        <v/>
      </c>
      <c r="D1773" s="23" t="str">
        <f t="shared" si="400"/>
        <v/>
      </c>
      <c r="E1773" s="2" t="str">
        <f>IF(A1773&lt;&gt;"","Week " &amp; ROUNDUP(DAY(B1773)/7,0),"")</f>
        <v/>
      </c>
      <c r="G1773" s="15" t="str">
        <f>IF(G1772&lt;MAX(A:A)+NumberOfFutureWeeks*7,  IF(WEEKDAY( G1772+1)=1, G1772+2, IF(WEEKDAY(G1772+1)=7, G1772+ 3, G1772+1)), "")</f>
        <v/>
      </c>
      <c r="H1773" s="15" t="str">
        <f t="shared" si="392"/>
        <v/>
      </c>
      <c r="I1773" s="2" t="str">
        <f t="shared" si="393"/>
        <v/>
      </c>
      <c r="J1773" s="2" t="str">
        <f>IF(AND(G1773&lt;&gt;"",G1773&lt;=MAX(A:A)),COUNTIF(B:B,TRUNC(G1773)),"")</f>
        <v/>
      </c>
      <c r="K1773" s="2" t="str">
        <f t="shared" si="404"/>
        <v/>
      </c>
      <c r="L1773" s="2" t="str">
        <f t="shared" si="394"/>
        <v/>
      </c>
      <c r="M1773" s="2" t="str">
        <f t="shared" si="401"/>
        <v/>
      </c>
      <c r="N1773" s="2" t="str">
        <f t="shared" si="402"/>
        <v/>
      </c>
      <c r="O1773" s="2" t="str">
        <f t="shared" si="395"/>
        <v/>
      </c>
      <c r="P1773" s="2" t="str">
        <f t="shared" si="396"/>
        <v/>
      </c>
      <c r="Q1773" s="2" t="str">
        <f t="shared" si="403"/>
        <v/>
      </c>
      <c r="R1773" s="2" t="str">
        <f t="shared" si="397"/>
        <v/>
      </c>
    </row>
    <row r="1774" spans="1:18" x14ac:dyDescent="0.25">
      <c r="A1774" s="15" t="str">
        <f>IF(INDEX('Predict Your Date Data (auto)'!A:A,ROW(A1774),1)&gt;0,INDEX('Predict Your Date Data (auto)'!A:A,ROW(A1774),1),"")</f>
        <v/>
      </c>
      <c r="B1774" s="15" t="str">
        <f t="shared" si="398"/>
        <v/>
      </c>
      <c r="C1774" s="23" t="str">
        <f t="shared" si="399"/>
        <v/>
      </c>
      <c r="D1774" s="23" t="str">
        <f t="shared" si="400"/>
        <v/>
      </c>
      <c r="E1774" s="2" t="str">
        <f>IF(A1774&lt;&gt;"","Week " &amp; ROUNDUP(DAY(B1774)/7,0),"")</f>
        <v/>
      </c>
      <c r="G1774" s="15" t="str">
        <f>IF(G1773&lt;MAX(A:A)+NumberOfFutureWeeks*7,  IF(WEEKDAY( G1773+1)=1, G1773+2, IF(WEEKDAY(G1773+1)=7, G1773+ 3, G1773+1)), "")</f>
        <v/>
      </c>
      <c r="H1774" s="15" t="str">
        <f t="shared" si="392"/>
        <v/>
      </c>
      <c r="I1774" s="2" t="str">
        <f t="shared" si="393"/>
        <v/>
      </c>
      <c r="J1774" s="2" t="str">
        <f>IF(AND(G1774&lt;&gt;"",G1774&lt;=MAX(A:A)),COUNTIF(B:B,TRUNC(G1774)),"")</f>
        <v/>
      </c>
      <c r="K1774" s="2" t="str">
        <f t="shared" si="404"/>
        <v/>
      </c>
      <c r="L1774" s="2" t="str">
        <f t="shared" si="394"/>
        <v/>
      </c>
      <c r="M1774" s="2" t="str">
        <f t="shared" si="401"/>
        <v/>
      </c>
      <c r="N1774" s="2" t="str">
        <f t="shared" si="402"/>
        <v/>
      </c>
      <c r="O1774" s="2" t="str">
        <f t="shared" si="395"/>
        <v/>
      </c>
      <c r="P1774" s="2" t="str">
        <f t="shared" si="396"/>
        <v/>
      </c>
      <c r="Q1774" s="2" t="str">
        <f t="shared" si="403"/>
        <v/>
      </c>
      <c r="R1774" s="2" t="str">
        <f t="shared" si="397"/>
        <v/>
      </c>
    </row>
    <row r="1775" spans="1:18" x14ac:dyDescent="0.25">
      <c r="A1775" s="15" t="str">
        <f>IF(INDEX('Predict Your Date Data (auto)'!A:A,ROW(A1775),1)&gt;0,INDEX('Predict Your Date Data (auto)'!A:A,ROW(A1775),1),"")</f>
        <v/>
      </c>
      <c r="B1775" s="15" t="str">
        <f t="shared" si="398"/>
        <v/>
      </c>
      <c r="C1775" s="23" t="str">
        <f t="shared" si="399"/>
        <v/>
      </c>
      <c r="D1775" s="23" t="str">
        <f t="shared" si="400"/>
        <v/>
      </c>
      <c r="E1775" s="2" t="str">
        <f>IF(A1775&lt;&gt;"","Week " &amp; ROUNDUP(DAY(B1775)/7,0),"")</f>
        <v/>
      </c>
      <c r="G1775" s="15" t="str">
        <f>IF(G1774&lt;MAX(A:A)+NumberOfFutureWeeks*7,  IF(WEEKDAY( G1774+1)=1, G1774+2, IF(WEEKDAY(G1774+1)=7, G1774+ 3, G1774+1)), "")</f>
        <v/>
      </c>
      <c r="H1775" s="15" t="str">
        <f t="shared" si="392"/>
        <v/>
      </c>
      <c r="I1775" s="2" t="str">
        <f t="shared" si="393"/>
        <v/>
      </c>
      <c r="J1775" s="2" t="str">
        <f>IF(AND(G1775&lt;&gt;"",G1775&lt;=MAX(A:A)),COUNTIF(B:B,TRUNC(G1775)),"")</f>
        <v/>
      </c>
      <c r="K1775" s="2" t="str">
        <f t="shared" si="404"/>
        <v/>
      </c>
      <c r="L1775" s="2" t="str">
        <f t="shared" si="394"/>
        <v/>
      </c>
      <c r="M1775" s="2" t="str">
        <f t="shared" si="401"/>
        <v/>
      </c>
      <c r="N1775" s="2" t="str">
        <f t="shared" si="402"/>
        <v/>
      </c>
      <c r="O1775" s="2" t="str">
        <f t="shared" si="395"/>
        <v/>
      </c>
      <c r="P1775" s="2" t="str">
        <f t="shared" si="396"/>
        <v/>
      </c>
      <c r="Q1775" s="2" t="str">
        <f t="shared" si="403"/>
        <v/>
      </c>
      <c r="R1775" s="2" t="str">
        <f t="shared" si="397"/>
        <v/>
      </c>
    </row>
    <row r="1776" spans="1:18" x14ac:dyDescent="0.25">
      <c r="A1776" s="15" t="str">
        <f>IF(INDEX('Predict Your Date Data (auto)'!A:A,ROW(A1776),1)&gt;0,INDEX('Predict Your Date Data (auto)'!A:A,ROW(A1776),1),"")</f>
        <v/>
      </c>
      <c r="B1776" s="15" t="str">
        <f t="shared" si="398"/>
        <v/>
      </c>
      <c r="C1776" s="23" t="str">
        <f t="shared" si="399"/>
        <v/>
      </c>
      <c r="D1776" s="23" t="str">
        <f t="shared" si="400"/>
        <v/>
      </c>
      <c r="E1776" s="2" t="str">
        <f>IF(A1776&lt;&gt;"","Week " &amp; ROUNDUP(DAY(B1776)/7,0),"")</f>
        <v/>
      </c>
      <c r="G1776" s="15" t="str">
        <f>IF(G1775&lt;MAX(A:A)+NumberOfFutureWeeks*7,  IF(WEEKDAY( G1775+1)=1, G1775+2, IF(WEEKDAY(G1775+1)=7, G1775+ 3, G1775+1)), "")</f>
        <v/>
      </c>
      <c r="H1776" s="15" t="str">
        <f t="shared" si="392"/>
        <v/>
      </c>
      <c r="I1776" s="2" t="str">
        <f t="shared" si="393"/>
        <v/>
      </c>
      <c r="J1776" s="2" t="str">
        <f>IF(AND(G1776&lt;&gt;"",G1776&lt;=MAX(A:A)),COUNTIF(B:B,TRUNC(G1776)),"")</f>
        <v/>
      </c>
      <c r="K1776" s="2" t="str">
        <f t="shared" si="404"/>
        <v/>
      </c>
      <c r="L1776" s="2" t="str">
        <f t="shared" si="394"/>
        <v/>
      </c>
      <c r="M1776" s="2" t="str">
        <f t="shared" si="401"/>
        <v/>
      </c>
      <c r="N1776" s="2" t="str">
        <f t="shared" si="402"/>
        <v/>
      </c>
      <c r="O1776" s="2" t="str">
        <f t="shared" si="395"/>
        <v/>
      </c>
      <c r="P1776" s="2" t="str">
        <f t="shared" si="396"/>
        <v/>
      </c>
      <c r="Q1776" s="2" t="str">
        <f t="shared" si="403"/>
        <v/>
      </c>
      <c r="R1776" s="2" t="str">
        <f t="shared" si="397"/>
        <v/>
      </c>
    </row>
    <row r="1777" spans="1:18" x14ac:dyDescent="0.25">
      <c r="A1777" s="15" t="str">
        <f>IF(INDEX('Predict Your Date Data (auto)'!A:A,ROW(A1777),1)&gt;0,INDEX('Predict Your Date Data (auto)'!A:A,ROW(A1777),1),"")</f>
        <v/>
      </c>
      <c r="B1777" s="15" t="str">
        <f t="shared" si="398"/>
        <v/>
      </c>
      <c r="C1777" s="23" t="str">
        <f t="shared" si="399"/>
        <v/>
      </c>
      <c r="D1777" s="23" t="str">
        <f t="shared" si="400"/>
        <v/>
      </c>
      <c r="E1777" s="2" t="str">
        <f>IF(A1777&lt;&gt;"","Week " &amp; ROUNDUP(DAY(B1777)/7,0),"")</f>
        <v/>
      </c>
      <c r="G1777" s="15" t="str">
        <f>IF(G1776&lt;MAX(A:A)+NumberOfFutureWeeks*7,  IF(WEEKDAY( G1776+1)=1, G1776+2, IF(WEEKDAY(G1776+1)=7, G1776+ 3, G1776+1)), "")</f>
        <v/>
      </c>
      <c r="H1777" s="15" t="str">
        <f t="shared" si="392"/>
        <v/>
      </c>
      <c r="I1777" s="2" t="str">
        <f t="shared" si="393"/>
        <v/>
      </c>
      <c r="J1777" s="2" t="str">
        <f>IF(AND(G1777&lt;&gt;"",G1777&lt;=MAX(A:A)),COUNTIF(B:B,TRUNC(G1777)),"")</f>
        <v/>
      </c>
      <c r="K1777" s="2" t="str">
        <f t="shared" si="404"/>
        <v/>
      </c>
      <c r="L1777" s="2" t="str">
        <f t="shared" si="394"/>
        <v/>
      </c>
      <c r="M1777" s="2" t="str">
        <f t="shared" si="401"/>
        <v/>
      </c>
      <c r="N1777" s="2" t="str">
        <f t="shared" si="402"/>
        <v/>
      </c>
      <c r="O1777" s="2" t="str">
        <f t="shared" si="395"/>
        <v/>
      </c>
      <c r="P1777" s="2" t="str">
        <f t="shared" si="396"/>
        <v/>
      </c>
      <c r="Q1777" s="2" t="str">
        <f t="shared" si="403"/>
        <v/>
      </c>
      <c r="R1777" s="2" t="str">
        <f t="shared" si="397"/>
        <v/>
      </c>
    </row>
    <row r="1778" spans="1:18" x14ac:dyDescent="0.25">
      <c r="A1778" s="15" t="str">
        <f>IF(INDEX('Predict Your Date Data (auto)'!A:A,ROW(A1778),1)&gt;0,INDEX('Predict Your Date Data (auto)'!A:A,ROW(A1778),1),"")</f>
        <v/>
      </c>
      <c r="B1778" s="15" t="str">
        <f t="shared" si="398"/>
        <v/>
      </c>
      <c r="C1778" s="23" t="str">
        <f t="shared" si="399"/>
        <v/>
      </c>
      <c r="D1778" s="23" t="str">
        <f t="shared" si="400"/>
        <v/>
      </c>
      <c r="E1778" s="2" t="str">
        <f>IF(A1778&lt;&gt;"","Week " &amp; ROUNDUP(DAY(B1778)/7,0),"")</f>
        <v/>
      </c>
      <c r="G1778" s="15" t="str">
        <f>IF(G1777&lt;MAX(A:A)+NumberOfFutureWeeks*7,  IF(WEEKDAY( G1777+1)=1, G1777+2, IF(WEEKDAY(G1777+1)=7, G1777+ 3, G1777+1)), "")</f>
        <v/>
      </c>
      <c r="H1778" s="15" t="str">
        <f t="shared" si="392"/>
        <v/>
      </c>
      <c r="I1778" s="2" t="str">
        <f t="shared" si="393"/>
        <v/>
      </c>
      <c r="J1778" s="2" t="str">
        <f>IF(AND(G1778&lt;&gt;"",G1778&lt;=MAX(A:A)),COUNTIF(B:B,TRUNC(G1778)),"")</f>
        <v/>
      </c>
      <c r="K1778" s="2" t="str">
        <f t="shared" si="404"/>
        <v/>
      </c>
      <c r="L1778" s="2" t="str">
        <f t="shared" si="394"/>
        <v/>
      </c>
      <c r="M1778" s="2" t="str">
        <f t="shared" si="401"/>
        <v/>
      </c>
      <c r="N1778" s="2" t="str">
        <f t="shared" si="402"/>
        <v/>
      </c>
      <c r="O1778" s="2" t="str">
        <f t="shared" si="395"/>
        <v/>
      </c>
      <c r="P1778" s="2" t="str">
        <f t="shared" si="396"/>
        <v/>
      </c>
      <c r="Q1778" s="2" t="str">
        <f t="shared" si="403"/>
        <v/>
      </c>
      <c r="R1778" s="2" t="str">
        <f t="shared" si="397"/>
        <v/>
      </c>
    </row>
    <row r="1779" spans="1:18" x14ac:dyDescent="0.25">
      <c r="A1779" s="15" t="str">
        <f>IF(INDEX('Predict Your Date Data (auto)'!A:A,ROW(A1779),1)&gt;0,INDEX('Predict Your Date Data (auto)'!A:A,ROW(A1779),1),"")</f>
        <v/>
      </c>
      <c r="B1779" s="15" t="str">
        <f t="shared" si="398"/>
        <v/>
      </c>
      <c r="C1779" s="23" t="str">
        <f t="shared" si="399"/>
        <v/>
      </c>
      <c r="D1779" s="23" t="str">
        <f t="shared" si="400"/>
        <v/>
      </c>
      <c r="E1779" s="2" t="str">
        <f>IF(A1779&lt;&gt;"","Week " &amp; ROUNDUP(DAY(B1779)/7,0),"")</f>
        <v/>
      </c>
      <c r="G1779" s="15" t="str">
        <f>IF(G1778&lt;MAX(A:A)+NumberOfFutureWeeks*7,  IF(WEEKDAY( G1778+1)=1, G1778+2, IF(WEEKDAY(G1778+1)=7, G1778+ 3, G1778+1)), "")</f>
        <v/>
      </c>
      <c r="H1779" s="15" t="str">
        <f t="shared" si="392"/>
        <v/>
      </c>
      <c r="I1779" s="2" t="str">
        <f t="shared" si="393"/>
        <v/>
      </c>
      <c r="J1779" s="2" t="str">
        <f>IF(AND(G1779&lt;&gt;"",G1779&lt;=MAX(A:A)),COUNTIF(B:B,TRUNC(G1779)),"")</f>
        <v/>
      </c>
      <c r="K1779" s="2" t="str">
        <f t="shared" si="404"/>
        <v/>
      </c>
      <c r="L1779" s="2" t="str">
        <f t="shared" si="394"/>
        <v/>
      </c>
      <c r="M1779" s="2" t="str">
        <f t="shared" si="401"/>
        <v/>
      </c>
      <c r="N1779" s="2" t="str">
        <f t="shared" si="402"/>
        <v/>
      </c>
      <c r="O1779" s="2" t="str">
        <f t="shared" si="395"/>
        <v/>
      </c>
      <c r="P1779" s="2" t="str">
        <f t="shared" si="396"/>
        <v/>
      </c>
      <c r="Q1779" s="2" t="str">
        <f t="shared" si="403"/>
        <v/>
      </c>
      <c r="R1779" s="2" t="str">
        <f t="shared" si="397"/>
        <v/>
      </c>
    </row>
    <row r="1780" spans="1:18" x14ac:dyDescent="0.25">
      <c r="A1780" s="15" t="str">
        <f>IF(INDEX('Predict Your Date Data (auto)'!A:A,ROW(A1780),1)&gt;0,INDEX('Predict Your Date Data (auto)'!A:A,ROW(A1780),1),"")</f>
        <v/>
      </c>
      <c r="B1780" s="15" t="str">
        <f t="shared" si="398"/>
        <v/>
      </c>
      <c r="C1780" s="23" t="str">
        <f t="shared" si="399"/>
        <v/>
      </c>
      <c r="D1780" s="23" t="str">
        <f t="shared" si="400"/>
        <v/>
      </c>
      <c r="E1780" s="2" t="str">
        <f>IF(A1780&lt;&gt;"","Week " &amp; ROUNDUP(DAY(B1780)/7,0),"")</f>
        <v/>
      </c>
      <c r="G1780" s="15" t="str">
        <f>IF(G1779&lt;MAX(A:A)+NumberOfFutureWeeks*7,  IF(WEEKDAY( G1779+1)=1, G1779+2, IF(WEEKDAY(G1779+1)=7, G1779+ 3, G1779+1)), "")</f>
        <v/>
      </c>
      <c r="H1780" s="15" t="str">
        <f t="shared" si="392"/>
        <v/>
      </c>
      <c r="I1780" s="2" t="str">
        <f t="shared" si="393"/>
        <v/>
      </c>
      <c r="J1780" s="2" t="str">
        <f>IF(AND(G1780&lt;&gt;"",G1780&lt;=MAX(A:A)),COUNTIF(B:B,TRUNC(G1780)),"")</f>
        <v/>
      </c>
      <c r="K1780" s="2" t="str">
        <f t="shared" si="404"/>
        <v/>
      </c>
      <c r="L1780" s="2" t="str">
        <f t="shared" si="394"/>
        <v/>
      </c>
      <c r="M1780" s="2" t="str">
        <f t="shared" si="401"/>
        <v/>
      </c>
      <c r="N1780" s="2" t="str">
        <f t="shared" si="402"/>
        <v/>
      </c>
      <c r="O1780" s="2" t="str">
        <f t="shared" si="395"/>
        <v/>
      </c>
      <c r="P1780" s="2" t="str">
        <f t="shared" si="396"/>
        <v/>
      </c>
      <c r="Q1780" s="2" t="str">
        <f t="shared" si="403"/>
        <v/>
      </c>
      <c r="R1780" s="2" t="str">
        <f t="shared" si="397"/>
        <v/>
      </c>
    </row>
    <row r="1781" spans="1:18" x14ac:dyDescent="0.25">
      <c r="A1781" s="15" t="str">
        <f>IF(INDEX('Predict Your Date Data (auto)'!A:A,ROW(A1781),1)&gt;0,INDEX('Predict Your Date Data (auto)'!A:A,ROW(A1781),1),"")</f>
        <v/>
      </c>
      <c r="B1781" s="15" t="str">
        <f t="shared" si="398"/>
        <v/>
      </c>
      <c r="C1781" s="23" t="str">
        <f t="shared" si="399"/>
        <v/>
      </c>
      <c r="D1781" s="23" t="str">
        <f t="shared" si="400"/>
        <v/>
      </c>
      <c r="E1781" s="2" t="str">
        <f>IF(A1781&lt;&gt;"","Week " &amp; ROUNDUP(DAY(B1781)/7,0),"")</f>
        <v/>
      </c>
      <c r="G1781" s="15" t="str">
        <f>IF(G1780&lt;MAX(A:A)+NumberOfFutureWeeks*7,  IF(WEEKDAY( G1780+1)=1, G1780+2, IF(WEEKDAY(G1780+1)=7, G1780+ 3, G1780+1)), "")</f>
        <v/>
      </c>
      <c r="H1781" s="15" t="str">
        <f t="shared" si="392"/>
        <v/>
      </c>
      <c r="I1781" s="2" t="str">
        <f t="shared" si="393"/>
        <v/>
      </c>
      <c r="J1781" s="2" t="str">
        <f>IF(AND(G1781&lt;&gt;"",G1781&lt;=MAX(A:A)),COUNTIF(B:B,TRUNC(G1781)),"")</f>
        <v/>
      </c>
      <c r="K1781" s="2" t="str">
        <f t="shared" si="404"/>
        <v/>
      </c>
      <c r="L1781" s="2" t="str">
        <f t="shared" si="394"/>
        <v/>
      </c>
      <c r="M1781" s="2" t="str">
        <f t="shared" si="401"/>
        <v/>
      </c>
      <c r="N1781" s="2" t="str">
        <f t="shared" si="402"/>
        <v/>
      </c>
      <c r="O1781" s="2" t="str">
        <f t="shared" si="395"/>
        <v/>
      </c>
      <c r="P1781" s="2" t="str">
        <f t="shared" si="396"/>
        <v/>
      </c>
      <c r="Q1781" s="2" t="str">
        <f t="shared" si="403"/>
        <v/>
      </c>
      <c r="R1781" s="2" t="str">
        <f t="shared" si="397"/>
        <v/>
      </c>
    </row>
    <row r="1782" spans="1:18" x14ac:dyDescent="0.25">
      <c r="A1782" s="15" t="str">
        <f>IF(INDEX('Predict Your Date Data (auto)'!A:A,ROW(A1782),1)&gt;0,INDEX('Predict Your Date Data (auto)'!A:A,ROW(A1782),1),"")</f>
        <v/>
      </c>
      <c r="B1782" s="15" t="str">
        <f t="shared" si="398"/>
        <v/>
      </c>
      <c r="C1782" s="23" t="str">
        <f t="shared" si="399"/>
        <v/>
      </c>
      <c r="D1782" s="23" t="str">
        <f t="shared" si="400"/>
        <v/>
      </c>
      <c r="E1782" s="2" t="str">
        <f>IF(A1782&lt;&gt;"","Week " &amp; ROUNDUP(DAY(B1782)/7,0),"")</f>
        <v/>
      </c>
      <c r="G1782" s="15" t="str">
        <f>IF(G1781&lt;MAX(A:A)+NumberOfFutureWeeks*7,  IF(WEEKDAY( G1781+1)=1, G1781+2, IF(WEEKDAY(G1781+1)=7, G1781+ 3, G1781+1)), "")</f>
        <v/>
      </c>
      <c r="H1782" s="15" t="str">
        <f t="shared" si="392"/>
        <v/>
      </c>
      <c r="I1782" s="2" t="str">
        <f t="shared" si="393"/>
        <v/>
      </c>
      <c r="J1782" s="2" t="str">
        <f>IF(AND(G1782&lt;&gt;"",G1782&lt;=MAX(A:A)),COUNTIF(B:B,TRUNC(G1782)),"")</f>
        <v/>
      </c>
      <c r="K1782" s="2" t="str">
        <f t="shared" si="404"/>
        <v/>
      </c>
      <c r="L1782" s="2" t="str">
        <f t="shared" si="394"/>
        <v/>
      </c>
      <c r="M1782" s="2" t="str">
        <f t="shared" si="401"/>
        <v/>
      </c>
      <c r="N1782" s="2" t="str">
        <f t="shared" si="402"/>
        <v/>
      </c>
      <c r="O1782" s="2" t="str">
        <f t="shared" si="395"/>
        <v/>
      </c>
      <c r="P1782" s="2" t="str">
        <f t="shared" si="396"/>
        <v/>
      </c>
      <c r="Q1782" s="2" t="str">
        <f t="shared" si="403"/>
        <v/>
      </c>
      <c r="R1782" s="2" t="str">
        <f t="shared" si="397"/>
        <v/>
      </c>
    </row>
    <row r="1783" spans="1:18" x14ac:dyDescent="0.25">
      <c r="A1783" s="15" t="str">
        <f>IF(INDEX('Predict Your Date Data (auto)'!A:A,ROW(A1783),1)&gt;0,INDEX('Predict Your Date Data (auto)'!A:A,ROW(A1783),1),"")</f>
        <v/>
      </c>
      <c r="B1783" s="15" t="str">
        <f t="shared" si="398"/>
        <v/>
      </c>
      <c r="C1783" s="23" t="str">
        <f t="shared" si="399"/>
        <v/>
      </c>
      <c r="D1783" s="23" t="str">
        <f t="shared" si="400"/>
        <v/>
      </c>
      <c r="E1783" s="2" t="str">
        <f>IF(A1783&lt;&gt;"","Week " &amp; ROUNDUP(DAY(B1783)/7,0),"")</f>
        <v/>
      </c>
      <c r="G1783" s="15" t="str">
        <f>IF(G1782&lt;MAX(A:A)+NumberOfFutureWeeks*7,  IF(WEEKDAY( G1782+1)=1, G1782+2, IF(WEEKDAY(G1782+1)=7, G1782+ 3, G1782+1)), "")</f>
        <v/>
      </c>
      <c r="H1783" s="15" t="str">
        <f t="shared" si="392"/>
        <v/>
      </c>
      <c r="I1783" s="2" t="str">
        <f t="shared" si="393"/>
        <v/>
      </c>
      <c r="J1783" s="2" t="str">
        <f>IF(AND(G1783&lt;&gt;"",G1783&lt;=MAX(A:A)),COUNTIF(B:B,TRUNC(G1783)),"")</f>
        <v/>
      </c>
      <c r="K1783" s="2" t="str">
        <f t="shared" si="404"/>
        <v/>
      </c>
      <c r="L1783" s="2" t="str">
        <f t="shared" si="394"/>
        <v/>
      </c>
      <c r="M1783" s="2" t="str">
        <f t="shared" si="401"/>
        <v/>
      </c>
      <c r="N1783" s="2" t="str">
        <f t="shared" si="402"/>
        <v/>
      </c>
      <c r="O1783" s="2" t="str">
        <f t="shared" si="395"/>
        <v/>
      </c>
      <c r="P1783" s="2" t="str">
        <f t="shared" si="396"/>
        <v/>
      </c>
      <c r="Q1783" s="2" t="str">
        <f t="shared" si="403"/>
        <v/>
      </c>
      <c r="R1783" s="2" t="str">
        <f t="shared" si="397"/>
        <v/>
      </c>
    </row>
    <row r="1784" spans="1:18" x14ac:dyDescent="0.25">
      <c r="A1784" s="15" t="str">
        <f>IF(INDEX('Predict Your Date Data (auto)'!A:A,ROW(A1784),1)&gt;0,INDEX('Predict Your Date Data (auto)'!A:A,ROW(A1784),1),"")</f>
        <v/>
      </c>
      <c r="B1784" s="15" t="str">
        <f t="shared" si="398"/>
        <v/>
      </c>
      <c r="C1784" s="23" t="str">
        <f t="shared" si="399"/>
        <v/>
      </c>
      <c r="D1784" s="23" t="str">
        <f t="shared" si="400"/>
        <v/>
      </c>
      <c r="E1784" s="2" t="str">
        <f>IF(A1784&lt;&gt;"","Week " &amp; ROUNDUP(DAY(B1784)/7,0),"")</f>
        <v/>
      </c>
      <c r="G1784" s="15" t="str">
        <f>IF(G1783&lt;MAX(A:A)+NumberOfFutureWeeks*7,  IF(WEEKDAY( G1783+1)=1, G1783+2, IF(WEEKDAY(G1783+1)=7, G1783+ 3, G1783+1)), "")</f>
        <v/>
      </c>
      <c r="H1784" s="15" t="str">
        <f t="shared" si="392"/>
        <v/>
      </c>
      <c r="I1784" s="2" t="str">
        <f t="shared" si="393"/>
        <v/>
      </c>
      <c r="J1784" s="2" t="str">
        <f>IF(AND(G1784&lt;&gt;"",G1784&lt;=MAX(A:A)),COUNTIF(B:B,TRUNC(G1784)),"")</f>
        <v/>
      </c>
      <c r="K1784" s="2" t="str">
        <f t="shared" si="404"/>
        <v/>
      </c>
      <c r="L1784" s="2" t="str">
        <f t="shared" si="394"/>
        <v/>
      </c>
      <c r="M1784" s="2" t="str">
        <f t="shared" si="401"/>
        <v/>
      </c>
      <c r="N1784" s="2" t="str">
        <f t="shared" si="402"/>
        <v/>
      </c>
      <c r="O1784" s="2" t="str">
        <f t="shared" si="395"/>
        <v/>
      </c>
      <c r="P1784" s="2" t="str">
        <f t="shared" si="396"/>
        <v/>
      </c>
      <c r="Q1784" s="2" t="str">
        <f t="shared" si="403"/>
        <v/>
      </c>
      <c r="R1784" s="2" t="str">
        <f t="shared" si="397"/>
        <v/>
      </c>
    </row>
    <row r="1785" spans="1:18" x14ac:dyDescent="0.25">
      <c r="A1785" s="15" t="str">
        <f>IF(INDEX('Predict Your Date Data (auto)'!A:A,ROW(A1785),1)&gt;0,INDEX('Predict Your Date Data (auto)'!A:A,ROW(A1785),1),"")</f>
        <v/>
      </c>
      <c r="B1785" s="15" t="str">
        <f t="shared" si="398"/>
        <v/>
      </c>
      <c r="C1785" s="23" t="str">
        <f t="shared" si="399"/>
        <v/>
      </c>
      <c r="D1785" s="23" t="str">
        <f t="shared" si="400"/>
        <v/>
      </c>
      <c r="E1785" s="2" t="str">
        <f>IF(A1785&lt;&gt;"","Week " &amp; ROUNDUP(DAY(B1785)/7,0),"")</f>
        <v/>
      </c>
      <c r="G1785" s="15" t="str">
        <f>IF(G1784&lt;MAX(A:A)+NumberOfFutureWeeks*7,  IF(WEEKDAY( G1784+1)=1, G1784+2, IF(WEEKDAY(G1784+1)=7, G1784+ 3, G1784+1)), "")</f>
        <v/>
      </c>
      <c r="H1785" s="15" t="str">
        <f t="shared" si="392"/>
        <v/>
      </c>
      <c r="I1785" s="2" t="str">
        <f t="shared" si="393"/>
        <v/>
      </c>
      <c r="J1785" s="2" t="str">
        <f>IF(AND(G1785&lt;&gt;"",G1785&lt;=MAX(A:A)),COUNTIF(B:B,TRUNC(G1785)),"")</f>
        <v/>
      </c>
      <c r="K1785" s="2" t="str">
        <f t="shared" si="404"/>
        <v/>
      </c>
      <c r="L1785" s="2" t="str">
        <f t="shared" si="394"/>
        <v/>
      </c>
      <c r="M1785" s="2" t="str">
        <f t="shared" si="401"/>
        <v/>
      </c>
      <c r="N1785" s="2" t="str">
        <f t="shared" si="402"/>
        <v/>
      </c>
      <c r="O1785" s="2" t="str">
        <f t="shared" si="395"/>
        <v/>
      </c>
      <c r="P1785" s="2" t="str">
        <f t="shared" si="396"/>
        <v/>
      </c>
      <c r="Q1785" s="2" t="str">
        <f t="shared" si="403"/>
        <v/>
      </c>
      <c r="R1785" s="2" t="str">
        <f t="shared" si="397"/>
        <v/>
      </c>
    </row>
    <row r="1786" spans="1:18" x14ac:dyDescent="0.25">
      <c r="A1786" s="15" t="str">
        <f>IF(INDEX('Predict Your Date Data (auto)'!A:A,ROW(A1786),1)&gt;0,INDEX('Predict Your Date Data (auto)'!A:A,ROW(A1786),1),"")</f>
        <v/>
      </c>
      <c r="B1786" s="15" t="str">
        <f t="shared" si="398"/>
        <v/>
      </c>
      <c r="C1786" s="23" t="str">
        <f t="shared" si="399"/>
        <v/>
      </c>
      <c r="D1786" s="23" t="str">
        <f t="shared" si="400"/>
        <v/>
      </c>
      <c r="E1786" s="2" t="str">
        <f>IF(A1786&lt;&gt;"","Week " &amp; ROUNDUP(DAY(B1786)/7,0),"")</f>
        <v/>
      </c>
      <c r="G1786" s="15" t="str">
        <f>IF(G1785&lt;MAX(A:A)+NumberOfFutureWeeks*7,  IF(WEEKDAY( G1785+1)=1, G1785+2, IF(WEEKDAY(G1785+1)=7, G1785+ 3, G1785+1)), "")</f>
        <v/>
      </c>
      <c r="H1786" s="15" t="str">
        <f t="shared" si="392"/>
        <v/>
      </c>
      <c r="I1786" s="2" t="str">
        <f t="shared" si="393"/>
        <v/>
      </c>
      <c r="J1786" s="2" t="str">
        <f>IF(AND(G1786&lt;&gt;"",G1786&lt;=MAX(A:A)),COUNTIF(B:B,TRUNC(G1786)),"")</f>
        <v/>
      </c>
      <c r="K1786" s="2" t="str">
        <f t="shared" si="404"/>
        <v/>
      </c>
      <c r="L1786" s="2" t="str">
        <f t="shared" si="394"/>
        <v/>
      </c>
      <c r="M1786" s="2" t="str">
        <f t="shared" si="401"/>
        <v/>
      </c>
      <c r="N1786" s="2" t="str">
        <f t="shared" si="402"/>
        <v/>
      </c>
      <c r="O1786" s="2" t="str">
        <f t="shared" si="395"/>
        <v/>
      </c>
      <c r="P1786" s="2" t="str">
        <f t="shared" si="396"/>
        <v/>
      </c>
      <c r="Q1786" s="2" t="str">
        <f t="shared" si="403"/>
        <v/>
      </c>
      <c r="R1786" s="2" t="str">
        <f t="shared" si="397"/>
        <v/>
      </c>
    </row>
    <row r="1787" spans="1:18" x14ac:dyDescent="0.25">
      <c r="A1787" s="15" t="str">
        <f>IF(INDEX('Predict Your Date Data (auto)'!A:A,ROW(A1787),1)&gt;0,INDEX('Predict Your Date Data (auto)'!A:A,ROW(A1787),1),"")</f>
        <v/>
      </c>
      <c r="B1787" s="15" t="str">
        <f t="shared" si="398"/>
        <v/>
      </c>
      <c r="C1787" s="23" t="str">
        <f t="shared" si="399"/>
        <v/>
      </c>
      <c r="D1787" s="23" t="str">
        <f t="shared" si="400"/>
        <v/>
      </c>
      <c r="E1787" s="2" t="str">
        <f>IF(A1787&lt;&gt;"","Week " &amp; ROUNDUP(DAY(B1787)/7,0),"")</f>
        <v/>
      </c>
      <c r="G1787" s="15" t="str">
        <f>IF(G1786&lt;MAX(A:A)+NumberOfFutureWeeks*7,  IF(WEEKDAY( G1786+1)=1, G1786+2, IF(WEEKDAY(G1786+1)=7, G1786+ 3, G1786+1)), "")</f>
        <v/>
      </c>
      <c r="H1787" s="15" t="str">
        <f t="shared" si="392"/>
        <v/>
      </c>
      <c r="I1787" s="2" t="str">
        <f t="shared" si="393"/>
        <v/>
      </c>
      <c r="J1787" s="2" t="str">
        <f>IF(AND(G1787&lt;&gt;"",G1787&lt;=MAX(A:A)),COUNTIF(B:B,TRUNC(G1787)),"")</f>
        <v/>
      </c>
      <c r="K1787" s="2" t="str">
        <f t="shared" si="404"/>
        <v/>
      </c>
      <c r="L1787" s="2" t="str">
        <f t="shared" si="394"/>
        <v/>
      </c>
      <c r="M1787" s="2" t="str">
        <f t="shared" si="401"/>
        <v/>
      </c>
      <c r="N1787" s="2" t="str">
        <f t="shared" si="402"/>
        <v/>
      </c>
      <c r="O1787" s="2" t="str">
        <f t="shared" si="395"/>
        <v/>
      </c>
      <c r="P1787" s="2" t="str">
        <f t="shared" si="396"/>
        <v/>
      </c>
      <c r="Q1787" s="2" t="str">
        <f t="shared" si="403"/>
        <v/>
      </c>
      <c r="R1787" s="2" t="str">
        <f t="shared" si="397"/>
        <v/>
      </c>
    </row>
    <row r="1788" spans="1:18" x14ac:dyDescent="0.25">
      <c r="A1788" s="15" t="str">
        <f>IF(INDEX('Predict Your Date Data (auto)'!A:A,ROW(A1788),1)&gt;0,INDEX('Predict Your Date Data (auto)'!A:A,ROW(A1788),1),"")</f>
        <v/>
      </c>
      <c r="B1788" s="15" t="str">
        <f t="shared" si="398"/>
        <v/>
      </c>
      <c r="C1788" s="23" t="str">
        <f t="shared" si="399"/>
        <v/>
      </c>
      <c r="D1788" s="23" t="str">
        <f t="shared" si="400"/>
        <v/>
      </c>
      <c r="E1788" s="2" t="str">
        <f>IF(A1788&lt;&gt;"","Week " &amp; ROUNDUP(DAY(B1788)/7,0),"")</f>
        <v/>
      </c>
      <c r="G1788" s="15" t="str">
        <f>IF(G1787&lt;MAX(A:A)+NumberOfFutureWeeks*7,  IF(WEEKDAY( G1787+1)=1, G1787+2, IF(WEEKDAY(G1787+1)=7, G1787+ 3, G1787+1)), "")</f>
        <v/>
      </c>
      <c r="H1788" s="15" t="str">
        <f t="shared" si="392"/>
        <v/>
      </c>
      <c r="I1788" s="2" t="str">
        <f t="shared" si="393"/>
        <v/>
      </c>
      <c r="J1788" s="2" t="str">
        <f>IF(AND(G1788&lt;&gt;"",G1788&lt;=MAX(A:A)),COUNTIF(B:B,TRUNC(G1788)),"")</f>
        <v/>
      </c>
      <c r="K1788" s="2" t="str">
        <f t="shared" si="404"/>
        <v/>
      </c>
      <c r="L1788" s="2" t="str">
        <f t="shared" si="394"/>
        <v/>
      </c>
      <c r="M1788" s="2" t="str">
        <f t="shared" si="401"/>
        <v/>
      </c>
      <c r="N1788" s="2" t="str">
        <f t="shared" si="402"/>
        <v/>
      </c>
      <c r="O1788" s="2" t="str">
        <f t="shared" si="395"/>
        <v/>
      </c>
      <c r="P1788" s="2" t="str">
        <f t="shared" si="396"/>
        <v/>
      </c>
      <c r="Q1788" s="2" t="str">
        <f t="shared" si="403"/>
        <v/>
      </c>
      <c r="R1788" s="2" t="str">
        <f t="shared" si="397"/>
        <v/>
      </c>
    </row>
    <row r="1789" spans="1:18" x14ac:dyDescent="0.25">
      <c r="A1789" s="15" t="str">
        <f>IF(INDEX('Predict Your Date Data (auto)'!A:A,ROW(A1789),1)&gt;0,INDEX('Predict Your Date Data (auto)'!A:A,ROW(A1789),1),"")</f>
        <v/>
      </c>
      <c r="B1789" s="15" t="str">
        <f t="shared" si="398"/>
        <v/>
      </c>
      <c r="C1789" s="23" t="str">
        <f t="shared" si="399"/>
        <v/>
      </c>
      <c r="D1789" s="23" t="str">
        <f t="shared" si="400"/>
        <v/>
      </c>
      <c r="E1789" s="2" t="str">
        <f>IF(A1789&lt;&gt;"","Week " &amp; ROUNDUP(DAY(B1789)/7,0),"")</f>
        <v/>
      </c>
      <c r="G1789" s="15" t="str">
        <f>IF(G1788&lt;MAX(A:A)+NumberOfFutureWeeks*7,  IF(WEEKDAY( G1788+1)=1, G1788+2, IF(WEEKDAY(G1788+1)=7, G1788+ 3, G1788+1)), "")</f>
        <v/>
      </c>
      <c r="H1789" s="15" t="str">
        <f t="shared" si="392"/>
        <v/>
      </c>
      <c r="I1789" s="2" t="str">
        <f t="shared" si="393"/>
        <v/>
      </c>
      <c r="J1789" s="2" t="str">
        <f>IF(AND(G1789&lt;&gt;"",G1789&lt;=MAX(A:A)),COUNTIF(B:B,TRUNC(G1789)),"")</f>
        <v/>
      </c>
      <c r="K1789" s="2" t="str">
        <f t="shared" si="404"/>
        <v/>
      </c>
      <c r="L1789" s="2" t="str">
        <f t="shared" si="394"/>
        <v/>
      </c>
      <c r="M1789" s="2" t="str">
        <f t="shared" si="401"/>
        <v/>
      </c>
      <c r="N1789" s="2" t="str">
        <f t="shared" si="402"/>
        <v/>
      </c>
      <c r="O1789" s="2" t="str">
        <f t="shared" si="395"/>
        <v/>
      </c>
      <c r="P1789" s="2" t="str">
        <f t="shared" si="396"/>
        <v/>
      </c>
      <c r="Q1789" s="2" t="str">
        <f t="shared" si="403"/>
        <v/>
      </c>
      <c r="R1789" s="2" t="str">
        <f t="shared" si="397"/>
        <v/>
      </c>
    </row>
    <row r="1790" spans="1:18" x14ac:dyDescent="0.25">
      <c r="A1790" s="15" t="str">
        <f>IF(INDEX('Predict Your Date Data (auto)'!A:A,ROW(A1790),1)&gt;0,INDEX('Predict Your Date Data (auto)'!A:A,ROW(A1790),1),"")</f>
        <v/>
      </c>
      <c r="B1790" s="15" t="str">
        <f t="shared" si="398"/>
        <v/>
      </c>
      <c r="C1790" s="23" t="str">
        <f t="shared" si="399"/>
        <v/>
      </c>
      <c r="D1790" s="23" t="str">
        <f t="shared" si="400"/>
        <v/>
      </c>
      <c r="E1790" s="2" t="str">
        <f>IF(A1790&lt;&gt;"","Week " &amp; ROUNDUP(DAY(B1790)/7,0),"")</f>
        <v/>
      </c>
      <c r="G1790" s="15" t="str">
        <f>IF(G1789&lt;MAX(A:A)+NumberOfFutureWeeks*7,  IF(WEEKDAY( G1789+1)=1, G1789+2, IF(WEEKDAY(G1789+1)=7, G1789+ 3, G1789+1)), "")</f>
        <v/>
      </c>
      <c r="H1790" s="15" t="str">
        <f t="shared" si="392"/>
        <v/>
      </c>
      <c r="I1790" s="2" t="str">
        <f t="shared" si="393"/>
        <v/>
      </c>
      <c r="J1790" s="2" t="str">
        <f>IF(AND(G1790&lt;&gt;"",G1790&lt;=MAX(A:A)),COUNTIF(B:B,TRUNC(G1790)),"")</f>
        <v/>
      </c>
      <c r="K1790" s="2" t="str">
        <f t="shared" si="404"/>
        <v/>
      </c>
      <c r="L1790" s="2" t="str">
        <f t="shared" si="394"/>
        <v/>
      </c>
      <c r="M1790" s="2" t="str">
        <f t="shared" si="401"/>
        <v/>
      </c>
      <c r="N1790" s="2" t="str">
        <f t="shared" si="402"/>
        <v/>
      </c>
      <c r="O1790" s="2" t="str">
        <f t="shared" si="395"/>
        <v/>
      </c>
      <c r="P1790" s="2" t="str">
        <f t="shared" si="396"/>
        <v/>
      </c>
      <c r="Q1790" s="2" t="str">
        <f t="shared" si="403"/>
        <v/>
      </c>
      <c r="R1790" s="2" t="str">
        <f t="shared" si="397"/>
        <v/>
      </c>
    </row>
    <row r="1791" spans="1:18" x14ac:dyDescent="0.25">
      <c r="A1791" s="15" t="str">
        <f>IF(INDEX('Predict Your Date Data (auto)'!A:A,ROW(A1791),1)&gt;0,INDEX('Predict Your Date Data (auto)'!A:A,ROW(A1791),1),"")</f>
        <v/>
      </c>
      <c r="B1791" s="15" t="str">
        <f t="shared" si="398"/>
        <v/>
      </c>
      <c r="C1791" s="23" t="str">
        <f t="shared" si="399"/>
        <v/>
      </c>
      <c r="D1791" s="23" t="str">
        <f t="shared" si="400"/>
        <v/>
      </c>
      <c r="E1791" s="2" t="str">
        <f>IF(A1791&lt;&gt;"","Week " &amp; ROUNDUP(DAY(B1791)/7,0),"")</f>
        <v/>
      </c>
      <c r="G1791" s="15" t="str">
        <f>IF(G1790&lt;MAX(A:A)+NumberOfFutureWeeks*7,  IF(WEEKDAY( G1790+1)=1, G1790+2, IF(WEEKDAY(G1790+1)=7, G1790+ 3, G1790+1)), "")</f>
        <v/>
      </c>
      <c r="H1791" s="15" t="str">
        <f t="shared" si="392"/>
        <v/>
      </c>
      <c r="I1791" s="2" t="str">
        <f t="shared" si="393"/>
        <v/>
      </c>
      <c r="J1791" s="2" t="str">
        <f>IF(AND(G1791&lt;&gt;"",G1791&lt;=MAX(A:A)),COUNTIF(B:B,TRUNC(G1791)),"")</f>
        <v/>
      </c>
      <c r="K1791" s="2" t="str">
        <f t="shared" si="404"/>
        <v/>
      </c>
      <c r="L1791" s="2" t="str">
        <f t="shared" si="394"/>
        <v/>
      </c>
      <c r="M1791" s="2" t="str">
        <f t="shared" si="401"/>
        <v/>
      </c>
      <c r="N1791" s="2" t="str">
        <f t="shared" si="402"/>
        <v/>
      </c>
      <c r="O1791" s="2" t="str">
        <f t="shared" si="395"/>
        <v/>
      </c>
      <c r="P1791" s="2" t="str">
        <f t="shared" si="396"/>
        <v/>
      </c>
      <c r="Q1791" s="2" t="str">
        <f t="shared" si="403"/>
        <v/>
      </c>
      <c r="R1791" s="2" t="str">
        <f t="shared" si="397"/>
        <v/>
      </c>
    </row>
    <row r="1792" spans="1:18" x14ac:dyDescent="0.25">
      <c r="A1792" s="15" t="str">
        <f>IF(INDEX('Predict Your Date Data (auto)'!A:A,ROW(A1792),1)&gt;0,INDEX('Predict Your Date Data (auto)'!A:A,ROW(A1792),1),"")</f>
        <v/>
      </c>
      <c r="B1792" s="15" t="str">
        <f t="shared" si="398"/>
        <v/>
      </c>
      <c r="C1792" s="23" t="str">
        <f t="shared" si="399"/>
        <v/>
      </c>
      <c r="D1792" s="23" t="str">
        <f t="shared" si="400"/>
        <v/>
      </c>
      <c r="E1792" s="2" t="str">
        <f>IF(A1792&lt;&gt;"","Week " &amp; ROUNDUP(DAY(B1792)/7,0),"")</f>
        <v/>
      </c>
      <c r="G1792" s="15" t="str">
        <f>IF(G1791&lt;MAX(A:A)+NumberOfFutureWeeks*7,  IF(WEEKDAY( G1791+1)=1, G1791+2, IF(WEEKDAY(G1791+1)=7, G1791+ 3, G1791+1)), "")</f>
        <v/>
      </c>
      <c r="H1792" s="15" t="str">
        <f t="shared" si="392"/>
        <v/>
      </c>
      <c r="I1792" s="2" t="str">
        <f t="shared" si="393"/>
        <v/>
      </c>
      <c r="J1792" s="2" t="str">
        <f>IF(AND(G1792&lt;&gt;"",G1792&lt;=MAX(A:A)),COUNTIF(B:B,TRUNC(G1792)),"")</f>
        <v/>
      </c>
      <c r="K1792" s="2" t="str">
        <f t="shared" si="404"/>
        <v/>
      </c>
      <c r="L1792" s="2" t="str">
        <f t="shared" si="394"/>
        <v/>
      </c>
      <c r="M1792" s="2" t="str">
        <f t="shared" si="401"/>
        <v/>
      </c>
      <c r="N1792" s="2" t="str">
        <f t="shared" si="402"/>
        <v/>
      </c>
      <c r="O1792" s="2" t="str">
        <f t="shared" si="395"/>
        <v/>
      </c>
      <c r="P1792" s="2" t="str">
        <f t="shared" si="396"/>
        <v/>
      </c>
      <c r="Q1792" s="2" t="str">
        <f t="shared" si="403"/>
        <v/>
      </c>
      <c r="R1792" s="2" t="str">
        <f t="shared" si="397"/>
        <v/>
      </c>
    </row>
    <row r="1793" spans="1:18" x14ac:dyDescent="0.25">
      <c r="A1793" s="15" t="str">
        <f>IF(INDEX('Predict Your Date Data (auto)'!A:A,ROW(A1793),1)&gt;0,INDEX('Predict Your Date Data (auto)'!A:A,ROW(A1793),1),"")</f>
        <v/>
      </c>
      <c r="B1793" s="15" t="str">
        <f t="shared" si="398"/>
        <v/>
      </c>
      <c r="C1793" s="23" t="str">
        <f t="shared" si="399"/>
        <v/>
      </c>
      <c r="D1793" s="23" t="str">
        <f t="shared" si="400"/>
        <v/>
      </c>
      <c r="E1793" s="2" t="str">
        <f>IF(A1793&lt;&gt;"","Week " &amp; ROUNDUP(DAY(B1793)/7,0),"")</f>
        <v/>
      </c>
      <c r="G1793" s="15" t="str">
        <f>IF(G1792&lt;MAX(A:A)+NumberOfFutureWeeks*7,  IF(WEEKDAY( G1792+1)=1, G1792+2, IF(WEEKDAY(G1792+1)=7, G1792+ 3, G1792+1)), "")</f>
        <v/>
      </c>
      <c r="H1793" s="15" t="str">
        <f t="shared" si="392"/>
        <v/>
      </c>
      <c r="I1793" s="2" t="str">
        <f t="shared" si="393"/>
        <v/>
      </c>
      <c r="J1793" s="2" t="str">
        <f>IF(AND(G1793&lt;&gt;"",G1793&lt;=MAX(A:A)),COUNTIF(B:B,TRUNC(G1793)),"")</f>
        <v/>
      </c>
      <c r="K1793" s="2" t="str">
        <f t="shared" si="404"/>
        <v/>
      </c>
      <c r="L1793" s="2" t="str">
        <f t="shared" si="394"/>
        <v/>
      </c>
      <c r="M1793" s="2" t="str">
        <f t="shared" si="401"/>
        <v/>
      </c>
      <c r="N1793" s="2" t="str">
        <f t="shared" si="402"/>
        <v/>
      </c>
      <c r="O1793" s="2" t="str">
        <f t="shared" si="395"/>
        <v/>
      </c>
      <c r="P1793" s="2" t="str">
        <f t="shared" si="396"/>
        <v/>
      </c>
      <c r="Q1793" s="2" t="str">
        <f t="shared" si="403"/>
        <v/>
      </c>
      <c r="R1793" s="2" t="str">
        <f t="shared" si="397"/>
        <v/>
      </c>
    </row>
    <row r="1794" spans="1:18" x14ac:dyDescent="0.25">
      <c r="A1794" s="15" t="str">
        <f>IF(INDEX('Predict Your Date Data (auto)'!A:A,ROW(A1794),1)&gt;0,INDEX('Predict Your Date Data (auto)'!A:A,ROW(A1794),1),"")</f>
        <v/>
      </c>
      <c r="B1794" s="15" t="str">
        <f t="shared" si="398"/>
        <v/>
      </c>
      <c r="C1794" s="23" t="str">
        <f t="shared" si="399"/>
        <v/>
      </c>
      <c r="D1794" s="23" t="str">
        <f t="shared" si="400"/>
        <v/>
      </c>
      <c r="E1794" s="2" t="str">
        <f>IF(A1794&lt;&gt;"","Week " &amp; ROUNDUP(DAY(B1794)/7,0),"")</f>
        <v/>
      </c>
      <c r="G1794" s="15" t="str">
        <f>IF(G1793&lt;MAX(A:A)+NumberOfFutureWeeks*7,  IF(WEEKDAY( G1793+1)=1, G1793+2, IF(WEEKDAY(G1793+1)=7, G1793+ 3, G1793+1)), "")</f>
        <v/>
      </c>
      <c r="H1794" s="15" t="str">
        <f t="shared" ref="H1794:H1857" si="405">IF(G1794&lt;&gt;"",IF(WEEKDAY(G1794)=2,"Week " &amp; TEXT(G1794,AxisDateFormat),""),"")</f>
        <v/>
      </c>
      <c r="I1794" s="2" t="str">
        <f t="shared" ref="I1794:I1857" si="406">IF(G1794&lt;&gt;"", TEXT(WEEKDAY(G1794), DayFormat),"")</f>
        <v/>
      </c>
      <c r="J1794" s="2" t="str">
        <f>IF(AND(G1794&lt;&gt;"",G1794&lt;=MAX(A:A)),COUNTIF(B:B,TRUNC(G1794)),"")</f>
        <v/>
      </c>
      <c r="K1794" s="2" t="str">
        <f t="shared" si="404"/>
        <v/>
      </c>
      <c r="L1794" s="2" t="str">
        <f t="shared" ref="L1794:L1857" si="407">IF(G1794&lt;&gt;"",K1794*$U$10+$U$9,"")</f>
        <v/>
      </c>
      <c r="M1794" s="2" t="str">
        <f t="shared" si="401"/>
        <v/>
      </c>
      <c r="N1794" s="2" t="str">
        <f t="shared" si="402"/>
        <v/>
      </c>
      <c r="O1794" s="2" t="str">
        <f t="shared" ref="O1794:O1857" si="408">IF(J1794&lt;&gt;"",ABS(J1794-N1794),"")</f>
        <v/>
      </c>
      <c r="P1794" s="2" t="str">
        <f t="shared" ref="P1794:P1857" si="409">IF(G1794&lt;&gt;"",IF(M1794&gt;1,ROUNDUP(N1794,RoundDecimalPlaces),ROUNDDOWN(N1794,RoundDecimalPlaces)),"")</f>
        <v/>
      </c>
      <c r="Q1794" s="2" t="str">
        <f t="shared" si="403"/>
        <v/>
      </c>
      <c r="R1794" s="2" t="str">
        <f t="shared" ref="R1794:R1857" si="410">IF(Q1794&lt;&gt;"",IF(Q1794&gt;AVERAGE(Q:Q)*SignificantErrorMultiplier,J1794,NA()),"")</f>
        <v/>
      </c>
    </row>
    <row r="1795" spans="1:18" x14ac:dyDescent="0.25">
      <c r="A1795" s="15" t="str">
        <f>IF(INDEX('Predict Your Date Data (auto)'!A:A,ROW(A1795),1)&gt;0,INDEX('Predict Your Date Data (auto)'!A:A,ROW(A1795),1),"")</f>
        <v/>
      </c>
      <c r="B1795" s="15" t="str">
        <f t="shared" ref="B1795:B1858" si="411">IF(A1795&lt;&gt;"",TRUNC(A1795),"")</f>
        <v/>
      </c>
      <c r="C1795" s="23" t="str">
        <f t="shared" ref="C1795:C1858" si="412">IF(A1795&lt;&gt;"",YEAR(A1795),"")</f>
        <v/>
      </c>
      <c r="D1795" s="23" t="str">
        <f t="shared" ref="D1795:D1858" si="413">IF(A1795&lt;&gt;"",MONTH(B1795),"")</f>
        <v/>
      </c>
      <c r="E1795" s="2" t="str">
        <f>IF(A1795&lt;&gt;"","Week " &amp; ROUNDUP(DAY(B1795)/7,0),"")</f>
        <v/>
      </c>
      <c r="G1795" s="15" t="str">
        <f>IF(G1794&lt;MAX(A:A)+NumberOfFutureWeeks*7,  IF(WEEKDAY( G1794+1)=1, G1794+2, IF(WEEKDAY(G1794+1)=7, G1794+ 3, G1794+1)), "")</f>
        <v/>
      </c>
      <c r="H1795" s="15" t="str">
        <f t="shared" si="405"/>
        <v/>
      </c>
      <c r="I1795" s="2" t="str">
        <f t="shared" si="406"/>
        <v/>
      </c>
      <c r="J1795" s="2" t="str">
        <f>IF(AND(G1795&lt;&gt;"",G1795&lt;=MAX(A:A)),COUNTIF(B:B,TRUNC(G1795)),"")</f>
        <v/>
      </c>
      <c r="K1795" s="2" t="str">
        <f t="shared" si="404"/>
        <v/>
      </c>
      <c r="L1795" s="2" t="str">
        <f t="shared" si="407"/>
        <v/>
      </c>
      <c r="M1795" s="2" t="str">
        <f t="shared" ref="M1795:M1858" si="414">IF(G1795&lt;&gt;"",VLOOKUP(I1795,$T$2:$V$6,3,FALSE),"")</f>
        <v/>
      </c>
      <c r="N1795" s="2" t="str">
        <f t="shared" ref="N1795:N1858" si="415">IF(G1795&lt;&gt;"",L1795*M1795,"")</f>
        <v/>
      </c>
      <c r="O1795" s="2" t="str">
        <f t="shared" si="408"/>
        <v/>
      </c>
      <c r="P1795" s="2" t="str">
        <f t="shared" si="409"/>
        <v/>
      </c>
      <c r="Q1795" s="2" t="str">
        <f t="shared" ref="Q1795:Q1858" si="416">IF(J1795&lt;&gt;"",ABS(J1795-P1795),"")</f>
        <v/>
      </c>
      <c r="R1795" s="2" t="str">
        <f t="shared" si="410"/>
        <v/>
      </c>
    </row>
    <row r="1796" spans="1:18" x14ac:dyDescent="0.25">
      <c r="A1796" s="15" t="str">
        <f>IF(INDEX('Predict Your Date Data (auto)'!A:A,ROW(A1796),1)&gt;0,INDEX('Predict Your Date Data (auto)'!A:A,ROW(A1796),1),"")</f>
        <v/>
      </c>
      <c r="B1796" s="15" t="str">
        <f t="shared" si="411"/>
        <v/>
      </c>
      <c r="C1796" s="23" t="str">
        <f t="shared" si="412"/>
        <v/>
      </c>
      <c r="D1796" s="23" t="str">
        <f t="shared" si="413"/>
        <v/>
      </c>
      <c r="E1796" s="2" t="str">
        <f>IF(A1796&lt;&gt;"","Week " &amp; ROUNDUP(DAY(B1796)/7,0),"")</f>
        <v/>
      </c>
      <c r="G1796" s="15" t="str">
        <f>IF(G1795&lt;MAX(A:A)+NumberOfFutureWeeks*7,  IF(WEEKDAY( G1795+1)=1, G1795+2, IF(WEEKDAY(G1795+1)=7, G1795+ 3, G1795+1)), "")</f>
        <v/>
      </c>
      <c r="H1796" s="15" t="str">
        <f t="shared" si="405"/>
        <v/>
      </c>
      <c r="I1796" s="2" t="str">
        <f t="shared" si="406"/>
        <v/>
      </c>
      <c r="J1796" s="2" t="str">
        <f>IF(AND(G1796&lt;&gt;"",G1796&lt;=MAX(A:A)),COUNTIF(B:B,TRUNC(G1796)),"")</f>
        <v/>
      </c>
      <c r="K1796" s="2" t="str">
        <f t="shared" ref="K1796:K1859" si="417">IF(G1796&lt;&gt;"",K1795+1,"")</f>
        <v/>
      </c>
      <c r="L1796" s="2" t="str">
        <f t="shared" si="407"/>
        <v/>
      </c>
      <c r="M1796" s="2" t="str">
        <f t="shared" si="414"/>
        <v/>
      </c>
      <c r="N1796" s="2" t="str">
        <f t="shared" si="415"/>
        <v/>
      </c>
      <c r="O1796" s="2" t="str">
        <f t="shared" si="408"/>
        <v/>
      </c>
      <c r="P1796" s="2" t="str">
        <f t="shared" si="409"/>
        <v/>
      </c>
      <c r="Q1796" s="2" t="str">
        <f t="shared" si="416"/>
        <v/>
      </c>
      <c r="R1796" s="2" t="str">
        <f t="shared" si="410"/>
        <v/>
      </c>
    </row>
    <row r="1797" spans="1:18" x14ac:dyDescent="0.25">
      <c r="A1797" s="15" t="str">
        <f>IF(INDEX('Predict Your Date Data (auto)'!A:A,ROW(A1797),1)&gt;0,INDEX('Predict Your Date Data (auto)'!A:A,ROW(A1797),1),"")</f>
        <v/>
      </c>
      <c r="B1797" s="15" t="str">
        <f t="shared" si="411"/>
        <v/>
      </c>
      <c r="C1797" s="23" t="str">
        <f t="shared" si="412"/>
        <v/>
      </c>
      <c r="D1797" s="23" t="str">
        <f t="shared" si="413"/>
        <v/>
      </c>
      <c r="E1797" s="2" t="str">
        <f>IF(A1797&lt;&gt;"","Week " &amp; ROUNDUP(DAY(B1797)/7,0),"")</f>
        <v/>
      </c>
      <c r="G1797" s="15" t="str">
        <f>IF(G1796&lt;MAX(A:A)+NumberOfFutureWeeks*7,  IF(WEEKDAY( G1796+1)=1, G1796+2, IF(WEEKDAY(G1796+1)=7, G1796+ 3, G1796+1)), "")</f>
        <v/>
      </c>
      <c r="H1797" s="15" t="str">
        <f t="shared" si="405"/>
        <v/>
      </c>
      <c r="I1797" s="2" t="str">
        <f t="shared" si="406"/>
        <v/>
      </c>
      <c r="J1797" s="2" t="str">
        <f>IF(AND(G1797&lt;&gt;"",G1797&lt;=MAX(A:A)),COUNTIF(B:B,TRUNC(G1797)),"")</f>
        <v/>
      </c>
      <c r="K1797" s="2" t="str">
        <f t="shared" si="417"/>
        <v/>
      </c>
      <c r="L1797" s="2" t="str">
        <f t="shared" si="407"/>
        <v/>
      </c>
      <c r="M1797" s="2" t="str">
        <f t="shared" si="414"/>
        <v/>
      </c>
      <c r="N1797" s="2" t="str">
        <f t="shared" si="415"/>
        <v/>
      </c>
      <c r="O1797" s="2" t="str">
        <f t="shared" si="408"/>
        <v/>
      </c>
      <c r="P1797" s="2" t="str">
        <f t="shared" si="409"/>
        <v/>
      </c>
      <c r="Q1797" s="2" t="str">
        <f t="shared" si="416"/>
        <v/>
      </c>
      <c r="R1797" s="2" t="str">
        <f t="shared" si="410"/>
        <v/>
      </c>
    </row>
    <row r="1798" spans="1:18" x14ac:dyDescent="0.25">
      <c r="A1798" s="15" t="str">
        <f>IF(INDEX('Predict Your Date Data (auto)'!A:A,ROW(A1798),1)&gt;0,INDEX('Predict Your Date Data (auto)'!A:A,ROW(A1798),1),"")</f>
        <v/>
      </c>
      <c r="B1798" s="15" t="str">
        <f t="shared" si="411"/>
        <v/>
      </c>
      <c r="C1798" s="23" t="str">
        <f t="shared" si="412"/>
        <v/>
      </c>
      <c r="D1798" s="23" t="str">
        <f t="shared" si="413"/>
        <v/>
      </c>
      <c r="E1798" s="2" t="str">
        <f>IF(A1798&lt;&gt;"","Week " &amp; ROUNDUP(DAY(B1798)/7,0),"")</f>
        <v/>
      </c>
      <c r="G1798" s="15" t="str">
        <f>IF(G1797&lt;MAX(A:A)+NumberOfFutureWeeks*7,  IF(WEEKDAY( G1797+1)=1, G1797+2, IF(WEEKDAY(G1797+1)=7, G1797+ 3, G1797+1)), "")</f>
        <v/>
      </c>
      <c r="H1798" s="15" t="str">
        <f t="shared" si="405"/>
        <v/>
      </c>
      <c r="I1798" s="2" t="str">
        <f t="shared" si="406"/>
        <v/>
      </c>
      <c r="J1798" s="2" t="str">
        <f>IF(AND(G1798&lt;&gt;"",G1798&lt;=MAX(A:A)),COUNTIF(B:B,TRUNC(G1798)),"")</f>
        <v/>
      </c>
      <c r="K1798" s="2" t="str">
        <f t="shared" si="417"/>
        <v/>
      </c>
      <c r="L1798" s="2" t="str">
        <f t="shared" si="407"/>
        <v/>
      </c>
      <c r="M1798" s="2" t="str">
        <f t="shared" si="414"/>
        <v/>
      </c>
      <c r="N1798" s="2" t="str">
        <f t="shared" si="415"/>
        <v/>
      </c>
      <c r="O1798" s="2" t="str">
        <f t="shared" si="408"/>
        <v/>
      </c>
      <c r="P1798" s="2" t="str">
        <f t="shared" si="409"/>
        <v/>
      </c>
      <c r="Q1798" s="2" t="str">
        <f t="shared" si="416"/>
        <v/>
      </c>
      <c r="R1798" s="2" t="str">
        <f t="shared" si="410"/>
        <v/>
      </c>
    </row>
    <row r="1799" spans="1:18" x14ac:dyDescent="0.25">
      <c r="A1799" s="15" t="str">
        <f>IF(INDEX('Predict Your Date Data (auto)'!A:A,ROW(A1799),1)&gt;0,INDEX('Predict Your Date Data (auto)'!A:A,ROW(A1799),1),"")</f>
        <v/>
      </c>
      <c r="B1799" s="15" t="str">
        <f t="shared" si="411"/>
        <v/>
      </c>
      <c r="C1799" s="23" t="str">
        <f t="shared" si="412"/>
        <v/>
      </c>
      <c r="D1799" s="23" t="str">
        <f t="shared" si="413"/>
        <v/>
      </c>
      <c r="E1799" s="2" t="str">
        <f>IF(A1799&lt;&gt;"","Week " &amp; ROUNDUP(DAY(B1799)/7,0),"")</f>
        <v/>
      </c>
      <c r="G1799" s="15" t="str">
        <f>IF(G1798&lt;MAX(A:A)+NumberOfFutureWeeks*7,  IF(WEEKDAY( G1798+1)=1, G1798+2, IF(WEEKDAY(G1798+1)=7, G1798+ 3, G1798+1)), "")</f>
        <v/>
      </c>
      <c r="H1799" s="15" t="str">
        <f t="shared" si="405"/>
        <v/>
      </c>
      <c r="I1799" s="2" t="str">
        <f t="shared" si="406"/>
        <v/>
      </c>
      <c r="J1799" s="2" t="str">
        <f>IF(AND(G1799&lt;&gt;"",G1799&lt;=MAX(A:A)),COUNTIF(B:B,TRUNC(G1799)),"")</f>
        <v/>
      </c>
      <c r="K1799" s="2" t="str">
        <f t="shared" si="417"/>
        <v/>
      </c>
      <c r="L1799" s="2" t="str">
        <f t="shared" si="407"/>
        <v/>
      </c>
      <c r="M1799" s="2" t="str">
        <f t="shared" si="414"/>
        <v/>
      </c>
      <c r="N1799" s="2" t="str">
        <f t="shared" si="415"/>
        <v/>
      </c>
      <c r="O1799" s="2" t="str">
        <f t="shared" si="408"/>
        <v/>
      </c>
      <c r="P1799" s="2" t="str">
        <f t="shared" si="409"/>
        <v/>
      </c>
      <c r="Q1799" s="2" t="str">
        <f t="shared" si="416"/>
        <v/>
      </c>
      <c r="R1799" s="2" t="str">
        <f t="shared" si="410"/>
        <v/>
      </c>
    </row>
    <row r="1800" spans="1:18" x14ac:dyDescent="0.25">
      <c r="A1800" s="15" t="str">
        <f>IF(INDEX('Predict Your Date Data (auto)'!A:A,ROW(A1800),1)&gt;0,INDEX('Predict Your Date Data (auto)'!A:A,ROW(A1800),1),"")</f>
        <v/>
      </c>
      <c r="B1800" s="15" t="str">
        <f t="shared" si="411"/>
        <v/>
      </c>
      <c r="C1800" s="23" t="str">
        <f t="shared" si="412"/>
        <v/>
      </c>
      <c r="D1800" s="23" t="str">
        <f t="shared" si="413"/>
        <v/>
      </c>
      <c r="E1800" s="2" t="str">
        <f>IF(A1800&lt;&gt;"","Week " &amp; ROUNDUP(DAY(B1800)/7,0),"")</f>
        <v/>
      </c>
      <c r="G1800" s="15" t="str">
        <f>IF(G1799&lt;MAX(A:A)+NumberOfFutureWeeks*7,  IF(WEEKDAY( G1799+1)=1, G1799+2, IF(WEEKDAY(G1799+1)=7, G1799+ 3, G1799+1)), "")</f>
        <v/>
      </c>
      <c r="H1800" s="15" t="str">
        <f t="shared" si="405"/>
        <v/>
      </c>
      <c r="I1800" s="2" t="str">
        <f t="shared" si="406"/>
        <v/>
      </c>
      <c r="J1800" s="2" t="str">
        <f>IF(AND(G1800&lt;&gt;"",G1800&lt;=MAX(A:A)),COUNTIF(B:B,TRUNC(G1800)),"")</f>
        <v/>
      </c>
      <c r="K1800" s="2" t="str">
        <f t="shared" si="417"/>
        <v/>
      </c>
      <c r="L1800" s="2" t="str">
        <f t="shared" si="407"/>
        <v/>
      </c>
      <c r="M1800" s="2" t="str">
        <f t="shared" si="414"/>
        <v/>
      </c>
      <c r="N1800" s="2" t="str">
        <f t="shared" si="415"/>
        <v/>
      </c>
      <c r="O1800" s="2" t="str">
        <f t="shared" si="408"/>
        <v/>
      </c>
      <c r="P1800" s="2" t="str">
        <f t="shared" si="409"/>
        <v/>
      </c>
      <c r="Q1800" s="2" t="str">
        <f t="shared" si="416"/>
        <v/>
      </c>
      <c r="R1800" s="2" t="str">
        <f t="shared" si="410"/>
        <v/>
      </c>
    </row>
    <row r="1801" spans="1:18" x14ac:dyDescent="0.25">
      <c r="A1801" s="15" t="str">
        <f>IF(INDEX('Predict Your Date Data (auto)'!A:A,ROW(A1801),1)&gt;0,INDEX('Predict Your Date Data (auto)'!A:A,ROW(A1801),1),"")</f>
        <v/>
      </c>
      <c r="B1801" s="15" t="str">
        <f t="shared" si="411"/>
        <v/>
      </c>
      <c r="C1801" s="23" t="str">
        <f t="shared" si="412"/>
        <v/>
      </c>
      <c r="D1801" s="23" t="str">
        <f t="shared" si="413"/>
        <v/>
      </c>
      <c r="E1801" s="2" t="str">
        <f>IF(A1801&lt;&gt;"","Week " &amp; ROUNDUP(DAY(B1801)/7,0),"")</f>
        <v/>
      </c>
      <c r="G1801" s="15" t="str">
        <f>IF(G1800&lt;MAX(A:A)+NumberOfFutureWeeks*7,  IF(WEEKDAY( G1800+1)=1, G1800+2, IF(WEEKDAY(G1800+1)=7, G1800+ 3, G1800+1)), "")</f>
        <v/>
      </c>
      <c r="H1801" s="15" t="str">
        <f t="shared" si="405"/>
        <v/>
      </c>
      <c r="I1801" s="2" t="str">
        <f t="shared" si="406"/>
        <v/>
      </c>
      <c r="J1801" s="2" t="str">
        <f>IF(AND(G1801&lt;&gt;"",G1801&lt;=MAX(A:A)),COUNTIF(B:B,TRUNC(G1801)),"")</f>
        <v/>
      </c>
      <c r="K1801" s="2" t="str">
        <f t="shared" si="417"/>
        <v/>
      </c>
      <c r="L1801" s="2" t="str">
        <f t="shared" si="407"/>
        <v/>
      </c>
      <c r="M1801" s="2" t="str">
        <f t="shared" si="414"/>
        <v/>
      </c>
      <c r="N1801" s="2" t="str">
        <f t="shared" si="415"/>
        <v/>
      </c>
      <c r="O1801" s="2" t="str">
        <f t="shared" si="408"/>
        <v/>
      </c>
      <c r="P1801" s="2" t="str">
        <f t="shared" si="409"/>
        <v/>
      </c>
      <c r="Q1801" s="2" t="str">
        <f t="shared" si="416"/>
        <v/>
      </c>
      <c r="R1801" s="2" t="str">
        <f t="shared" si="410"/>
        <v/>
      </c>
    </row>
    <row r="1802" spans="1:18" x14ac:dyDescent="0.25">
      <c r="A1802" s="15" t="str">
        <f>IF(INDEX('Predict Your Date Data (auto)'!A:A,ROW(A1802),1)&gt;0,INDEX('Predict Your Date Data (auto)'!A:A,ROW(A1802),1),"")</f>
        <v/>
      </c>
      <c r="B1802" s="15" t="str">
        <f t="shared" si="411"/>
        <v/>
      </c>
      <c r="C1802" s="23" t="str">
        <f t="shared" si="412"/>
        <v/>
      </c>
      <c r="D1802" s="23" t="str">
        <f t="shared" si="413"/>
        <v/>
      </c>
      <c r="E1802" s="2" t="str">
        <f>IF(A1802&lt;&gt;"","Week " &amp; ROUNDUP(DAY(B1802)/7,0),"")</f>
        <v/>
      </c>
      <c r="G1802" s="15" t="str">
        <f>IF(G1801&lt;MAX(A:A)+NumberOfFutureWeeks*7,  IF(WEEKDAY( G1801+1)=1, G1801+2, IF(WEEKDAY(G1801+1)=7, G1801+ 3, G1801+1)), "")</f>
        <v/>
      </c>
      <c r="H1802" s="15" t="str">
        <f t="shared" si="405"/>
        <v/>
      </c>
      <c r="I1802" s="2" t="str">
        <f t="shared" si="406"/>
        <v/>
      </c>
      <c r="J1802" s="2" t="str">
        <f>IF(AND(G1802&lt;&gt;"",G1802&lt;=MAX(A:A)),COUNTIF(B:B,TRUNC(G1802)),"")</f>
        <v/>
      </c>
      <c r="K1802" s="2" t="str">
        <f t="shared" si="417"/>
        <v/>
      </c>
      <c r="L1802" s="2" t="str">
        <f t="shared" si="407"/>
        <v/>
      </c>
      <c r="M1802" s="2" t="str">
        <f t="shared" si="414"/>
        <v/>
      </c>
      <c r="N1802" s="2" t="str">
        <f t="shared" si="415"/>
        <v/>
      </c>
      <c r="O1802" s="2" t="str">
        <f t="shared" si="408"/>
        <v/>
      </c>
      <c r="P1802" s="2" t="str">
        <f t="shared" si="409"/>
        <v/>
      </c>
      <c r="Q1802" s="2" t="str">
        <f t="shared" si="416"/>
        <v/>
      </c>
      <c r="R1802" s="2" t="str">
        <f t="shared" si="410"/>
        <v/>
      </c>
    </row>
    <row r="1803" spans="1:18" x14ac:dyDescent="0.25">
      <c r="A1803" s="15" t="str">
        <f>IF(INDEX('Predict Your Date Data (auto)'!A:A,ROW(A1803),1)&gt;0,INDEX('Predict Your Date Data (auto)'!A:A,ROW(A1803),1),"")</f>
        <v/>
      </c>
      <c r="B1803" s="15" t="str">
        <f t="shared" si="411"/>
        <v/>
      </c>
      <c r="C1803" s="23" t="str">
        <f t="shared" si="412"/>
        <v/>
      </c>
      <c r="D1803" s="23" t="str">
        <f t="shared" si="413"/>
        <v/>
      </c>
      <c r="E1803" s="2" t="str">
        <f>IF(A1803&lt;&gt;"","Week " &amp; ROUNDUP(DAY(B1803)/7,0),"")</f>
        <v/>
      </c>
      <c r="G1803" s="15" t="str">
        <f>IF(G1802&lt;MAX(A:A)+NumberOfFutureWeeks*7,  IF(WEEKDAY( G1802+1)=1, G1802+2, IF(WEEKDAY(G1802+1)=7, G1802+ 3, G1802+1)), "")</f>
        <v/>
      </c>
      <c r="H1803" s="15" t="str">
        <f t="shared" si="405"/>
        <v/>
      </c>
      <c r="I1803" s="2" t="str">
        <f t="shared" si="406"/>
        <v/>
      </c>
      <c r="J1803" s="2" t="str">
        <f>IF(AND(G1803&lt;&gt;"",G1803&lt;=MAX(A:A)),COUNTIF(B:B,TRUNC(G1803)),"")</f>
        <v/>
      </c>
      <c r="K1803" s="2" t="str">
        <f t="shared" si="417"/>
        <v/>
      </c>
      <c r="L1803" s="2" t="str">
        <f t="shared" si="407"/>
        <v/>
      </c>
      <c r="M1803" s="2" t="str">
        <f t="shared" si="414"/>
        <v/>
      </c>
      <c r="N1803" s="2" t="str">
        <f t="shared" si="415"/>
        <v/>
      </c>
      <c r="O1803" s="2" t="str">
        <f t="shared" si="408"/>
        <v/>
      </c>
      <c r="P1803" s="2" t="str">
        <f t="shared" si="409"/>
        <v/>
      </c>
      <c r="Q1803" s="2" t="str">
        <f t="shared" si="416"/>
        <v/>
      </c>
      <c r="R1803" s="2" t="str">
        <f t="shared" si="410"/>
        <v/>
      </c>
    </row>
    <row r="1804" spans="1:18" x14ac:dyDescent="0.25">
      <c r="A1804" s="15" t="str">
        <f>IF(INDEX('Predict Your Date Data (auto)'!A:A,ROW(A1804),1)&gt;0,INDEX('Predict Your Date Data (auto)'!A:A,ROW(A1804),1),"")</f>
        <v/>
      </c>
      <c r="B1804" s="15" t="str">
        <f t="shared" si="411"/>
        <v/>
      </c>
      <c r="C1804" s="23" t="str">
        <f t="shared" si="412"/>
        <v/>
      </c>
      <c r="D1804" s="23" t="str">
        <f t="shared" si="413"/>
        <v/>
      </c>
      <c r="E1804" s="2" t="str">
        <f>IF(A1804&lt;&gt;"","Week " &amp; ROUNDUP(DAY(B1804)/7,0),"")</f>
        <v/>
      </c>
      <c r="G1804" s="15" t="str">
        <f>IF(G1803&lt;MAX(A:A)+NumberOfFutureWeeks*7,  IF(WEEKDAY( G1803+1)=1, G1803+2, IF(WEEKDAY(G1803+1)=7, G1803+ 3, G1803+1)), "")</f>
        <v/>
      </c>
      <c r="H1804" s="15" t="str">
        <f t="shared" si="405"/>
        <v/>
      </c>
      <c r="I1804" s="2" t="str">
        <f t="shared" si="406"/>
        <v/>
      </c>
      <c r="J1804" s="2" t="str">
        <f>IF(AND(G1804&lt;&gt;"",G1804&lt;=MAX(A:A)),COUNTIF(B:B,TRUNC(G1804)),"")</f>
        <v/>
      </c>
      <c r="K1804" s="2" t="str">
        <f t="shared" si="417"/>
        <v/>
      </c>
      <c r="L1804" s="2" t="str">
        <f t="shared" si="407"/>
        <v/>
      </c>
      <c r="M1804" s="2" t="str">
        <f t="shared" si="414"/>
        <v/>
      </c>
      <c r="N1804" s="2" t="str">
        <f t="shared" si="415"/>
        <v/>
      </c>
      <c r="O1804" s="2" t="str">
        <f t="shared" si="408"/>
        <v/>
      </c>
      <c r="P1804" s="2" t="str">
        <f t="shared" si="409"/>
        <v/>
      </c>
      <c r="Q1804" s="2" t="str">
        <f t="shared" si="416"/>
        <v/>
      </c>
      <c r="R1804" s="2" t="str">
        <f t="shared" si="410"/>
        <v/>
      </c>
    </row>
    <row r="1805" spans="1:18" x14ac:dyDescent="0.25">
      <c r="A1805" s="15" t="str">
        <f>IF(INDEX('Predict Your Date Data (auto)'!A:A,ROW(A1805),1)&gt;0,INDEX('Predict Your Date Data (auto)'!A:A,ROW(A1805),1),"")</f>
        <v/>
      </c>
      <c r="B1805" s="15" t="str">
        <f t="shared" si="411"/>
        <v/>
      </c>
      <c r="C1805" s="23" t="str">
        <f t="shared" si="412"/>
        <v/>
      </c>
      <c r="D1805" s="23" t="str">
        <f t="shared" si="413"/>
        <v/>
      </c>
      <c r="E1805" s="2" t="str">
        <f>IF(A1805&lt;&gt;"","Week " &amp; ROUNDUP(DAY(B1805)/7,0),"")</f>
        <v/>
      </c>
      <c r="G1805" s="15" t="str">
        <f>IF(G1804&lt;MAX(A:A)+NumberOfFutureWeeks*7,  IF(WEEKDAY( G1804+1)=1, G1804+2, IF(WEEKDAY(G1804+1)=7, G1804+ 3, G1804+1)), "")</f>
        <v/>
      </c>
      <c r="H1805" s="15" t="str">
        <f t="shared" si="405"/>
        <v/>
      </c>
      <c r="I1805" s="2" t="str">
        <f t="shared" si="406"/>
        <v/>
      </c>
      <c r="J1805" s="2" t="str">
        <f>IF(AND(G1805&lt;&gt;"",G1805&lt;=MAX(A:A)),COUNTIF(B:B,TRUNC(G1805)),"")</f>
        <v/>
      </c>
      <c r="K1805" s="2" t="str">
        <f t="shared" si="417"/>
        <v/>
      </c>
      <c r="L1805" s="2" t="str">
        <f t="shared" si="407"/>
        <v/>
      </c>
      <c r="M1805" s="2" t="str">
        <f t="shared" si="414"/>
        <v/>
      </c>
      <c r="N1805" s="2" t="str">
        <f t="shared" si="415"/>
        <v/>
      </c>
      <c r="O1805" s="2" t="str">
        <f t="shared" si="408"/>
        <v/>
      </c>
      <c r="P1805" s="2" t="str">
        <f t="shared" si="409"/>
        <v/>
      </c>
      <c r="Q1805" s="2" t="str">
        <f t="shared" si="416"/>
        <v/>
      </c>
      <c r="R1805" s="2" t="str">
        <f t="shared" si="410"/>
        <v/>
      </c>
    </row>
    <row r="1806" spans="1:18" x14ac:dyDescent="0.25">
      <c r="A1806" s="15" t="str">
        <f>IF(INDEX('Predict Your Date Data (auto)'!A:A,ROW(A1806),1)&gt;0,INDEX('Predict Your Date Data (auto)'!A:A,ROW(A1806),1),"")</f>
        <v/>
      </c>
      <c r="B1806" s="15" t="str">
        <f t="shared" si="411"/>
        <v/>
      </c>
      <c r="C1806" s="23" t="str">
        <f t="shared" si="412"/>
        <v/>
      </c>
      <c r="D1806" s="23" t="str">
        <f t="shared" si="413"/>
        <v/>
      </c>
      <c r="E1806" s="2" t="str">
        <f>IF(A1806&lt;&gt;"","Week " &amp; ROUNDUP(DAY(B1806)/7,0),"")</f>
        <v/>
      </c>
      <c r="G1806" s="15" t="str">
        <f>IF(G1805&lt;MAX(A:A)+NumberOfFutureWeeks*7,  IF(WEEKDAY( G1805+1)=1, G1805+2, IF(WEEKDAY(G1805+1)=7, G1805+ 3, G1805+1)), "")</f>
        <v/>
      </c>
      <c r="H1806" s="15" t="str">
        <f t="shared" si="405"/>
        <v/>
      </c>
      <c r="I1806" s="2" t="str">
        <f t="shared" si="406"/>
        <v/>
      </c>
      <c r="J1806" s="2" t="str">
        <f>IF(AND(G1806&lt;&gt;"",G1806&lt;=MAX(A:A)),COUNTIF(B:B,TRUNC(G1806)),"")</f>
        <v/>
      </c>
      <c r="K1806" s="2" t="str">
        <f t="shared" si="417"/>
        <v/>
      </c>
      <c r="L1806" s="2" t="str">
        <f t="shared" si="407"/>
        <v/>
      </c>
      <c r="M1806" s="2" t="str">
        <f t="shared" si="414"/>
        <v/>
      </c>
      <c r="N1806" s="2" t="str">
        <f t="shared" si="415"/>
        <v/>
      </c>
      <c r="O1806" s="2" t="str">
        <f t="shared" si="408"/>
        <v/>
      </c>
      <c r="P1806" s="2" t="str">
        <f t="shared" si="409"/>
        <v/>
      </c>
      <c r="Q1806" s="2" t="str">
        <f t="shared" si="416"/>
        <v/>
      </c>
      <c r="R1806" s="2" t="str">
        <f t="shared" si="410"/>
        <v/>
      </c>
    </row>
    <row r="1807" spans="1:18" x14ac:dyDescent="0.25">
      <c r="A1807" s="15" t="str">
        <f>IF(INDEX('Predict Your Date Data (auto)'!A:A,ROW(A1807),1)&gt;0,INDEX('Predict Your Date Data (auto)'!A:A,ROW(A1807),1),"")</f>
        <v/>
      </c>
      <c r="B1807" s="15" t="str">
        <f t="shared" si="411"/>
        <v/>
      </c>
      <c r="C1807" s="23" t="str">
        <f t="shared" si="412"/>
        <v/>
      </c>
      <c r="D1807" s="23" t="str">
        <f t="shared" si="413"/>
        <v/>
      </c>
      <c r="E1807" s="2" t="str">
        <f>IF(A1807&lt;&gt;"","Week " &amp; ROUNDUP(DAY(B1807)/7,0),"")</f>
        <v/>
      </c>
      <c r="G1807" s="15" t="str">
        <f>IF(G1806&lt;MAX(A:A)+NumberOfFutureWeeks*7,  IF(WEEKDAY( G1806+1)=1, G1806+2, IF(WEEKDAY(G1806+1)=7, G1806+ 3, G1806+1)), "")</f>
        <v/>
      </c>
      <c r="H1807" s="15" t="str">
        <f t="shared" si="405"/>
        <v/>
      </c>
      <c r="I1807" s="2" t="str">
        <f t="shared" si="406"/>
        <v/>
      </c>
      <c r="J1807" s="2" t="str">
        <f>IF(AND(G1807&lt;&gt;"",G1807&lt;=MAX(A:A)),COUNTIF(B:B,TRUNC(G1807)),"")</f>
        <v/>
      </c>
      <c r="K1807" s="2" t="str">
        <f t="shared" si="417"/>
        <v/>
      </c>
      <c r="L1807" s="2" t="str">
        <f t="shared" si="407"/>
        <v/>
      </c>
      <c r="M1807" s="2" t="str">
        <f t="shared" si="414"/>
        <v/>
      </c>
      <c r="N1807" s="2" t="str">
        <f t="shared" si="415"/>
        <v/>
      </c>
      <c r="O1807" s="2" t="str">
        <f t="shared" si="408"/>
        <v/>
      </c>
      <c r="P1807" s="2" t="str">
        <f t="shared" si="409"/>
        <v/>
      </c>
      <c r="Q1807" s="2" t="str">
        <f t="shared" si="416"/>
        <v/>
      </c>
      <c r="R1807" s="2" t="str">
        <f t="shared" si="410"/>
        <v/>
      </c>
    </row>
    <row r="1808" spans="1:18" x14ac:dyDescent="0.25">
      <c r="A1808" s="15" t="str">
        <f>IF(INDEX('Predict Your Date Data (auto)'!A:A,ROW(A1808),1)&gt;0,INDEX('Predict Your Date Data (auto)'!A:A,ROW(A1808),1),"")</f>
        <v/>
      </c>
      <c r="B1808" s="15" t="str">
        <f t="shared" si="411"/>
        <v/>
      </c>
      <c r="C1808" s="23" t="str">
        <f t="shared" si="412"/>
        <v/>
      </c>
      <c r="D1808" s="23" t="str">
        <f t="shared" si="413"/>
        <v/>
      </c>
      <c r="E1808" s="2" t="str">
        <f>IF(A1808&lt;&gt;"","Week " &amp; ROUNDUP(DAY(B1808)/7,0),"")</f>
        <v/>
      </c>
      <c r="G1808" s="15" t="str">
        <f>IF(G1807&lt;MAX(A:A)+NumberOfFutureWeeks*7,  IF(WEEKDAY( G1807+1)=1, G1807+2, IF(WEEKDAY(G1807+1)=7, G1807+ 3, G1807+1)), "")</f>
        <v/>
      </c>
      <c r="H1808" s="15" t="str">
        <f t="shared" si="405"/>
        <v/>
      </c>
      <c r="I1808" s="2" t="str">
        <f t="shared" si="406"/>
        <v/>
      </c>
      <c r="J1808" s="2" t="str">
        <f>IF(AND(G1808&lt;&gt;"",G1808&lt;=MAX(A:A)),COUNTIF(B:B,TRUNC(G1808)),"")</f>
        <v/>
      </c>
      <c r="K1808" s="2" t="str">
        <f t="shared" si="417"/>
        <v/>
      </c>
      <c r="L1808" s="2" t="str">
        <f t="shared" si="407"/>
        <v/>
      </c>
      <c r="M1808" s="2" t="str">
        <f t="shared" si="414"/>
        <v/>
      </c>
      <c r="N1808" s="2" t="str">
        <f t="shared" si="415"/>
        <v/>
      </c>
      <c r="O1808" s="2" t="str">
        <f t="shared" si="408"/>
        <v/>
      </c>
      <c r="P1808" s="2" t="str">
        <f t="shared" si="409"/>
        <v/>
      </c>
      <c r="Q1808" s="2" t="str">
        <f t="shared" si="416"/>
        <v/>
      </c>
      <c r="R1808" s="2" t="str">
        <f t="shared" si="410"/>
        <v/>
      </c>
    </row>
    <row r="1809" spans="1:18" x14ac:dyDescent="0.25">
      <c r="A1809" s="15" t="str">
        <f>IF(INDEX('Predict Your Date Data (auto)'!A:A,ROW(A1809),1)&gt;0,INDEX('Predict Your Date Data (auto)'!A:A,ROW(A1809),1),"")</f>
        <v/>
      </c>
      <c r="B1809" s="15" t="str">
        <f t="shared" si="411"/>
        <v/>
      </c>
      <c r="C1809" s="23" t="str">
        <f t="shared" si="412"/>
        <v/>
      </c>
      <c r="D1809" s="23" t="str">
        <f t="shared" si="413"/>
        <v/>
      </c>
      <c r="E1809" s="2" t="str">
        <f>IF(A1809&lt;&gt;"","Week " &amp; ROUNDUP(DAY(B1809)/7,0),"")</f>
        <v/>
      </c>
      <c r="G1809" s="15" t="str">
        <f>IF(G1808&lt;MAX(A:A)+NumberOfFutureWeeks*7,  IF(WEEKDAY( G1808+1)=1, G1808+2, IF(WEEKDAY(G1808+1)=7, G1808+ 3, G1808+1)), "")</f>
        <v/>
      </c>
      <c r="H1809" s="15" t="str">
        <f t="shared" si="405"/>
        <v/>
      </c>
      <c r="I1809" s="2" t="str">
        <f t="shared" si="406"/>
        <v/>
      </c>
      <c r="J1809" s="2" t="str">
        <f>IF(AND(G1809&lt;&gt;"",G1809&lt;=MAX(A:A)),COUNTIF(B:B,TRUNC(G1809)),"")</f>
        <v/>
      </c>
      <c r="K1809" s="2" t="str">
        <f t="shared" si="417"/>
        <v/>
      </c>
      <c r="L1809" s="2" t="str">
        <f t="shared" si="407"/>
        <v/>
      </c>
      <c r="M1809" s="2" t="str">
        <f t="shared" si="414"/>
        <v/>
      </c>
      <c r="N1809" s="2" t="str">
        <f t="shared" si="415"/>
        <v/>
      </c>
      <c r="O1809" s="2" t="str">
        <f t="shared" si="408"/>
        <v/>
      </c>
      <c r="P1809" s="2" t="str">
        <f t="shared" si="409"/>
        <v/>
      </c>
      <c r="Q1809" s="2" t="str">
        <f t="shared" si="416"/>
        <v/>
      </c>
      <c r="R1809" s="2" t="str">
        <f t="shared" si="410"/>
        <v/>
      </c>
    </row>
    <row r="1810" spans="1:18" x14ac:dyDescent="0.25">
      <c r="A1810" s="15" t="str">
        <f>IF(INDEX('Predict Your Date Data (auto)'!A:A,ROW(A1810),1)&gt;0,INDEX('Predict Your Date Data (auto)'!A:A,ROW(A1810),1),"")</f>
        <v/>
      </c>
      <c r="B1810" s="15" t="str">
        <f t="shared" si="411"/>
        <v/>
      </c>
      <c r="C1810" s="23" t="str">
        <f t="shared" si="412"/>
        <v/>
      </c>
      <c r="D1810" s="23" t="str">
        <f t="shared" si="413"/>
        <v/>
      </c>
      <c r="E1810" s="2" t="str">
        <f>IF(A1810&lt;&gt;"","Week " &amp; ROUNDUP(DAY(B1810)/7,0),"")</f>
        <v/>
      </c>
      <c r="G1810" s="15" t="str">
        <f>IF(G1809&lt;MAX(A:A)+NumberOfFutureWeeks*7,  IF(WEEKDAY( G1809+1)=1, G1809+2, IF(WEEKDAY(G1809+1)=7, G1809+ 3, G1809+1)), "")</f>
        <v/>
      </c>
      <c r="H1810" s="15" t="str">
        <f t="shared" si="405"/>
        <v/>
      </c>
      <c r="I1810" s="2" t="str">
        <f t="shared" si="406"/>
        <v/>
      </c>
      <c r="J1810" s="2" t="str">
        <f>IF(AND(G1810&lt;&gt;"",G1810&lt;=MAX(A:A)),COUNTIF(B:B,TRUNC(G1810)),"")</f>
        <v/>
      </c>
      <c r="K1810" s="2" t="str">
        <f t="shared" si="417"/>
        <v/>
      </c>
      <c r="L1810" s="2" t="str">
        <f t="shared" si="407"/>
        <v/>
      </c>
      <c r="M1810" s="2" t="str">
        <f t="shared" si="414"/>
        <v/>
      </c>
      <c r="N1810" s="2" t="str">
        <f t="shared" si="415"/>
        <v/>
      </c>
      <c r="O1810" s="2" t="str">
        <f t="shared" si="408"/>
        <v/>
      </c>
      <c r="P1810" s="2" t="str">
        <f t="shared" si="409"/>
        <v/>
      </c>
      <c r="Q1810" s="2" t="str">
        <f t="shared" si="416"/>
        <v/>
      </c>
      <c r="R1810" s="2" t="str">
        <f t="shared" si="410"/>
        <v/>
      </c>
    </row>
    <row r="1811" spans="1:18" x14ac:dyDescent="0.25">
      <c r="A1811" s="15" t="str">
        <f>IF(INDEX('Predict Your Date Data (auto)'!A:A,ROW(A1811),1)&gt;0,INDEX('Predict Your Date Data (auto)'!A:A,ROW(A1811),1),"")</f>
        <v/>
      </c>
      <c r="B1811" s="15" t="str">
        <f t="shared" si="411"/>
        <v/>
      </c>
      <c r="C1811" s="23" t="str">
        <f t="shared" si="412"/>
        <v/>
      </c>
      <c r="D1811" s="23" t="str">
        <f t="shared" si="413"/>
        <v/>
      </c>
      <c r="E1811" s="2" t="str">
        <f>IF(A1811&lt;&gt;"","Week " &amp; ROUNDUP(DAY(B1811)/7,0),"")</f>
        <v/>
      </c>
      <c r="G1811" s="15" t="str">
        <f>IF(G1810&lt;MAX(A:A)+NumberOfFutureWeeks*7,  IF(WEEKDAY( G1810+1)=1, G1810+2, IF(WEEKDAY(G1810+1)=7, G1810+ 3, G1810+1)), "")</f>
        <v/>
      </c>
      <c r="H1811" s="15" t="str">
        <f t="shared" si="405"/>
        <v/>
      </c>
      <c r="I1811" s="2" t="str">
        <f t="shared" si="406"/>
        <v/>
      </c>
      <c r="J1811" s="2" t="str">
        <f>IF(AND(G1811&lt;&gt;"",G1811&lt;=MAX(A:A)),COUNTIF(B:B,TRUNC(G1811)),"")</f>
        <v/>
      </c>
      <c r="K1811" s="2" t="str">
        <f t="shared" si="417"/>
        <v/>
      </c>
      <c r="L1811" s="2" t="str">
        <f t="shared" si="407"/>
        <v/>
      </c>
      <c r="M1811" s="2" t="str">
        <f t="shared" si="414"/>
        <v/>
      </c>
      <c r="N1811" s="2" t="str">
        <f t="shared" si="415"/>
        <v/>
      </c>
      <c r="O1811" s="2" t="str">
        <f t="shared" si="408"/>
        <v/>
      </c>
      <c r="P1811" s="2" t="str">
        <f t="shared" si="409"/>
        <v/>
      </c>
      <c r="Q1811" s="2" t="str">
        <f t="shared" si="416"/>
        <v/>
      </c>
      <c r="R1811" s="2" t="str">
        <f t="shared" si="410"/>
        <v/>
      </c>
    </row>
    <row r="1812" spans="1:18" x14ac:dyDescent="0.25">
      <c r="A1812" s="15" t="str">
        <f>IF(INDEX('Predict Your Date Data (auto)'!A:A,ROW(A1812),1)&gt;0,INDEX('Predict Your Date Data (auto)'!A:A,ROW(A1812),1),"")</f>
        <v/>
      </c>
      <c r="B1812" s="15" t="str">
        <f t="shared" si="411"/>
        <v/>
      </c>
      <c r="C1812" s="23" t="str">
        <f t="shared" si="412"/>
        <v/>
      </c>
      <c r="D1812" s="23" t="str">
        <f t="shared" si="413"/>
        <v/>
      </c>
      <c r="E1812" s="2" t="str">
        <f>IF(A1812&lt;&gt;"","Week " &amp; ROUNDUP(DAY(B1812)/7,0),"")</f>
        <v/>
      </c>
      <c r="G1812" s="15" t="str">
        <f>IF(G1811&lt;MAX(A:A)+NumberOfFutureWeeks*7,  IF(WEEKDAY( G1811+1)=1, G1811+2, IF(WEEKDAY(G1811+1)=7, G1811+ 3, G1811+1)), "")</f>
        <v/>
      </c>
      <c r="H1812" s="15" t="str">
        <f t="shared" si="405"/>
        <v/>
      </c>
      <c r="I1812" s="2" t="str">
        <f t="shared" si="406"/>
        <v/>
      </c>
      <c r="J1812" s="2" t="str">
        <f>IF(AND(G1812&lt;&gt;"",G1812&lt;=MAX(A:A)),COUNTIF(B:B,TRUNC(G1812)),"")</f>
        <v/>
      </c>
      <c r="K1812" s="2" t="str">
        <f t="shared" si="417"/>
        <v/>
      </c>
      <c r="L1812" s="2" t="str">
        <f t="shared" si="407"/>
        <v/>
      </c>
      <c r="M1812" s="2" t="str">
        <f t="shared" si="414"/>
        <v/>
      </c>
      <c r="N1812" s="2" t="str">
        <f t="shared" si="415"/>
        <v/>
      </c>
      <c r="O1812" s="2" t="str">
        <f t="shared" si="408"/>
        <v/>
      </c>
      <c r="P1812" s="2" t="str">
        <f t="shared" si="409"/>
        <v/>
      </c>
      <c r="Q1812" s="2" t="str">
        <f t="shared" si="416"/>
        <v/>
      </c>
      <c r="R1812" s="2" t="str">
        <f t="shared" si="410"/>
        <v/>
      </c>
    </row>
    <row r="1813" spans="1:18" x14ac:dyDescent="0.25">
      <c r="A1813" s="15" t="str">
        <f>IF(INDEX('Predict Your Date Data (auto)'!A:A,ROW(A1813),1)&gt;0,INDEX('Predict Your Date Data (auto)'!A:A,ROW(A1813),1),"")</f>
        <v/>
      </c>
      <c r="B1813" s="15" t="str">
        <f t="shared" si="411"/>
        <v/>
      </c>
      <c r="C1813" s="23" t="str">
        <f t="shared" si="412"/>
        <v/>
      </c>
      <c r="D1813" s="23" t="str">
        <f t="shared" si="413"/>
        <v/>
      </c>
      <c r="E1813" s="2" t="str">
        <f>IF(A1813&lt;&gt;"","Week " &amp; ROUNDUP(DAY(B1813)/7,0),"")</f>
        <v/>
      </c>
      <c r="G1813" s="15" t="str">
        <f>IF(G1812&lt;MAX(A:A)+NumberOfFutureWeeks*7,  IF(WEEKDAY( G1812+1)=1, G1812+2, IF(WEEKDAY(G1812+1)=7, G1812+ 3, G1812+1)), "")</f>
        <v/>
      </c>
      <c r="H1813" s="15" t="str">
        <f t="shared" si="405"/>
        <v/>
      </c>
      <c r="I1813" s="2" t="str">
        <f t="shared" si="406"/>
        <v/>
      </c>
      <c r="J1813" s="2" t="str">
        <f>IF(AND(G1813&lt;&gt;"",G1813&lt;=MAX(A:A)),COUNTIF(B:B,TRUNC(G1813)),"")</f>
        <v/>
      </c>
      <c r="K1813" s="2" t="str">
        <f t="shared" si="417"/>
        <v/>
      </c>
      <c r="L1813" s="2" t="str">
        <f t="shared" si="407"/>
        <v/>
      </c>
      <c r="M1813" s="2" t="str">
        <f t="shared" si="414"/>
        <v/>
      </c>
      <c r="N1813" s="2" t="str">
        <f t="shared" si="415"/>
        <v/>
      </c>
      <c r="O1813" s="2" t="str">
        <f t="shared" si="408"/>
        <v/>
      </c>
      <c r="P1813" s="2" t="str">
        <f t="shared" si="409"/>
        <v/>
      </c>
      <c r="Q1813" s="2" t="str">
        <f t="shared" si="416"/>
        <v/>
      </c>
      <c r="R1813" s="2" t="str">
        <f t="shared" si="410"/>
        <v/>
      </c>
    </row>
    <row r="1814" spans="1:18" x14ac:dyDescent="0.25">
      <c r="A1814" s="15" t="str">
        <f>IF(INDEX('Predict Your Date Data (auto)'!A:A,ROW(A1814),1)&gt;0,INDEX('Predict Your Date Data (auto)'!A:A,ROW(A1814),1),"")</f>
        <v/>
      </c>
      <c r="B1814" s="15" t="str">
        <f t="shared" si="411"/>
        <v/>
      </c>
      <c r="C1814" s="23" t="str">
        <f t="shared" si="412"/>
        <v/>
      </c>
      <c r="D1814" s="23" t="str">
        <f t="shared" si="413"/>
        <v/>
      </c>
      <c r="E1814" s="2" t="str">
        <f>IF(A1814&lt;&gt;"","Week " &amp; ROUNDUP(DAY(B1814)/7,0),"")</f>
        <v/>
      </c>
      <c r="G1814" s="15" t="str">
        <f>IF(G1813&lt;MAX(A:A)+NumberOfFutureWeeks*7,  IF(WEEKDAY( G1813+1)=1, G1813+2, IF(WEEKDAY(G1813+1)=7, G1813+ 3, G1813+1)), "")</f>
        <v/>
      </c>
      <c r="H1814" s="15" t="str">
        <f t="shared" si="405"/>
        <v/>
      </c>
      <c r="I1814" s="2" t="str">
        <f t="shared" si="406"/>
        <v/>
      </c>
      <c r="J1814" s="2" t="str">
        <f>IF(AND(G1814&lt;&gt;"",G1814&lt;=MAX(A:A)),COUNTIF(B:B,TRUNC(G1814)),"")</f>
        <v/>
      </c>
      <c r="K1814" s="2" t="str">
        <f t="shared" si="417"/>
        <v/>
      </c>
      <c r="L1814" s="2" t="str">
        <f t="shared" si="407"/>
        <v/>
      </c>
      <c r="M1814" s="2" t="str">
        <f t="shared" si="414"/>
        <v/>
      </c>
      <c r="N1814" s="2" t="str">
        <f t="shared" si="415"/>
        <v/>
      </c>
      <c r="O1814" s="2" t="str">
        <f t="shared" si="408"/>
        <v/>
      </c>
      <c r="P1814" s="2" t="str">
        <f t="shared" si="409"/>
        <v/>
      </c>
      <c r="Q1814" s="2" t="str">
        <f t="shared" si="416"/>
        <v/>
      </c>
      <c r="R1814" s="2" t="str">
        <f t="shared" si="410"/>
        <v/>
      </c>
    </row>
    <row r="1815" spans="1:18" x14ac:dyDescent="0.25">
      <c r="A1815" s="15" t="str">
        <f>IF(INDEX('Predict Your Date Data (auto)'!A:A,ROW(A1815),1)&gt;0,INDEX('Predict Your Date Data (auto)'!A:A,ROW(A1815),1),"")</f>
        <v/>
      </c>
      <c r="B1815" s="15" t="str">
        <f t="shared" si="411"/>
        <v/>
      </c>
      <c r="C1815" s="23" t="str">
        <f t="shared" si="412"/>
        <v/>
      </c>
      <c r="D1815" s="23" t="str">
        <f t="shared" si="413"/>
        <v/>
      </c>
      <c r="E1815" s="2" t="str">
        <f>IF(A1815&lt;&gt;"","Week " &amp; ROUNDUP(DAY(B1815)/7,0),"")</f>
        <v/>
      </c>
      <c r="G1815" s="15" t="str">
        <f>IF(G1814&lt;MAX(A:A)+NumberOfFutureWeeks*7,  IF(WEEKDAY( G1814+1)=1, G1814+2, IF(WEEKDAY(G1814+1)=7, G1814+ 3, G1814+1)), "")</f>
        <v/>
      </c>
      <c r="H1815" s="15" t="str">
        <f t="shared" si="405"/>
        <v/>
      </c>
      <c r="I1815" s="2" t="str">
        <f t="shared" si="406"/>
        <v/>
      </c>
      <c r="J1815" s="2" t="str">
        <f>IF(AND(G1815&lt;&gt;"",G1815&lt;=MAX(A:A)),COUNTIF(B:B,TRUNC(G1815)),"")</f>
        <v/>
      </c>
      <c r="K1815" s="2" t="str">
        <f t="shared" si="417"/>
        <v/>
      </c>
      <c r="L1815" s="2" t="str">
        <f t="shared" si="407"/>
        <v/>
      </c>
      <c r="M1815" s="2" t="str">
        <f t="shared" si="414"/>
        <v/>
      </c>
      <c r="N1815" s="2" t="str">
        <f t="shared" si="415"/>
        <v/>
      </c>
      <c r="O1815" s="2" t="str">
        <f t="shared" si="408"/>
        <v/>
      </c>
      <c r="P1815" s="2" t="str">
        <f t="shared" si="409"/>
        <v/>
      </c>
      <c r="Q1815" s="2" t="str">
        <f t="shared" si="416"/>
        <v/>
      </c>
      <c r="R1815" s="2" t="str">
        <f t="shared" si="410"/>
        <v/>
      </c>
    </row>
    <row r="1816" spans="1:18" x14ac:dyDescent="0.25">
      <c r="A1816" s="15" t="str">
        <f>IF(INDEX('Predict Your Date Data (auto)'!A:A,ROW(A1816),1)&gt;0,INDEX('Predict Your Date Data (auto)'!A:A,ROW(A1816),1),"")</f>
        <v/>
      </c>
      <c r="B1816" s="15" t="str">
        <f t="shared" si="411"/>
        <v/>
      </c>
      <c r="C1816" s="23" t="str">
        <f t="shared" si="412"/>
        <v/>
      </c>
      <c r="D1816" s="23" t="str">
        <f t="shared" si="413"/>
        <v/>
      </c>
      <c r="E1816" s="2" t="str">
        <f>IF(A1816&lt;&gt;"","Week " &amp; ROUNDUP(DAY(B1816)/7,0),"")</f>
        <v/>
      </c>
      <c r="G1816" s="15" t="str">
        <f>IF(G1815&lt;MAX(A:A)+NumberOfFutureWeeks*7,  IF(WEEKDAY( G1815+1)=1, G1815+2, IF(WEEKDAY(G1815+1)=7, G1815+ 3, G1815+1)), "")</f>
        <v/>
      </c>
      <c r="H1816" s="15" t="str">
        <f t="shared" si="405"/>
        <v/>
      </c>
      <c r="I1816" s="2" t="str">
        <f t="shared" si="406"/>
        <v/>
      </c>
      <c r="J1816" s="2" t="str">
        <f>IF(AND(G1816&lt;&gt;"",G1816&lt;=MAX(A:A)),COUNTIF(B:B,TRUNC(G1816)),"")</f>
        <v/>
      </c>
      <c r="K1816" s="2" t="str">
        <f t="shared" si="417"/>
        <v/>
      </c>
      <c r="L1816" s="2" t="str">
        <f t="shared" si="407"/>
        <v/>
      </c>
      <c r="M1816" s="2" t="str">
        <f t="shared" si="414"/>
        <v/>
      </c>
      <c r="N1816" s="2" t="str">
        <f t="shared" si="415"/>
        <v/>
      </c>
      <c r="O1816" s="2" t="str">
        <f t="shared" si="408"/>
        <v/>
      </c>
      <c r="P1816" s="2" t="str">
        <f t="shared" si="409"/>
        <v/>
      </c>
      <c r="Q1816" s="2" t="str">
        <f t="shared" si="416"/>
        <v/>
      </c>
      <c r="R1816" s="2" t="str">
        <f t="shared" si="410"/>
        <v/>
      </c>
    </row>
    <row r="1817" spans="1:18" x14ac:dyDescent="0.25">
      <c r="A1817" s="15" t="str">
        <f>IF(INDEX('Predict Your Date Data (auto)'!A:A,ROW(A1817),1)&gt;0,INDEX('Predict Your Date Data (auto)'!A:A,ROW(A1817),1),"")</f>
        <v/>
      </c>
      <c r="B1817" s="15" t="str">
        <f t="shared" si="411"/>
        <v/>
      </c>
      <c r="C1817" s="23" t="str">
        <f t="shared" si="412"/>
        <v/>
      </c>
      <c r="D1817" s="23" t="str">
        <f t="shared" si="413"/>
        <v/>
      </c>
      <c r="E1817" s="2" t="str">
        <f>IF(A1817&lt;&gt;"","Week " &amp; ROUNDUP(DAY(B1817)/7,0),"")</f>
        <v/>
      </c>
      <c r="G1817" s="15" t="str">
        <f>IF(G1816&lt;MAX(A:A)+NumberOfFutureWeeks*7,  IF(WEEKDAY( G1816+1)=1, G1816+2, IF(WEEKDAY(G1816+1)=7, G1816+ 3, G1816+1)), "")</f>
        <v/>
      </c>
      <c r="H1817" s="15" t="str">
        <f t="shared" si="405"/>
        <v/>
      </c>
      <c r="I1817" s="2" t="str">
        <f t="shared" si="406"/>
        <v/>
      </c>
      <c r="J1817" s="2" t="str">
        <f>IF(AND(G1817&lt;&gt;"",G1817&lt;=MAX(A:A)),COUNTIF(B:B,TRUNC(G1817)),"")</f>
        <v/>
      </c>
      <c r="K1817" s="2" t="str">
        <f t="shared" si="417"/>
        <v/>
      </c>
      <c r="L1817" s="2" t="str">
        <f t="shared" si="407"/>
        <v/>
      </c>
      <c r="M1817" s="2" t="str">
        <f t="shared" si="414"/>
        <v/>
      </c>
      <c r="N1817" s="2" t="str">
        <f t="shared" si="415"/>
        <v/>
      </c>
      <c r="O1817" s="2" t="str">
        <f t="shared" si="408"/>
        <v/>
      </c>
      <c r="P1817" s="2" t="str">
        <f t="shared" si="409"/>
        <v/>
      </c>
      <c r="Q1817" s="2" t="str">
        <f t="shared" si="416"/>
        <v/>
      </c>
      <c r="R1817" s="2" t="str">
        <f t="shared" si="410"/>
        <v/>
      </c>
    </row>
    <row r="1818" spans="1:18" x14ac:dyDescent="0.25">
      <c r="A1818" s="15" t="str">
        <f>IF(INDEX('Predict Your Date Data (auto)'!A:A,ROW(A1818),1)&gt;0,INDEX('Predict Your Date Data (auto)'!A:A,ROW(A1818),1),"")</f>
        <v/>
      </c>
      <c r="B1818" s="15" t="str">
        <f t="shared" si="411"/>
        <v/>
      </c>
      <c r="C1818" s="23" t="str">
        <f t="shared" si="412"/>
        <v/>
      </c>
      <c r="D1818" s="23" t="str">
        <f t="shared" si="413"/>
        <v/>
      </c>
      <c r="E1818" s="2" t="str">
        <f>IF(A1818&lt;&gt;"","Week " &amp; ROUNDUP(DAY(B1818)/7,0),"")</f>
        <v/>
      </c>
      <c r="G1818" s="15" t="str">
        <f>IF(G1817&lt;MAX(A:A)+NumberOfFutureWeeks*7,  IF(WEEKDAY( G1817+1)=1, G1817+2, IF(WEEKDAY(G1817+1)=7, G1817+ 3, G1817+1)), "")</f>
        <v/>
      </c>
      <c r="H1818" s="15" t="str">
        <f t="shared" si="405"/>
        <v/>
      </c>
      <c r="I1818" s="2" t="str">
        <f t="shared" si="406"/>
        <v/>
      </c>
      <c r="J1818" s="2" t="str">
        <f>IF(AND(G1818&lt;&gt;"",G1818&lt;=MAX(A:A)),COUNTIF(B:B,TRUNC(G1818)),"")</f>
        <v/>
      </c>
      <c r="K1818" s="2" t="str">
        <f t="shared" si="417"/>
        <v/>
      </c>
      <c r="L1818" s="2" t="str">
        <f t="shared" si="407"/>
        <v/>
      </c>
      <c r="M1818" s="2" t="str">
        <f t="shared" si="414"/>
        <v/>
      </c>
      <c r="N1818" s="2" t="str">
        <f t="shared" si="415"/>
        <v/>
      </c>
      <c r="O1818" s="2" t="str">
        <f t="shared" si="408"/>
        <v/>
      </c>
      <c r="P1818" s="2" t="str">
        <f t="shared" si="409"/>
        <v/>
      </c>
      <c r="Q1818" s="2" t="str">
        <f t="shared" si="416"/>
        <v/>
      </c>
      <c r="R1818" s="2" t="str">
        <f t="shared" si="410"/>
        <v/>
      </c>
    </row>
    <row r="1819" spans="1:18" x14ac:dyDescent="0.25">
      <c r="A1819" s="15" t="str">
        <f>IF(INDEX('Predict Your Date Data (auto)'!A:A,ROW(A1819),1)&gt;0,INDEX('Predict Your Date Data (auto)'!A:A,ROW(A1819),1),"")</f>
        <v/>
      </c>
      <c r="B1819" s="15" t="str">
        <f t="shared" si="411"/>
        <v/>
      </c>
      <c r="C1819" s="23" t="str">
        <f t="shared" si="412"/>
        <v/>
      </c>
      <c r="D1819" s="23" t="str">
        <f t="shared" si="413"/>
        <v/>
      </c>
      <c r="E1819" s="2" t="str">
        <f>IF(A1819&lt;&gt;"","Week " &amp; ROUNDUP(DAY(B1819)/7,0),"")</f>
        <v/>
      </c>
      <c r="G1819" s="15" t="str">
        <f>IF(G1818&lt;MAX(A:A)+NumberOfFutureWeeks*7,  IF(WEEKDAY( G1818+1)=1, G1818+2, IF(WEEKDAY(G1818+1)=7, G1818+ 3, G1818+1)), "")</f>
        <v/>
      </c>
      <c r="H1819" s="15" t="str">
        <f t="shared" si="405"/>
        <v/>
      </c>
      <c r="I1819" s="2" t="str">
        <f t="shared" si="406"/>
        <v/>
      </c>
      <c r="J1819" s="2" t="str">
        <f>IF(AND(G1819&lt;&gt;"",G1819&lt;=MAX(A:A)),COUNTIF(B:B,TRUNC(G1819)),"")</f>
        <v/>
      </c>
      <c r="K1819" s="2" t="str">
        <f t="shared" si="417"/>
        <v/>
      </c>
      <c r="L1819" s="2" t="str">
        <f t="shared" si="407"/>
        <v/>
      </c>
      <c r="M1819" s="2" t="str">
        <f t="shared" si="414"/>
        <v/>
      </c>
      <c r="N1819" s="2" t="str">
        <f t="shared" si="415"/>
        <v/>
      </c>
      <c r="O1819" s="2" t="str">
        <f t="shared" si="408"/>
        <v/>
      </c>
      <c r="P1819" s="2" t="str">
        <f t="shared" si="409"/>
        <v/>
      </c>
      <c r="Q1819" s="2" t="str">
        <f t="shared" si="416"/>
        <v/>
      </c>
      <c r="R1819" s="2" t="str">
        <f t="shared" si="410"/>
        <v/>
      </c>
    </row>
    <row r="1820" spans="1:18" x14ac:dyDescent="0.25">
      <c r="A1820" s="15" t="str">
        <f>IF(INDEX('Predict Your Date Data (auto)'!A:A,ROW(A1820),1)&gt;0,INDEX('Predict Your Date Data (auto)'!A:A,ROW(A1820),1),"")</f>
        <v/>
      </c>
      <c r="B1820" s="15" t="str">
        <f t="shared" si="411"/>
        <v/>
      </c>
      <c r="C1820" s="23" t="str">
        <f t="shared" si="412"/>
        <v/>
      </c>
      <c r="D1820" s="23" t="str">
        <f t="shared" si="413"/>
        <v/>
      </c>
      <c r="E1820" s="2" t="str">
        <f>IF(A1820&lt;&gt;"","Week " &amp; ROUNDUP(DAY(B1820)/7,0),"")</f>
        <v/>
      </c>
      <c r="G1820" s="15" t="str">
        <f>IF(G1819&lt;MAX(A:A)+NumberOfFutureWeeks*7,  IF(WEEKDAY( G1819+1)=1, G1819+2, IF(WEEKDAY(G1819+1)=7, G1819+ 3, G1819+1)), "")</f>
        <v/>
      </c>
      <c r="H1820" s="15" t="str">
        <f t="shared" si="405"/>
        <v/>
      </c>
      <c r="I1820" s="2" t="str">
        <f t="shared" si="406"/>
        <v/>
      </c>
      <c r="J1820" s="2" t="str">
        <f>IF(AND(G1820&lt;&gt;"",G1820&lt;=MAX(A:A)),COUNTIF(B:B,TRUNC(G1820)),"")</f>
        <v/>
      </c>
      <c r="K1820" s="2" t="str">
        <f t="shared" si="417"/>
        <v/>
      </c>
      <c r="L1820" s="2" t="str">
        <f t="shared" si="407"/>
        <v/>
      </c>
      <c r="M1820" s="2" t="str">
        <f t="shared" si="414"/>
        <v/>
      </c>
      <c r="N1820" s="2" t="str">
        <f t="shared" si="415"/>
        <v/>
      </c>
      <c r="O1820" s="2" t="str">
        <f t="shared" si="408"/>
        <v/>
      </c>
      <c r="P1820" s="2" t="str">
        <f t="shared" si="409"/>
        <v/>
      </c>
      <c r="Q1820" s="2" t="str">
        <f t="shared" si="416"/>
        <v/>
      </c>
      <c r="R1820" s="2" t="str">
        <f t="shared" si="410"/>
        <v/>
      </c>
    </row>
    <row r="1821" spans="1:18" x14ac:dyDescent="0.25">
      <c r="A1821" s="15" t="str">
        <f>IF(INDEX('Predict Your Date Data (auto)'!A:A,ROW(A1821),1)&gt;0,INDEX('Predict Your Date Data (auto)'!A:A,ROW(A1821),1),"")</f>
        <v/>
      </c>
      <c r="B1821" s="15" t="str">
        <f t="shared" si="411"/>
        <v/>
      </c>
      <c r="C1821" s="23" t="str">
        <f t="shared" si="412"/>
        <v/>
      </c>
      <c r="D1821" s="23" t="str">
        <f t="shared" si="413"/>
        <v/>
      </c>
      <c r="E1821" s="2" t="str">
        <f>IF(A1821&lt;&gt;"","Week " &amp; ROUNDUP(DAY(B1821)/7,0),"")</f>
        <v/>
      </c>
      <c r="G1821" s="15" t="str">
        <f>IF(G1820&lt;MAX(A:A)+NumberOfFutureWeeks*7,  IF(WEEKDAY( G1820+1)=1, G1820+2, IF(WEEKDAY(G1820+1)=7, G1820+ 3, G1820+1)), "")</f>
        <v/>
      </c>
      <c r="H1821" s="15" t="str">
        <f t="shared" si="405"/>
        <v/>
      </c>
      <c r="I1821" s="2" t="str">
        <f t="shared" si="406"/>
        <v/>
      </c>
      <c r="J1821" s="2" t="str">
        <f>IF(AND(G1821&lt;&gt;"",G1821&lt;=MAX(A:A)),COUNTIF(B:B,TRUNC(G1821)),"")</f>
        <v/>
      </c>
      <c r="K1821" s="2" t="str">
        <f t="shared" si="417"/>
        <v/>
      </c>
      <c r="L1821" s="2" t="str">
        <f t="shared" si="407"/>
        <v/>
      </c>
      <c r="M1821" s="2" t="str">
        <f t="shared" si="414"/>
        <v/>
      </c>
      <c r="N1821" s="2" t="str">
        <f t="shared" si="415"/>
        <v/>
      </c>
      <c r="O1821" s="2" t="str">
        <f t="shared" si="408"/>
        <v/>
      </c>
      <c r="P1821" s="2" t="str">
        <f t="shared" si="409"/>
        <v/>
      </c>
      <c r="Q1821" s="2" t="str">
        <f t="shared" si="416"/>
        <v/>
      </c>
      <c r="R1821" s="2" t="str">
        <f t="shared" si="410"/>
        <v/>
      </c>
    </row>
    <row r="1822" spans="1:18" x14ac:dyDescent="0.25">
      <c r="A1822" s="15" t="str">
        <f>IF(INDEX('Predict Your Date Data (auto)'!A:A,ROW(A1822),1)&gt;0,INDEX('Predict Your Date Data (auto)'!A:A,ROW(A1822),1),"")</f>
        <v/>
      </c>
      <c r="B1822" s="15" t="str">
        <f t="shared" si="411"/>
        <v/>
      </c>
      <c r="C1822" s="23" t="str">
        <f t="shared" si="412"/>
        <v/>
      </c>
      <c r="D1822" s="23" t="str">
        <f t="shared" si="413"/>
        <v/>
      </c>
      <c r="E1822" s="2" t="str">
        <f>IF(A1822&lt;&gt;"","Week " &amp; ROUNDUP(DAY(B1822)/7,0),"")</f>
        <v/>
      </c>
      <c r="G1822" s="15" t="str">
        <f>IF(G1821&lt;MAX(A:A)+NumberOfFutureWeeks*7,  IF(WEEKDAY( G1821+1)=1, G1821+2, IF(WEEKDAY(G1821+1)=7, G1821+ 3, G1821+1)), "")</f>
        <v/>
      </c>
      <c r="H1822" s="15" t="str">
        <f t="shared" si="405"/>
        <v/>
      </c>
      <c r="I1822" s="2" t="str">
        <f t="shared" si="406"/>
        <v/>
      </c>
      <c r="J1822" s="2" t="str">
        <f>IF(AND(G1822&lt;&gt;"",G1822&lt;=MAX(A:A)),COUNTIF(B:B,TRUNC(G1822)),"")</f>
        <v/>
      </c>
      <c r="K1822" s="2" t="str">
        <f t="shared" si="417"/>
        <v/>
      </c>
      <c r="L1822" s="2" t="str">
        <f t="shared" si="407"/>
        <v/>
      </c>
      <c r="M1822" s="2" t="str">
        <f t="shared" si="414"/>
        <v/>
      </c>
      <c r="N1822" s="2" t="str">
        <f t="shared" si="415"/>
        <v/>
      </c>
      <c r="O1822" s="2" t="str">
        <f t="shared" si="408"/>
        <v/>
      </c>
      <c r="P1822" s="2" t="str">
        <f t="shared" si="409"/>
        <v/>
      </c>
      <c r="Q1822" s="2" t="str">
        <f t="shared" si="416"/>
        <v/>
      </c>
      <c r="R1822" s="2" t="str">
        <f t="shared" si="410"/>
        <v/>
      </c>
    </row>
    <row r="1823" spans="1:18" x14ac:dyDescent="0.25">
      <c r="A1823" s="15" t="str">
        <f>IF(INDEX('Predict Your Date Data (auto)'!A:A,ROW(A1823),1)&gt;0,INDEX('Predict Your Date Data (auto)'!A:A,ROW(A1823),1),"")</f>
        <v/>
      </c>
      <c r="B1823" s="15" t="str">
        <f t="shared" si="411"/>
        <v/>
      </c>
      <c r="C1823" s="23" t="str">
        <f t="shared" si="412"/>
        <v/>
      </c>
      <c r="D1823" s="23" t="str">
        <f t="shared" si="413"/>
        <v/>
      </c>
      <c r="E1823" s="2" t="str">
        <f>IF(A1823&lt;&gt;"","Week " &amp; ROUNDUP(DAY(B1823)/7,0),"")</f>
        <v/>
      </c>
      <c r="G1823" s="15" t="str">
        <f>IF(G1822&lt;MAX(A:A)+NumberOfFutureWeeks*7,  IF(WEEKDAY( G1822+1)=1, G1822+2, IF(WEEKDAY(G1822+1)=7, G1822+ 3, G1822+1)), "")</f>
        <v/>
      </c>
      <c r="H1823" s="15" t="str">
        <f t="shared" si="405"/>
        <v/>
      </c>
      <c r="I1823" s="2" t="str">
        <f t="shared" si="406"/>
        <v/>
      </c>
      <c r="J1823" s="2" t="str">
        <f>IF(AND(G1823&lt;&gt;"",G1823&lt;=MAX(A:A)),COUNTIF(B:B,TRUNC(G1823)),"")</f>
        <v/>
      </c>
      <c r="K1823" s="2" t="str">
        <f t="shared" si="417"/>
        <v/>
      </c>
      <c r="L1823" s="2" t="str">
        <f t="shared" si="407"/>
        <v/>
      </c>
      <c r="M1823" s="2" t="str">
        <f t="shared" si="414"/>
        <v/>
      </c>
      <c r="N1823" s="2" t="str">
        <f t="shared" si="415"/>
        <v/>
      </c>
      <c r="O1823" s="2" t="str">
        <f t="shared" si="408"/>
        <v/>
      </c>
      <c r="P1823" s="2" t="str">
        <f t="shared" si="409"/>
        <v/>
      </c>
      <c r="Q1823" s="2" t="str">
        <f t="shared" si="416"/>
        <v/>
      </c>
      <c r="R1823" s="2" t="str">
        <f t="shared" si="410"/>
        <v/>
      </c>
    </row>
    <row r="1824" spans="1:18" x14ac:dyDescent="0.25">
      <c r="A1824" s="15" t="str">
        <f>IF(INDEX('Predict Your Date Data (auto)'!A:A,ROW(A1824),1)&gt;0,INDEX('Predict Your Date Data (auto)'!A:A,ROW(A1824),1),"")</f>
        <v/>
      </c>
      <c r="B1824" s="15" t="str">
        <f t="shared" si="411"/>
        <v/>
      </c>
      <c r="C1824" s="23" t="str">
        <f t="shared" si="412"/>
        <v/>
      </c>
      <c r="D1824" s="23" t="str">
        <f t="shared" si="413"/>
        <v/>
      </c>
      <c r="E1824" s="2" t="str">
        <f>IF(A1824&lt;&gt;"","Week " &amp; ROUNDUP(DAY(B1824)/7,0),"")</f>
        <v/>
      </c>
      <c r="G1824" s="15" t="str">
        <f>IF(G1823&lt;MAX(A:A)+NumberOfFutureWeeks*7,  IF(WEEKDAY( G1823+1)=1, G1823+2, IF(WEEKDAY(G1823+1)=7, G1823+ 3, G1823+1)), "")</f>
        <v/>
      </c>
      <c r="H1824" s="15" t="str">
        <f t="shared" si="405"/>
        <v/>
      </c>
      <c r="I1824" s="2" t="str">
        <f t="shared" si="406"/>
        <v/>
      </c>
      <c r="J1824" s="2" t="str">
        <f>IF(AND(G1824&lt;&gt;"",G1824&lt;=MAX(A:A)),COUNTIF(B:B,TRUNC(G1824)),"")</f>
        <v/>
      </c>
      <c r="K1824" s="2" t="str">
        <f t="shared" si="417"/>
        <v/>
      </c>
      <c r="L1824" s="2" t="str">
        <f t="shared" si="407"/>
        <v/>
      </c>
      <c r="M1824" s="2" t="str">
        <f t="shared" si="414"/>
        <v/>
      </c>
      <c r="N1824" s="2" t="str">
        <f t="shared" si="415"/>
        <v/>
      </c>
      <c r="O1824" s="2" t="str">
        <f t="shared" si="408"/>
        <v/>
      </c>
      <c r="P1824" s="2" t="str">
        <f t="shared" si="409"/>
        <v/>
      </c>
      <c r="Q1824" s="2" t="str">
        <f t="shared" si="416"/>
        <v/>
      </c>
      <c r="R1824" s="2" t="str">
        <f t="shared" si="410"/>
        <v/>
      </c>
    </row>
    <row r="1825" spans="1:18" x14ac:dyDescent="0.25">
      <c r="A1825" s="15" t="str">
        <f>IF(INDEX('Predict Your Date Data (auto)'!A:A,ROW(A1825),1)&gt;0,INDEX('Predict Your Date Data (auto)'!A:A,ROW(A1825),1),"")</f>
        <v/>
      </c>
      <c r="B1825" s="15" t="str">
        <f t="shared" si="411"/>
        <v/>
      </c>
      <c r="C1825" s="23" t="str">
        <f t="shared" si="412"/>
        <v/>
      </c>
      <c r="D1825" s="23" t="str">
        <f t="shared" si="413"/>
        <v/>
      </c>
      <c r="E1825" s="2" t="str">
        <f>IF(A1825&lt;&gt;"","Week " &amp; ROUNDUP(DAY(B1825)/7,0),"")</f>
        <v/>
      </c>
      <c r="G1825" s="15" t="str">
        <f>IF(G1824&lt;MAX(A:A)+NumberOfFutureWeeks*7,  IF(WEEKDAY( G1824+1)=1, G1824+2, IF(WEEKDAY(G1824+1)=7, G1824+ 3, G1824+1)), "")</f>
        <v/>
      </c>
      <c r="H1825" s="15" t="str">
        <f t="shared" si="405"/>
        <v/>
      </c>
      <c r="I1825" s="2" t="str">
        <f t="shared" si="406"/>
        <v/>
      </c>
      <c r="J1825" s="2" t="str">
        <f>IF(AND(G1825&lt;&gt;"",G1825&lt;=MAX(A:A)),COUNTIF(B:B,TRUNC(G1825)),"")</f>
        <v/>
      </c>
      <c r="K1825" s="2" t="str">
        <f t="shared" si="417"/>
        <v/>
      </c>
      <c r="L1825" s="2" t="str">
        <f t="shared" si="407"/>
        <v/>
      </c>
      <c r="M1825" s="2" t="str">
        <f t="shared" si="414"/>
        <v/>
      </c>
      <c r="N1825" s="2" t="str">
        <f t="shared" si="415"/>
        <v/>
      </c>
      <c r="O1825" s="2" t="str">
        <f t="shared" si="408"/>
        <v/>
      </c>
      <c r="P1825" s="2" t="str">
        <f t="shared" si="409"/>
        <v/>
      </c>
      <c r="Q1825" s="2" t="str">
        <f t="shared" si="416"/>
        <v/>
      </c>
      <c r="R1825" s="2" t="str">
        <f t="shared" si="410"/>
        <v/>
      </c>
    </row>
    <row r="1826" spans="1:18" x14ac:dyDescent="0.25">
      <c r="A1826" s="15" t="str">
        <f>IF(INDEX('Predict Your Date Data (auto)'!A:A,ROW(A1826),1)&gt;0,INDEX('Predict Your Date Data (auto)'!A:A,ROW(A1826),1),"")</f>
        <v/>
      </c>
      <c r="B1826" s="15" t="str">
        <f t="shared" si="411"/>
        <v/>
      </c>
      <c r="C1826" s="23" t="str">
        <f t="shared" si="412"/>
        <v/>
      </c>
      <c r="D1826" s="23" t="str">
        <f t="shared" si="413"/>
        <v/>
      </c>
      <c r="E1826" s="2" t="str">
        <f>IF(A1826&lt;&gt;"","Week " &amp; ROUNDUP(DAY(B1826)/7,0),"")</f>
        <v/>
      </c>
      <c r="G1826" s="15" t="str">
        <f>IF(G1825&lt;MAX(A:A)+NumberOfFutureWeeks*7,  IF(WEEKDAY( G1825+1)=1, G1825+2, IF(WEEKDAY(G1825+1)=7, G1825+ 3, G1825+1)), "")</f>
        <v/>
      </c>
      <c r="H1826" s="15" t="str">
        <f t="shared" si="405"/>
        <v/>
      </c>
      <c r="I1826" s="2" t="str">
        <f t="shared" si="406"/>
        <v/>
      </c>
      <c r="J1826" s="2" t="str">
        <f>IF(AND(G1826&lt;&gt;"",G1826&lt;=MAX(A:A)),COUNTIF(B:B,TRUNC(G1826)),"")</f>
        <v/>
      </c>
      <c r="K1826" s="2" t="str">
        <f t="shared" si="417"/>
        <v/>
      </c>
      <c r="L1826" s="2" t="str">
        <f t="shared" si="407"/>
        <v/>
      </c>
      <c r="M1826" s="2" t="str">
        <f t="shared" si="414"/>
        <v/>
      </c>
      <c r="N1826" s="2" t="str">
        <f t="shared" si="415"/>
        <v/>
      </c>
      <c r="O1826" s="2" t="str">
        <f t="shared" si="408"/>
        <v/>
      </c>
      <c r="P1826" s="2" t="str">
        <f t="shared" si="409"/>
        <v/>
      </c>
      <c r="Q1826" s="2" t="str">
        <f t="shared" si="416"/>
        <v/>
      </c>
      <c r="R1826" s="2" t="str">
        <f t="shared" si="410"/>
        <v/>
      </c>
    </row>
    <row r="1827" spans="1:18" x14ac:dyDescent="0.25">
      <c r="A1827" s="15" t="str">
        <f>IF(INDEX('Predict Your Date Data (auto)'!A:A,ROW(A1827),1)&gt;0,INDEX('Predict Your Date Data (auto)'!A:A,ROW(A1827),1),"")</f>
        <v/>
      </c>
      <c r="B1827" s="15" t="str">
        <f t="shared" si="411"/>
        <v/>
      </c>
      <c r="C1827" s="23" t="str">
        <f t="shared" si="412"/>
        <v/>
      </c>
      <c r="D1827" s="23" t="str">
        <f t="shared" si="413"/>
        <v/>
      </c>
      <c r="E1827" s="2" t="str">
        <f>IF(A1827&lt;&gt;"","Week " &amp; ROUNDUP(DAY(B1827)/7,0),"")</f>
        <v/>
      </c>
      <c r="G1827" s="15" t="str">
        <f>IF(G1826&lt;MAX(A:A)+NumberOfFutureWeeks*7,  IF(WEEKDAY( G1826+1)=1, G1826+2, IF(WEEKDAY(G1826+1)=7, G1826+ 3, G1826+1)), "")</f>
        <v/>
      </c>
      <c r="H1827" s="15" t="str">
        <f t="shared" si="405"/>
        <v/>
      </c>
      <c r="I1827" s="2" t="str">
        <f t="shared" si="406"/>
        <v/>
      </c>
      <c r="J1827" s="2" t="str">
        <f>IF(AND(G1827&lt;&gt;"",G1827&lt;=MAX(A:A)),COUNTIF(B:B,TRUNC(G1827)),"")</f>
        <v/>
      </c>
      <c r="K1827" s="2" t="str">
        <f t="shared" si="417"/>
        <v/>
      </c>
      <c r="L1827" s="2" t="str">
        <f t="shared" si="407"/>
        <v/>
      </c>
      <c r="M1827" s="2" t="str">
        <f t="shared" si="414"/>
        <v/>
      </c>
      <c r="N1827" s="2" t="str">
        <f t="shared" si="415"/>
        <v/>
      </c>
      <c r="O1827" s="2" t="str">
        <f t="shared" si="408"/>
        <v/>
      </c>
      <c r="P1827" s="2" t="str">
        <f t="shared" si="409"/>
        <v/>
      </c>
      <c r="Q1827" s="2" t="str">
        <f t="shared" si="416"/>
        <v/>
      </c>
      <c r="R1827" s="2" t="str">
        <f t="shared" si="410"/>
        <v/>
      </c>
    </row>
    <row r="1828" spans="1:18" x14ac:dyDescent="0.25">
      <c r="A1828" s="15" t="str">
        <f>IF(INDEX('Predict Your Date Data (auto)'!A:A,ROW(A1828),1)&gt;0,INDEX('Predict Your Date Data (auto)'!A:A,ROW(A1828),1),"")</f>
        <v/>
      </c>
      <c r="B1828" s="15" t="str">
        <f t="shared" si="411"/>
        <v/>
      </c>
      <c r="C1828" s="23" t="str">
        <f t="shared" si="412"/>
        <v/>
      </c>
      <c r="D1828" s="23" t="str">
        <f t="shared" si="413"/>
        <v/>
      </c>
      <c r="E1828" s="2" t="str">
        <f>IF(A1828&lt;&gt;"","Week " &amp; ROUNDUP(DAY(B1828)/7,0),"")</f>
        <v/>
      </c>
      <c r="G1828" s="15" t="str">
        <f>IF(G1827&lt;MAX(A:A)+NumberOfFutureWeeks*7,  IF(WEEKDAY( G1827+1)=1, G1827+2, IF(WEEKDAY(G1827+1)=7, G1827+ 3, G1827+1)), "")</f>
        <v/>
      </c>
      <c r="H1828" s="15" t="str">
        <f t="shared" si="405"/>
        <v/>
      </c>
      <c r="I1828" s="2" t="str">
        <f t="shared" si="406"/>
        <v/>
      </c>
      <c r="J1828" s="2" t="str">
        <f>IF(AND(G1828&lt;&gt;"",G1828&lt;=MAX(A:A)),COUNTIF(B:B,TRUNC(G1828)),"")</f>
        <v/>
      </c>
      <c r="K1828" s="2" t="str">
        <f t="shared" si="417"/>
        <v/>
      </c>
      <c r="L1828" s="2" t="str">
        <f t="shared" si="407"/>
        <v/>
      </c>
      <c r="M1828" s="2" t="str">
        <f t="shared" si="414"/>
        <v/>
      </c>
      <c r="N1828" s="2" t="str">
        <f t="shared" si="415"/>
        <v/>
      </c>
      <c r="O1828" s="2" t="str">
        <f t="shared" si="408"/>
        <v/>
      </c>
      <c r="P1828" s="2" t="str">
        <f t="shared" si="409"/>
        <v/>
      </c>
      <c r="Q1828" s="2" t="str">
        <f t="shared" si="416"/>
        <v/>
      </c>
      <c r="R1828" s="2" t="str">
        <f t="shared" si="410"/>
        <v/>
      </c>
    </row>
    <row r="1829" spans="1:18" x14ac:dyDescent="0.25">
      <c r="A1829" s="15" t="str">
        <f>IF(INDEX('Predict Your Date Data (auto)'!A:A,ROW(A1829),1)&gt;0,INDEX('Predict Your Date Data (auto)'!A:A,ROW(A1829),1),"")</f>
        <v/>
      </c>
      <c r="B1829" s="15" t="str">
        <f t="shared" si="411"/>
        <v/>
      </c>
      <c r="C1829" s="23" t="str">
        <f t="shared" si="412"/>
        <v/>
      </c>
      <c r="D1829" s="23" t="str">
        <f t="shared" si="413"/>
        <v/>
      </c>
      <c r="E1829" s="2" t="str">
        <f>IF(A1829&lt;&gt;"","Week " &amp; ROUNDUP(DAY(B1829)/7,0),"")</f>
        <v/>
      </c>
      <c r="G1829" s="15" t="str">
        <f>IF(G1828&lt;MAX(A:A)+NumberOfFutureWeeks*7,  IF(WEEKDAY( G1828+1)=1, G1828+2, IF(WEEKDAY(G1828+1)=7, G1828+ 3, G1828+1)), "")</f>
        <v/>
      </c>
      <c r="H1829" s="15" t="str">
        <f t="shared" si="405"/>
        <v/>
      </c>
      <c r="I1829" s="2" t="str">
        <f t="shared" si="406"/>
        <v/>
      </c>
      <c r="J1829" s="2" t="str">
        <f>IF(AND(G1829&lt;&gt;"",G1829&lt;=MAX(A:A)),COUNTIF(B:B,TRUNC(G1829)),"")</f>
        <v/>
      </c>
      <c r="K1829" s="2" t="str">
        <f t="shared" si="417"/>
        <v/>
      </c>
      <c r="L1829" s="2" t="str">
        <f t="shared" si="407"/>
        <v/>
      </c>
      <c r="M1829" s="2" t="str">
        <f t="shared" si="414"/>
        <v/>
      </c>
      <c r="N1829" s="2" t="str">
        <f t="shared" si="415"/>
        <v/>
      </c>
      <c r="O1829" s="2" t="str">
        <f t="shared" si="408"/>
        <v/>
      </c>
      <c r="P1829" s="2" t="str">
        <f t="shared" si="409"/>
        <v/>
      </c>
      <c r="Q1829" s="2" t="str">
        <f t="shared" si="416"/>
        <v/>
      </c>
      <c r="R1829" s="2" t="str">
        <f t="shared" si="410"/>
        <v/>
      </c>
    </row>
    <row r="1830" spans="1:18" x14ac:dyDescent="0.25">
      <c r="A1830" s="15" t="str">
        <f>IF(INDEX('Predict Your Date Data (auto)'!A:A,ROW(A1830),1)&gt;0,INDEX('Predict Your Date Data (auto)'!A:A,ROW(A1830),1),"")</f>
        <v/>
      </c>
      <c r="B1830" s="15" t="str">
        <f t="shared" si="411"/>
        <v/>
      </c>
      <c r="C1830" s="23" t="str">
        <f t="shared" si="412"/>
        <v/>
      </c>
      <c r="D1830" s="23" t="str">
        <f t="shared" si="413"/>
        <v/>
      </c>
      <c r="E1830" s="2" t="str">
        <f>IF(A1830&lt;&gt;"","Week " &amp; ROUNDUP(DAY(B1830)/7,0),"")</f>
        <v/>
      </c>
      <c r="G1830" s="15" t="str">
        <f>IF(G1829&lt;MAX(A:A)+NumberOfFutureWeeks*7,  IF(WEEKDAY( G1829+1)=1, G1829+2, IF(WEEKDAY(G1829+1)=7, G1829+ 3, G1829+1)), "")</f>
        <v/>
      </c>
      <c r="H1830" s="15" t="str">
        <f t="shared" si="405"/>
        <v/>
      </c>
      <c r="I1830" s="2" t="str">
        <f t="shared" si="406"/>
        <v/>
      </c>
      <c r="J1830" s="2" t="str">
        <f>IF(AND(G1830&lt;&gt;"",G1830&lt;=MAX(A:A)),COUNTIF(B:B,TRUNC(G1830)),"")</f>
        <v/>
      </c>
      <c r="K1830" s="2" t="str">
        <f t="shared" si="417"/>
        <v/>
      </c>
      <c r="L1830" s="2" t="str">
        <f t="shared" si="407"/>
        <v/>
      </c>
      <c r="M1830" s="2" t="str">
        <f t="shared" si="414"/>
        <v/>
      </c>
      <c r="N1830" s="2" t="str">
        <f t="shared" si="415"/>
        <v/>
      </c>
      <c r="O1830" s="2" t="str">
        <f t="shared" si="408"/>
        <v/>
      </c>
      <c r="P1830" s="2" t="str">
        <f t="shared" si="409"/>
        <v/>
      </c>
      <c r="Q1830" s="2" t="str">
        <f t="shared" si="416"/>
        <v/>
      </c>
      <c r="R1830" s="2" t="str">
        <f t="shared" si="410"/>
        <v/>
      </c>
    </row>
    <row r="1831" spans="1:18" x14ac:dyDescent="0.25">
      <c r="A1831" s="15" t="str">
        <f>IF(INDEX('Predict Your Date Data (auto)'!A:A,ROW(A1831),1)&gt;0,INDEX('Predict Your Date Data (auto)'!A:A,ROW(A1831),1),"")</f>
        <v/>
      </c>
      <c r="B1831" s="15" t="str">
        <f t="shared" si="411"/>
        <v/>
      </c>
      <c r="C1831" s="23" t="str">
        <f t="shared" si="412"/>
        <v/>
      </c>
      <c r="D1831" s="23" t="str">
        <f t="shared" si="413"/>
        <v/>
      </c>
      <c r="E1831" s="2" t="str">
        <f>IF(A1831&lt;&gt;"","Week " &amp; ROUNDUP(DAY(B1831)/7,0),"")</f>
        <v/>
      </c>
      <c r="G1831" s="15" t="str">
        <f>IF(G1830&lt;MAX(A:A)+NumberOfFutureWeeks*7,  IF(WEEKDAY( G1830+1)=1, G1830+2, IF(WEEKDAY(G1830+1)=7, G1830+ 3, G1830+1)), "")</f>
        <v/>
      </c>
      <c r="H1831" s="15" t="str">
        <f t="shared" si="405"/>
        <v/>
      </c>
      <c r="I1831" s="2" t="str">
        <f t="shared" si="406"/>
        <v/>
      </c>
      <c r="J1831" s="2" t="str">
        <f>IF(AND(G1831&lt;&gt;"",G1831&lt;=MAX(A:A)),COUNTIF(B:B,TRUNC(G1831)),"")</f>
        <v/>
      </c>
      <c r="K1831" s="2" t="str">
        <f t="shared" si="417"/>
        <v/>
      </c>
      <c r="L1831" s="2" t="str">
        <f t="shared" si="407"/>
        <v/>
      </c>
      <c r="M1831" s="2" t="str">
        <f t="shared" si="414"/>
        <v/>
      </c>
      <c r="N1831" s="2" t="str">
        <f t="shared" si="415"/>
        <v/>
      </c>
      <c r="O1831" s="2" t="str">
        <f t="shared" si="408"/>
        <v/>
      </c>
      <c r="P1831" s="2" t="str">
        <f t="shared" si="409"/>
        <v/>
      </c>
      <c r="Q1831" s="2" t="str">
        <f t="shared" si="416"/>
        <v/>
      </c>
      <c r="R1831" s="2" t="str">
        <f t="shared" si="410"/>
        <v/>
      </c>
    </row>
    <row r="1832" spans="1:18" x14ac:dyDescent="0.25">
      <c r="A1832" s="15" t="str">
        <f>IF(INDEX('Predict Your Date Data (auto)'!A:A,ROW(A1832),1)&gt;0,INDEX('Predict Your Date Data (auto)'!A:A,ROW(A1832),1),"")</f>
        <v/>
      </c>
      <c r="B1832" s="15" t="str">
        <f t="shared" si="411"/>
        <v/>
      </c>
      <c r="C1832" s="23" t="str">
        <f t="shared" si="412"/>
        <v/>
      </c>
      <c r="D1832" s="23" t="str">
        <f t="shared" si="413"/>
        <v/>
      </c>
      <c r="E1832" s="2" t="str">
        <f>IF(A1832&lt;&gt;"","Week " &amp; ROUNDUP(DAY(B1832)/7,0),"")</f>
        <v/>
      </c>
      <c r="G1832" s="15" t="str">
        <f>IF(G1831&lt;MAX(A:A)+NumberOfFutureWeeks*7,  IF(WEEKDAY( G1831+1)=1, G1831+2, IF(WEEKDAY(G1831+1)=7, G1831+ 3, G1831+1)), "")</f>
        <v/>
      </c>
      <c r="H1832" s="15" t="str">
        <f t="shared" si="405"/>
        <v/>
      </c>
      <c r="I1832" s="2" t="str">
        <f t="shared" si="406"/>
        <v/>
      </c>
      <c r="J1832" s="2" t="str">
        <f>IF(AND(G1832&lt;&gt;"",G1832&lt;=MAX(A:A)),COUNTIF(B:B,TRUNC(G1832)),"")</f>
        <v/>
      </c>
      <c r="K1832" s="2" t="str">
        <f t="shared" si="417"/>
        <v/>
      </c>
      <c r="L1832" s="2" t="str">
        <f t="shared" si="407"/>
        <v/>
      </c>
      <c r="M1832" s="2" t="str">
        <f t="shared" si="414"/>
        <v/>
      </c>
      <c r="N1832" s="2" t="str">
        <f t="shared" si="415"/>
        <v/>
      </c>
      <c r="O1832" s="2" t="str">
        <f t="shared" si="408"/>
        <v/>
      </c>
      <c r="P1832" s="2" t="str">
        <f t="shared" si="409"/>
        <v/>
      </c>
      <c r="Q1832" s="2" t="str">
        <f t="shared" si="416"/>
        <v/>
      </c>
      <c r="R1832" s="2" t="str">
        <f t="shared" si="410"/>
        <v/>
      </c>
    </row>
    <row r="1833" spans="1:18" x14ac:dyDescent="0.25">
      <c r="A1833" s="15" t="str">
        <f>IF(INDEX('Predict Your Date Data (auto)'!A:A,ROW(A1833),1)&gt;0,INDEX('Predict Your Date Data (auto)'!A:A,ROW(A1833),1),"")</f>
        <v/>
      </c>
      <c r="B1833" s="15" t="str">
        <f t="shared" si="411"/>
        <v/>
      </c>
      <c r="C1833" s="23" t="str">
        <f t="shared" si="412"/>
        <v/>
      </c>
      <c r="D1833" s="23" t="str">
        <f t="shared" si="413"/>
        <v/>
      </c>
      <c r="E1833" s="2" t="str">
        <f>IF(A1833&lt;&gt;"","Week " &amp; ROUNDUP(DAY(B1833)/7,0),"")</f>
        <v/>
      </c>
      <c r="G1833" s="15" t="str">
        <f>IF(G1832&lt;MAX(A:A)+NumberOfFutureWeeks*7,  IF(WEEKDAY( G1832+1)=1, G1832+2, IF(WEEKDAY(G1832+1)=7, G1832+ 3, G1832+1)), "")</f>
        <v/>
      </c>
      <c r="H1833" s="15" t="str">
        <f t="shared" si="405"/>
        <v/>
      </c>
      <c r="I1833" s="2" t="str">
        <f t="shared" si="406"/>
        <v/>
      </c>
      <c r="J1833" s="2" t="str">
        <f>IF(AND(G1833&lt;&gt;"",G1833&lt;=MAX(A:A)),COUNTIF(B:B,TRUNC(G1833)),"")</f>
        <v/>
      </c>
      <c r="K1833" s="2" t="str">
        <f t="shared" si="417"/>
        <v/>
      </c>
      <c r="L1833" s="2" t="str">
        <f t="shared" si="407"/>
        <v/>
      </c>
      <c r="M1833" s="2" t="str">
        <f t="shared" si="414"/>
        <v/>
      </c>
      <c r="N1833" s="2" t="str">
        <f t="shared" si="415"/>
        <v/>
      </c>
      <c r="O1833" s="2" t="str">
        <f t="shared" si="408"/>
        <v/>
      </c>
      <c r="P1833" s="2" t="str">
        <f t="shared" si="409"/>
        <v/>
      </c>
      <c r="Q1833" s="2" t="str">
        <f t="shared" si="416"/>
        <v/>
      </c>
      <c r="R1833" s="2" t="str">
        <f t="shared" si="410"/>
        <v/>
      </c>
    </row>
    <row r="1834" spans="1:18" x14ac:dyDescent="0.25">
      <c r="A1834" s="15" t="str">
        <f>IF(INDEX('Predict Your Date Data (auto)'!A:A,ROW(A1834),1)&gt;0,INDEX('Predict Your Date Data (auto)'!A:A,ROW(A1834),1),"")</f>
        <v/>
      </c>
      <c r="B1834" s="15" t="str">
        <f t="shared" si="411"/>
        <v/>
      </c>
      <c r="C1834" s="23" t="str">
        <f t="shared" si="412"/>
        <v/>
      </c>
      <c r="D1834" s="23" t="str">
        <f t="shared" si="413"/>
        <v/>
      </c>
      <c r="E1834" s="2" t="str">
        <f>IF(A1834&lt;&gt;"","Week " &amp; ROUNDUP(DAY(B1834)/7,0),"")</f>
        <v/>
      </c>
      <c r="G1834" s="15" t="str">
        <f>IF(G1833&lt;MAX(A:A)+NumberOfFutureWeeks*7,  IF(WEEKDAY( G1833+1)=1, G1833+2, IF(WEEKDAY(G1833+1)=7, G1833+ 3, G1833+1)), "")</f>
        <v/>
      </c>
      <c r="H1834" s="15" t="str">
        <f t="shared" si="405"/>
        <v/>
      </c>
      <c r="I1834" s="2" t="str">
        <f t="shared" si="406"/>
        <v/>
      </c>
      <c r="J1834" s="2" t="str">
        <f>IF(AND(G1834&lt;&gt;"",G1834&lt;=MAX(A:A)),COUNTIF(B:B,TRUNC(G1834)),"")</f>
        <v/>
      </c>
      <c r="K1834" s="2" t="str">
        <f t="shared" si="417"/>
        <v/>
      </c>
      <c r="L1834" s="2" t="str">
        <f t="shared" si="407"/>
        <v/>
      </c>
      <c r="M1834" s="2" t="str">
        <f t="shared" si="414"/>
        <v/>
      </c>
      <c r="N1834" s="2" t="str">
        <f t="shared" si="415"/>
        <v/>
      </c>
      <c r="O1834" s="2" t="str">
        <f t="shared" si="408"/>
        <v/>
      </c>
      <c r="P1834" s="2" t="str">
        <f t="shared" si="409"/>
        <v/>
      </c>
      <c r="Q1834" s="2" t="str">
        <f t="shared" si="416"/>
        <v/>
      </c>
      <c r="R1834" s="2" t="str">
        <f t="shared" si="410"/>
        <v/>
      </c>
    </row>
    <row r="1835" spans="1:18" x14ac:dyDescent="0.25">
      <c r="A1835" s="15" t="str">
        <f>IF(INDEX('Predict Your Date Data (auto)'!A:A,ROW(A1835),1)&gt;0,INDEX('Predict Your Date Data (auto)'!A:A,ROW(A1835),1),"")</f>
        <v/>
      </c>
      <c r="B1835" s="15" t="str">
        <f t="shared" si="411"/>
        <v/>
      </c>
      <c r="C1835" s="23" t="str">
        <f t="shared" si="412"/>
        <v/>
      </c>
      <c r="D1835" s="23" t="str">
        <f t="shared" si="413"/>
        <v/>
      </c>
      <c r="E1835" s="2" t="str">
        <f>IF(A1835&lt;&gt;"","Week " &amp; ROUNDUP(DAY(B1835)/7,0),"")</f>
        <v/>
      </c>
      <c r="G1835" s="15" t="str">
        <f>IF(G1834&lt;MAX(A:A)+NumberOfFutureWeeks*7,  IF(WEEKDAY( G1834+1)=1, G1834+2, IF(WEEKDAY(G1834+1)=7, G1834+ 3, G1834+1)), "")</f>
        <v/>
      </c>
      <c r="H1835" s="15" t="str">
        <f t="shared" si="405"/>
        <v/>
      </c>
      <c r="I1835" s="2" t="str">
        <f t="shared" si="406"/>
        <v/>
      </c>
      <c r="J1835" s="2" t="str">
        <f>IF(AND(G1835&lt;&gt;"",G1835&lt;=MAX(A:A)),COUNTIF(B:B,TRUNC(G1835)),"")</f>
        <v/>
      </c>
      <c r="K1835" s="2" t="str">
        <f t="shared" si="417"/>
        <v/>
      </c>
      <c r="L1835" s="2" t="str">
        <f t="shared" si="407"/>
        <v/>
      </c>
      <c r="M1835" s="2" t="str">
        <f t="shared" si="414"/>
        <v/>
      </c>
      <c r="N1835" s="2" t="str">
        <f t="shared" si="415"/>
        <v/>
      </c>
      <c r="O1835" s="2" t="str">
        <f t="shared" si="408"/>
        <v/>
      </c>
      <c r="P1835" s="2" t="str">
        <f t="shared" si="409"/>
        <v/>
      </c>
      <c r="Q1835" s="2" t="str">
        <f t="shared" si="416"/>
        <v/>
      </c>
      <c r="R1835" s="2" t="str">
        <f t="shared" si="410"/>
        <v/>
      </c>
    </row>
    <row r="1836" spans="1:18" x14ac:dyDescent="0.25">
      <c r="A1836" s="15" t="str">
        <f>IF(INDEX('Predict Your Date Data (auto)'!A:A,ROW(A1836),1)&gt;0,INDEX('Predict Your Date Data (auto)'!A:A,ROW(A1836),1),"")</f>
        <v/>
      </c>
      <c r="B1836" s="15" t="str">
        <f t="shared" si="411"/>
        <v/>
      </c>
      <c r="C1836" s="23" t="str">
        <f t="shared" si="412"/>
        <v/>
      </c>
      <c r="D1836" s="23" t="str">
        <f t="shared" si="413"/>
        <v/>
      </c>
      <c r="E1836" s="2" t="str">
        <f>IF(A1836&lt;&gt;"","Week " &amp; ROUNDUP(DAY(B1836)/7,0),"")</f>
        <v/>
      </c>
      <c r="G1836" s="15" t="str">
        <f>IF(G1835&lt;MAX(A:A)+NumberOfFutureWeeks*7,  IF(WEEKDAY( G1835+1)=1, G1835+2, IF(WEEKDAY(G1835+1)=7, G1835+ 3, G1835+1)), "")</f>
        <v/>
      </c>
      <c r="H1836" s="15" t="str">
        <f t="shared" si="405"/>
        <v/>
      </c>
      <c r="I1836" s="2" t="str">
        <f t="shared" si="406"/>
        <v/>
      </c>
      <c r="J1836" s="2" t="str">
        <f>IF(AND(G1836&lt;&gt;"",G1836&lt;=MAX(A:A)),COUNTIF(B:B,TRUNC(G1836)),"")</f>
        <v/>
      </c>
      <c r="K1836" s="2" t="str">
        <f t="shared" si="417"/>
        <v/>
      </c>
      <c r="L1836" s="2" t="str">
        <f t="shared" si="407"/>
        <v/>
      </c>
      <c r="M1836" s="2" t="str">
        <f t="shared" si="414"/>
        <v/>
      </c>
      <c r="N1836" s="2" t="str">
        <f t="shared" si="415"/>
        <v/>
      </c>
      <c r="O1836" s="2" t="str">
        <f t="shared" si="408"/>
        <v/>
      </c>
      <c r="P1836" s="2" t="str">
        <f t="shared" si="409"/>
        <v/>
      </c>
      <c r="Q1836" s="2" t="str">
        <f t="shared" si="416"/>
        <v/>
      </c>
      <c r="R1836" s="2" t="str">
        <f t="shared" si="410"/>
        <v/>
      </c>
    </row>
    <row r="1837" spans="1:18" x14ac:dyDescent="0.25">
      <c r="A1837" s="15" t="str">
        <f>IF(INDEX('Predict Your Date Data (auto)'!A:A,ROW(A1837),1)&gt;0,INDEX('Predict Your Date Data (auto)'!A:A,ROW(A1837),1),"")</f>
        <v/>
      </c>
      <c r="B1837" s="15" t="str">
        <f t="shared" si="411"/>
        <v/>
      </c>
      <c r="C1837" s="23" t="str">
        <f t="shared" si="412"/>
        <v/>
      </c>
      <c r="D1837" s="23" t="str">
        <f t="shared" si="413"/>
        <v/>
      </c>
      <c r="E1837" s="2" t="str">
        <f>IF(A1837&lt;&gt;"","Week " &amp; ROUNDUP(DAY(B1837)/7,0),"")</f>
        <v/>
      </c>
      <c r="G1837" s="15" t="str">
        <f>IF(G1836&lt;MAX(A:A)+NumberOfFutureWeeks*7,  IF(WEEKDAY( G1836+1)=1, G1836+2, IF(WEEKDAY(G1836+1)=7, G1836+ 3, G1836+1)), "")</f>
        <v/>
      </c>
      <c r="H1837" s="15" t="str">
        <f t="shared" si="405"/>
        <v/>
      </c>
      <c r="I1837" s="2" t="str">
        <f t="shared" si="406"/>
        <v/>
      </c>
      <c r="J1837" s="2" t="str">
        <f>IF(AND(G1837&lt;&gt;"",G1837&lt;=MAX(A:A)),COUNTIF(B:B,TRUNC(G1837)),"")</f>
        <v/>
      </c>
      <c r="K1837" s="2" t="str">
        <f t="shared" si="417"/>
        <v/>
      </c>
      <c r="L1837" s="2" t="str">
        <f t="shared" si="407"/>
        <v/>
      </c>
      <c r="M1837" s="2" t="str">
        <f t="shared" si="414"/>
        <v/>
      </c>
      <c r="N1837" s="2" t="str">
        <f t="shared" si="415"/>
        <v/>
      </c>
      <c r="O1837" s="2" t="str">
        <f t="shared" si="408"/>
        <v/>
      </c>
      <c r="P1837" s="2" t="str">
        <f t="shared" si="409"/>
        <v/>
      </c>
      <c r="Q1837" s="2" t="str">
        <f t="shared" si="416"/>
        <v/>
      </c>
      <c r="R1837" s="2" t="str">
        <f t="shared" si="410"/>
        <v/>
      </c>
    </row>
    <row r="1838" spans="1:18" x14ac:dyDescent="0.25">
      <c r="A1838" s="15" t="str">
        <f>IF(INDEX('Predict Your Date Data (auto)'!A:A,ROW(A1838),1)&gt;0,INDEX('Predict Your Date Data (auto)'!A:A,ROW(A1838),1),"")</f>
        <v/>
      </c>
      <c r="B1838" s="15" t="str">
        <f t="shared" si="411"/>
        <v/>
      </c>
      <c r="C1838" s="23" t="str">
        <f t="shared" si="412"/>
        <v/>
      </c>
      <c r="D1838" s="23" t="str">
        <f t="shared" si="413"/>
        <v/>
      </c>
      <c r="E1838" s="2" t="str">
        <f>IF(A1838&lt;&gt;"","Week " &amp; ROUNDUP(DAY(B1838)/7,0),"")</f>
        <v/>
      </c>
      <c r="G1838" s="15" t="str">
        <f>IF(G1837&lt;MAX(A:A)+NumberOfFutureWeeks*7,  IF(WEEKDAY( G1837+1)=1, G1837+2, IF(WEEKDAY(G1837+1)=7, G1837+ 3, G1837+1)), "")</f>
        <v/>
      </c>
      <c r="H1838" s="15" t="str">
        <f t="shared" si="405"/>
        <v/>
      </c>
      <c r="I1838" s="2" t="str">
        <f t="shared" si="406"/>
        <v/>
      </c>
      <c r="J1838" s="2" t="str">
        <f>IF(AND(G1838&lt;&gt;"",G1838&lt;=MAX(A:A)),COUNTIF(B:B,TRUNC(G1838)),"")</f>
        <v/>
      </c>
      <c r="K1838" s="2" t="str">
        <f t="shared" si="417"/>
        <v/>
      </c>
      <c r="L1838" s="2" t="str">
        <f t="shared" si="407"/>
        <v/>
      </c>
      <c r="M1838" s="2" t="str">
        <f t="shared" si="414"/>
        <v/>
      </c>
      <c r="N1838" s="2" t="str">
        <f t="shared" si="415"/>
        <v/>
      </c>
      <c r="O1838" s="2" t="str">
        <f t="shared" si="408"/>
        <v/>
      </c>
      <c r="P1838" s="2" t="str">
        <f t="shared" si="409"/>
        <v/>
      </c>
      <c r="Q1838" s="2" t="str">
        <f t="shared" si="416"/>
        <v/>
      </c>
      <c r="R1838" s="2" t="str">
        <f t="shared" si="410"/>
        <v/>
      </c>
    </row>
    <row r="1839" spans="1:18" x14ac:dyDescent="0.25">
      <c r="A1839" s="15" t="str">
        <f>IF(INDEX('Predict Your Date Data (auto)'!A:A,ROW(A1839),1)&gt;0,INDEX('Predict Your Date Data (auto)'!A:A,ROW(A1839),1),"")</f>
        <v/>
      </c>
      <c r="B1839" s="15" t="str">
        <f t="shared" si="411"/>
        <v/>
      </c>
      <c r="C1839" s="23" t="str">
        <f t="shared" si="412"/>
        <v/>
      </c>
      <c r="D1839" s="23" t="str">
        <f t="shared" si="413"/>
        <v/>
      </c>
      <c r="E1839" s="2" t="str">
        <f>IF(A1839&lt;&gt;"","Week " &amp; ROUNDUP(DAY(B1839)/7,0),"")</f>
        <v/>
      </c>
      <c r="G1839" s="15" t="str">
        <f>IF(G1838&lt;MAX(A:A)+NumberOfFutureWeeks*7,  IF(WEEKDAY( G1838+1)=1, G1838+2, IF(WEEKDAY(G1838+1)=7, G1838+ 3, G1838+1)), "")</f>
        <v/>
      </c>
      <c r="H1839" s="15" t="str">
        <f t="shared" si="405"/>
        <v/>
      </c>
      <c r="I1839" s="2" t="str">
        <f t="shared" si="406"/>
        <v/>
      </c>
      <c r="J1839" s="2" t="str">
        <f>IF(AND(G1839&lt;&gt;"",G1839&lt;=MAX(A:A)),COUNTIF(B:B,TRUNC(G1839)),"")</f>
        <v/>
      </c>
      <c r="K1839" s="2" t="str">
        <f t="shared" si="417"/>
        <v/>
      </c>
      <c r="L1839" s="2" t="str">
        <f t="shared" si="407"/>
        <v/>
      </c>
      <c r="M1839" s="2" t="str">
        <f t="shared" si="414"/>
        <v/>
      </c>
      <c r="N1839" s="2" t="str">
        <f t="shared" si="415"/>
        <v/>
      </c>
      <c r="O1839" s="2" t="str">
        <f t="shared" si="408"/>
        <v/>
      </c>
      <c r="P1839" s="2" t="str">
        <f t="shared" si="409"/>
        <v/>
      </c>
      <c r="Q1839" s="2" t="str">
        <f t="shared" si="416"/>
        <v/>
      </c>
      <c r="R1839" s="2" t="str">
        <f t="shared" si="410"/>
        <v/>
      </c>
    </row>
    <row r="1840" spans="1:18" x14ac:dyDescent="0.25">
      <c r="A1840" s="15" t="str">
        <f>IF(INDEX('Predict Your Date Data (auto)'!A:A,ROW(A1840),1)&gt;0,INDEX('Predict Your Date Data (auto)'!A:A,ROW(A1840),1),"")</f>
        <v/>
      </c>
      <c r="B1840" s="15" t="str">
        <f t="shared" si="411"/>
        <v/>
      </c>
      <c r="C1840" s="23" t="str">
        <f t="shared" si="412"/>
        <v/>
      </c>
      <c r="D1840" s="23" t="str">
        <f t="shared" si="413"/>
        <v/>
      </c>
      <c r="E1840" s="2" t="str">
        <f>IF(A1840&lt;&gt;"","Week " &amp; ROUNDUP(DAY(B1840)/7,0),"")</f>
        <v/>
      </c>
      <c r="G1840" s="15" t="str">
        <f>IF(G1839&lt;MAX(A:A)+NumberOfFutureWeeks*7,  IF(WEEKDAY( G1839+1)=1, G1839+2, IF(WEEKDAY(G1839+1)=7, G1839+ 3, G1839+1)), "")</f>
        <v/>
      </c>
      <c r="H1840" s="15" t="str">
        <f t="shared" si="405"/>
        <v/>
      </c>
      <c r="I1840" s="2" t="str">
        <f t="shared" si="406"/>
        <v/>
      </c>
      <c r="J1840" s="2" t="str">
        <f>IF(AND(G1840&lt;&gt;"",G1840&lt;=MAX(A:A)),COUNTIF(B:B,TRUNC(G1840)),"")</f>
        <v/>
      </c>
      <c r="K1840" s="2" t="str">
        <f t="shared" si="417"/>
        <v/>
      </c>
      <c r="L1840" s="2" t="str">
        <f t="shared" si="407"/>
        <v/>
      </c>
      <c r="M1840" s="2" t="str">
        <f t="shared" si="414"/>
        <v/>
      </c>
      <c r="N1840" s="2" t="str">
        <f t="shared" si="415"/>
        <v/>
      </c>
      <c r="O1840" s="2" t="str">
        <f t="shared" si="408"/>
        <v/>
      </c>
      <c r="P1840" s="2" t="str">
        <f t="shared" si="409"/>
        <v/>
      </c>
      <c r="Q1840" s="2" t="str">
        <f t="shared" si="416"/>
        <v/>
      </c>
      <c r="R1840" s="2" t="str">
        <f t="shared" si="410"/>
        <v/>
      </c>
    </row>
    <row r="1841" spans="1:18" x14ac:dyDescent="0.25">
      <c r="A1841" s="15" t="str">
        <f>IF(INDEX('Predict Your Date Data (auto)'!A:A,ROW(A1841),1)&gt;0,INDEX('Predict Your Date Data (auto)'!A:A,ROW(A1841),1),"")</f>
        <v/>
      </c>
      <c r="B1841" s="15" t="str">
        <f t="shared" si="411"/>
        <v/>
      </c>
      <c r="C1841" s="23" t="str">
        <f t="shared" si="412"/>
        <v/>
      </c>
      <c r="D1841" s="23" t="str">
        <f t="shared" si="413"/>
        <v/>
      </c>
      <c r="E1841" s="2" t="str">
        <f>IF(A1841&lt;&gt;"","Week " &amp; ROUNDUP(DAY(B1841)/7,0),"")</f>
        <v/>
      </c>
      <c r="G1841" s="15" t="str">
        <f>IF(G1840&lt;MAX(A:A)+NumberOfFutureWeeks*7,  IF(WEEKDAY( G1840+1)=1, G1840+2, IF(WEEKDAY(G1840+1)=7, G1840+ 3, G1840+1)), "")</f>
        <v/>
      </c>
      <c r="H1841" s="15" t="str">
        <f t="shared" si="405"/>
        <v/>
      </c>
      <c r="I1841" s="2" t="str">
        <f t="shared" si="406"/>
        <v/>
      </c>
      <c r="J1841" s="2" t="str">
        <f>IF(AND(G1841&lt;&gt;"",G1841&lt;=MAX(A:A)),COUNTIF(B:B,TRUNC(G1841)),"")</f>
        <v/>
      </c>
      <c r="K1841" s="2" t="str">
        <f t="shared" si="417"/>
        <v/>
      </c>
      <c r="L1841" s="2" t="str">
        <f t="shared" si="407"/>
        <v/>
      </c>
      <c r="M1841" s="2" t="str">
        <f t="shared" si="414"/>
        <v/>
      </c>
      <c r="N1841" s="2" t="str">
        <f t="shared" si="415"/>
        <v/>
      </c>
      <c r="O1841" s="2" t="str">
        <f t="shared" si="408"/>
        <v/>
      </c>
      <c r="P1841" s="2" t="str">
        <f t="shared" si="409"/>
        <v/>
      </c>
      <c r="Q1841" s="2" t="str">
        <f t="shared" si="416"/>
        <v/>
      </c>
      <c r="R1841" s="2" t="str">
        <f t="shared" si="410"/>
        <v/>
      </c>
    </row>
    <row r="1842" spans="1:18" x14ac:dyDescent="0.25">
      <c r="A1842" s="15" t="str">
        <f>IF(INDEX('Predict Your Date Data (auto)'!A:A,ROW(A1842),1)&gt;0,INDEX('Predict Your Date Data (auto)'!A:A,ROW(A1842),1),"")</f>
        <v/>
      </c>
      <c r="B1842" s="15" t="str">
        <f t="shared" si="411"/>
        <v/>
      </c>
      <c r="C1842" s="23" t="str">
        <f t="shared" si="412"/>
        <v/>
      </c>
      <c r="D1842" s="23" t="str">
        <f t="shared" si="413"/>
        <v/>
      </c>
      <c r="E1842" s="2" t="str">
        <f>IF(A1842&lt;&gt;"","Week " &amp; ROUNDUP(DAY(B1842)/7,0),"")</f>
        <v/>
      </c>
      <c r="G1842" s="15" t="str">
        <f>IF(G1841&lt;MAX(A:A)+NumberOfFutureWeeks*7,  IF(WEEKDAY( G1841+1)=1, G1841+2, IF(WEEKDAY(G1841+1)=7, G1841+ 3, G1841+1)), "")</f>
        <v/>
      </c>
      <c r="H1842" s="15" t="str">
        <f t="shared" si="405"/>
        <v/>
      </c>
      <c r="I1842" s="2" t="str">
        <f t="shared" si="406"/>
        <v/>
      </c>
      <c r="J1842" s="2" t="str">
        <f>IF(AND(G1842&lt;&gt;"",G1842&lt;=MAX(A:A)),COUNTIF(B:B,TRUNC(G1842)),"")</f>
        <v/>
      </c>
      <c r="K1842" s="2" t="str">
        <f t="shared" si="417"/>
        <v/>
      </c>
      <c r="L1842" s="2" t="str">
        <f t="shared" si="407"/>
        <v/>
      </c>
      <c r="M1842" s="2" t="str">
        <f t="shared" si="414"/>
        <v/>
      </c>
      <c r="N1842" s="2" t="str">
        <f t="shared" si="415"/>
        <v/>
      </c>
      <c r="O1842" s="2" t="str">
        <f t="shared" si="408"/>
        <v/>
      </c>
      <c r="P1842" s="2" t="str">
        <f t="shared" si="409"/>
        <v/>
      </c>
      <c r="Q1842" s="2" t="str">
        <f t="shared" si="416"/>
        <v/>
      </c>
      <c r="R1842" s="2" t="str">
        <f t="shared" si="410"/>
        <v/>
      </c>
    </row>
    <row r="1843" spans="1:18" x14ac:dyDescent="0.25">
      <c r="A1843" s="15" t="str">
        <f>IF(INDEX('Predict Your Date Data (auto)'!A:A,ROW(A1843),1)&gt;0,INDEX('Predict Your Date Data (auto)'!A:A,ROW(A1843),1),"")</f>
        <v/>
      </c>
      <c r="B1843" s="15" t="str">
        <f t="shared" si="411"/>
        <v/>
      </c>
      <c r="C1843" s="23" t="str">
        <f t="shared" si="412"/>
        <v/>
      </c>
      <c r="D1843" s="23" t="str">
        <f t="shared" si="413"/>
        <v/>
      </c>
      <c r="E1843" s="2" t="str">
        <f>IF(A1843&lt;&gt;"","Week " &amp; ROUNDUP(DAY(B1843)/7,0),"")</f>
        <v/>
      </c>
      <c r="G1843" s="15" t="str">
        <f>IF(G1842&lt;MAX(A:A)+NumberOfFutureWeeks*7,  IF(WEEKDAY( G1842+1)=1, G1842+2, IF(WEEKDAY(G1842+1)=7, G1842+ 3, G1842+1)), "")</f>
        <v/>
      </c>
      <c r="H1843" s="15" t="str">
        <f t="shared" si="405"/>
        <v/>
      </c>
      <c r="I1843" s="2" t="str">
        <f t="shared" si="406"/>
        <v/>
      </c>
      <c r="J1843" s="2" t="str">
        <f>IF(AND(G1843&lt;&gt;"",G1843&lt;=MAX(A:A)),COUNTIF(B:B,TRUNC(G1843)),"")</f>
        <v/>
      </c>
      <c r="K1843" s="2" t="str">
        <f t="shared" si="417"/>
        <v/>
      </c>
      <c r="L1843" s="2" t="str">
        <f t="shared" si="407"/>
        <v/>
      </c>
      <c r="M1843" s="2" t="str">
        <f t="shared" si="414"/>
        <v/>
      </c>
      <c r="N1843" s="2" t="str">
        <f t="shared" si="415"/>
        <v/>
      </c>
      <c r="O1843" s="2" t="str">
        <f t="shared" si="408"/>
        <v/>
      </c>
      <c r="P1843" s="2" t="str">
        <f t="shared" si="409"/>
        <v/>
      </c>
      <c r="Q1843" s="2" t="str">
        <f t="shared" si="416"/>
        <v/>
      </c>
      <c r="R1843" s="2" t="str">
        <f t="shared" si="410"/>
        <v/>
      </c>
    </row>
    <row r="1844" spans="1:18" x14ac:dyDescent="0.25">
      <c r="A1844" s="15" t="str">
        <f>IF(INDEX('Predict Your Date Data (auto)'!A:A,ROW(A1844),1)&gt;0,INDEX('Predict Your Date Data (auto)'!A:A,ROW(A1844),1),"")</f>
        <v/>
      </c>
      <c r="B1844" s="15" t="str">
        <f t="shared" si="411"/>
        <v/>
      </c>
      <c r="C1844" s="23" t="str">
        <f t="shared" si="412"/>
        <v/>
      </c>
      <c r="D1844" s="23" t="str">
        <f t="shared" si="413"/>
        <v/>
      </c>
      <c r="E1844" s="2" t="str">
        <f>IF(A1844&lt;&gt;"","Week " &amp; ROUNDUP(DAY(B1844)/7,0),"")</f>
        <v/>
      </c>
      <c r="G1844" s="15" t="str">
        <f>IF(G1843&lt;MAX(A:A)+NumberOfFutureWeeks*7,  IF(WEEKDAY( G1843+1)=1, G1843+2, IF(WEEKDAY(G1843+1)=7, G1843+ 3, G1843+1)), "")</f>
        <v/>
      </c>
      <c r="H1844" s="15" t="str">
        <f t="shared" si="405"/>
        <v/>
      </c>
      <c r="I1844" s="2" t="str">
        <f t="shared" si="406"/>
        <v/>
      </c>
      <c r="J1844" s="2" t="str">
        <f>IF(AND(G1844&lt;&gt;"",G1844&lt;=MAX(A:A)),COUNTIF(B:B,TRUNC(G1844)),"")</f>
        <v/>
      </c>
      <c r="K1844" s="2" t="str">
        <f t="shared" si="417"/>
        <v/>
      </c>
      <c r="L1844" s="2" t="str">
        <f t="shared" si="407"/>
        <v/>
      </c>
      <c r="M1844" s="2" t="str">
        <f t="shared" si="414"/>
        <v/>
      </c>
      <c r="N1844" s="2" t="str">
        <f t="shared" si="415"/>
        <v/>
      </c>
      <c r="O1844" s="2" t="str">
        <f t="shared" si="408"/>
        <v/>
      </c>
      <c r="P1844" s="2" t="str">
        <f t="shared" si="409"/>
        <v/>
      </c>
      <c r="Q1844" s="2" t="str">
        <f t="shared" si="416"/>
        <v/>
      </c>
      <c r="R1844" s="2" t="str">
        <f t="shared" si="410"/>
        <v/>
      </c>
    </row>
    <row r="1845" spans="1:18" x14ac:dyDescent="0.25">
      <c r="A1845" s="15" t="str">
        <f>IF(INDEX('Predict Your Date Data (auto)'!A:A,ROW(A1845),1)&gt;0,INDEX('Predict Your Date Data (auto)'!A:A,ROW(A1845),1),"")</f>
        <v/>
      </c>
      <c r="B1845" s="15" t="str">
        <f t="shared" si="411"/>
        <v/>
      </c>
      <c r="C1845" s="23" t="str">
        <f t="shared" si="412"/>
        <v/>
      </c>
      <c r="D1845" s="23" t="str">
        <f t="shared" si="413"/>
        <v/>
      </c>
      <c r="E1845" s="2" t="str">
        <f>IF(A1845&lt;&gt;"","Week " &amp; ROUNDUP(DAY(B1845)/7,0),"")</f>
        <v/>
      </c>
      <c r="G1845" s="15" t="str">
        <f>IF(G1844&lt;MAX(A:A)+NumberOfFutureWeeks*7,  IF(WEEKDAY( G1844+1)=1, G1844+2, IF(WEEKDAY(G1844+1)=7, G1844+ 3, G1844+1)), "")</f>
        <v/>
      </c>
      <c r="H1845" s="15" t="str">
        <f t="shared" si="405"/>
        <v/>
      </c>
      <c r="I1845" s="2" t="str">
        <f t="shared" si="406"/>
        <v/>
      </c>
      <c r="J1845" s="2" t="str">
        <f>IF(AND(G1845&lt;&gt;"",G1845&lt;=MAX(A:A)),COUNTIF(B:B,TRUNC(G1845)),"")</f>
        <v/>
      </c>
      <c r="K1845" s="2" t="str">
        <f t="shared" si="417"/>
        <v/>
      </c>
      <c r="L1845" s="2" t="str">
        <f t="shared" si="407"/>
        <v/>
      </c>
      <c r="M1845" s="2" t="str">
        <f t="shared" si="414"/>
        <v/>
      </c>
      <c r="N1845" s="2" t="str">
        <f t="shared" si="415"/>
        <v/>
      </c>
      <c r="O1845" s="2" t="str">
        <f t="shared" si="408"/>
        <v/>
      </c>
      <c r="P1845" s="2" t="str">
        <f t="shared" si="409"/>
        <v/>
      </c>
      <c r="Q1845" s="2" t="str">
        <f t="shared" si="416"/>
        <v/>
      </c>
      <c r="R1845" s="2" t="str">
        <f t="shared" si="410"/>
        <v/>
      </c>
    </row>
    <row r="1846" spans="1:18" x14ac:dyDescent="0.25">
      <c r="A1846" s="15" t="str">
        <f>IF(INDEX('Predict Your Date Data (auto)'!A:A,ROW(A1846),1)&gt;0,INDEX('Predict Your Date Data (auto)'!A:A,ROW(A1846),1),"")</f>
        <v/>
      </c>
      <c r="B1846" s="15" t="str">
        <f t="shared" si="411"/>
        <v/>
      </c>
      <c r="C1846" s="23" t="str">
        <f t="shared" si="412"/>
        <v/>
      </c>
      <c r="D1846" s="23" t="str">
        <f t="shared" si="413"/>
        <v/>
      </c>
      <c r="E1846" s="2" t="str">
        <f>IF(A1846&lt;&gt;"","Week " &amp; ROUNDUP(DAY(B1846)/7,0),"")</f>
        <v/>
      </c>
      <c r="G1846" s="15" t="str">
        <f>IF(G1845&lt;MAX(A:A)+NumberOfFutureWeeks*7,  IF(WEEKDAY( G1845+1)=1, G1845+2, IF(WEEKDAY(G1845+1)=7, G1845+ 3, G1845+1)), "")</f>
        <v/>
      </c>
      <c r="H1846" s="15" t="str">
        <f t="shared" si="405"/>
        <v/>
      </c>
      <c r="I1846" s="2" t="str">
        <f t="shared" si="406"/>
        <v/>
      </c>
      <c r="J1846" s="2" t="str">
        <f>IF(AND(G1846&lt;&gt;"",G1846&lt;=MAX(A:A)),COUNTIF(B:B,TRUNC(G1846)),"")</f>
        <v/>
      </c>
      <c r="K1846" s="2" t="str">
        <f t="shared" si="417"/>
        <v/>
      </c>
      <c r="L1846" s="2" t="str">
        <f t="shared" si="407"/>
        <v/>
      </c>
      <c r="M1846" s="2" t="str">
        <f t="shared" si="414"/>
        <v/>
      </c>
      <c r="N1846" s="2" t="str">
        <f t="shared" si="415"/>
        <v/>
      </c>
      <c r="O1846" s="2" t="str">
        <f t="shared" si="408"/>
        <v/>
      </c>
      <c r="P1846" s="2" t="str">
        <f t="shared" si="409"/>
        <v/>
      </c>
      <c r="Q1846" s="2" t="str">
        <f t="shared" si="416"/>
        <v/>
      </c>
      <c r="R1846" s="2" t="str">
        <f t="shared" si="410"/>
        <v/>
      </c>
    </row>
    <row r="1847" spans="1:18" x14ac:dyDescent="0.25">
      <c r="A1847" s="15" t="str">
        <f>IF(INDEX('Predict Your Date Data (auto)'!A:A,ROW(A1847),1)&gt;0,INDEX('Predict Your Date Data (auto)'!A:A,ROW(A1847),1),"")</f>
        <v/>
      </c>
      <c r="B1847" s="15" t="str">
        <f t="shared" si="411"/>
        <v/>
      </c>
      <c r="C1847" s="23" t="str">
        <f t="shared" si="412"/>
        <v/>
      </c>
      <c r="D1847" s="23" t="str">
        <f t="shared" si="413"/>
        <v/>
      </c>
      <c r="E1847" s="2" t="str">
        <f>IF(A1847&lt;&gt;"","Week " &amp; ROUNDUP(DAY(B1847)/7,0),"")</f>
        <v/>
      </c>
      <c r="G1847" s="15" t="str">
        <f>IF(G1846&lt;MAX(A:A)+NumberOfFutureWeeks*7,  IF(WEEKDAY( G1846+1)=1, G1846+2, IF(WEEKDAY(G1846+1)=7, G1846+ 3, G1846+1)), "")</f>
        <v/>
      </c>
      <c r="H1847" s="15" t="str">
        <f t="shared" si="405"/>
        <v/>
      </c>
      <c r="I1847" s="2" t="str">
        <f t="shared" si="406"/>
        <v/>
      </c>
      <c r="J1847" s="2" t="str">
        <f>IF(AND(G1847&lt;&gt;"",G1847&lt;=MAX(A:A)),COUNTIF(B:B,TRUNC(G1847)),"")</f>
        <v/>
      </c>
      <c r="K1847" s="2" t="str">
        <f t="shared" si="417"/>
        <v/>
      </c>
      <c r="L1847" s="2" t="str">
        <f t="shared" si="407"/>
        <v/>
      </c>
      <c r="M1847" s="2" t="str">
        <f t="shared" si="414"/>
        <v/>
      </c>
      <c r="N1847" s="2" t="str">
        <f t="shared" si="415"/>
        <v/>
      </c>
      <c r="O1847" s="2" t="str">
        <f t="shared" si="408"/>
        <v/>
      </c>
      <c r="P1847" s="2" t="str">
        <f t="shared" si="409"/>
        <v/>
      </c>
      <c r="Q1847" s="2" t="str">
        <f t="shared" si="416"/>
        <v/>
      </c>
      <c r="R1847" s="2" t="str">
        <f t="shared" si="410"/>
        <v/>
      </c>
    </row>
    <row r="1848" spans="1:18" x14ac:dyDescent="0.25">
      <c r="A1848" s="15" t="str">
        <f>IF(INDEX('Predict Your Date Data (auto)'!A:A,ROW(A1848),1)&gt;0,INDEX('Predict Your Date Data (auto)'!A:A,ROW(A1848),1),"")</f>
        <v/>
      </c>
      <c r="B1848" s="15" t="str">
        <f t="shared" si="411"/>
        <v/>
      </c>
      <c r="C1848" s="23" t="str">
        <f t="shared" si="412"/>
        <v/>
      </c>
      <c r="D1848" s="23" t="str">
        <f t="shared" si="413"/>
        <v/>
      </c>
      <c r="E1848" s="2" t="str">
        <f>IF(A1848&lt;&gt;"","Week " &amp; ROUNDUP(DAY(B1848)/7,0),"")</f>
        <v/>
      </c>
      <c r="G1848" s="15" t="str">
        <f>IF(G1847&lt;MAX(A:A)+NumberOfFutureWeeks*7,  IF(WEEKDAY( G1847+1)=1, G1847+2, IF(WEEKDAY(G1847+1)=7, G1847+ 3, G1847+1)), "")</f>
        <v/>
      </c>
      <c r="H1848" s="15" t="str">
        <f t="shared" si="405"/>
        <v/>
      </c>
      <c r="I1848" s="2" t="str">
        <f t="shared" si="406"/>
        <v/>
      </c>
      <c r="J1848" s="2" t="str">
        <f>IF(AND(G1848&lt;&gt;"",G1848&lt;=MAX(A:A)),COUNTIF(B:B,TRUNC(G1848)),"")</f>
        <v/>
      </c>
      <c r="K1848" s="2" t="str">
        <f t="shared" si="417"/>
        <v/>
      </c>
      <c r="L1848" s="2" t="str">
        <f t="shared" si="407"/>
        <v/>
      </c>
      <c r="M1848" s="2" t="str">
        <f t="shared" si="414"/>
        <v/>
      </c>
      <c r="N1848" s="2" t="str">
        <f t="shared" si="415"/>
        <v/>
      </c>
      <c r="O1848" s="2" t="str">
        <f t="shared" si="408"/>
        <v/>
      </c>
      <c r="P1848" s="2" t="str">
        <f t="shared" si="409"/>
        <v/>
      </c>
      <c r="Q1848" s="2" t="str">
        <f t="shared" si="416"/>
        <v/>
      </c>
      <c r="R1848" s="2" t="str">
        <f t="shared" si="410"/>
        <v/>
      </c>
    </row>
    <row r="1849" spans="1:18" x14ac:dyDescent="0.25">
      <c r="A1849" s="15" t="str">
        <f>IF(INDEX('Predict Your Date Data (auto)'!A:A,ROW(A1849),1)&gt;0,INDEX('Predict Your Date Data (auto)'!A:A,ROW(A1849),1),"")</f>
        <v/>
      </c>
      <c r="B1849" s="15" t="str">
        <f t="shared" si="411"/>
        <v/>
      </c>
      <c r="C1849" s="23" t="str">
        <f t="shared" si="412"/>
        <v/>
      </c>
      <c r="D1849" s="23" t="str">
        <f t="shared" si="413"/>
        <v/>
      </c>
      <c r="E1849" s="2" t="str">
        <f>IF(A1849&lt;&gt;"","Week " &amp; ROUNDUP(DAY(B1849)/7,0),"")</f>
        <v/>
      </c>
      <c r="G1849" s="15" t="str">
        <f>IF(G1848&lt;MAX(A:A)+NumberOfFutureWeeks*7,  IF(WEEKDAY( G1848+1)=1, G1848+2, IF(WEEKDAY(G1848+1)=7, G1848+ 3, G1848+1)), "")</f>
        <v/>
      </c>
      <c r="H1849" s="15" t="str">
        <f t="shared" si="405"/>
        <v/>
      </c>
      <c r="I1849" s="2" t="str">
        <f t="shared" si="406"/>
        <v/>
      </c>
      <c r="J1849" s="2" t="str">
        <f>IF(AND(G1849&lt;&gt;"",G1849&lt;=MAX(A:A)),COUNTIF(B:B,TRUNC(G1849)),"")</f>
        <v/>
      </c>
      <c r="K1849" s="2" t="str">
        <f t="shared" si="417"/>
        <v/>
      </c>
      <c r="L1849" s="2" t="str">
        <f t="shared" si="407"/>
        <v/>
      </c>
      <c r="M1849" s="2" t="str">
        <f t="shared" si="414"/>
        <v/>
      </c>
      <c r="N1849" s="2" t="str">
        <f t="shared" si="415"/>
        <v/>
      </c>
      <c r="O1849" s="2" t="str">
        <f t="shared" si="408"/>
        <v/>
      </c>
      <c r="P1849" s="2" t="str">
        <f t="shared" si="409"/>
        <v/>
      </c>
      <c r="Q1849" s="2" t="str">
        <f t="shared" si="416"/>
        <v/>
      </c>
      <c r="R1849" s="2" t="str">
        <f t="shared" si="410"/>
        <v/>
      </c>
    </row>
    <row r="1850" spans="1:18" x14ac:dyDescent="0.25">
      <c r="A1850" s="15" t="str">
        <f>IF(INDEX('Predict Your Date Data (auto)'!A:A,ROW(A1850),1)&gt;0,INDEX('Predict Your Date Data (auto)'!A:A,ROW(A1850),1),"")</f>
        <v/>
      </c>
      <c r="B1850" s="15" t="str">
        <f t="shared" si="411"/>
        <v/>
      </c>
      <c r="C1850" s="23" t="str">
        <f t="shared" si="412"/>
        <v/>
      </c>
      <c r="D1850" s="23" t="str">
        <f t="shared" si="413"/>
        <v/>
      </c>
      <c r="E1850" s="2" t="str">
        <f>IF(A1850&lt;&gt;"","Week " &amp; ROUNDUP(DAY(B1850)/7,0),"")</f>
        <v/>
      </c>
      <c r="G1850" s="15" t="str">
        <f>IF(G1849&lt;MAX(A:A)+NumberOfFutureWeeks*7,  IF(WEEKDAY( G1849+1)=1, G1849+2, IF(WEEKDAY(G1849+1)=7, G1849+ 3, G1849+1)), "")</f>
        <v/>
      </c>
      <c r="H1850" s="15" t="str">
        <f t="shared" si="405"/>
        <v/>
      </c>
      <c r="I1850" s="2" t="str">
        <f t="shared" si="406"/>
        <v/>
      </c>
      <c r="J1850" s="2" t="str">
        <f>IF(AND(G1850&lt;&gt;"",G1850&lt;=MAX(A:A)),COUNTIF(B:B,TRUNC(G1850)),"")</f>
        <v/>
      </c>
      <c r="K1850" s="2" t="str">
        <f t="shared" si="417"/>
        <v/>
      </c>
      <c r="L1850" s="2" t="str">
        <f t="shared" si="407"/>
        <v/>
      </c>
      <c r="M1850" s="2" t="str">
        <f t="shared" si="414"/>
        <v/>
      </c>
      <c r="N1850" s="2" t="str">
        <f t="shared" si="415"/>
        <v/>
      </c>
      <c r="O1850" s="2" t="str">
        <f t="shared" si="408"/>
        <v/>
      </c>
      <c r="P1850" s="2" t="str">
        <f t="shared" si="409"/>
        <v/>
      </c>
      <c r="Q1850" s="2" t="str">
        <f t="shared" si="416"/>
        <v/>
      </c>
      <c r="R1850" s="2" t="str">
        <f t="shared" si="410"/>
        <v/>
      </c>
    </row>
    <row r="1851" spans="1:18" x14ac:dyDescent="0.25">
      <c r="A1851" s="15" t="str">
        <f>IF(INDEX('Predict Your Date Data (auto)'!A:A,ROW(A1851),1)&gt;0,INDEX('Predict Your Date Data (auto)'!A:A,ROW(A1851),1),"")</f>
        <v/>
      </c>
      <c r="B1851" s="15" t="str">
        <f t="shared" si="411"/>
        <v/>
      </c>
      <c r="C1851" s="23" t="str">
        <f t="shared" si="412"/>
        <v/>
      </c>
      <c r="D1851" s="23" t="str">
        <f t="shared" si="413"/>
        <v/>
      </c>
      <c r="E1851" s="2" t="str">
        <f>IF(A1851&lt;&gt;"","Week " &amp; ROUNDUP(DAY(B1851)/7,0),"")</f>
        <v/>
      </c>
      <c r="G1851" s="15" t="str">
        <f>IF(G1850&lt;MAX(A:A)+NumberOfFutureWeeks*7,  IF(WEEKDAY( G1850+1)=1, G1850+2, IF(WEEKDAY(G1850+1)=7, G1850+ 3, G1850+1)), "")</f>
        <v/>
      </c>
      <c r="H1851" s="15" t="str">
        <f t="shared" si="405"/>
        <v/>
      </c>
      <c r="I1851" s="2" t="str">
        <f t="shared" si="406"/>
        <v/>
      </c>
      <c r="J1851" s="2" t="str">
        <f>IF(AND(G1851&lt;&gt;"",G1851&lt;=MAX(A:A)),COUNTIF(B:B,TRUNC(G1851)),"")</f>
        <v/>
      </c>
      <c r="K1851" s="2" t="str">
        <f t="shared" si="417"/>
        <v/>
      </c>
      <c r="L1851" s="2" t="str">
        <f t="shared" si="407"/>
        <v/>
      </c>
      <c r="M1851" s="2" t="str">
        <f t="shared" si="414"/>
        <v/>
      </c>
      <c r="N1851" s="2" t="str">
        <f t="shared" si="415"/>
        <v/>
      </c>
      <c r="O1851" s="2" t="str">
        <f t="shared" si="408"/>
        <v/>
      </c>
      <c r="P1851" s="2" t="str">
        <f t="shared" si="409"/>
        <v/>
      </c>
      <c r="Q1851" s="2" t="str">
        <f t="shared" si="416"/>
        <v/>
      </c>
      <c r="R1851" s="2" t="str">
        <f t="shared" si="410"/>
        <v/>
      </c>
    </row>
    <row r="1852" spans="1:18" x14ac:dyDescent="0.25">
      <c r="A1852" s="15" t="str">
        <f>IF(INDEX('Predict Your Date Data (auto)'!A:A,ROW(A1852),1)&gt;0,INDEX('Predict Your Date Data (auto)'!A:A,ROW(A1852),1),"")</f>
        <v/>
      </c>
      <c r="B1852" s="15" t="str">
        <f t="shared" si="411"/>
        <v/>
      </c>
      <c r="C1852" s="23" t="str">
        <f t="shared" si="412"/>
        <v/>
      </c>
      <c r="D1852" s="23" t="str">
        <f t="shared" si="413"/>
        <v/>
      </c>
      <c r="E1852" s="2" t="str">
        <f>IF(A1852&lt;&gt;"","Week " &amp; ROUNDUP(DAY(B1852)/7,0),"")</f>
        <v/>
      </c>
      <c r="G1852" s="15" t="str">
        <f>IF(G1851&lt;MAX(A:A)+NumberOfFutureWeeks*7,  IF(WEEKDAY( G1851+1)=1, G1851+2, IF(WEEKDAY(G1851+1)=7, G1851+ 3, G1851+1)), "")</f>
        <v/>
      </c>
      <c r="H1852" s="15" t="str">
        <f t="shared" si="405"/>
        <v/>
      </c>
      <c r="I1852" s="2" t="str">
        <f t="shared" si="406"/>
        <v/>
      </c>
      <c r="J1852" s="2" t="str">
        <f>IF(AND(G1852&lt;&gt;"",G1852&lt;=MAX(A:A)),COUNTIF(B:B,TRUNC(G1852)),"")</f>
        <v/>
      </c>
      <c r="K1852" s="2" t="str">
        <f t="shared" si="417"/>
        <v/>
      </c>
      <c r="L1852" s="2" t="str">
        <f t="shared" si="407"/>
        <v/>
      </c>
      <c r="M1852" s="2" t="str">
        <f t="shared" si="414"/>
        <v/>
      </c>
      <c r="N1852" s="2" t="str">
        <f t="shared" si="415"/>
        <v/>
      </c>
      <c r="O1852" s="2" t="str">
        <f t="shared" si="408"/>
        <v/>
      </c>
      <c r="P1852" s="2" t="str">
        <f t="shared" si="409"/>
        <v/>
      </c>
      <c r="Q1852" s="2" t="str">
        <f t="shared" si="416"/>
        <v/>
      </c>
      <c r="R1852" s="2" t="str">
        <f t="shared" si="410"/>
        <v/>
      </c>
    </row>
    <row r="1853" spans="1:18" x14ac:dyDescent="0.25">
      <c r="A1853" s="15" t="str">
        <f>IF(INDEX('Predict Your Date Data (auto)'!A:A,ROW(A1853),1)&gt;0,INDEX('Predict Your Date Data (auto)'!A:A,ROW(A1853),1),"")</f>
        <v/>
      </c>
      <c r="B1853" s="15" t="str">
        <f t="shared" si="411"/>
        <v/>
      </c>
      <c r="C1853" s="23" t="str">
        <f t="shared" si="412"/>
        <v/>
      </c>
      <c r="D1853" s="23" t="str">
        <f t="shared" si="413"/>
        <v/>
      </c>
      <c r="E1853" s="2" t="str">
        <f>IF(A1853&lt;&gt;"","Week " &amp; ROUNDUP(DAY(B1853)/7,0),"")</f>
        <v/>
      </c>
      <c r="G1853" s="15" t="str">
        <f>IF(G1852&lt;MAX(A:A)+NumberOfFutureWeeks*7,  IF(WEEKDAY( G1852+1)=1, G1852+2, IF(WEEKDAY(G1852+1)=7, G1852+ 3, G1852+1)), "")</f>
        <v/>
      </c>
      <c r="H1853" s="15" t="str">
        <f t="shared" si="405"/>
        <v/>
      </c>
      <c r="I1853" s="2" t="str">
        <f t="shared" si="406"/>
        <v/>
      </c>
      <c r="J1853" s="2" t="str">
        <f>IF(AND(G1853&lt;&gt;"",G1853&lt;=MAX(A:A)),COUNTIF(B:B,TRUNC(G1853)),"")</f>
        <v/>
      </c>
      <c r="K1853" s="2" t="str">
        <f t="shared" si="417"/>
        <v/>
      </c>
      <c r="L1853" s="2" t="str">
        <f t="shared" si="407"/>
        <v/>
      </c>
      <c r="M1853" s="2" t="str">
        <f t="shared" si="414"/>
        <v/>
      </c>
      <c r="N1853" s="2" t="str">
        <f t="shared" si="415"/>
        <v/>
      </c>
      <c r="O1853" s="2" t="str">
        <f t="shared" si="408"/>
        <v/>
      </c>
      <c r="P1853" s="2" t="str">
        <f t="shared" si="409"/>
        <v/>
      </c>
      <c r="Q1853" s="2" t="str">
        <f t="shared" si="416"/>
        <v/>
      </c>
      <c r="R1853" s="2" t="str">
        <f t="shared" si="410"/>
        <v/>
      </c>
    </row>
    <row r="1854" spans="1:18" x14ac:dyDescent="0.25">
      <c r="A1854" s="15" t="str">
        <f>IF(INDEX('Predict Your Date Data (auto)'!A:A,ROW(A1854),1)&gt;0,INDEX('Predict Your Date Data (auto)'!A:A,ROW(A1854),1),"")</f>
        <v/>
      </c>
      <c r="B1854" s="15" t="str">
        <f t="shared" si="411"/>
        <v/>
      </c>
      <c r="C1854" s="23" t="str">
        <f t="shared" si="412"/>
        <v/>
      </c>
      <c r="D1854" s="23" t="str">
        <f t="shared" si="413"/>
        <v/>
      </c>
      <c r="E1854" s="2" t="str">
        <f>IF(A1854&lt;&gt;"","Week " &amp; ROUNDUP(DAY(B1854)/7,0),"")</f>
        <v/>
      </c>
      <c r="G1854" s="15" t="str">
        <f>IF(G1853&lt;MAX(A:A)+NumberOfFutureWeeks*7,  IF(WEEKDAY( G1853+1)=1, G1853+2, IF(WEEKDAY(G1853+1)=7, G1853+ 3, G1853+1)), "")</f>
        <v/>
      </c>
      <c r="H1854" s="15" t="str">
        <f t="shared" si="405"/>
        <v/>
      </c>
      <c r="I1854" s="2" t="str">
        <f t="shared" si="406"/>
        <v/>
      </c>
      <c r="J1854" s="2" t="str">
        <f>IF(AND(G1854&lt;&gt;"",G1854&lt;=MAX(A:A)),COUNTIF(B:B,TRUNC(G1854)),"")</f>
        <v/>
      </c>
      <c r="K1854" s="2" t="str">
        <f t="shared" si="417"/>
        <v/>
      </c>
      <c r="L1854" s="2" t="str">
        <f t="shared" si="407"/>
        <v/>
      </c>
      <c r="M1854" s="2" t="str">
        <f t="shared" si="414"/>
        <v/>
      </c>
      <c r="N1854" s="2" t="str">
        <f t="shared" si="415"/>
        <v/>
      </c>
      <c r="O1854" s="2" t="str">
        <f t="shared" si="408"/>
        <v/>
      </c>
      <c r="P1854" s="2" t="str">
        <f t="shared" si="409"/>
        <v/>
      </c>
      <c r="Q1854" s="2" t="str">
        <f t="shared" si="416"/>
        <v/>
      </c>
      <c r="R1854" s="2" t="str">
        <f t="shared" si="410"/>
        <v/>
      </c>
    </row>
    <row r="1855" spans="1:18" x14ac:dyDescent="0.25">
      <c r="A1855" s="15" t="str">
        <f>IF(INDEX('Predict Your Date Data (auto)'!A:A,ROW(A1855),1)&gt;0,INDEX('Predict Your Date Data (auto)'!A:A,ROW(A1855),1),"")</f>
        <v/>
      </c>
      <c r="B1855" s="15" t="str">
        <f t="shared" si="411"/>
        <v/>
      </c>
      <c r="C1855" s="23" t="str">
        <f t="shared" si="412"/>
        <v/>
      </c>
      <c r="D1855" s="23" t="str">
        <f t="shared" si="413"/>
        <v/>
      </c>
      <c r="E1855" s="2" t="str">
        <f>IF(A1855&lt;&gt;"","Week " &amp; ROUNDUP(DAY(B1855)/7,0),"")</f>
        <v/>
      </c>
      <c r="G1855" s="15" t="str">
        <f>IF(G1854&lt;MAX(A:A)+NumberOfFutureWeeks*7,  IF(WEEKDAY( G1854+1)=1, G1854+2, IF(WEEKDAY(G1854+1)=7, G1854+ 3, G1854+1)), "")</f>
        <v/>
      </c>
      <c r="H1855" s="15" t="str">
        <f t="shared" si="405"/>
        <v/>
      </c>
      <c r="I1855" s="2" t="str">
        <f t="shared" si="406"/>
        <v/>
      </c>
      <c r="J1855" s="2" t="str">
        <f>IF(AND(G1855&lt;&gt;"",G1855&lt;=MAX(A:A)),COUNTIF(B:B,TRUNC(G1855)),"")</f>
        <v/>
      </c>
      <c r="K1855" s="2" t="str">
        <f t="shared" si="417"/>
        <v/>
      </c>
      <c r="L1855" s="2" t="str">
        <f t="shared" si="407"/>
        <v/>
      </c>
      <c r="M1855" s="2" t="str">
        <f t="shared" si="414"/>
        <v/>
      </c>
      <c r="N1855" s="2" t="str">
        <f t="shared" si="415"/>
        <v/>
      </c>
      <c r="O1855" s="2" t="str">
        <f t="shared" si="408"/>
        <v/>
      </c>
      <c r="P1855" s="2" t="str">
        <f t="shared" si="409"/>
        <v/>
      </c>
      <c r="Q1855" s="2" t="str">
        <f t="shared" si="416"/>
        <v/>
      </c>
      <c r="R1855" s="2" t="str">
        <f t="shared" si="410"/>
        <v/>
      </c>
    </row>
    <row r="1856" spans="1:18" x14ac:dyDescent="0.25">
      <c r="A1856" s="15" t="str">
        <f>IF(INDEX('Predict Your Date Data (auto)'!A:A,ROW(A1856),1)&gt;0,INDEX('Predict Your Date Data (auto)'!A:A,ROW(A1856),1),"")</f>
        <v/>
      </c>
      <c r="B1856" s="15" t="str">
        <f t="shared" si="411"/>
        <v/>
      </c>
      <c r="C1856" s="23" t="str">
        <f t="shared" si="412"/>
        <v/>
      </c>
      <c r="D1856" s="23" t="str">
        <f t="shared" si="413"/>
        <v/>
      </c>
      <c r="E1856" s="2" t="str">
        <f>IF(A1856&lt;&gt;"","Week " &amp; ROUNDUP(DAY(B1856)/7,0),"")</f>
        <v/>
      </c>
      <c r="G1856" s="15" t="str">
        <f>IF(G1855&lt;MAX(A:A)+NumberOfFutureWeeks*7,  IF(WEEKDAY( G1855+1)=1, G1855+2, IF(WEEKDAY(G1855+1)=7, G1855+ 3, G1855+1)), "")</f>
        <v/>
      </c>
      <c r="H1856" s="15" t="str">
        <f t="shared" si="405"/>
        <v/>
      </c>
      <c r="I1856" s="2" t="str">
        <f t="shared" si="406"/>
        <v/>
      </c>
      <c r="J1856" s="2" t="str">
        <f>IF(AND(G1856&lt;&gt;"",G1856&lt;=MAX(A:A)),COUNTIF(B:B,TRUNC(G1856)),"")</f>
        <v/>
      </c>
      <c r="K1856" s="2" t="str">
        <f t="shared" si="417"/>
        <v/>
      </c>
      <c r="L1856" s="2" t="str">
        <f t="shared" si="407"/>
        <v/>
      </c>
      <c r="M1856" s="2" t="str">
        <f t="shared" si="414"/>
        <v/>
      </c>
      <c r="N1856" s="2" t="str">
        <f t="shared" si="415"/>
        <v/>
      </c>
      <c r="O1856" s="2" t="str">
        <f t="shared" si="408"/>
        <v/>
      </c>
      <c r="P1856" s="2" t="str">
        <f t="shared" si="409"/>
        <v/>
      </c>
      <c r="Q1856" s="2" t="str">
        <f t="shared" si="416"/>
        <v/>
      </c>
      <c r="R1856" s="2" t="str">
        <f t="shared" si="410"/>
        <v/>
      </c>
    </row>
    <row r="1857" spans="1:18" x14ac:dyDescent="0.25">
      <c r="A1857" s="15" t="str">
        <f>IF(INDEX('Predict Your Date Data (auto)'!A:A,ROW(A1857),1)&gt;0,INDEX('Predict Your Date Data (auto)'!A:A,ROW(A1857),1),"")</f>
        <v/>
      </c>
      <c r="B1857" s="15" t="str">
        <f t="shared" si="411"/>
        <v/>
      </c>
      <c r="C1857" s="23" t="str">
        <f t="shared" si="412"/>
        <v/>
      </c>
      <c r="D1857" s="23" t="str">
        <f t="shared" si="413"/>
        <v/>
      </c>
      <c r="E1857" s="2" t="str">
        <f>IF(A1857&lt;&gt;"","Week " &amp; ROUNDUP(DAY(B1857)/7,0),"")</f>
        <v/>
      </c>
      <c r="G1857" s="15" t="str">
        <f>IF(G1856&lt;MAX(A:A)+NumberOfFutureWeeks*7,  IF(WEEKDAY( G1856+1)=1, G1856+2, IF(WEEKDAY(G1856+1)=7, G1856+ 3, G1856+1)), "")</f>
        <v/>
      </c>
      <c r="H1857" s="15" t="str">
        <f t="shared" si="405"/>
        <v/>
      </c>
      <c r="I1857" s="2" t="str">
        <f t="shared" si="406"/>
        <v/>
      </c>
      <c r="J1857" s="2" t="str">
        <f>IF(AND(G1857&lt;&gt;"",G1857&lt;=MAX(A:A)),COUNTIF(B:B,TRUNC(G1857)),"")</f>
        <v/>
      </c>
      <c r="K1857" s="2" t="str">
        <f t="shared" si="417"/>
        <v/>
      </c>
      <c r="L1857" s="2" t="str">
        <f t="shared" si="407"/>
        <v/>
      </c>
      <c r="M1857" s="2" t="str">
        <f t="shared" si="414"/>
        <v/>
      </c>
      <c r="N1857" s="2" t="str">
        <f t="shared" si="415"/>
        <v/>
      </c>
      <c r="O1857" s="2" t="str">
        <f t="shared" si="408"/>
        <v/>
      </c>
      <c r="P1857" s="2" t="str">
        <f t="shared" si="409"/>
        <v/>
      </c>
      <c r="Q1857" s="2" t="str">
        <f t="shared" si="416"/>
        <v/>
      </c>
      <c r="R1857" s="2" t="str">
        <f t="shared" si="410"/>
        <v/>
      </c>
    </row>
    <row r="1858" spans="1:18" x14ac:dyDescent="0.25">
      <c r="A1858" s="15" t="str">
        <f>IF(INDEX('Predict Your Date Data (auto)'!A:A,ROW(A1858),1)&gt;0,INDEX('Predict Your Date Data (auto)'!A:A,ROW(A1858),1),"")</f>
        <v/>
      </c>
      <c r="B1858" s="15" t="str">
        <f t="shared" si="411"/>
        <v/>
      </c>
      <c r="C1858" s="23" t="str">
        <f t="shared" si="412"/>
        <v/>
      </c>
      <c r="D1858" s="23" t="str">
        <f t="shared" si="413"/>
        <v/>
      </c>
      <c r="E1858" s="2" t="str">
        <f>IF(A1858&lt;&gt;"","Week " &amp; ROUNDUP(DAY(B1858)/7,0),"")</f>
        <v/>
      </c>
      <c r="G1858" s="15" t="str">
        <f>IF(G1857&lt;MAX(A:A)+NumberOfFutureWeeks*7,  IF(WEEKDAY( G1857+1)=1, G1857+2, IF(WEEKDAY(G1857+1)=7, G1857+ 3, G1857+1)), "")</f>
        <v/>
      </c>
      <c r="H1858" s="15" t="str">
        <f t="shared" ref="H1858:H1921" si="418">IF(G1858&lt;&gt;"",IF(WEEKDAY(G1858)=2,"Week " &amp; TEXT(G1858,AxisDateFormat),""),"")</f>
        <v/>
      </c>
      <c r="I1858" s="2" t="str">
        <f t="shared" ref="I1858:I1921" si="419">IF(G1858&lt;&gt;"", TEXT(WEEKDAY(G1858), DayFormat),"")</f>
        <v/>
      </c>
      <c r="J1858" s="2" t="str">
        <f>IF(AND(G1858&lt;&gt;"",G1858&lt;=MAX(A:A)),COUNTIF(B:B,TRUNC(G1858)),"")</f>
        <v/>
      </c>
      <c r="K1858" s="2" t="str">
        <f t="shared" si="417"/>
        <v/>
      </c>
      <c r="L1858" s="2" t="str">
        <f t="shared" ref="L1858:L1921" si="420">IF(G1858&lt;&gt;"",K1858*$U$10+$U$9,"")</f>
        <v/>
      </c>
      <c r="M1858" s="2" t="str">
        <f t="shared" si="414"/>
        <v/>
      </c>
      <c r="N1858" s="2" t="str">
        <f t="shared" si="415"/>
        <v/>
      </c>
      <c r="O1858" s="2" t="str">
        <f t="shared" ref="O1858:O1921" si="421">IF(J1858&lt;&gt;"",ABS(J1858-N1858),"")</f>
        <v/>
      </c>
      <c r="P1858" s="2" t="str">
        <f t="shared" ref="P1858:P1921" si="422">IF(G1858&lt;&gt;"",IF(M1858&gt;1,ROUNDUP(N1858,RoundDecimalPlaces),ROUNDDOWN(N1858,RoundDecimalPlaces)),"")</f>
        <v/>
      </c>
      <c r="Q1858" s="2" t="str">
        <f t="shared" si="416"/>
        <v/>
      </c>
      <c r="R1858" s="2" t="str">
        <f t="shared" ref="R1858:R1921" si="423">IF(Q1858&lt;&gt;"",IF(Q1858&gt;AVERAGE(Q:Q)*SignificantErrorMultiplier,J1858,NA()),"")</f>
        <v/>
      </c>
    </row>
    <row r="1859" spans="1:18" x14ac:dyDescent="0.25">
      <c r="A1859" s="15" t="str">
        <f>IF(INDEX('Predict Your Date Data (auto)'!A:A,ROW(A1859),1)&gt;0,INDEX('Predict Your Date Data (auto)'!A:A,ROW(A1859),1),"")</f>
        <v/>
      </c>
      <c r="B1859" s="15" t="str">
        <f t="shared" ref="B1859:B1922" si="424">IF(A1859&lt;&gt;"",TRUNC(A1859),"")</f>
        <v/>
      </c>
      <c r="C1859" s="23" t="str">
        <f t="shared" ref="C1859:C1922" si="425">IF(A1859&lt;&gt;"",YEAR(A1859),"")</f>
        <v/>
      </c>
      <c r="D1859" s="23" t="str">
        <f t="shared" ref="D1859:D1922" si="426">IF(A1859&lt;&gt;"",MONTH(B1859),"")</f>
        <v/>
      </c>
      <c r="E1859" s="2" t="str">
        <f>IF(A1859&lt;&gt;"","Week " &amp; ROUNDUP(DAY(B1859)/7,0),"")</f>
        <v/>
      </c>
      <c r="G1859" s="15" t="str">
        <f>IF(G1858&lt;MAX(A:A)+NumberOfFutureWeeks*7,  IF(WEEKDAY( G1858+1)=1, G1858+2, IF(WEEKDAY(G1858+1)=7, G1858+ 3, G1858+1)), "")</f>
        <v/>
      </c>
      <c r="H1859" s="15" t="str">
        <f t="shared" si="418"/>
        <v/>
      </c>
      <c r="I1859" s="2" t="str">
        <f t="shared" si="419"/>
        <v/>
      </c>
      <c r="J1859" s="2" t="str">
        <f>IF(AND(G1859&lt;&gt;"",G1859&lt;=MAX(A:A)),COUNTIF(B:B,TRUNC(G1859)),"")</f>
        <v/>
      </c>
      <c r="K1859" s="2" t="str">
        <f t="shared" si="417"/>
        <v/>
      </c>
      <c r="L1859" s="2" t="str">
        <f t="shared" si="420"/>
        <v/>
      </c>
      <c r="M1859" s="2" t="str">
        <f t="shared" ref="M1859:M1922" si="427">IF(G1859&lt;&gt;"",VLOOKUP(I1859,$T$2:$V$6,3,FALSE),"")</f>
        <v/>
      </c>
      <c r="N1859" s="2" t="str">
        <f t="shared" ref="N1859:N1922" si="428">IF(G1859&lt;&gt;"",L1859*M1859,"")</f>
        <v/>
      </c>
      <c r="O1859" s="2" t="str">
        <f t="shared" si="421"/>
        <v/>
      </c>
      <c r="P1859" s="2" t="str">
        <f t="shared" si="422"/>
        <v/>
      </c>
      <c r="Q1859" s="2" t="str">
        <f t="shared" ref="Q1859:Q1922" si="429">IF(J1859&lt;&gt;"",ABS(J1859-P1859),"")</f>
        <v/>
      </c>
      <c r="R1859" s="2" t="str">
        <f t="shared" si="423"/>
        <v/>
      </c>
    </row>
    <row r="1860" spans="1:18" x14ac:dyDescent="0.25">
      <c r="A1860" s="15" t="str">
        <f>IF(INDEX('Predict Your Date Data (auto)'!A:A,ROW(A1860),1)&gt;0,INDEX('Predict Your Date Data (auto)'!A:A,ROW(A1860),1),"")</f>
        <v/>
      </c>
      <c r="B1860" s="15" t="str">
        <f t="shared" si="424"/>
        <v/>
      </c>
      <c r="C1860" s="23" t="str">
        <f t="shared" si="425"/>
        <v/>
      </c>
      <c r="D1860" s="23" t="str">
        <f t="shared" si="426"/>
        <v/>
      </c>
      <c r="E1860" s="2" t="str">
        <f>IF(A1860&lt;&gt;"","Week " &amp; ROUNDUP(DAY(B1860)/7,0),"")</f>
        <v/>
      </c>
      <c r="G1860" s="15" t="str">
        <f>IF(G1859&lt;MAX(A:A)+NumberOfFutureWeeks*7,  IF(WEEKDAY( G1859+1)=1, G1859+2, IF(WEEKDAY(G1859+1)=7, G1859+ 3, G1859+1)), "")</f>
        <v/>
      </c>
      <c r="H1860" s="15" t="str">
        <f t="shared" si="418"/>
        <v/>
      </c>
      <c r="I1860" s="2" t="str">
        <f t="shared" si="419"/>
        <v/>
      </c>
      <c r="J1860" s="2" t="str">
        <f>IF(AND(G1860&lt;&gt;"",G1860&lt;=MAX(A:A)),COUNTIF(B:B,TRUNC(G1860)),"")</f>
        <v/>
      </c>
      <c r="K1860" s="2" t="str">
        <f t="shared" ref="K1860:K1923" si="430">IF(G1860&lt;&gt;"",K1859+1,"")</f>
        <v/>
      </c>
      <c r="L1860" s="2" t="str">
        <f t="shared" si="420"/>
        <v/>
      </c>
      <c r="M1860" s="2" t="str">
        <f t="shared" si="427"/>
        <v/>
      </c>
      <c r="N1860" s="2" t="str">
        <f t="shared" si="428"/>
        <v/>
      </c>
      <c r="O1860" s="2" t="str">
        <f t="shared" si="421"/>
        <v/>
      </c>
      <c r="P1860" s="2" t="str">
        <f t="shared" si="422"/>
        <v/>
      </c>
      <c r="Q1860" s="2" t="str">
        <f t="shared" si="429"/>
        <v/>
      </c>
      <c r="R1860" s="2" t="str">
        <f t="shared" si="423"/>
        <v/>
      </c>
    </row>
    <row r="1861" spans="1:18" x14ac:dyDescent="0.25">
      <c r="A1861" s="15" t="str">
        <f>IF(INDEX('Predict Your Date Data (auto)'!A:A,ROW(A1861),1)&gt;0,INDEX('Predict Your Date Data (auto)'!A:A,ROW(A1861),1),"")</f>
        <v/>
      </c>
      <c r="B1861" s="15" t="str">
        <f t="shared" si="424"/>
        <v/>
      </c>
      <c r="C1861" s="23" t="str">
        <f t="shared" si="425"/>
        <v/>
      </c>
      <c r="D1861" s="23" t="str">
        <f t="shared" si="426"/>
        <v/>
      </c>
      <c r="E1861" s="2" t="str">
        <f>IF(A1861&lt;&gt;"","Week " &amp; ROUNDUP(DAY(B1861)/7,0),"")</f>
        <v/>
      </c>
      <c r="G1861" s="15" t="str">
        <f>IF(G1860&lt;MAX(A:A)+NumberOfFutureWeeks*7,  IF(WEEKDAY( G1860+1)=1, G1860+2, IF(WEEKDAY(G1860+1)=7, G1860+ 3, G1860+1)), "")</f>
        <v/>
      </c>
      <c r="H1861" s="15" t="str">
        <f t="shared" si="418"/>
        <v/>
      </c>
      <c r="I1861" s="2" t="str">
        <f t="shared" si="419"/>
        <v/>
      </c>
      <c r="J1861" s="2" t="str">
        <f>IF(AND(G1861&lt;&gt;"",G1861&lt;=MAX(A:A)),COUNTIF(B:B,TRUNC(G1861)),"")</f>
        <v/>
      </c>
      <c r="K1861" s="2" t="str">
        <f t="shared" si="430"/>
        <v/>
      </c>
      <c r="L1861" s="2" t="str">
        <f t="shared" si="420"/>
        <v/>
      </c>
      <c r="M1861" s="2" t="str">
        <f t="shared" si="427"/>
        <v/>
      </c>
      <c r="N1861" s="2" t="str">
        <f t="shared" si="428"/>
        <v/>
      </c>
      <c r="O1861" s="2" t="str">
        <f t="shared" si="421"/>
        <v/>
      </c>
      <c r="P1861" s="2" t="str">
        <f t="shared" si="422"/>
        <v/>
      </c>
      <c r="Q1861" s="2" t="str">
        <f t="shared" si="429"/>
        <v/>
      </c>
      <c r="R1861" s="2" t="str">
        <f t="shared" si="423"/>
        <v/>
      </c>
    </row>
    <row r="1862" spans="1:18" x14ac:dyDescent="0.25">
      <c r="A1862" s="15" t="str">
        <f>IF(INDEX('Predict Your Date Data (auto)'!A:A,ROW(A1862),1)&gt;0,INDEX('Predict Your Date Data (auto)'!A:A,ROW(A1862),1),"")</f>
        <v/>
      </c>
      <c r="B1862" s="15" t="str">
        <f t="shared" si="424"/>
        <v/>
      </c>
      <c r="C1862" s="23" t="str">
        <f t="shared" si="425"/>
        <v/>
      </c>
      <c r="D1862" s="23" t="str">
        <f t="shared" si="426"/>
        <v/>
      </c>
      <c r="E1862" s="2" t="str">
        <f>IF(A1862&lt;&gt;"","Week " &amp; ROUNDUP(DAY(B1862)/7,0),"")</f>
        <v/>
      </c>
      <c r="G1862" s="15" t="str">
        <f>IF(G1861&lt;MAX(A:A)+NumberOfFutureWeeks*7,  IF(WEEKDAY( G1861+1)=1, G1861+2, IF(WEEKDAY(G1861+1)=7, G1861+ 3, G1861+1)), "")</f>
        <v/>
      </c>
      <c r="H1862" s="15" t="str">
        <f t="shared" si="418"/>
        <v/>
      </c>
      <c r="I1862" s="2" t="str">
        <f t="shared" si="419"/>
        <v/>
      </c>
      <c r="J1862" s="2" t="str">
        <f>IF(AND(G1862&lt;&gt;"",G1862&lt;=MAX(A:A)),COUNTIF(B:B,TRUNC(G1862)),"")</f>
        <v/>
      </c>
      <c r="K1862" s="2" t="str">
        <f t="shared" si="430"/>
        <v/>
      </c>
      <c r="L1862" s="2" t="str">
        <f t="shared" si="420"/>
        <v/>
      </c>
      <c r="M1862" s="2" t="str">
        <f t="shared" si="427"/>
        <v/>
      </c>
      <c r="N1862" s="2" t="str">
        <f t="shared" si="428"/>
        <v/>
      </c>
      <c r="O1862" s="2" t="str">
        <f t="shared" si="421"/>
        <v/>
      </c>
      <c r="P1862" s="2" t="str">
        <f t="shared" si="422"/>
        <v/>
      </c>
      <c r="Q1862" s="2" t="str">
        <f t="shared" si="429"/>
        <v/>
      </c>
      <c r="R1862" s="2" t="str">
        <f t="shared" si="423"/>
        <v/>
      </c>
    </row>
    <row r="1863" spans="1:18" x14ac:dyDescent="0.25">
      <c r="A1863" s="15" t="str">
        <f>IF(INDEX('Predict Your Date Data (auto)'!A:A,ROW(A1863),1)&gt;0,INDEX('Predict Your Date Data (auto)'!A:A,ROW(A1863),1),"")</f>
        <v/>
      </c>
      <c r="B1863" s="15" t="str">
        <f t="shared" si="424"/>
        <v/>
      </c>
      <c r="C1863" s="23" t="str">
        <f t="shared" si="425"/>
        <v/>
      </c>
      <c r="D1863" s="23" t="str">
        <f t="shared" si="426"/>
        <v/>
      </c>
      <c r="E1863" s="2" t="str">
        <f>IF(A1863&lt;&gt;"","Week " &amp; ROUNDUP(DAY(B1863)/7,0),"")</f>
        <v/>
      </c>
      <c r="G1863" s="15" t="str">
        <f>IF(G1862&lt;MAX(A:A)+NumberOfFutureWeeks*7,  IF(WEEKDAY( G1862+1)=1, G1862+2, IF(WEEKDAY(G1862+1)=7, G1862+ 3, G1862+1)), "")</f>
        <v/>
      </c>
      <c r="H1863" s="15" t="str">
        <f t="shared" si="418"/>
        <v/>
      </c>
      <c r="I1863" s="2" t="str">
        <f t="shared" si="419"/>
        <v/>
      </c>
      <c r="J1863" s="2" t="str">
        <f>IF(AND(G1863&lt;&gt;"",G1863&lt;=MAX(A:A)),COUNTIF(B:B,TRUNC(G1863)),"")</f>
        <v/>
      </c>
      <c r="K1863" s="2" t="str">
        <f t="shared" si="430"/>
        <v/>
      </c>
      <c r="L1863" s="2" t="str">
        <f t="shared" si="420"/>
        <v/>
      </c>
      <c r="M1863" s="2" t="str">
        <f t="shared" si="427"/>
        <v/>
      </c>
      <c r="N1863" s="2" t="str">
        <f t="shared" si="428"/>
        <v/>
      </c>
      <c r="O1863" s="2" t="str">
        <f t="shared" si="421"/>
        <v/>
      </c>
      <c r="P1863" s="2" t="str">
        <f t="shared" si="422"/>
        <v/>
      </c>
      <c r="Q1863" s="2" t="str">
        <f t="shared" si="429"/>
        <v/>
      </c>
      <c r="R1863" s="2" t="str">
        <f t="shared" si="423"/>
        <v/>
      </c>
    </row>
    <row r="1864" spans="1:18" x14ac:dyDescent="0.25">
      <c r="A1864" s="15" t="str">
        <f>IF(INDEX('Predict Your Date Data (auto)'!A:A,ROW(A1864),1)&gt;0,INDEX('Predict Your Date Data (auto)'!A:A,ROW(A1864),1),"")</f>
        <v/>
      </c>
      <c r="B1864" s="15" t="str">
        <f t="shared" si="424"/>
        <v/>
      </c>
      <c r="C1864" s="23" t="str">
        <f t="shared" si="425"/>
        <v/>
      </c>
      <c r="D1864" s="23" t="str">
        <f t="shared" si="426"/>
        <v/>
      </c>
      <c r="E1864" s="2" t="str">
        <f>IF(A1864&lt;&gt;"","Week " &amp; ROUNDUP(DAY(B1864)/7,0),"")</f>
        <v/>
      </c>
      <c r="G1864" s="15" t="str">
        <f>IF(G1863&lt;MAX(A:A)+NumberOfFutureWeeks*7,  IF(WEEKDAY( G1863+1)=1, G1863+2, IF(WEEKDAY(G1863+1)=7, G1863+ 3, G1863+1)), "")</f>
        <v/>
      </c>
      <c r="H1864" s="15" t="str">
        <f t="shared" si="418"/>
        <v/>
      </c>
      <c r="I1864" s="2" t="str">
        <f t="shared" si="419"/>
        <v/>
      </c>
      <c r="J1864" s="2" t="str">
        <f>IF(AND(G1864&lt;&gt;"",G1864&lt;=MAX(A:A)),COUNTIF(B:B,TRUNC(G1864)),"")</f>
        <v/>
      </c>
      <c r="K1864" s="2" t="str">
        <f t="shared" si="430"/>
        <v/>
      </c>
      <c r="L1864" s="2" t="str">
        <f t="shared" si="420"/>
        <v/>
      </c>
      <c r="M1864" s="2" t="str">
        <f t="shared" si="427"/>
        <v/>
      </c>
      <c r="N1864" s="2" t="str">
        <f t="shared" si="428"/>
        <v/>
      </c>
      <c r="O1864" s="2" t="str">
        <f t="shared" si="421"/>
        <v/>
      </c>
      <c r="P1864" s="2" t="str">
        <f t="shared" si="422"/>
        <v/>
      </c>
      <c r="Q1864" s="2" t="str">
        <f t="shared" si="429"/>
        <v/>
      </c>
      <c r="R1864" s="2" t="str">
        <f t="shared" si="423"/>
        <v/>
      </c>
    </row>
    <row r="1865" spans="1:18" x14ac:dyDescent="0.25">
      <c r="A1865" s="15" t="str">
        <f>IF(INDEX('Predict Your Date Data (auto)'!A:A,ROW(A1865),1)&gt;0,INDEX('Predict Your Date Data (auto)'!A:A,ROW(A1865),1),"")</f>
        <v/>
      </c>
      <c r="B1865" s="15" t="str">
        <f t="shared" si="424"/>
        <v/>
      </c>
      <c r="C1865" s="23" t="str">
        <f t="shared" si="425"/>
        <v/>
      </c>
      <c r="D1865" s="23" t="str">
        <f t="shared" si="426"/>
        <v/>
      </c>
      <c r="E1865" s="2" t="str">
        <f>IF(A1865&lt;&gt;"","Week " &amp; ROUNDUP(DAY(B1865)/7,0),"")</f>
        <v/>
      </c>
      <c r="G1865" s="15" t="str">
        <f>IF(G1864&lt;MAX(A:A)+NumberOfFutureWeeks*7,  IF(WEEKDAY( G1864+1)=1, G1864+2, IF(WEEKDAY(G1864+1)=7, G1864+ 3, G1864+1)), "")</f>
        <v/>
      </c>
      <c r="H1865" s="15" t="str">
        <f t="shared" si="418"/>
        <v/>
      </c>
      <c r="I1865" s="2" t="str">
        <f t="shared" si="419"/>
        <v/>
      </c>
      <c r="J1865" s="2" t="str">
        <f>IF(AND(G1865&lt;&gt;"",G1865&lt;=MAX(A:A)),COUNTIF(B:B,TRUNC(G1865)),"")</f>
        <v/>
      </c>
      <c r="K1865" s="2" t="str">
        <f t="shared" si="430"/>
        <v/>
      </c>
      <c r="L1865" s="2" t="str">
        <f t="shared" si="420"/>
        <v/>
      </c>
      <c r="M1865" s="2" t="str">
        <f t="shared" si="427"/>
        <v/>
      </c>
      <c r="N1865" s="2" t="str">
        <f t="shared" si="428"/>
        <v/>
      </c>
      <c r="O1865" s="2" t="str">
        <f t="shared" si="421"/>
        <v/>
      </c>
      <c r="P1865" s="2" t="str">
        <f t="shared" si="422"/>
        <v/>
      </c>
      <c r="Q1865" s="2" t="str">
        <f t="shared" si="429"/>
        <v/>
      </c>
      <c r="R1865" s="2" t="str">
        <f t="shared" si="423"/>
        <v/>
      </c>
    </row>
    <row r="1866" spans="1:18" x14ac:dyDescent="0.25">
      <c r="A1866" s="15" t="str">
        <f>IF(INDEX('Predict Your Date Data (auto)'!A:A,ROW(A1866),1)&gt;0,INDEX('Predict Your Date Data (auto)'!A:A,ROW(A1866),1),"")</f>
        <v/>
      </c>
      <c r="B1866" s="15" t="str">
        <f t="shared" si="424"/>
        <v/>
      </c>
      <c r="C1866" s="23" t="str">
        <f t="shared" si="425"/>
        <v/>
      </c>
      <c r="D1866" s="23" t="str">
        <f t="shared" si="426"/>
        <v/>
      </c>
      <c r="E1866" s="2" t="str">
        <f>IF(A1866&lt;&gt;"","Week " &amp; ROUNDUP(DAY(B1866)/7,0),"")</f>
        <v/>
      </c>
      <c r="G1866" s="15" t="str">
        <f>IF(G1865&lt;MAX(A:A)+NumberOfFutureWeeks*7,  IF(WEEKDAY( G1865+1)=1, G1865+2, IF(WEEKDAY(G1865+1)=7, G1865+ 3, G1865+1)), "")</f>
        <v/>
      </c>
      <c r="H1866" s="15" t="str">
        <f t="shared" si="418"/>
        <v/>
      </c>
      <c r="I1866" s="2" t="str">
        <f t="shared" si="419"/>
        <v/>
      </c>
      <c r="J1866" s="2" t="str">
        <f>IF(AND(G1866&lt;&gt;"",G1866&lt;=MAX(A:A)),COUNTIF(B:B,TRUNC(G1866)),"")</f>
        <v/>
      </c>
      <c r="K1866" s="2" t="str">
        <f t="shared" si="430"/>
        <v/>
      </c>
      <c r="L1866" s="2" t="str">
        <f t="shared" si="420"/>
        <v/>
      </c>
      <c r="M1866" s="2" t="str">
        <f t="shared" si="427"/>
        <v/>
      </c>
      <c r="N1866" s="2" t="str">
        <f t="shared" si="428"/>
        <v/>
      </c>
      <c r="O1866" s="2" t="str">
        <f t="shared" si="421"/>
        <v/>
      </c>
      <c r="P1866" s="2" t="str">
        <f t="shared" si="422"/>
        <v/>
      </c>
      <c r="Q1866" s="2" t="str">
        <f t="shared" si="429"/>
        <v/>
      </c>
      <c r="R1866" s="2" t="str">
        <f t="shared" si="423"/>
        <v/>
      </c>
    </row>
    <row r="1867" spans="1:18" x14ac:dyDescent="0.25">
      <c r="A1867" s="15" t="str">
        <f>IF(INDEX('Predict Your Date Data (auto)'!A:A,ROW(A1867),1)&gt;0,INDEX('Predict Your Date Data (auto)'!A:A,ROW(A1867),1),"")</f>
        <v/>
      </c>
      <c r="B1867" s="15" t="str">
        <f t="shared" si="424"/>
        <v/>
      </c>
      <c r="C1867" s="23" t="str">
        <f t="shared" si="425"/>
        <v/>
      </c>
      <c r="D1867" s="23" t="str">
        <f t="shared" si="426"/>
        <v/>
      </c>
      <c r="E1867" s="2" t="str">
        <f>IF(A1867&lt;&gt;"","Week " &amp; ROUNDUP(DAY(B1867)/7,0),"")</f>
        <v/>
      </c>
      <c r="G1867" s="15" t="str">
        <f>IF(G1866&lt;MAX(A:A)+NumberOfFutureWeeks*7,  IF(WEEKDAY( G1866+1)=1, G1866+2, IF(WEEKDAY(G1866+1)=7, G1866+ 3, G1866+1)), "")</f>
        <v/>
      </c>
      <c r="H1867" s="15" t="str">
        <f t="shared" si="418"/>
        <v/>
      </c>
      <c r="I1867" s="2" t="str">
        <f t="shared" si="419"/>
        <v/>
      </c>
      <c r="J1867" s="2" t="str">
        <f>IF(AND(G1867&lt;&gt;"",G1867&lt;=MAX(A:A)),COUNTIF(B:B,TRUNC(G1867)),"")</f>
        <v/>
      </c>
      <c r="K1867" s="2" t="str">
        <f t="shared" si="430"/>
        <v/>
      </c>
      <c r="L1867" s="2" t="str">
        <f t="shared" si="420"/>
        <v/>
      </c>
      <c r="M1867" s="2" t="str">
        <f t="shared" si="427"/>
        <v/>
      </c>
      <c r="N1867" s="2" t="str">
        <f t="shared" si="428"/>
        <v/>
      </c>
      <c r="O1867" s="2" t="str">
        <f t="shared" si="421"/>
        <v/>
      </c>
      <c r="P1867" s="2" t="str">
        <f t="shared" si="422"/>
        <v/>
      </c>
      <c r="Q1867" s="2" t="str">
        <f t="shared" si="429"/>
        <v/>
      </c>
      <c r="R1867" s="2" t="str">
        <f t="shared" si="423"/>
        <v/>
      </c>
    </row>
    <row r="1868" spans="1:18" x14ac:dyDescent="0.25">
      <c r="A1868" s="15" t="str">
        <f>IF(INDEX('Predict Your Date Data (auto)'!A:A,ROW(A1868),1)&gt;0,INDEX('Predict Your Date Data (auto)'!A:A,ROW(A1868),1),"")</f>
        <v/>
      </c>
      <c r="B1868" s="15" t="str">
        <f t="shared" si="424"/>
        <v/>
      </c>
      <c r="C1868" s="23" t="str">
        <f t="shared" si="425"/>
        <v/>
      </c>
      <c r="D1868" s="23" t="str">
        <f t="shared" si="426"/>
        <v/>
      </c>
      <c r="E1868" s="2" t="str">
        <f>IF(A1868&lt;&gt;"","Week " &amp; ROUNDUP(DAY(B1868)/7,0),"")</f>
        <v/>
      </c>
      <c r="G1868" s="15" t="str">
        <f>IF(G1867&lt;MAX(A:A)+NumberOfFutureWeeks*7,  IF(WEEKDAY( G1867+1)=1, G1867+2, IF(WEEKDAY(G1867+1)=7, G1867+ 3, G1867+1)), "")</f>
        <v/>
      </c>
      <c r="H1868" s="15" t="str">
        <f t="shared" si="418"/>
        <v/>
      </c>
      <c r="I1868" s="2" t="str">
        <f t="shared" si="419"/>
        <v/>
      </c>
      <c r="J1868" s="2" t="str">
        <f>IF(AND(G1868&lt;&gt;"",G1868&lt;=MAX(A:A)),COUNTIF(B:B,TRUNC(G1868)),"")</f>
        <v/>
      </c>
      <c r="K1868" s="2" t="str">
        <f t="shared" si="430"/>
        <v/>
      </c>
      <c r="L1868" s="2" t="str">
        <f t="shared" si="420"/>
        <v/>
      </c>
      <c r="M1868" s="2" t="str">
        <f t="shared" si="427"/>
        <v/>
      </c>
      <c r="N1868" s="2" t="str">
        <f t="shared" si="428"/>
        <v/>
      </c>
      <c r="O1868" s="2" t="str">
        <f t="shared" si="421"/>
        <v/>
      </c>
      <c r="P1868" s="2" t="str">
        <f t="shared" si="422"/>
        <v/>
      </c>
      <c r="Q1868" s="2" t="str">
        <f t="shared" si="429"/>
        <v/>
      </c>
      <c r="R1868" s="2" t="str">
        <f t="shared" si="423"/>
        <v/>
      </c>
    </row>
    <row r="1869" spans="1:18" x14ac:dyDescent="0.25">
      <c r="A1869" s="15" t="str">
        <f>IF(INDEX('Predict Your Date Data (auto)'!A:A,ROW(A1869),1)&gt;0,INDEX('Predict Your Date Data (auto)'!A:A,ROW(A1869),1),"")</f>
        <v/>
      </c>
      <c r="B1869" s="15" t="str">
        <f t="shared" si="424"/>
        <v/>
      </c>
      <c r="C1869" s="23" t="str">
        <f t="shared" si="425"/>
        <v/>
      </c>
      <c r="D1869" s="23" t="str">
        <f t="shared" si="426"/>
        <v/>
      </c>
      <c r="E1869" s="2" t="str">
        <f>IF(A1869&lt;&gt;"","Week " &amp; ROUNDUP(DAY(B1869)/7,0),"")</f>
        <v/>
      </c>
      <c r="G1869" s="15" t="str">
        <f>IF(G1868&lt;MAX(A:A)+NumberOfFutureWeeks*7,  IF(WEEKDAY( G1868+1)=1, G1868+2, IF(WEEKDAY(G1868+1)=7, G1868+ 3, G1868+1)), "")</f>
        <v/>
      </c>
      <c r="H1869" s="15" t="str">
        <f t="shared" si="418"/>
        <v/>
      </c>
      <c r="I1869" s="2" t="str">
        <f t="shared" si="419"/>
        <v/>
      </c>
      <c r="J1869" s="2" t="str">
        <f>IF(AND(G1869&lt;&gt;"",G1869&lt;=MAX(A:A)),COUNTIF(B:B,TRUNC(G1869)),"")</f>
        <v/>
      </c>
      <c r="K1869" s="2" t="str">
        <f t="shared" si="430"/>
        <v/>
      </c>
      <c r="L1869" s="2" t="str">
        <f t="shared" si="420"/>
        <v/>
      </c>
      <c r="M1869" s="2" t="str">
        <f t="shared" si="427"/>
        <v/>
      </c>
      <c r="N1869" s="2" t="str">
        <f t="shared" si="428"/>
        <v/>
      </c>
      <c r="O1869" s="2" t="str">
        <f t="shared" si="421"/>
        <v/>
      </c>
      <c r="P1869" s="2" t="str">
        <f t="shared" si="422"/>
        <v/>
      </c>
      <c r="Q1869" s="2" t="str">
        <f t="shared" si="429"/>
        <v/>
      </c>
      <c r="R1869" s="2" t="str">
        <f t="shared" si="423"/>
        <v/>
      </c>
    </row>
    <row r="1870" spans="1:18" x14ac:dyDescent="0.25">
      <c r="A1870" s="15" t="str">
        <f>IF(INDEX('Predict Your Date Data (auto)'!A:A,ROW(A1870),1)&gt;0,INDEX('Predict Your Date Data (auto)'!A:A,ROW(A1870),1),"")</f>
        <v/>
      </c>
      <c r="B1870" s="15" t="str">
        <f t="shared" si="424"/>
        <v/>
      </c>
      <c r="C1870" s="23" t="str">
        <f t="shared" si="425"/>
        <v/>
      </c>
      <c r="D1870" s="23" t="str">
        <f t="shared" si="426"/>
        <v/>
      </c>
      <c r="E1870" s="2" t="str">
        <f>IF(A1870&lt;&gt;"","Week " &amp; ROUNDUP(DAY(B1870)/7,0),"")</f>
        <v/>
      </c>
      <c r="G1870" s="15" t="str">
        <f>IF(G1869&lt;MAX(A:A)+NumberOfFutureWeeks*7,  IF(WEEKDAY( G1869+1)=1, G1869+2, IF(WEEKDAY(G1869+1)=7, G1869+ 3, G1869+1)), "")</f>
        <v/>
      </c>
      <c r="H1870" s="15" t="str">
        <f t="shared" si="418"/>
        <v/>
      </c>
      <c r="I1870" s="2" t="str">
        <f t="shared" si="419"/>
        <v/>
      </c>
      <c r="J1870" s="2" t="str">
        <f>IF(AND(G1870&lt;&gt;"",G1870&lt;=MAX(A:A)),COUNTIF(B:B,TRUNC(G1870)),"")</f>
        <v/>
      </c>
      <c r="K1870" s="2" t="str">
        <f t="shared" si="430"/>
        <v/>
      </c>
      <c r="L1870" s="2" t="str">
        <f t="shared" si="420"/>
        <v/>
      </c>
      <c r="M1870" s="2" t="str">
        <f t="shared" si="427"/>
        <v/>
      </c>
      <c r="N1870" s="2" t="str">
        <f t="shared" si="428"/>
        <v/>
      </c>
      <c r="O1870" s="2" t="str">
        <f t="shared" si="421"/>
        <v/>
      </c>
      <c r="P1870" s="2" t="str">
        <f t="shared" si="422"/>
        <v/>
      </c>
      <c r="Q1870" s="2" t="str">
        <f t="shared" si="429"/>
        <v/>
      </c>
      <c r="R1870" s="2" t="str">
        <f t="shared" si="423"/>
        <v/>
      </c>
    </row>
    <row r="1871" spans="1:18" x14ac:dyDescent="0.25">
      <c r="A1871" s="15" t="str">
        <f>IF(INDEX('Predict Your Date Data (auto)'!A:A,ROW(A1871),1)&gt;0,INDEX('Predict Your Date Data (auto)'!A:A,ROW(A1871),1),"")</f>
        <v/>
      </c>
      <c r="B1871" s="15" t="str">
        <f t="shared" si="424"/>
        <v/>
      </c>
      <c r="C1871" s="23" t="str">
        <f t="shared" si="425"/>
        <v/>
      </c>
      <c r="D1871" s="23" t="str">
        <f t="shared" si="426"/>
        <v/>
      </c>
      <c r="E1871" s="2" t="str">
        <f>IF(A1871&lt;&gt;"","Week " &amp; ROUNDUP(DAY(B1871)/7,0),"")</f>
        <v/>
      </c>
      <c r="G1871" s="15" t="str">
        <f>IF(G1870&lt;MAX(A:A)+NumberOfFutureWeeks*7,  IF(WEEKDAY( G1870+1)=1, G1870+2, IF(WEEKDAY(G1870+1)=7, G1870+ 3, G1870+1)), "")</f>
        <v/>
      </c>
      <c r="H1871" s="15" t="str">
        <f t="shared" si="418"/>
        <v/>
      </c>
      <c r="I1871" s="2" t="str">
        <f t="shared" si="419"/>
        <v/>
      </c>
      <c r="J1871" s="2" t="str">
        <f>IF(AND(G1871&lt;&gt;"",G1871&lt;=MAX(A:A)),COUNTIF(B:B,TRUNC(G1871)),"")</f>
        <v/>
      </c>
      <c r="K1871" s="2" t="str">
        <f t="shared" si="430"/>
        <v/>
      </c>
      <c r="L1871" s="2" t="str">
        <f t="shared" si="420"/>
        <v/>
      </c>
      <c r="M1871" s="2" t="str">
        <f t="shared" si="427"/>
        <v/>
      </c>
      <c r="N1871" s="2" t="str">
        <f t="shared" si="428"/>
        <v/>
      </c>
      <c r="O1871" s="2" t="str">
        <f t="shared" si="421"/>
        <v/>
      </c>
      <c r="P1871" s="2" t="str">
        <f t="shared" si="422"/>
        <v/>
      </c>
      <c r="Q1871" s="2" t="str">
        <f t="shared" si="429"/>
        <v/>
      </c>
      <c r="R1871" s="2" t="str">
        <f t="shared" si="423"/>
        <v/>
      </c>
    </row>
    <row r="1872" spans="1:18" x14ac:dyDescent="0.25">
      <c r="A1872" s="15" t="str">
        <f>IF(INDEX('Predict Your Date Data (auto)'!A:A,ROW(A1872),1)&gt;0,INDEX('Predict Your Date Data (auto)'!A:A,ROW(A1872),1),"")</f>
        <v/>
      </c>
      <c r="B1872" s="15" t="str">
        <f t="shared" si="424"/>
        <v/>
      </c>
      <c r="C1872" s="23" t="str">
        <f t="shared" si="425"/>
        <v/>
      </c>
      <c r="D1872" s="23" t="str">
        <f t="shared" si="426"/>
        <v/>
      </c>
      <c r="E1872" s="2" t="str">
        <f>IF(A1872&lt;&gt;"","Week " &amp; ROUNDUP(DAY(B1872)/7,0),"")</f>
        <v/>
      </c>
      <c r="G1872" s="15" t="str">
        <f>IF(G1871&lt;MAX(A:A)+NumberOfFutureWeeks*7,  IF(WEEKDAY( G1871+1)=1, G1871+2, IF(WEEKDAY(G1871+1)=7, G1871+ 3, G1871+1)), "")</f>
        <v/>
      </c>
      <c r="H1872" s="15" t="str">
        <f t="shared" si="418"/>
        <v/>
      </c>
      <c r="I1872" s="2" t="str">
        <f t="shared" si="419"/>
        <v/>
      </c>
      <c r="J1872" s="2" t="str">
        <f>IF(AND(G1872&lt;&gt;"",G1872&lt;=MAX(A:A)),COUNTIF(B:B,TRUNC(G1872)),"")</f>
        <v/>
      </c>
      <c r="K1872" s="2" t="str">
        <f t="shared" si="430"/>
        <v/>
      </c>
      <c r="L1872" s="2" t="str">
        <f t="shared" si="420"/>
        <v/>
      </c>
      <c r="M1872" s="2" t="str">
        <f t="shared" si="427"/>
        <v/>
      </c>
      <c r="N1872" s="2" t="str">
        <f t="shared" si="428"/>
        <v/>
      </c>
      <c r="O1872" s="2" t="str">
        <f t="shared" si="421"/>
        <v/>
      </c>
      <c r="P1872" s="2" t="str">
        <f t="shared" si="422"/>
        <v/>
      </c>
      <c r="Q1872" s="2" t="str">
        <f t="shared" si="429"/>
        <v/>
      </c>
      <c r="R1872" s="2" t="str">
        <f t="shared" si="423"/>
        <v/>
      </c>
    </row>
    <row r="1873" spans="1:18" x14ac:dyDescent="0.25">
      <c r="A1873" s="15" t="str">
        <f>IF(INDEX('Predict Your Date Data (auto)'!A:A,ROW(A1873),1)&gt;0,INDEX('Predict Your Date Data (auto)'!A:A,ROW(A1873),1),"")</f>
        <v/>
      </c>
      <c r="B1873" s="15" t="str">
        <f t="shared" si="424"/>
        <v/>
      </c>
      <c r="C1873" s="23" t="str">
        <f t="shared" si="425"/>
        <v/>
      </c>
      <c r="D1873" s="23" t="str">
        <f t="shared" si="426"/>
        <v/>
      </c>
      <c r="E1873" s="2" t="str">
        <f>IF(A1873&lt;&gt;"","Week " &amp; ROUNDUP(DAY(B1873)/7,0),"")</f>
        <v/>
      </c>
      <c r="G1873" s="15" t="str">
        <f>IF(G1872&lt;MAX(A:A)+NumberOfFutureWeeks*7,  IF(WEEKDAY( G1872+1)=1, G1872+2, IF(WEEKDAY(G1872+1)=7, G1872+ 3, G1872+1)), "")</f>
        <v/>
      </c>
      <c r="H1873" s="15" t="str">
        <f t="shared" si="418"/>
        <v/>
      </c>
      <c r="I1873" s="2" t="str">
        <f t="shared" si="419"/>
        <v/>
      </c>
      <c r="J1873" s="2" t="str">
        <f>IF(AND(G1873&lt;&gt;"",G1873&lt;=MAX(A:A)),COUNTIF(B:B,TRUNC(G1873)),"")</f>
        <v/>
      </c>
      <c r="K1873" s="2" t="str">
        <f t="shared" si="430"/>
        <v/>
      </c>
      <c r="L1873" s="2" t="str">
        <f t="shared" si="420"/>
        <v/>
      </c>
      <c r="M1873" s="2" t="str">
        <f t="shared" si="427"/>
        <v/>
      </c>
      <c r="N1873" s="2" t="str">
        <f t="shared" si="428"/>
        <v/>
      </c>
      <c r="O1873" s="2" t="str">
        <f t="shared" si="421"/>
        <v/>
      </c>
      <c r="P1873" s="2" t="str">
        <f t="shared" si="422"/>
        <v/>
      </c>
      <c r="Q1873" s="2" t="str">
        <f t="shared" si="429"/>
        <v/>
      </c>
      <c r="R1873" s="2" t="str">
        <f t="shared" si="423"/>
        <v/>
      </c>
    </row>
    <row r="1874" spans="1:18" x14ac:dyDescent="0.25">
      <c r="A1874" s="15" t="str">
        <f>IF(INDEX('Predict Your Date Data (auto)'!A:A,ROW(A1874),1)&gt;0,INDEX('Predict Your Date Data (auto)'!A:A,ROW(A1874),1),"")</f>
        <v/>
      </c>
      <c r="B1874" s="15" t="str">
        <f t="shared" si="424"/>
        <v/>
      </c>
      <c r="C1874" s="23" t="str">
        <f t="shared" si="425"/>
        <v/>
      </c>
      <c r="D1874" s="23" t="str">
        <f t="shared" si="426"/>
        <v/>
      </c>
      <c r="E1874" s="2" t="str">
        <f>IF(A1874&lt;&gt;"","Week " &amp; ROUNDUP(DAY(B1874)/7,0),"")</f>
        <v/>
      </c>
      <c r="G1874" s="15" t="str">
        <f>IF(G1873&lt;MAX(A:A)+NumberOfFutureWeeks*7,  IF(WEEKDAY( G1873+1)=1, G1873+2, IF(WEEKDAY(G1873+1)=7, G1873+ 3, G1873+1)), "")</f>
        <v/>
      </c>
      <c r="H1874" s="15" t="str">
        <f t="shared" si="418"/>
        <v/>
      </c>
      <c r="I1874" s="2" t="str">
        <f t="shared" si="419"/>
        <v/>
      </c>
      <c r="J1874" s="2" t="str">
        <f>IF(AND(G1874&lt;&gt;"",G1874&lt;=MAX(A:A)),COUNTIF(B:B,TRUNC(G1874)),"")</f>
        <v/>
      </c>
      <c r="K1874" s="2" t="str">
        <f t="shared" si="430"/>
        <v/>
      </c>
      <c r="L1874" s="2" t="str">
        <f t="shared" si="420"/>
        <v/>
      </c>
      <c r="M1874" s="2" t="str">
        <f t="shared" si="427"/>
        <v/>
      </c>
      <c r="N1874" s="2" t="str">
        <f t="shared" si="428"/>
        <v/>
      </c>
      <c r="O1874" s="2" t="str">
        <f t="shared" si="421"/>
        <v/>
      </c>
      <c r="P1874" s="2" t="str">
        <f t="shared" si="422"/>
        <v/>
      </c>
      <c r="Q1874" s="2" t="str">
        <f t="shared" si="429"/>
        <v/>
      </c>
      <c r="R1874" s="2" t="str">
        <f t="shared" si="423"/>
        <v/>
      </c>
    </row>
    <row r="1875" spans="1:18" x14ac:dyDescent="0.25">
      <c r="A1875" s="15" t="str">
        <f>IF(INDEX('Predict Your Date Data (auto)'!A:A,ROW(A1875),1)&gt;0,INDEX('Predict Your Date Data (auto)'!A:A,ROW(A1875),1),"")</f>
        <v/>
      </c>
      <c r="B1875" s="15" t="str">
        <f t="shared" si="424"/>
        <v/>
      </c>
      <c r="C1875" s="23" t="str">
        <f t="shared" si="425"/>
        <v/>
      </c>
      <c r="D1875" s="23" t="str">
        <f t="shared" si="426"/>
        <v/>
      </c>
      <c r="E1875" s="2" t="str">
        <f>IF(A1875&lt;&gt;"","Week " &amp; ROUNDUP(DAY(B1875)/7,0),"")</f>
        <v/>
      </c>
      <c r="G1875" s="15" t="str">
        <f>IF(G1874&lt;MAX(A:A)+NumberOfFutureWeeks*7,  IF(WEEKDAY( G1874+1)=1, G1874+2, IF(WEEKDAY(G1874+1)=7, G1874+ 3, G1874+1)), "")</f>
        <v/>
      </c>
      <c r="H1875" s="15" t="str">
        <f t="shared" si="418"/>
        <v/>
      </c>
      <c r="I1875" s="2" t="str">
        <f t="shared" si="419"/>
        <v/>
      </c>
      <c r="J1875" s="2" t="str">
        <f>IF(AND(G1875&lt;&gt;"",G1875&lt;=MAX(A:A)),COUNTIF(B:B,TRUNC(G1875)),"")</f>
        <v/>
      </c>
      <c r="K1875" s="2" t="str">
        <f t="shared" si="430"/>
        <v/>
      </c>
      <c r="L1875" s="2" t="str">
        <f t="shared" si="420"/>
        <v/>
      </c>
      <c r="M1875" s="2" t="str">
        <f t="shared" si="427"/>
        <v/>
      </c>
      <c r="N1875" s="2" t="str">
        <f t="shared" si="428"/>
        <v/>
      </c>
      <c r="O1875" s="2" t="str">
        <f t="shared" si="421"/>
        <v/>
      </c>
      <c r="P1875" s="2" t="str">
        <f t="shared" si="422"/>
        <v/>
      </c>
      <c r="Q1875" s="2" t="str">
        <f t="shared" si="429"/>
        <v/>
      </c>
      <c r="R1875" s="2" t="str">
        <f t="shared" si="423"/>
        <v/>
      </c>
    </row>
    <row r="1876" spans="1:18" x14ac:dyDescent="0.25">
      <c r="A1876" s="15" t="str">
        <f>IF(INDEX('Predict Your Date Data (auto)'!A:A,ROW(A1876),1)&gt;0,INDEX('Predict Your Date Data (auto)'!A:A,ROW(A1876),1),"")</f>
        <v/>
      </c>
      <c r="B1876" s="15" t="str">
        <f t="shared" si="424"/>
        <v/>
      </c>
      <c r="C1876" s="23" t="str">
        <f t="shared" si="425"/>
        <v/>
      </c>
      <c r="D1876" s="23" t="str">
        <f t="shared" si="426"/>
        <v/>
      </c>
      <c r="E1876" s="2" t="str">
        <f>IF(A1876&lt;&gt;"","Week " &amp; ROUNDUP(DAY(B1876)/7,0),"")</f>
        <v/>
      </c>
      <c r="G1876" s="15" t="str">
        <f>IF(G1875&lt;MAX(A:A)+NumberOfFutureWeeks*7,  IF(WEEKDAY( G1875+1)=1, G1875+2, IF(WEEKDAY(G1875+1)=7, G1875+ 3, G1875+1)), "")</f>
        <v/>
      </c>
      <c r="H1876" s="15" t="str">
        <f t="shared" si="418"/>
        <v/>
      </c>
      <c r="I1876" s="2" t="str">
        <f t="shared" si="419"/>
        <v/>
      </c>
      <c r="J1876" s="2" t="str">
        <f>IF(AND(G1876&lt;&gt;"",G1876&lt;=MAX(A:A)),COUNTIF(B:B,TRUNC(G1876)),"")</f>
        <v/>
      </c>
      <c r="K1876" s="2" t="str">
        <f t="shared" si="430"/>
        <v/>
      </c>
      <c r="L1876" s="2" t="str">
        <f t="shared" si="420"/>
        <v/>
      </c>
      <c r="M1876" s="2" t="str">
        <f t="shared" si="427"/>
        <v/>
      </c>
      <c r="N1876" s="2" t="str">
        <f t="shared" si="428"/>
        <v/>
      </c>
      <c r="O1876" s="2" t="str">
        <f t="shared" si="421"/>
        <v/>
      </c>
      <c r="P1876" s="2" t="str">
        <f t="shared" si="422"/>
        <v/>
      </c>
      <c r="Q1876" s="2" t="str">
        <f t="shared" si="429"/>
        <v/>
      </c>
      <c r="R1876" s="2" t="str">
        <f t="shared" si="423"/>
        <v/>
      </c>
    </row>
    <row r="1877" spans="1:18" x14ac:dyDescent="0.25">
      <c r="A1877" s="15" t="str">
        <f>IF(INDEX('Predict Your Date Data (auto)'!A:A,ROW(A1877),1)&gt;0,INDEX('Predict Your Date Data (auto)'!A:A,ROW(A1877),1),"")</f>
        <v/>
      </c>
      <c r="B1877" s="15" t="str">
        <f t="shared" si="424"/>
        <v/>
      </c>
      <c r="C1877" s="23" t="str">
        <f t="shared" si="425"/>
        <v/>
      </c>
      <c r="D1877" s="23" t="str">
        <f t="shared" si="426"/>
        <v/>
      </c>
      <c r="E1877" s="2" t="str">
        <f>IF(A1877&lt;&gt;"","Week " &amp; ROUNDUP(DAY(B1877)/7,0),"")</f>
        <v/>
      </c>
      <c r="G1877" s="15" t="str">
        <f>IF(G1876&lt;MAX(A:A)+NumberOfFutureWeeks*7,  IF(WEEKDAY( G1876+1)=1, G1876+2, IF(WEEKDAY(G1876+1)=7, G1876+ 3, G1876+1)), "")</f>
        <v/>
      </c>
      <c r="H1877" s="15" t="str">
        <f t="shared" si="418"/>
        <v/>
      </c>
      <c r="I1877" s="2" t="str">
        <f t="shared" si="419"/>
        <v/>
      </c>
      <c r="J1877" s="2" t="str">
        <f>IF(AND(G1877&lt;&gt;"",G1877&lt;=MAX(A:A)),COUNTIF(B:B,TRUNC(G1877)),"")</f>
        <v/>
      </c>
      <c r="K1877" s="2" t="str">
        <f t="shared" si="430"/>
        <v/>
      </c>
      <c r="L1877" s="2" t="str">
        <f t="shared" si="420"/>
        <v/>
      </c>
      <c r="M1877" s="2" t="str">
        <f t="shared" si="427"/>
        <v/>
      </c>
      <c r="N1877" s="2" t="str">
        <f t="shared" si="428"/>
        <v/>
      </c>
      <c r="O1877" s="2" t="str">
        <f t="shared" si="421"/>
        <v/>
      </c>
      <c r="P1877" s="2" t="str">
        <f t="shared" si="422"/>
        <v/>
      </c>
      <c r="Q1877" s="2" t="str">
        <f t="shared" si="429"/>
        <v/>
      </c>
      <c r="R1877" s="2" t="str">
        <f t="shared" si="423"/>
        <v/>
      </c>
    </row>
    <row r="1878" spans="1:18" x14ac:dyDescent="0.25">
      <c r="A1878" s="15" t="str">
        <f>IF(INDEX('Predict Your Date Data (auto)'!A:A,ROW(A1878),1)&gt;0,INDEX('Predict Your Date Data (auto)'!A:A,ROW(A1878),1),"")</f>
        <v/>
      </c>
      <c r="B1878" s="15" t="str">
        <f t="shared" si="424"/>
        <v/>
      </c>
      <c r="C1878" s="23" t="str">
        <f t="shared" si="425"/>
        <v/>
      </c>
      <c r="D1878" s="23" t="str">
        <f t="shared" si="426"/>
        <v/>
      </c>
      <c r="E1878" s="2" t="str">
        <f>IF(A1878&lt;&gt;"","Week " &amp; ROUNDUP(DAY(B1878)/7,0),"")</f>
        <v/>
      </c>
      <c r="G1878" s="15" t="str">
        <f>IF(G1877&lt;MAX(A:A)+NumberOfFutureWeeks*7,  IF(WEEKDAY( G1877+1)=1, G1877+2, IF(WEEKDAY(G1877+1)=7, G1877+ 3, G1877+1)), "")</f>
        <v/>
      </c>
      <c r="H1878" s="15" t="str">
        <f t="shared" si="418"/>
        <v/>
      </c>
      <c r="I1878" s="2" t="str">
        <f t="shared" si="419"/>
        <v/>
      </c>
      <c r="J1878" s="2" t="str">
        <f>IF(AND(G1878&lt;&gt;"",G1878&lt;=MAX(A:A)),COUNTIF(B:B,TRUNC(G1878)),"")</f>
        <v/>
      </c>
      <c r="K1878" s="2" t="str">
        <f t="shared" si="430"/>
        <v/>
      </c>
      <c r="L1878" s="2" t="str">
        <f t="shared" si="420"/>
        <v/>
      </c>
      <c r="M1878" s="2" t="str">
        <f t="shared" si="427"/>
        <v/>
      </c>
      <c r="N1878" s="2" t="str">
        <f t="shared" si="428"/>
        <v/>
      </c>
      <c r="O1878" s="2" t="str">
        <f t="shared" si="421"/>
        <v/>
      </c>
      <c r="P1878" s="2" t="str">
        <f t="shared" si="422"/>
        <v/>
      </c>
      <c r="Q1878" s="2" t="str">
        <f t="shared" si="429"/>
        <v/>
      </c>
      <c r="R1878" s="2" t="str">
        <f t="shared" si="423"/>
        <v/>
      </c>
    </row>
    <row r="1879" spans="1:18" x14ac:dyDescent="0.25">
      <c r="A1879" s="15" t="str">
        <f>IF(INDEX('Predict Your Date Data (auto)'!A:A,ROW(A1879),1)&gt;0,INDEX('Predict Your Date Data (auto)'!A:A,ROW(A1879),1),"")</f>
        <v/>
      </c>
      <c r="B1879" s="15" t="str">
        <f t="shared" si="424"/>
        <v/>
      </c>
      <c r="C1879" s="23" t="str">
        <f t="shared" si="425"/>
        <v/>
      </c>
      <c r="D1879" s="23" t="str">
        <f t="shared" si="426"/>
        <v/>
      </c>
      <c r="E1879" s="2" t="str">
        <f>IF(A1879&lt;&gt;"","Week " &amp; ROUNDUP(DAY(B1879)/7,0),"")</f>
        <v/>
      </c>
      <c r="G1879" s="15" t="str">
        <f>IF(G1878&lt;MAX(A:A)+NumberOfFutureWeeks*7,  IF(WEEKDAY( G1878+1)=1, G1878+2, IF(WEEKDAY(G1878+1)=7, G1878+ 3, G1878+1)), "")</f>
        <v/>
      </c>
      <c r="H1879" s="15" t="str">
        <f t="shared" si="418"/>
        <v/>
      </c>
      <c r="I1879" s="2" t="str">
        <f t="shared" si="419"/>
        <v/>
      </c>
      <c r="J1879" s="2" t="str">
        <f>IF(AND(G1879&lt;&gt;"",G1879&lt;=MAX(A:A)),COUNTIF(B:B,TRUNC(G1879)),"")</f>
        <v/>
      </c>
      <c r="K1879" s="2" t="str">
        <f t="shared" si="430"/>
        <v/>
      </c>
      <c r="L1879" s="2" t="str">
        <f t="shared" si="420"/>
        <v/>
      </c>
      <c r="M1879" s="2" t="str">
        <f t="shared" si="427"/>
        <v/>
      </c>
      <c r="N1879" s="2" t="str">
        <f t="shared" si="428"/>
        <v/>
      </c>
      <c r="O1879" s="2" t="str">
        <f t="shared" si="421"/>
        <v/>
      </c>
      <c r="P1879" s="2" t="str">
        <f t="shared" si="422"/>
        <v/>
      </c>
      <c r="Q1879" s="2" t="str">
        <f t="shared" si="429"/>
        <v/>
      </c>
      <c r="R1879" s="2" t="str">
        <f t="shared" si="423"/>
        <v/>
      </c>
    </row>
    <row r="1880" spans="1:18" x14ac:dyDescent="0.25">
      <c r="A1880" s="15" t="str">
        <f>IF(INDEX('Predict Your Date Data (auto)'!A:A,ROW(A1880),1)&gt;0,INDEX('Predict Your Date Data (auto)'!A:A,ROW(A1880),1),"")</f>
        <v/>
      </c>
      <c r="B1880" s="15" t="str">
        <f t="shared" si="424"/>
        <v/>
      </c>
      <c r="C1880" s="23" t="str">
        <f t="shared" si="425"/>
        <v/>
      </c>
      <c r="D1880" s="23" t="str">
        <f t="shared" si="426"/>
        <v/>
      </c>
      <c r="E1880" s="2" t="str">
        <f>IF(A1880&lt;&gt;"","Week " &amp; ROUNDUP(DAY(B1880)/7,0),"")</f>
        <v/>
      </c>
      <c r="G1880" s="15" t="str">
        <f>IF(G1879&lt;MAX(A:A)+NumberOfFutureWeeks*7,  IF(WEEKDAY( G1879+1)=1, G1879+2, IF(WEEKDAY(G1879+1)=7, G1879+ 3, G1879+1)), "")</f>
        <v/>
      </c>
      <c r="H1880" s="15" t="str">
        <f t="shared" si="418"/>
        <v/>
      </c>
      <c r="I1880" s="2" t="str">
        <f t="shared" si="419"/>
        <v/>
      </c>
      <c r="J1880" s="2" t="str">
        <f>IF(AND(G1880&lt;&gt;"",G1880&lt;=MAX(A:A)),COUNTIF(B:B,TRUNC(G1880)),"")</f>
        <v/>
      </c>
      <c r="K1880" s="2" t="str">
        <f t="shared" si="430"/>
        <v/>
      </c>
      <c r="L1880" s="2" t="str">
        <f t="shared" si="420"/>
        <v/>
      </c>
      <c r="M1880" s="2" t="str">
        <f t="shared" si="427"/>
        <v/>
      </c>
      <c r="N1880" s="2" t="str">
        <f t="shared" si="428"/>
        <v/>
      </c>
      <c r="O1880" s="2" t="str">
        <f t="shared" si="421"/>
        <v/>
      </c>
      <c r="P1880" s="2" t="str">
        <f t="shared" si="422"/>
        <v/>
      </c>
      <c r="Q1880" s="2" t="str">
        <f t="shared" si="429"/>
        <v/>
      </c>
      <c r="R1880" s="2" t="str">
        <f t="shared" si="423"/>
        <v/>
      </c>
    </row>
    <row r="1881" spans="1:18" x14ac:dyDescent="0.25">
      <c r="A1881" s="15" t="str">
        <f>IF(INDEX('Predict Your Date Data (auto)'!A:A,ROW(A1881),1)&gt;0,INDEX('Predict Your Date Data (auto)'!A:A,ROW(A1881),1),"")</f>
        <v/>
      </c>
      <c r="B1881" s="15" t="str">
        <f t="shared" si="424"/>
        <v/>
      </c>
      <c r="C1881" s="23" t="str">
        <f t="shared" si="425"/>
        <v/>
      </c>
      <c r="D1881" s="23" t="str">
        <f t="shared" si="426"/>
        <v/>
      </c>
      <c r="E1881" s="2" t="str">
        <f>IF(A1881&lt;&gt;"","Week " &amp; ROUNDUP(DAY(B1881)/7,0),"")</f>
        <v/>
      </c>
      <c r="G1881" s="15" t="str">
        <f>IF(G1880&lt;MAX(A:A)+NumberOfFutureWeeks*7,  IF(WEEKDAY( G1880+1)=1, G1880+2, IF(WEEKDAY(G1880+1)=7, G1880+ 3, G1880+1)), "")</f>
        <v/>
      </c>
      <c r="H1881" s="15" t="str">
        <f t="shared" si="418"/>
        <v/>
      </c>
      <c r="I1881" s="2" t="str">
        <f t="shared" si="419"/>
        <v/>
      </c>
      <c r="J1881" s="2" t="str">
        <f>IF(AND(G1881&lt;&gt;"",G1881&lt;=MAX(A:A)),COUNTIF(B:B,TRUNC(G1881)),"")</f>
        <v/>
      </c>
      <c r="K1881" s="2" t="str">
        <f t="shared" si="430"/>
        <v/>
      </c>
      <c r="L1881" s="2" t="str">
        <f t="shared" si="420"/>
        <v/>
      </c>
      <c r="M1881" s="2" t="str">
        <f t="shared" si="427"/>
        <v/>
      </c>
      <c r="N1881" s="2" t="str">
        <f t="shared" si="428"/>
        <v/>
      </c>
      <c r="O1881" s="2" t="str">
        <f t="shared" si="421"/>
        <v/>
      </c>
      <c r="P1881" s="2" t="str">
        <f t="shared" si="422"/>
        <v/>
      </c>
      <c r="Q1881" s="2" t="str">
        <f t="shared" si="429"/>
        <v/>
      </c>
      <c r="R1881" s="2" t="str">
        <f t="shared" si="423"/>
        <v/>
      </c>
    </row>
    <row r="1882" spans="1:18" x14ac:dyDescent="0.25">
      <c r="A1882" s="15" t="str">
        <f>IF(INDEX('Predict Your Date Data (auto)'!A:A,ROW(A1882),1)&gt;0,INDEX('Predict Your Date Data (auto)'!A:A,ROW(A1882),1),"")</f>
        <v/>
      </c>
      <c r="B1882" s="15" t="str">
        <f t="shared" si="424"/>
        <v/>
      </c>
      <c r="C1882" s="23" t="str">
        <f t="shared" si="425"/>
        <v/>
      </c>
      <c r="D1882" s="23" t="str">
        <f t="shared" si="426"/>
        <v/>
      </c>
      <c r="E1882" s="2" t="str">
        <f>IF(A1882&lt;&gt;"","Week " &amp; ROUNDUP(DAY(B1882)/7,0),"")</f>
        <v/>
      </c>
      <c r="G1882" s="15" t="str">
        <f>IF(G1881&lt;MAX(A:A)+NumberOfFutureWeeks*7,  IF(WEEKDAY( G1881+1)=1, G1881+2, IF(WEEKDAY(G1881+1)=7, G1881+ 3, G1881+1)), "")</f>
        <v/>
      </c>
      <c r="H1882" s="15" t="str">
        <f t="shared" si="418"/>
        <v/>
      </c>
      <c r="I1882" s="2" t="str">
        <f t="shared" si="419"/>
        <v/>
      </c>
      <c r="J1882" s="2" t="str">
        <f>IF(AND(G1882&lt;&gt;"",G1882&lt;=MAX(A:A)),COUNTIF(B:B,TRUNC(G1882)),"")</f>
        <v/>
      </c>
      <c r="K1882" s="2" t="str">
        <f t="shared" si="430"/>
        <v/>
      </c>
      <c r="L1882" s="2" t="str">
        <f t="shared" si="420"/>
        <v/>
      </c>
      <c r="M1882" s="2" t="str">
        <f t="shared" si="427"/>
        <v/>
      </c>
      <c r="N1882" s="2" t="str">
        <f t="shared" si="428"/>
        <v/>
      </c>
      <c r="O1882" s="2" t="str">
        <f t="shared" si="421"/>
        <v/>
      </c>
      <c r="P1882" s="2" t="str">
        <f t="shared" si="422"/>
        <v/>
      </c>
      <c r="Q1882" s="2" t="str">
        <f t="shared" si="429"/>
        <v/>
      </c>
      <c r="R1882" s="2" t="str">
        <f t="shared" si="423"/>
        <v/>
      </c>
    </row>
    <row r="1883" spans="1:18" x14ac:dyDescent="0.25">
      <c r="A1883" s="15" t="str">
        <f>IF(INDEX('Predict Your Date Data (auto)'!A:A,ROW(A1883),1)&gt;0,INDEX('Predict Your Date Data (auto)'!A:A,ROW(A1883),1),"")</f>
        <v/>
      </c>
      <c r="B1883" s="15" t="str">
        <f t="shared" si="424"/>
        <v/>
      </c>
      <c r="C1883" s="23" t="str">
        <f t="shared" si="425"/>
        <v/>
      </c>
      <c r="D1883" s="23" t="str">
        <f t="shared" si="426"/>
        <v/>
      </c>
      <c r="E1883" s="2" t="str">
        <f>IF(A1883&lt;&gt;"","Week " &amp; ROUNDUP(DAY(B1883)/7,0),"")</f>
        <v/>
      </c>
      <c r="G1883" s="15" t="str">
        <f>IF(G1882&lt;MAX(A:A)+NumberOfFutureWeeks*7,  IF(WEEKDAY( G1882+1)=1, G1882+2, IF(WEEKDAY(G1882+1)=7, G1882+ 3, G1882+1)), "")</f>
        <v/>
      </c>
      <c r="H1883" s="15" t="str">
        <f t="shared" si="418"/>
        <v/>
      </c>
      <c r="I1883" s="2" t="str">
        <f t="shared" si="419"/>
        <v/>
      </c>
      <c r="J1883" s="2" t="str">
        <f>IF(AND(G1883&lt;&gt;"",G1883&lt;=MAX(A:A)),COUNTIF(B:B,TRUNC(G1883)),"")</f>
        <v/>
      </c>
      <c r="K1883" s="2" t="str">
        <f t="shared" si="430"/>
        <v/>
      </c>
      <c r="L1883" s="2" t="str">
        <f t="shared" si="420"/>
        <v/>
      </c>
      <c r="M1883" s="2" t="str">
        <f t="shared" si="427"/>
        <v/>
      </c>
      <c r="N1883" s="2" t="str">
        <f t="shared" si="428"/>
        <v/>
      </c>
      <c r="O1883" s="2" t="str">
        <f t="shared" si="421"/>
        <v/>
      </c>
      <c r="P1883" s="2" t="str">
        <f t="shared" si="422"/>
        <v/>
      </c>
      <c r="Q1883" s="2" t="str">
        <f t="shared" si="429"/>
        <v/>
      </c>
      <c r="R1883" s="2" t="str">
        <f t="shared" si="423"/>
        <v/>
      </c>
    </row>
    <row r="1884" spans="1:18" x14ac:dyDescent="0.25">
      <c r="A1884" s="15" t="str">
        <f>IF(INDEX('Predict Your Date Data (auto)'!A:A,ROW(A1884),1)&gt;0,INDEX('Predict Your Date Data (auto)'!A:A,ROW(A1884),1),"")</f>
        <v/>
      </c>
      <c r="B1884" s="15" t="str">
        <f t="shared" si="424"/>
        <v/>
      </c>
      <c r="C1884" s="23" t="str">
        <f t="shared" si="425"/>
        <v/>
      </c>
      <c r="D1884" s="23" t="str">
        <f t="shared" si="426"/>
        <v/>
      </c>
      <c r="E1884" s="2" t="str">
        <f>IF(A1884&lt;&gt;"","Week " &amp; ROUNDUP(DAY(B1884)/7,0),"")</f>
        <v/>
      </c>
      <c r="G1884" s="15" t="str">
        <f>IF(G1883&lt;MAX(A:A)+NumberOfFutureWeeks*7,  IF(WEEKDAY( G1883+1)=1, G1883+2, IF(WEEKDAY(G1883+1)=7, G1883+ 3, G1883+1)), "")</f>
        <v/>
      </c>
      <c r="H1884" s="15" t="str">
        <f t="shared" si="418"/>
        <v/>
      </c>
      <c r="I1884" s="2" t="str">
        <f t="shared" si="419"/>
        <v/>
      </c>
      <c r="J1884" s="2" t="str">
        <f>IF(AND(G1884&lt;&gt;"",G1884&lt;=MAX(A:A)),COUNTIF(B:B,TRUNC(G1884)),"")</f>
        <v/>
      </c>
      <c r="K1884" s="2" t="str">
        <f t="shared" si="430"/>
        <v/>
      </c>
      <c r="L1884" s="2" t="str">
        <f t="shared" si="420"/>
        <v/>
      </c>
      <c r="M1884" s="2" t="str">
        <f t="shared" si="427"/>
        <v/>
      </c>
      <c r="N1884" s="2" t="str">
        <f t="shared" si="428"/>
        <v/>
      </c>
      <c r="O1884" s="2" t="str">
        <f t="shared" si="421"/>
        <v/>
      </c>
      <c r="P1884" s="2" t="str">
        <f t="shared" si="422"/>
        <v/>
      </c>
      <c r="Q1884" s="2" t="str">
        <f t="shared" si="429"/>
        <v/>
      </c>
      <c r="R1884" s="2" t="str">
        <f t="shared" si="423"/>
        <v/>
      </c>
    </row>
    <row r="1885" spans="1:18" x14ac:dyDescent="0.25">
      <c r="A1885" s="15" t="str">
        <f>IF(INDEX('Predict Your Date Data (auto)'!A:A,ROW(A1885),1)&gt;0,INDEX('Predict Your Date Data (auto)'!A:A,ROW(A1885),1),"")</f>
        <v/>
      </c>
      <c r="B1885" s="15" t="str">
        <f t="shared" si="424"/>
        <v/>
      </c>
      <c r="C1885" s="23" t="str">
        <f t="shared" si="425"/>
        <v/>
      </c>
      <c r="D1885" s="23" t="str">
        <f t="shared" si="426"/>
        <v/>
      </c>
      <c r="E1885" s="2" t="str">
        <f>IF(A1885&lt;&gt;"","Week " &amp; ROUNDUP(DAY(B1885)/7,0),"")</f>
        <v/>
      </c>
      <c r="G1885" s="15" t="str">
        <f>IF(G1884&lt;MAX(A:A)+NumberOfFutureWeeks*7,  IF(WEEKDAY( G1884+1)=1, G1884+2, IF(WEEKDAY(G1884+1)=7, G1884+ 3, G1884+1)), "")</f>
        <v/>
      </c>
      <c r="H1885" s="15" t="str">
        <f t="shared" si="418"/>
        <v/>
      </c>
      <c r="I1885" s="2" t="str">
        <f t="shared" si="419"/>
        <v/>
      </c>
      <c r="J1885" s="2" t="str">
        <f>IF(AND(G1885&lt;&gt;"",G1885&lt;=MAX(A:A)),COUNTIF(B:B,TRUNC(G1885)),"")</f>
        <v/>
      </c>
      <c r="K1885" s="2" t="str">
        <f t="shared" si="430"/>
        <v/>
      </c>
      <c r="L1885" s="2" t="str">
        <f t="shared" si="420"/>
        <v/>
      </c>
      <c r="M1885" s="2" t="str">
        <f t="shared" si="427"/>
        <v/>
      </c>
      <c r="N1885" s="2" t="str">
        <f t="shared" si="428"/>
        <v/>
      </c>
      <c r="O1885" s="2" t="str">
        <f t="shared" si="421"/>
        <v/>
      </c>
      <c r="P1885" s="2" t="str">
        <f t="shared" si="422"/>
        <v/>
      </c>
      <c r="Q1885" s="2" t="str">
        <f t="shared" si="429"/>
        <v/>
      </c>
      <c r="R1885" s="2" t="str">
        <f t="shared" si="423"/>
        <v/>
      </c>
    </row>
    <row r="1886" spans="1:18" x14ac:dyDescent="0.25">
      <c r="A1886" s="15" t="str">
        <f>IF(INDEX('Predict Your Date Data (auto)'!A:A,ROW(A1886),1)&gt;0,INDEX('Predict Your Date Data (auto)'!A:A,ROW(A1886),1),"")</f>
        <v/>
      </c>
      <c r="B1886" s="15" t="str">
        <f t="shared" si="424"/>
        <v/>
      </c>
      <c r="C1886" s="23" t="str">
        <f t="shared" si="425"/>
        <v/>
      </c>
      <c r="D1886" s="23" t="str">
        <f t="shared" si="426"/>
        <v/>
      </c>
      <c r="E1886" s="2" t="str">
        <f>IF(A1886&lt;&gt;"","Week " &amp; ROUNDUP(DAY(B1886)/7,0),"")</f>
        <v/>
      </c>
      <c r="G1886" s="15" t="str">
        <f>IF(G1885&lt;MAX(A:A)+NumberOfFutureWeeks*7,  IF(WEEKDAY( G1885+1)=1, G1885+2, IF(WEEKDAY(G1885+1)=7, G1885+ 3, G1885+1)), "")</f>
        <v/>
      </c>
      <c r="H1886" s="15" t="str">
        <f t="shared" si="418"/>
        <v/>
      </c>
      <c r="I1886" s="2" t="str">
        <f t="shared" si="419"/>
        <v/>
      </c>
      <c r="J1886" s="2" t="str">
        <f>IF(AND(G1886&lt;&gt;"",G1886&lt;=MAX(A:A)),COUNTIF(B:B,TRUNC(G1886)),"")</f>
        <v/>
      </c>
      <c r="K1886" s="2" t="str">
        <f t="shared" si="430"/>
        <v/>
      </c>
      <c r="L1886" s="2" t="str">
        <f t="shared" si="420"/>
        <v/>
      </c>
      <c r="M1886" s="2" t="str">
        <f t="shared" si="427"/>
        <v/>
      </c>
      <c r="N1886" s="2" t="str">
        <f t="shared" si="428"/>
        <v/>
      </c>
      <c r="O1886" s="2" t="str">
        <f t="shared" si="421"/>
        <v/>
      </c>
      <c r="P1886" s="2" t="str">
        <f t="shared" si="422"/>
        <v/>
      </c>
      <c r="Q1886" s="2" t="str">
        <f t="shared" si="429"/>
        <v/>
      </c>
      <c r="R1886" s="2" t="str">
        <f t="shared" si="423"/>
        <v/>
      </c>
    </row>
    <row r="1887" spans="1:18" x14ac:dyDescent="0.25">
      <c r="A1887" s="15" t="str">
        <f>IF(INDEX('Predict Your Date Data (auto)'!A:A,ROW(A1887),1)&gt;0,INDEX('Predict Your Date Data (auto)'!A:A,ROW(A1887),1),"")</f>
        <v/>
      </c>
      <c r="B1887" s="15" t="str">
        <f t="shared" si="424"/>
        <v/>
      </c>
      <c r="C1887" s="23" t="str">
        <f t="shared" si="425"/>
        <v/>
      </c>
      <c r="D1887" s="23" t="str">
        <f t="shared" si="426"/>
        <v/>
      </c>
      <c r="E1887" s="2" t="str">
        <f>IF(A1887&lt;&gt;"","Week " &amp; ROUNDUP(DAY(B1887)/7,0),"")</f>
        <v/>
      </c>
      <c r="G1887" s="15" t="str">
        <f>IF(G1886&lt;MAX(A:A)+NumberOfFutureWeeks*7,  IF(WEEKDAY( G1886+1)=1, G1886+2, IF(WEEKDAY(G1886+1)=7, G1886+ 3, G1886+1)), "")</f>
        <v/>
      </c>
      <c r="H1887" s="15" t="str">
        <f t="shared" si="418"/>
        <v/>
      </c>
      <c r="I1887" s="2" t="str">
        <f t="shared" si="419"/>
        <v/>
      </c>
      <c r="J1887" s="2" t="str">
        <f>IF(AND(G1887&lt;&gt;"",G1887&lt;=MAX(A:A)),COUNTIF(B:B,TRUNC(G1887)),"")</f>
        <v/>
      </c>
      <c r="K1887" s="2" t="str">
        <f t="shared" si="430"/>
        <v/>
      </c>
      <c r="L1887" s="2" t="str">
        <f t="shared" si="420"/>
        <v/>
      </c>
      <c r="M1887" s="2" t="str">
        <f t="shared" si="427"/>
        <v/>
      </c>
      <c r="N1887" s="2" t="str">
        <f t="shared" si="428"/>
        <v/>
      </c>
      <c r="O1887" s="2" t="str">
        <f t="shared" si="421"/>
        <v/>
      </c>
      <c r="P1887" s="2" t="str">
        <f t="shared" si="422"/>
        <v/>
      </c>
      <c r="Q1887" s="2" t="str">
        <f t="shared" si="429"/>
        <v/>
      </c>
      <c r="R1887" s="2" t="str">
        <f t="shared" si="423"/>
        <v/>
      </c>
    </row>
    <row r="1888" spans="1:18" x14ac:dyDescent="0.25">
      <c r="A1888" s="15" t="str">
        <f>IF(INDEX('Predict Your Date Data (auto)'!A:A,ROW(A1888),1)&gt;0,INDEX('Predict Your Date Data (auto)'!A:A,ROW(A1888),1),"")</f>
        <v/>
      </c>
      <c r="B1888" s="15" t="str">
        <f t="shared" si="424"/>
        <v/>
      </c>
      <c r="C1888" s="23" t="str">
        <f t="shared" si="425"/>
        <v/>
      </c>
      <c r="D1888" s="23" t="str">
        <f t="shared" si="426"/>
        <v/>
      </c>
      <c r="E1888" s="2" t="str">
        <f>IF(A1888&lt;&gt;"","Week " &amp; ROUNDUP(DAY(B1888)/7,0),"")</f>
        <v/>
      </c>
      <c r="G1888" s="15" t="str">
        <f>IF(G1887&lt;MAX(A:A)+NumberOfFutureWeeks*7,  IF(WEEKDAY( G1887+1)=1, G1887+2, IF(WEEKDAY(G1887+1)=7, G1887+ 3, G1887+1)), "")</f>
        <v/>
      </c>
      <c r="H1888" s="15" t="str">
        <f t="shared" si="418"/>
        <v/>
      </c>
      <c r="I1888" s="2" t="str">
        <f t="shared" si="419"/>
        <v/>
      </c>
      <c r="J1888" s="2" t="str">
        <f>IF(AND(G1888&lt;&gt;"",G1888&lt;=MAX(A:A)),COUNTIF(B:B,TRUNC(G1888)),"")</f>
        <v/>
      </c>
      <c r="K1888" s="2" t="str">
        <f t="shared" si="430"/>
        <v/>
      </c>
      <c r="L1888" s="2" t="str">
        <f t="shared" si="420"/>
        <v/>
      </c>
      <c r="M1888" s="2" t="str">
        <f t="shared" si="427"/>
        <v/>
      </c>
      <c r="N1888" s="2" t="str">
        <f t="shared" si="428"/>
        <v/>
      </c>
      <c r="O1888" s="2" t="str">
        <f t="shared" si="421"/>
        <v/>
      </c>
      <c r="P1888" s="2" t="str">
        <f t="shared" si="422"/>
        <v/>
      </c>
      <c r="Q1888" s="2" t="str">
        <f t="shared" si="429"/>
        <v/>
      </c>
      <c r="R1888" s="2" t="str">
        <f t="shared" si="423"/>
        <v/>
      </c>
    </row>
    <row r="1889" spans="1:18" x14ac:dyDescent="0.25">
      <c r="A1889" s="15" t="str">
        <f>IF(INDEX('Predict Your Date Data (auto)'!A:A,ROW(A1889),1)&gt;0,INDEX('Predict Your Date Data (auto)'!A:A,ROW(A1889),1),"")</f>
        <v/>
      </c>
      <c r="B1889" s="15" t="str">
        <f t="shared" si="424"/>
        <v/>
      </c>
      <c r="C1889" s="23" t="str">
        <f t="shared" si="425"/>
        <v/>
      </c>
      <c r="D1889" s="23" t="str">
        <f t="shared" si="426"/>
        <v/>
      </c>
      <c r="E1889" s="2" t="str">
        <f>IF(A1889&lt;&gt;"","Week " &amp; ROUNDUP(DAY(B1889)/7,0),"")</f>
        <v/>
      </c>
      <c r="G1889" s="15" t="str">
        <f>IF(G1888&lt;MAX(A:A)+NumberOfFutureWeeks*7,  IF(WEEKDAY( G1888+1)=1, G1888+2, IF(WEEKDAY(G1888+1)=7, G1888+ 3, G1888+1)), "")</f>
        <v/>
      </c>
      <c r="H1889" s="15" t="str">
        <f t="shared" si="418"/>
        <v/>
      </c>
      <c r="I1889" s="2" t="str">
        <f t="shared" si="419"/>
        <v/>
      </c>
      <c r="J1889" s="2" t="str">
        <f>IF(AND(G1889&lt;&gt;"",G1889&lt;=MAX(A:A)),COUNTIF(B:B,TRUNC(G1889)),"")</f>
        <v/>
      </c>
      <c r="K1889" s="2" t="str">
        <f t="shared" si="430"/>
        <v/>
      </c>
      <c r="L1889" s="2" t="str">
        <f t="shared" si="420"/>
        <v/>
      </c>
      <c r="M1889" s="2" t="str">
        <f t="shared" si="427"/>
        <v/>
      </c>
      <c r="N1889" s="2" t="str">
        <f t="shared" si="428"/>
        <v/>
      </c>
      <c r="O1889" s="2" t="str">
        <f t="shared" si="421"/>
        <v/>
      </c>
      <c r="P1889" s="2" t="str">
        <f t="shared" si="422"/>
        <v/>
      </c>
      <c r="Q1889" s="2" t="str">
        <f t="shared" si="429"/>
        <v/>
      </c>
      <c r="R1889" s="2" t="str">
        <f t="shared" si="423"/>
        <v/>
      </c>
    </row>
    <row r="1890" spans="1:18" x14ac:dyDescent="0.25">
      <c r="A1890" s="15" t="str">
        <f>IF(INDEX('Predict Your Date Data (auto)'!A:A,ROW(A1890),1)&gt;0,INDEX('Predict Your Date Data (auto)'!A:A,ROW(A1890),1),"")</f>
        <v/>
      </c>
      <c r="B1890" s="15" t="str">
        <f t="shared" si="424"/>
        <v/>
      </c>
      <c r="C1890" s="23" t="str">
        <f t="shared" si="425"/>
        <v/>
      </c>
      <c r="D1890" s="23" t="str">
        <f t="shared" si="426"/>
        <v/>
      </c>
      <c r="E1890" s="2" t="str">
        <f>IF(A1890&lt;&gt;"","Week " &amp; ROUNDUP(DAY(B1890)/7,0),"")</f>
        <v/>
      </c>
      <c r="G1890" s="15" t="str">
        <f>IF(G1889&lt;MAX(A:A)+NumberOfFutureWeeks*7,  IF(WEEKDAY( G1889+1)=1, G1889+2, IF(WEEKDAY(G1889+1)=7, G1889+ 3, G1889+1)), "")</f>
        <v/>
      </c>
      <c r="H1890" s="15" t="str">
        <f t="shared" si="418"/>
        <v/>
      </c>
      <c r="I1890" s="2" t="str">
        <f t="shared" si="419"/>
        <v/>
      </c>
      <c r="J1890" s="2" t="str">
        <f>IF(AND(G1890&lt;&gt;"",G1890&lt;=MAX(A:A)),COUNTIF(B:B,TRUNC(G1890)),"")</f>
        <v/>
      </c>
      <c r="K1890" s="2" t="str">
        <f t="shared" si="430"/>
        <v/>
      </c>
      <c r="L1890" s="2" t="str">
        <f t="shared" si="420"/>
        <v/>
      </c>
      <c r="M1890" s="2" t="str">
        <f t="shared" si="427"/>
        <v/>
      </c>
      <c r="N1890" s="2" t="str">
        <f t="shared" si="428"/>
        <v/>
      </c>
      <c r="O1890" s="2" t="str">
        <f t="shared" si="421"/>
        <v/>
      </c>
      <c r="P1890" s="2" t="str">
        <f t="shared" si="422"/>
        <v/>
      </c>
      <c r="Q1890" s="2" t="str">
        <f t="shared" si="429"/>
        <v/>
      </c>
      <c r="R1890" s="2" t="str">
        <f t="shared" si="423"/>
        <v/>
      </c>
    </row>
    <row r="1891" spans="1:18" x14ac:dyDescent="0.25">
      <c r="A1891" s="15" t="str">
        <f>IF(INDEX('Predict Your Date Data (auto)'!A:A,ROW(A1891),1)&gt;0,INDEX('Predict Your Date Data (auto)'!A:A,ROW(A1891),1),"")</f>
        <v/>
      </c>
      <c r="B1891" s="15" t="str">
        <f t="shared" si="424"/>
        <v/>
      </c>
      <c r="C1891" s="23" t="str">
        <f t="shared" si="425"/>
        <v/>
      </c>
      <c r="D1891" s="23" t="str">
        <f t="shared" si="426"/>
        <v/>
      </c>
      <c r="E1891" s="2" t="str">
        <f>IF(A1891&lt;&gt;"","Week " &amp; ROUNDUP(DAY(B1891)/7,0),"")</f>
        <v/>
      </c>
      <c r="G1891" s="15" t="str">
        <f>IF(G1890&lt;MAX(A:A)+NumberOfFutureWeeks*7,  IF(WEEKDAY( G1890+1)=1, G1890+2, IF(WEEKDAY(G1890+1)=7, G1890+ 3, G1890+1)), "")</f>
        <v/>
      </c>
      <c r="H1891" s="15" t="str">
        <f t="shared" si="418"/>
        <v/>
      </c>
      <c r="I1891" s="2" t="str">
        <f t="shared" si="419"/>
        <v/>
      </c>
      <c r="J1891" s="2" t="str">
        <f>IF(AND(G1891&lt;&gt;"",G1891&lt;=MAX(A:A)),COUNTIF(B:B,TRUNC(G1891)),"")</f>
        <v/>
      </c>
      <c r="K1891" s="2" t="str">
        <f t="shared" si="430"/>
        <v/>
      </c>
      <c r="L1891" s="2" t="str">
        <f t="shared" si="420"/>
        <v/>
      </c>
      <c r="M1891" s="2" t="str">
        <f t="shared" si="427"/>
        <v/>
      </c>
      <c r="N1891" s="2" t="str">
        <f t="shared" si="428"/>
        <v/>
      </c>
      <c r="O1891" s="2" t="str">
        <f t="shared" si="421"/>
        <v/>
      </c>
      <c r="P1891" s="2" t="str">
        <f t="shared" si="422"/>
        <v/>
      </c>
      <c r="Q1891" s="2" t="str">
        <f t="shared" si="429"/>
        <v/>
      </c>
      <c r="R1891" s="2" t="str">
        <f t="shared" si="423"/>
        <v/>
      </c>
    </row>
    <row r="1892" spans="1:18" x14ac:dyDescent="0.25">
      <c r="A1892" s="15" t="str">
        <f>IF(INDEX('Predict Your Date Data (auto)'!A:A,ROW(A1892),1)&gt;0,INDEX('Predict Your Date Data (auto)'!A:A,ROW(A1892),1),"")</f>
        <v/>
      </c>
      <c r="B1892" s="15" t="str">
        <f t="shared" si="424"/>
        <v/>
      </c>
      <c r="C1892" s="23" t="str">
        <f t="shared" si="425"/>
        <v/>
      </c>
      <c r="D1892" s="23" t="str">
        <f t="shared" si="426"/>
        <v/>
      </c>
      <c r="E1892" s="2" t="str">
        <f>IF(A1892&lt;&gt;"","Week " &amp; ROUNDUP(DAY(B1892)/7,0),"")</f>
        <v/>
      </c>
      <c r="G1892" s="15" t="str">
        <f>IF(G1891&lt;MAX(A:A)+NumberOfFutureWeeks*7,  IF(WEEKDAY( G1891+1)=1, G1891+2, IF(WEEKDAY(G1891+1)=7, G1891+ 3, G1891+1)), "")</f>
        <v/>
      </c>
      <c r="H1892" s="15" t="str">
        <f t="shared" si="418"/>
        <v/>
      </c>
      <c r="I1892" s="2" t="str">
        <f t="shared" si="419"/>
        <v/>
      </c>
      <c r="J1892" s="2" t="str">
        <f>IF(AND(G1892&lt;&gt;"",G1892&lt;=MAX(A:A)),COUNTIF(B:B,TRUNC(G1892)),"")</f>
        <v/>
      </c>
      <c r="K1892" s="2" t="str">
        <f t="shared" si="430"/>
        <v/>
      </c>
      <c r="L1892" s="2" t="str">
        <f t="shared" si="420"/>
        <v/>
      </c>
      <c r="M1892" s="2" t="str">
        <f t="shared" si="427"/>
        <v/>
      </c>
      <c r="N1892" s="2" t="str">
        <f t="shared" si="428"/>
        <v/>
      </c>
      <c r="O1892" s="2" t="str">
        <f t="shared" si="421"/>
        <v/>
      </c>
      <c r="P1892" s="2" t="str">
        <f t="shared" si="422"/>
        <v/>
      </c>
      <c r="Q1892" s="2" t="str">
        <f t="shared" si="429"/>
        <v/>
      </c>
      <c r="R1892" s="2" t="str">
        <f t="shared" si="423"/>
        <v/>
      </c>
    </row>
    <row r="1893" spans="1:18" x14ac:dyDescent="0.25">
      <c r="A1893" s="15" t="str">
        <f>IF(INDEX('Predict Your Date Data (auto)'!A:A,ROW(A1893),1)&gt;0,INDEX('Predict Your Date Data (auto)'!A:A,ROW(A1893),1),"")</f>
        <v/>
      </c>
      <c r="B1893" s="15" t="str">
        <f t="shared" si="424"/>
        <v/>
      </c>
      <c r="C1893" s="23" t="str">
        <f t="shared" si="425"/>
        <v/>
      </c>
      <c r="D1893" s="23" t="str">
        <f t="shared" si="426"/>
        <v/>
      </c>
      <c r="E1893" s="2" t="str">
        <f>IF(A1893&lt;&gt;"","Week " &amp; ROUNDUP(DAY(B1893)/7,0),"")</f>
        <v/>
      </c>
      <c r="G1893" s="15" t="str">
        <f>IF(G1892&lt;MAX(A:A)+NumberOfFutureWeeks*7,  IF(WEEKDAY( G1892+1)=1, G1892+2, IF(WEEKDAY(G1892+1)=7, G1892+ 3, G1892+1)), "")</f>
        <v/>
      </c>
      <c r="H1893" s="15" t="str">
        <f t="shared" si="418"/>
        <v/>
      </c>
      <c r="I1893" s="2" t="str">
        <f t="shared" si="419"/>
        <v/>
      </c>
      <c r="J1893" s="2" t="str">
        <f>IF(AND(G1893&lt;&gt;"",G1893&lt;=MAX(A:A)),COUNTIF(B:B,TRUNC(G1893)),"")</f>
        <v/>
      </c>
      <c r="K1893" s="2" t="str">
        <f t="shared" si="430"/>
        <v/>
      </c>
      <c r="L1893" s="2" t="str">
        <f t="shared" si="420"/>
        <v/>
      </c>
      <c r="M1893" s="2" t="str">
        <f t="shared" si="427"/>
        <v/>
      </c>
      <c r="N1893" s="2" t="str">
        <f t="shared" si="428"/>
        <v/>
      </c>
      <c r="O1893" s="2" t="str">
        <f t="shared" si="421"/>
        <v/>
      </c>
      <c r="P1893" s="2" t="str">
        <f t="shared" si="422"/>
        <v/>
      </c>
      <c r="Q1893" s="2" t="str">
        <f t="shared" si="429"/>
        <v/>
      </c>
      <c r="R1893" s="2" t="str">
        <f t="shared" si="423"/>
        <v/>
      </c>
    </row>
    <row r="1894" spans="1:18" x14ac:dyDescent="0.25">
      <c r="A1894" s="15" t="str">
        <f>IF(INDEX('Predict Your Date Data (auto)'!A:A,ROW(A1894),1)&gt;0,INDEX('Predict Your Date Data (auto)'!A:A,ROW(A1894),1),"")</f>
        <v/>
      </c>
      <c r="B1894" s="15" t="str">
        <f t="shared" si="424"/>
        <v/>
      </c>
      <c r="C1894" s="23" t="str">
        <f t="shared" si="425"/>
        <v/>
      </c>
      <c r="D1894" s="23" t="str">
        <f t="shared" si="426"/>
        <v/>
      </c>
      <c r="E1894" s="2" t="str">
        <f>IF(A1894&lt;&gt;"","Week " &amp; ROUNDUP(DAY(B1894)/7,0),"")</f>
        <v/>
      </c>
      <c r="G1894" s="15" t="str">
        <f>IF(G1893&lt;MAX(A:A)+NumberOfFutureWeeks*7,  IF(WEEKDAY( G1893+1)=1, G1893+2, IF(WEEKDAY(G1893+1)=7, G1893+ 3, G1893+1)), "")</f>
        <v/>
      </c>
      <c r="H1894" s="15" t="str">
        <f t="shared" si="418"/>
        <v/>
      </c>
      <c r="I1894" s="2" t="str">
        <f t="shared" si="419"/>
        <v/>
      </c>
      <c r="J1894" s="2" t="str">
        <f>IF(AND(G1894&lt;&gt;"",G1894&lt;=MAX(A:A)),COUNTIF(B:B,TRUNC(G1894)),"")</f>
        <v/>
      </c>
      <c r="K1894" s="2" t="str">
        <f t="shared" si="430"/>
        <v/>
      </c>
      <c r="L1894" s="2" t="str">
        <f t="shared" si="420"/>
        <v/>
      </c>
      <c r="M1894" s="2" t="str">
        <f t="shared" si="427"/>
        <v/>
      </c>
      <c r="N1894" s="2" t="str">
        <f t="shared" si="428"/>
        <v/>
      </c>
      <c r="O1894" s="2" t="str">
        <f t="shared" si="421"/>
        <v/>
      </c>
      <c r="P1894" s="2" t="str">
        <f t="shared" si="422"/>
        <v/>
      </c>
      <c r="Q1894" s="2" t="str">
        <f t="shared" si="429"/>
        <v/>
      </c>
      <c r="R1894" s="2" t="str">
        <f t="shared" si="423"/>
        <v/>
      </c>
    </row>
    <row r="1895" spans="1:18" x14ac:dyDescent="0.25">
      <c r="A1895" s="15" t="str">
        <f>IF(INDEX('Predict Your Date Data (auto)'!A:A,ROW(A1895),1)&gt;0,INDEX('Predict Your Date Data (auto)'!A:A,ROW(A1895),1),"")</f>
        <v/>
      </c>
      <c r="B1895" s="15" t="str">
        <f t="shared" si="424"/>
        <v/>
      </c>
      <c r="C1895" s="23" t="str">
        <f t="shared" si="425"/>
        <v/>
      </c>
      <c r="D1895" s="23" t="str">
        <f t="shared" si="426"/>
        <v/>
      </c>
      <c r="E1895" s="2" t="str">
        <f>IF(A1895&lt;&gt;"","Week " &amp; ROUNDUP(DAY(B1895)/7,0),"")</f>
        <v/>
      </c>
      <c r="G1895" s="15" t="str">
        <f>IF(G1894&lt;MAX(A:A)+NumberOfFutureWeeks*7,  IF(WEEKDAY( G1894+1)=1, G1894+2, IF(WEEKDAY(G1894+1)=7, G1894+ 3, G1894+1)), "")</f>
        <v/>
      </c>
      <c r="H1895" s="15" t="str">
        <f t="shared" si="418"/>
        <v/>
      </c>
      <c r="I1895" s="2" t="str">
        <f t="shared" si="419"/>
        <v/>
      </c>
      <c r="J1895" s="2" t="str">
        <f>IF(AND(G1895&lt;&gt;"",G1895&lt;=MAX(A:A)),COUNTIF(B:B,TRUNC(G1895)),"")</f>
        <v/>
      </c>
      <c r="K1895" s="2" t="str">
        <f t="shared" si="430"/>
        <v/>
      </c>
      <c r="L1895" s="2" t="str">
        <f t="shared" si="420"/>
        <v/>
      </c>
      <c r="M1895" s="2" t="str">
        <f t="shared" si="427"/>
        <v/>
      </c>
      <c r="N1895" s="2" t="str">
        <f t="shared" si="428"/>
        <v/>
      </c>
      <c r="O1895" s="2" t="str">
        <f t="shared" si="421"/>
        <v/>
      </c>
      <c r="P1895" s="2" t="str">
        <f t="shared" si="422"/>
        <v/>
      </c>
      <c r="Q1895" s="2" t="str">
        <f t="shared" si="429"/>
        <v/>
      </c>
      <c r="R1895" s="2" t="str">
        <f t="shared" si="423"/>
        <v/>
      </c>
    </row>
    <row r="1896" spans="1:18" x14ac:dyDescent="0.25">
      <c r="A1896" s="15" t="str">
        <f>IF(INDEX('Predict Your Date Data (auto)'!A:A,ROW(A1896),1)&gt;0,INDEX('Predict Your Date Data (auto)'!A:A,ROW(A1896),1),"")</f>
        <v/>
      </c>
      <c r="B1896" s="15" t="str">
        <f t="shared" si="424"/>
        <v/>
      </c>
      <c r="C1896" s="23" t="str">
        <f t="shared" si="425"/>
        <v/>
      </c>
      <c r="D1896" s="23" t="str">
        <f t="shared" si="426"/>
        <v/>
      </c>
      <c r="E1896" s="2" t="str">
        <f>IF(A1896&lt;&gt;"","Week " &amp; ROUNDUP(DAY(B1896)/7,0),"")</f>
        <v/>
      </c>
      <c r="G1896" s="15" t="str">
        <f>IF(G1895&lt;MAX(A:A)+NumberOfFutureWeeks*7,  IF(WEEKDAY( G1895+1)=1, G1895+2, IF(WEEKDAY(G1895+1)=7, G1895+ 3, G1895+1)), "")</f>
        <v/>
      </c>
      <c r="H1896" s="15" t="str">
        <f t="shared" si="418"/>
        <v/>
      </c>
      <c r="I1896" s="2" t="str">
        <f t="shared" si="419"/>
        <v/>
      </c>
      <c r="J1896" s="2" t="str">
        <f>IF(AND(G1896&lt;&gt;"",G1896&lt;=MAX(A:A)),COUNTIF(B:B,TRUNC(G1896)),"")</f>
        <v/>
      </c>
      <c r="K1896" s="2" t="str">
        <f t="shared" si="430"/>
        <v/>
      </c>
      <c r="L1896" s="2" t="str">
        <f t="shared" si="420"/>
        <v/>
      </c>
      <c r="M1896" s="2" t="str">
        <f t="shared" si="427"/>
        <v/>
      </c>
      <c r="N1896" s="2" t="str">
        <f t="shared" si="428"/>
        <v/>
      </c>
      <c r="O1896" s="2" t="str">
        <f t="shared" si="421"/>
        <v/>
      </c>
      <c r="P1896" s="2" t="str">
        <f t="shared" si="422"/>
        <v/>
      </c>
      <c r="Q1896" s="2" t="str">
        <f t="shared" si="429"/>
        <v/>
      </c>
      <c r="R1896" s="2" t="str">
        <f t="shared" si="423"/>
        <v/>
      </c>
    </row>
    <row r="1897" spans="1:18" x14ac:dyDescent="0.25">
      <c r="A1897" s="15" t="str">
        <f>IF(INDEX('Predict Your Date Data (auto)'!A:A,ROW(A1897),1)&gt;0,INDEX('Predict Your Date Data (auto)'!A:A,ROW(A1897),1),"")</f>
        <v/>
      </c>
      <c r="B1897" s="15" t="str">
        <f t="shared" si="424"/>
        <v/>
      </c>
      <c r="C1897" s="23" t="str">
        <f t="shared" si="425"/>
        <v/>
      </c>
      <c r="D1897" s="23" t="str">
        <f t="shared" si="426"/>
        <v/>
      </c>
      <c r="E1897" s="2" t="str">
        <f>IF(A1897&lt;&gt;"","Week " &amp; ROUNDUP(DAY(B1897)/7,0),"")</f>
        <v/>
      </c>
      <c r="G1897" s="15" t="str">
        <f>IF(G1896&lt;MAX(A:A)+NumberOfFutureWeeks*7,  IF(WEEKDAY( G1896+1)=1, G1896+2, IF(WEEKDAY(G1896+1)=7, G1896+ 3, G1896+1)), "")</f>
        <v/>
      </c>
      <c r="H1897" s="15" t="str">
        <f t="shared" si="418"/>
        <v/>
      </c>
      <c r="I1897" s="2" t="str">
        <f t="shared" si="419"/>
        <v/>
      </c>
      <c r="J1897" s="2" t="str">
        <f>IF(AND(G1897&lt;&gt;"",G1897&lt;=MAX(A:A)),COUNTIF(B:B,TRUNC(G1897)),"")</f>
        <v/>
      </c>
      <c r="K1897" s="2" t="str">
        <f t="shared" si="430"/>
        <v/>
      </c>
      <c r="L1897" s="2" t="str">
        <f t="shared" si="420"/>
        <v/>
      </c>
      <c r="M1897" s="2" t="str">
        <f t="shared" si="427"/>
        <v/>
      </c>
      <c r="N1897" s="2" t="str">
        <f t="shared" si="428"/>
        <v/>
      </c>
      <c r="O1897" s="2" t="str">
        <f t="shared" si="421"/>
        <v/>
      </c>
      <c r="P1897" s="2" t="str">
        <f t="shared" si="422"/>
        <v/>
      </c>
      <c r="Q1897" s="2" t="str">
        <f t="shared" si="429"/>
        <v/>
      </c>
      <c r="R1897" s="2" t="str">
        <f t="shared" si="423"/>
        <v/>
      </c>
    </row>
    <row r="1898" spans="1:18" x14ac:dyDescent="0.25">
      <c r="A1898" s="15" t="str">
        <f>IF(INDEX('Predict Your Date Data (auto)'!A:A,ROW(A1898),1)&gt;0,INDEX('Predict Your Date Data (auto)'!A:A,ROW(A1898),1),"")</f>
        <v/>
      </c>
      <c r="B1898" s="15" t="str">
        <f t="shared" si="424"/>
        <v/>
      </c>
      <c r="C1898" s="23" t="str">
        <f t="shared" si="425"/>
        <v/>
      </c>
      <c r="D1898" s="23" t="str">
        <f t="shared" si="426"/>
        <v/>
      </c>
      <c r="E1898" s="2" t="str">
        <f>IF(A1898&lt;&gt;"","Week " &amp; ROUNDUP(DAY(B1898)/7,0),"")</f>
        <v/>
      </c>
      <c r="G1898" s="15" t="str">
        <f>IF(G1897&lt;MAX(A:A)+NumberOfFutureWeeks*7,  IF(WEEKDAY( G1897+1)=1, G1897+2, IF(WEEKDAY(G1897+1)=7, G1897+ 3, G1897+1)), "")</f>
        <v/>
      </c>
      <c r="H1898" s="15" t="str">
        <f t="shared" si="418"/>
        <v/>
      </c>
      <c r="I1898" s="2" t="str">
        <f t="shared" si="419"/>
        <v/>
      </c>
      <c r="J1898" s="2" t="str">
        <f>IF(AND(G1898&lt;&gt;"",G1898&lt;=MAX(A:A)),COUNTIF(B:B,TRUNC(G1898)),"")</f>
        <v/>
      </c>
      <c r="K1898" s="2" t="str">
        <f t="shared" si="430"/>
        <v/>
      </c>
      <c r="L1898" s="2" t="str">
        <f t="shared" si="420"/>
        <v/>
      </c>
      <c r="M1898" s="2" t="str">
        <f t="shared" si="427"/>
        <v/>
      </c>
      <c r="N1898" s="2" t="str">
        <f t="shared" si="428"/>
        <v/>
      </c>
      <c r="O1898" s="2" t="str">
        <f t="shared" si="421"/>
        <v/>
      </c>
      <c r="P1898" s="2" t="str">
        <f t="shared" si="422"/>
        <v/>
      </c>
      <c r="Q1898" s="2" t="str">
        <f t="shared" si="429"/>
        <v/>
      </c>
      <c r="R1898" s="2" t="str">
        <f t="shared" si="423"/>
        <v/>
      </c>
    </row>
    <row r="1899" spans="1:18" x14ac:dyDescent="0.25">
      <c r="A1899" s="15" t="str">
        <f>IF(INDEX('Predict Your Date Data (auto)'!A:A,ROW(A1899),1)&gt;0,INDEX('Predict Your Date Data (auto)'!A:A,ROW(A1899),1),"")</f>
        <v/>
      </c>
      <c r="B1899" s="15" t="str">
        <f t="shared" si="424"/>
        <v/>
      </c>
      <c r="C1899" s="23" t="str">
        <f t="shared" si="425"/>
        <v/>
      </c>
      <c r="D1899" s="23" t="str">
        <f t="shared" si="426"/>
        <v/>
      </c>
      <c r="E1899" s="2" t="str">
        <f>IF(A1899&lt;&gt;"","Week " &amp; ROUNDUP(DAY(B1899)/7,0),"")</f>
        <v/>
      </c>
      <c r="G1899" s="15" t="str">
        <f>IF(G1898&lt;MAX(A:A)+NumberOfFutureWeeks*7,  IF(WEEKDAY( G1898+1)=1, G1898+2, IF(WEEKDAY(G1898+1)=7, G1898+ 3, G1898+1)), "")</f>
        <v/>
      </c>
      <c r="H1899" s="15" t="str">
        <f t="shared" si="418"/>
        <v/>
      </c>
      <c r="I1899" s="2" t="str">
        <f t="shared" si="419"/>
        <v/>
      </c>
      <c r="J1899" s="2" t="str">
        <f>IF(AND(G1899&lt;&gt;"",G1899&lt;=MAX(A:A)),COUNTIF(B:B,TRUNC(G1899)),"")</f>
        <v/>
      </c>
      <c r="K1899" s="2" t="str">
        <f t="shared" si="430"/>
        <v/>
      </c>
      <c r="L1899" s="2" t="str">
        <f t="shared" si="420"/>
        <v/>
      </c>
      <c r="M1899" s="2" t="str">
        <f t="shared" si="427"/>
        <v/>
      </c>
      <c r="N1899" s="2" t="str">
        <f t="shared" si="428"/>
        <v/>
      </c>
      <c r="O1899" s="2" t="str">
        <f t="shared" si="421"/>
        <v/>
      </c>
      <c r="P1899" s="2" t="str">
        <f t="shared" si="422"/>
        <v/>
      </c>
      <c r="Q1899" s="2" t="str">
        <f t="shared" si="429"/>
        <v/>
      </c>
      <c r="R1899" s="2" t="str">
        <f t="shared" si="423"/>
        <v/>
      </c>
    </row>
    <row r="1900" spans="1:18" x14ac:dyDescent="0.25">
      <c r="A1900" s="15" t="str">
        <f>IF(INDEX('Predict Your Date Data (auto)'!A:A,ROW(A1900),1)&gt;0,INDEX('Predict Your Date Data (auto)'!A:A,ROW(A1900),1),"")</f>
        <v/>
      </c>
      <c r="B1900" s="15" t="str">
        <f t="shared" si="424"/>
        <v/>
      </c>
      <c r="C1900" s="23" t="str">
        <f t="shared" si="425"/>
        <v/>
      </c>
      <c r="D1900" s="23" t="str">
        <f t="shared" si="426"/>
        <v/>
      </c>
      <c r="E1900" s="2" t="str">
        <f>IF(A1900&lt;&gt;"","Week " &amp; ROUNDUP(DAY(B1900)/7,0),"")</f>
        <v/>
      </c>
      <c r="G1900" s="15" t="str">
        <f>IF(G1899&lt;MAX(A:A)+NumberOfFutureWeeks*7,  IF(WEEKDAY( G1899+1)=1, G1899+2, IF(WEEKDAY(G1899+1)=7, G1899+ 3, G1899+1)), "")</f>
        <v/>
      </c>
      <c r="H1900" s="15" t="str">
        <f t="shared" si="418"/>
        <v/>
      </c>
      <c r="I1900" s="2" t="str">
        <f t="shared" si="419"/>
        <v/>
      </c>
      <c r="J1900" s="2" t="str">
        <f>IF(AND(G1900&lt;&gt;"",G1900&lt;=MAX(A:A)),COUNTIF(B:B,TRUNC(G1900)),"")</f>
        <v/>
      </c>
      <c r="K1900" s="2" t="str">
        <f t="shared" si="430"/>
        <v/>
      </c>
      <c r="L1900" s="2" t="str">
        <f t="shared" si="420"/>
        <v/>
      </c>
      <c r="M1900" s="2" t="str">
        <f t="shared" si="427"/>
        <v/>
      </c>
      <c r="N1900" s="2" t="str">
        <f t="shared" si="428"/>
        <v/>
      </c>
      <c r="O1900" s="2" t="str">
        <f t="shared" si="421"/>
        <v/>
      </c>
      <c r="P1900" s="2" t="str">
        <f t="shared" si="422"/>
        <v/>
      </c>
      <c r="Q1900" s="2" t="str">
        <f t="shared" si="429"/>
        <v/>
      </c>
      <c r="R1900" s="2" t="str">
        <f t="shared" si="423"/>
        <v/>
      </c>
    </row>
    <row r="1901" spans="1:18" x14ac:dyDescent="0.25">
      <c r="A1901" s="15" t="str">
        <f>IF(INDEX('Predict Your Date Data (auto)'!A:A,ROW(A1901),1)&gt;0,INDEX('Predict Your Date Data (auto)'!A:A,ROW(A1901),1),"")</f>
        <v/>
      </c>
      <c r="B1901" s="15" t="str">
        <f t="shared" si="424"/>
        <v/>
      </c>
      <c r="C1901" s="23" t="str">
        <f t="shared" si="425"/>
        <v/>
      </c>
      <c r="D1901" s="23" t="str">
        <f t="shared" si="426"/>
        <v/>
      </c>
      <c r="E1901" s="2" t="str">
        <f>IF(A1901&lt;&gt;"","Week " &amp; ROUNDUP(DAY(B1901)/7,0),"")</f>
        <v/>
      </c>
      <c r="G1901" s="15" t="str">
        <f>IF(G1900&lt;MAX(A:A)+NumberOfFutureWeeks*7,  IF(WEEKDAY( G1900+1)=1, G1900+2, IF(WEEKDAY(G1900+1)=7, G1900+ 3, G1900+1)), "")</f>
        <v/>
      </c>
      <c r="H1901" s="15" t="str">
        <f t="shared" si="418"/>
        <v/>
      </c>
      <c r="I1901" s="2" t="str">
        <f t="shared" si="419"/>
        <v/>
      </c>
      <c r="J1901" s="2" t="str">
        <f>IF(AND(G1901&lt;&gt;"",G1901&lt;=MAX(A:A)),COUNTIF(B:B,TRUNC(G1901)),"")</f>
        <v/>
      </c>
      <c r="K1901" s="2" t="str">
        <f t="shared" si="430"/>
        <v/>
      </c>
      <c r="L1901" s="2" t="str">
        <f t="shared" si="420"/>
        <v/>
      </c>
      <c r="M1901" s="2" t="str">
        <f t="shared" si="427"/>
        <v/>
      </c>
      <c r="N1901" s="2" t="str">
        <f t="shared" si="428"/>
        <v/>
      </c>
      <c r="O1901" s="2" t="str">
        <f t="shared" si="421"/>
        <v/>
      </c>
      <c r="P1901" s="2" t="str">
        <f t="shared" si="422"/>
        <v/>
      </c>
      <c r="Q1901" s="2" t="str">
        <f t="shared" si="429"/>
        <v/>
      </c>
      <c r="R1901" s="2" t="str">
        <f t="shared" si="423"/>
        <v/>
      </c>
    </row>
    <row r="1902" spans="1:18" x14ac:dyDescent="0.25">
      <c r="A1902" s="15" t="str">
        <f>IF(INDEX('Predict Your Date Data (auto)'!A:A,ROW(A1902),1)&gt;0,INDEX('Predict Your Date Data (auto)'!A:A,ROW(A1902),1),"")</f>
        <v/>
      </c>
      <c r="B1902" s="15" t="str">
        <f t="shared" si="424"/>
        <v/>
      </c>
      <c r="C1902" s="23" t="str">
        <f t="shared" si="425"/>
        <v/>
      </c>
      <c r="D1902" s="23" t="str">
        <f t="shared" si="426"/>
        <v/>
      </c>
      <c r="E1902" s="2" t="str">
        <f>IF(A1902&lt;&gt;"","Week " &amp; ROUNDUP(DAY(B1902)/7,0),"")</f>
        <v/>
      </c>
      <c r="G1902" s="15" t="str">
        <f>IF(G1901&lt;MAX(A:A)+NumberOfFutureWeeks*7,  IF(WEEKDAY( G1901+1)=1, G1901+2, IF(WEEKDAY(G1901+1)=7, G1901+ 3, G1901+1)), "")</f>
        <v/>
      </c>
      <c r="H1902" s="15" t="str">
        <f t="shared" si="418"/>
        <v/>
      </c>
      <c r="I1902" s="2" t="str">
        <f t="shared" si="419"/>
        <v/>
      </c>
      <c r="J1902" s="2" t="str">
        <f>IF(AND(G1902&lt;&gt;"",G1902&lt;=MAX(A:A)),COUNTIF(B:B,TRUNC(G1902)),"")</f>
        <v/>
      </c>
      <c r="K1902" s="2" t="str">
        <f t="shared" si="430"/>
        <v/>
      </c>
      <c r="L1902" s="2" t="str">
        <f t="shared" si="420"/>
        <v/>
      </c>
      <c r="M1902" s="2" t="str">
        <f t="shared" si="427"/>
        <v/>
      </c>
      <c r="N1902" s="2" t="str">
        <f t="shared" si="428"/>
        <v/>
      </c>
      <c r="O1902" s="2" t="str">
        <f t="shared" si="421"/>
        <v/>
      </c>
      <c r="P1902" s="2" t="str">
        <f t="shared" si="422"/>
        <v/>
      </c>
      <c r="Q1902" s="2" t="str">
        <f t="shared" si="429"/>
        <v/>
      </c>
      <c r="R1902" s="2" t="str">
        <f t="shared" si="423"/>
        <v/>
      </c>
    </row>
    <row r="1903" spans="1:18" x14ac:dyDescent="0.25">
      <c r="A1903" s="15" t="str">
        <f>IF(INDEX('Predict Your Date Data (auto)'!A:A,ROW(A1903),1)&gt;0,INDEX('Predict Your Date Data (auto)'!A:A,ROW(A1903),1),"")</f>
        <v/>
      </c>
      <c r="B1903" s="15" t="str">
        <f t="shared" si="424"/>
        <v/>
      </c>
      <c r="C1903" s="23" t="str">
        <f t="shared" si="425"/>
        <v/>
      </c>
      <c r="D1903" s="23" t="str">
        <f t="shared" si="426"/>
        <v/>
      </c>
      <c r="E1903" s="2" t="str">
        <f>IF(A1903&lt;&gt;"","Week " &amp; ROUNDUP(DAY(B1903)/7,0),"")</f>
        <v/>
      </c>
      <c r="G1903" s="15" t="str">
        <f>IF(G1902&lt;MAX(A:A)+NumberOfFutureWeeks*7,  IF(WEEKDAY( G1902+1)=1, G1902+2, IF(WEEKDAY(G1902+1)=7, G1902+ 3, G1902+1)), "")</f>
        <v/>
      </c>
      <c r="H1903" s="15" t="str">
        <f t="shared" si="418"/>
        <v/>
      </c>
      <c r="I1903" s="2" t="str">
        <f t="shared" si="419"/>
        <v/>
      </c>
      <c r="J1903" s="2" t="str">
        <f>IF(AND(G1903&lt;&gt;"",G1903&lt;=MAX(A:A)),COUNTIF(B:B,TRUNC(G1903)),"")</f>
        <v/>
      </c>
      <c r="K1903" s="2" t="str">
        <f t="shared" si="430"/>
        <v/>
      </c>
      <c r="L1903" s="2" t="str">
        <f t="shared" si="420"/>
        <v/>
      </c>
      <c r="M1903" s="2" t="str">
        <f t="shared" si="427"/>
        <v/>
      </c>
      <c r="N1903" s="2" t="str">
        <f t="shared" si="428"/>
        <v/>
      </c>
      <c r="O1903" s="2" t="str">
        <f t="shared" si="421"/>
        <v/>
      </c>
      <c r="P1903" s="2" t="str">
        <f t="shared" si="422"/>
        <v/>
      </c>
      <c r="Q1903" s="2" t="str">
        <f t="shared" si="429"/>
        <v/>
      </c>
      <c r="R1903" s="2" t="str">
        <f t="shared" si="423"/>
        <v/>
      </c>
    </row>
    <row r="1904" spans="1:18" x14ac:dyDescent="0.25">
      <c r="A1904" s="15" t="str">
        <f>IF(INDEX('Predict Your Date Data (auto)'!A:A,ROW(A1904),1)&gt;0,INDEX('Predict Your Date Data (auto)'!A:A,ROW(A1904),1),"")</f>
        <v/>
      </c>
      <c r="B1904" s="15" t="str">
        <f t="shared" si="424"/>
        <v/>
      </c>
      <c r="C1904" s="23" t="str">
        <f t="shared" si="425"/>
        <v/>
      </c>
      <c r="D1904" s="23" t="str">
        <f t="shared" si="426"/>
        <v/>
      </c>
      <c r="E1904" s="2" t="str">
        <f>IF(A1904&lt;&gt;"","Week " &amp; ROUNDUP(DAY(B1904)/7,0),"")</f>
        <v/>
      </c>
      <c r="G1904" s="15" t="str">
        <f>IF(G1903&lt;MAX(A:A)+NumberOfFutureWeeks*7,  IF(WEEKDAY( G1903+1)=1, G1903+2, IF(WEEKDAY(G1903+1)=7, G1903+ 3, G1903+1)), "")</f>
        <v/>
      </c>
      <c r="H1904" s="15" t="str">
        <f t="shared" si="418"/>
        <v/>
      </c>
      <c r="I1904" s="2" t="str">
        <f t="shared" si="419"/>
        <v/>
      </c>
      <c r="J1904" s="2" t="str">
        <f>IF(AND(G1904&lt;&gt;"",G1904&lt;=MAX(A:A)),COUNTIF(B:B,TRUNC(G1904)),"")</f>
        <v/>
      </c>
      <c r="K1904" s="2" t="str">
        <f t="shared" si="430"/>
        <v/>
      </c>
      <c r="L1904" s="2" t="str">
        <f t="shared" si="420"/>
        <v/>
      </c>
      <c r="M1904" s="2" t="str">
        <f t="shared" si="427"/>
        <v/>
      </c>
      <c r="N1904" s="2" t="str">
        <f t="shared" si="428"/>
        <v/>
      </c>
      <c r="O1904" s="2" t="str">
        <f t="shared" si="421"/>
        <v/>
      </c>
      <c r="P1904" s="2" t="str">
        <f t="shared" si="422"/>
        <v/>
      </c>
      <c r="Q1904" s="2" t="str">
        <f t="shared" si="429"/>
        <v/>
      </c>
      <c r="R1904" s="2" t="str">
        <f t="shared" si="423"/>
        <v/>
      </c>
    </row>
    <row r="1905" spans="1:18" x14ac:dyDescent="0.25">
      <c r="A1905" s="15" t="str">
        <f>IF(INDEX('Predict Your Date Data (auto)'!A:A,ROW(A1905),1)&gt;0,INDEX('Predict Your Date Data (auto)'!A:A,ROW(A1905),1),"")</f>
        <v/>
      </c>
      <c r="B1905" s="15" t="str">
        <f t="shared" si="424"/>
        <v/>
      </c>
      <c r="C1905" s="23" t="str">
        <f t="shared" si="425"/>
        <v/>
      </c>
      <c r="D1905" s="23" t="str">
        <f t="shared" si="426"/>
        <v/>
      </c>
      <c r="E1905" s="2" t="str">
        <f>IF(A1905&lt;&gt;"","Week " &amp; ROUNDUP(DAY(B1905)/7,0),"")</f>
        <v/>
      </c>
      <c r="G1905" s="15" t="str">
        <f>IF(G1904&lt;MAX(A:A)+NumberOfFutureWeeks*7,  IF(WEEKDAY( G1904+1)=1, G1904+2, IF(WEEKDAY(G1904+1)=7, G1904+ 3, G1904+1)), "")</f>
        <v/>
      </c>
      <c r="H1905" s="15" t="str">
        <f t="shared" si="418"/>
        <v/>
      </c>
      <c r="I1905" s="2" t="str">
        <f t="shared" si="419"/>
        <v/>
      </c>
      <c r="J1905" s="2" t="str">
        <f>IF(AND(G1905&lt;&gt;"",G1905&lt;=MAX(A:A)),COUNTIF(B:B,TRUNC(G1905)),"")</f>
        <v/>
      </c>
      <c r="K1905" s="2" t="str">
        <f t="shared" si="430"/>
        <v/>
      </c>
      <c r="L1905" s="2" t="str">
        <f t="shared" si="420"/>
        <v/>
      </c>
      <c r="M1905" s="2" t="str">
        <f t="shared" si="427"/>
        <v/>
      </c>
      <c r="N1905" s="2" t="str">
        <f t="shared" si="428"/>
        <v/>
      </c>
      <c r="O1905" s="2" t="str">
        <f t="shared" si="421"/>
        <v/>
      </c>
      <c r="P1905" s="2" t="str">
        <f t="shared" si="422"/>
        <v/>
      </c>
      <c r="Q1905" s="2" t="str">
        <f t="shared" si="429"/>
        <v/>
      </c>
      <c r="R1905" s="2" t="str">
        <f t="shared" si="423"/>
        <v/>
      </c>
    </row>
    <row r="1906" spans="1:18" x14ac:dyDescent="0.25">
      <c r="A1906" s="15" t="str">
        <f>IF(INDEX('Predict Your Date Data (auto)'!A:A,ROW(A1906),1)&gt;0,INDEX('Predict Your Date Data (auto)'!A:A,ROW(A1906),1),"")</f>
        <v/>
      </c>
      <c r="B1906" s="15" t="str">
        <f t="shared" si="424"/>
        <v/>
      </c>
      <c r="C1906" s="23" t="str">
        <f t="shared" si="425"/>
        <v/>
      </c>
      <c r="D1906" s="23" t="str">
        <f t="shared" si="426"/>
        <v/>
      </c>
      <c r="E1906" s="2" t="str">
        <f>IF(A1906&lt;&gt;"","Week " &amp; ROUNDUP(DAY(B1906)/7,0),"")</f>
        <v/>
      </c>
      <c r="G1906" s="15" t="str">
        <f>IF(G1905&lt;MAX(A:A)+NumberOfFutureWeeks*7,  IF(WEEKDAY( G1905+1)=1, G1905+2, IF(WEEKDAY(G1905+1)=7, G1905+ 3, G1905+1)), "")</f>
        <v/>
      </c>
      <c r="H1906" s="15" t="str">
        <f t="shared" si="418"/>
        <v/>
      </c>
      <c r="I1906" s="2" t="str">
        <f t="shared" si="419"/>
        <v/>
      </c>
      <c r="J1906" s="2" t="str">
        <f>IF(AND(G1906&lt;&gt;"",G1906&lt;=MAX(A:A)),COUNTIF(B:B,TRUNC(G1906)),"")</f>
        <v/>
      </c>
      <c r="K1906" s="2" t="str">
        <f t="shared" si="430"/>
        <v/>
      </c>
      <c r="L1906" s="2" t="str">
        <f t="shared" si="420"/>
        <v/>
      </c>
      <c r="M1906" s="2" t="str">
        <f t="shared" si="427"/>
        <v/>
      </c>
      <c r="N1906" s="2" t="str">
        <f t="shared" si="428"/>
        <v/>
      </c>
      <c r="O1906" s="2" t="str">
        <f t="shared" si="421"/>
        <v/>
      </c>
      <c r="P1906" s="2" t="str">
        <f t="shared" si="422"/>
        <v/>
      </c>
      <c r="Q1906" s="2" t="str">
        <f t="shared" si="429"/>
        <v/>
      </c>
      <c r="R1906" s="2" t="str">
        <f t="shared" si="423"/>
        <v/>
      </c>
    </row>
    <row r="1907" spans="1:18" x14ac:dyDescent="0.25">
      <c r="A1907" s="15" t="str">
        <f>IF(INDEX('Predict Your Date Data (auto)'!A:A,ROW(A1907),1)&gt;0,INDEX('Predict Your Date Data (auto)'!A:A,ROW(A1907),1),"")</f>
        <v/>
      </c>
      <c r="B1907" s="15" t="str">
        <f t="shared" si="424"/>
        <v/>
      </c>
      <c r="C1907" s="23" t="str">
        <f t="shared" si="425"/>
        <v/>
      </c>
      <c r="D1907" s="23" t="str">
        <f t="shared" si="426"/>
        <v/>
      </c>
      <c r="E1907" s="2" t="str">
        <f>IF(A1907&lt;&gt;"","Week " &amp; ROUNDUP(DAY(B1907)/7,0),"")</f>
        <v/>
      </c>
      <c r="G1907" s="15" t="str">
        <f>IF(G1906&lt;MAX(A:A)+NumberOfFutureWeeks*7,  IF(WEEKDAY( G1906+1)=1, G1906+2, IF(WEEKDAY(G1906+1)=7, G1906+ 3, G1906+1)), "")</f>
        <v/>
      </c>
      <c r="H1907" s="15" t="str">
        <f t="shared" si="418"/>
        <v/>
      </c>
      <c r="I1907" s="2" t="str">
        <f t="shared" si="419"/>
        <v/>
      </c>
      <c r="J1907" s="2" t="str">
        <f>IF(AND(G1907&lt;&gt;"",G1907&lt;=MAX(A:A)),COUNTIF(B:B,TRUNC(G1907)),"")</f>
        <v/>
      </c>
      <c r="K1907" s="2" t="str">
        <f t="shared" si="430"/>
        <v/>
      </c>
      <c r="L1907" s="2" t="str">
        <f t="shared" si="420"/>
        <v/>
      </c>
      <c r="M1907" s="2" t="str">
        <f t="shared" si="427"/>
        <v/>
      </c>
      <c r="N1907" s="2" t="str">
        <f t="shared" si="428"/>
        <v/>
      </c>
      <c r="O1907" s="2" t="str">
        <f t="shared" si="421"/>
        <v/>
      </c>
      <c r="P1907" s="2" t="str">
        <f t="shared" si="422"/>
        <v/>
      </c>
      <c r="Q1907" s="2" t="str">
        <f t="shared" si="429"/>
        <v/>
      </c>
      <c r="R1907" s="2" t="str">
        <f t="shared" si="423"/>
        <v/>
      </c>
    </row>
    <row r="1908" spans="1:18" x14ac:dyDescent="0.25">
      <c r="A1908" s="15" t="str">
        <f>IF(INDEX('Predict Your Date Data (auto)'!A:A,ROW(A1908),1)&gt;0,INDEX('Predict Your Date Data (auto)'!A:A,ROW(A1908),1),"")</f>
        <v/>
      </c>
      <c r="B1908" s="15" t="str">
        <f t="shared" si="424"/>
        <v/>
      </c>
      <c r="C1908" s="23" t="str">
        <f t="shared" si="425"/>
        <v/>
      </c>
      <c r="D1908" s="23" t="str">
        <f t="shared" si="426"/>
        <v/>
      </c>
      <c r="E1908" s="2" t="str">
        <f>IF(A1908&lt;&gt;"","Week " &amp; ROUNDUP(DAY(B1908)/7,0),"")</f>
        <v/>
      </c>
      <c r="G1908" s="15" t="str">
        <f>IF(G1907&lt;MAX(A:A)+NumberOfFutureWeeks*7,  IF(WEEKDAY( G1907+1)=1, G1907+2, IF(WEEKDAY(G1907+1)=7, G1907+ 3, G1907+1)), "")</f>
        <v/>
      </c>
      <c r="H1908" s="15" t="str">
        <f t="shared" si="418"/>
        <v/>
      </c>
      <c r="I1908" s="2" t="str">
        <f t="shared" si="419"/>
        <v/>
      </c>
      <c r="J1908" s="2" t="str">
        <f>IF(AND(G1908&lt;&gt;"",G1908&lt;=MAX(A:A)),COUNTIF(B:B,TRUNC(G1908)),"")</f>
        <v/>
      </c>
      <c r="K1908" s="2" t="str">
        <f t="shared" si="430"/>
        <v/>
      </c>
      <c r="L1908" s="2" t="str">
        <f t="shared" si="420"/>
        <v/>
      </c>
      <c r="M1908" s="2" t="str">
        <f t="shared" si="427"/>
        <v/>
      </c>
      <c r="N1908" s="2" t="str">
        <f t="shared" si="428"/>
        <v/>
      </c>
      <c r="O1908" s="2" t="str">
        <f t="shared" si="421"/>
        <v/>
      </c>
      <c r="P1908" s="2" t="str">
        <f t="shared" si="422"/>
        <v/>
      </c>
      <c r="Q1908" s="2" t="str">
        <f t="shared" si="429"/>
        <v/>
      </c>
      <c r="R1908" s="2" t="str">
        <f t="shared" si="423"/>
        <v/>
      </c>
    </row>
    <row r="1909" spans="1:18" x14ac:dyDescent="0.25">
      <c r="A1909" s="15" t="str">
        <f>IF(INDEX('Predict Your Date Data (auto)'!A:A,ROW(A1909),1)&gt;0,INDEX('Predict Your Date Data (auto)'!A:A,ROW(A1909),1),"")</f>
        <v/>
      </c>
      <c r="B1909" s="15" t="str">
        <f t="shared" si="424"/>
        <v/>
      </c>
      <c r="C1909" s="23" t="str">
        <f t="shared" si="425"/>
        <v/>
      </c>
      <c r="D1909" s="23" t="str">
        <f t="shared" si="426"/>
        <v/>
      </c>
      <c r="E1909" s="2" t="str">
        <f>IF(A1909&lt;&gt;"","Week " &amp; ROUNDUP(DAY(B1909)/7,0),"")</f>
        <v/>
      </c>
      <c r="G1909" s="15" t="str">
        <f>IF(G1908&lt;MAX(A:A)+NumberOfFutureWeeks*7,  IF(WEEKDAY( G1908+1)=1, G1908+2, IF(WEEKDAY(G1908+1)=7, G1908+ 3, G1908+1)), "")</f>
        <v/>
      </c>
      <c r="H1909" s="15" t="str">
        <f t="shared" si="418"/>
        <v/>
      </c>
      <c r="I1909" s="2" t="str">
        <f t="shared" si="419"/>
        <v/>
      </c>
      <c r="J1909" s="2" t="str">
        <f>IF(AND(G1909&lt;&gt;"",G1909&lt;=MAX(A:A)),COUNTIF(B:B,TRUNC(G1909)),"")</f>
        <v/>
      </c>
      <c r="K1909" s="2" t="str">
        <f t="shared" si="430"/>
        <v/>
      </c>
      <c r="L1909" s="2" t="str">
        <f t="shared" si="420"/>
        <v/>
      </c>
      <c r="M1909" s="2" t="str">
        <f t="shared" si="427"/>
        <v/>
      </c>
      <c r="N1909" s="2" t="str">
        <f t="shared" si="428"/>
        <v/>
      </c>
      <c r="O1909" s="2" t="str">
        <f t="shared" si="421"/>
        <v/>
      </c>
      <c r="P1909" s="2" t="str">
        <f t="shared" si="422"/>
        <v/>
      </c>
      <c r="Q1909" s="2" t="str">
        <f t="shared" si="429"/>
        <v/>
      </c>
      <c r="R1909" s="2" t="str">
        <f t="shared" si="423"/>
        <v/>
      </c>
    </row>
    <row r="1910" spans="1:18" x14ac:dyDescent="0.25">
      <c r="A1910" s="15" t="str">
        <f>IF(INDEX('Predict Your Date Data (auto)'!A:A,ROW(A1910),1)&gt;0,INDEX('Predict Your Date Data (auto)'!A:A,ROW(A1910),1),"")</f>
        <v/>
      </c>
      <c r="B1910" s="15" t="str">
        <f t="shared" si="424"/>
        <v/>
      </c>
      <c r="C1910" s="23" t="str">
        <f t="shared" si="425"/>
        <v/>
      </c>
      <c r="D1910" s="23" t="str">
        <f t="shared" si="426"/>
        <v/>
      </c>
      <c r="E1910" s="2" t="str">
        <f>IF(A1910&lt;&gt;"","Week " &amp; ROUNDUP(DAY(B1910)/7,0),"")</f>
        <v/>
      </c>
      <c r="G1910" s="15" t="str">
        <f>IF(G1909&lt;MAX(A:A)+NumberOfFutureWeeks*7,  IF(WEEKDAY( G1909+1)=1, G1909+2, IF(WEEKDAY(G1909+1)=7, G1909+ 3, G1909+1)), "")</f>
        <v/>
      </c>
      <c r="H1910" s="15" t="str">
        <f t="shared" si="418"/>
        <v/>
      </c>
      <c r="I1910" s="2" t="str">
        <f t="shared" si="419"/>
        <v/>
      </c>
      <c r="J1910" s="2" t="str">
        <f>IF(AND(G1910&lt;&gt;"",G1910&lt;=MAX(A:A)),COUNTIF(B:B,TRUNC(G1910)),"")</f>
        <v/>
      </c>
      <c r="K1910" s="2" t="str">
        <f t="shared" si="430"/>
        <v/>
      </c>
      <c r="L1910" s="2" t="str">
        <f t="shared" si="420"/>
        <v/>
      </c>
      <c r="M1910" s="2" t="str">
        <f t="shared" si="427"/>
        <v/>
      </c>
      <c r="N1910" s="2" t="str">
        <f t="shared" si="428"/>
        <v/>
      </c>
      <c r="O1910" s="2" t="str">
        <f t="shared" si="421"/>
        <v/>
      </c>
      <c r="P1910" s="2" t="str">
        <f t="shared" si="422"/>
        <v/>
      </c>
      <c r="Q1910" s="2" t="str">
        <f t="shared" si="429"/>
        <v/>
      </c>
      <c r="R1910" s="2" t="str">
        <f t="shared" si="423"/>
        <v/>
      </c>
    </row>
    <row r="1911" spans="1:18" x14ac:dyDescent="0.25">
      <c r="A1911" s="15" t="str">
        <f>IF(INDEX('Predict Your Date Data (auto)'!A:A,ROW(A1911),1)&gt;0,INDEX('Predict Your Date Data (auto)'!A:A,ROW(A1911),1),"")</f>
        <v/>
      </c>
      <c r="B1911" s="15" t="str">
        <f t="shared" si="424"/>
        <v/>
      </c>
      <c r="C1911" s="23" t="str">
        <f t="shared" si="425"/>
        <v/>
      </c>
      <c r="D1911" s="23" t="str">
        <f t="shared" si="426"/>
        <v/>
      </c>
      <c r="E1911" s="2" t="str">
        <f>IF(A1911&lt;&gt;"","Week " &amp; ROUNDUP(DAY(B1911)/7,0),"")</f>
        <v/>
      </c>
      <c r="G1911" s="15" t="str">
        <f>IF(G1910&lt;MAX(A:A)+NumberOfFutureWeeks*7,  IF(WEEKDAY( G1910+1)=1, G1910+2, IF(WEEKDAY(G1910+1)=7, G1910+ 3, G1910+1)), "")</f>
        <v/>
      </c>
      <c r="H1911" s="15" t="str">
        <f t="shared" si="418"/>
        <v/>
      </c>
      <c r="I1911" s="2" t="str">
        <f t="shared" si="419"/>
        <v/>
      </c>
      <c r="J1911" s="2" t="str">
        <f>IF(AND(G1911&lt;&gt;"",G1911&lt;=MAX(A:A)),COUNTIF(B:B,TRUNC(G1911)),"")</f>
        <v/>
      </c>
      <c r="K1911" s="2" t="str">
        <f t="shared" si="430"/>
        <v/>
      </c>
      <c r="L1911" s="2" t="str">
        <f t="shared" si="420"/>
        <v/>
      </c>
      <c r="M1911" s="2" t="str">
        <f t="shared" si="427"/>
        <v/>
      </c>
      <c r="N1911" s="2" t="str">
        <f t="shared" si="428"/>
        <v/>
      </c>
      <c r="O1911" s="2" t="str">
        <f t="shared" si="421"/>
        <v/>
      </c>
      <c r="P1911" s="2" t="str">
        <f t="shared" si="422"/>
        <v/>
      </c>
      <c r="Q1911" s="2" t="str">
        <f t="shared" si="429"/>
        <v/>
      </c>
      <c r="R1911" s="2" t="str">
        <f t="shared" si="423"/>
        <v/>
      </c>
    </row>
    <row r="1912" spans="1:18" x14ac:dyDescent="0.25">
      <c r="A1912" s="15" t="str">
        <f>IF(INDEX('Predict Your Date Data (auto)'!A:A,ROW(A1912),1)&gt;0,INDEX('Predict Your Date Data (auto)'!A:A,ROW(A1912),1),"")</f>
        <v/>
      </c>
      <c r="B1912" s="15" t="str">
        <f t="shared" si="424"/>
        <v/>
      </c>
      <c r="C1912" s="23" t="str">
        <f t="shared" si="425"/>
        <v/>
      </c>
      <c r="D1912" s="23" t="str">
        <f t="shared" si="426"/>
        <v/>
      </c>
      <c r="E1912" s="2" t="str">
        <f>IF(A1912&lt;&gt;"","Week " &amp; ROUNDUP(DAY(B1912)/7,0),"")</f>
        <v/>
      </c>
      <c r="G1912" s="15" t="str">
        <f>IF(G1911&lt;MAX(A:A)+NumberOfFutureWeeks*7,  IF(WEEKDAY( G1911+1)=1, G1911+2, IF(WEEKDAY(G1911+1)=7, G1911+ 3, G1911+1)), "")</f>
        <v/>
      </c>
      <c r="H1912" s="15" t="str">
        <f t="shared" si="418"/>
        <v/>
      </c>
      <c r="I1912" s="2" t="str">
        <f t="shared" si="419"/>
        <v/>
      </c>
      <c r="J1912" s="2" t="str">
        <f>IF(AND(G1912&lt;&gt;"",G1912&lt;=MAX(A:A)),COUNTIF(B:B,TRUNC(G1912)),"")</f>
        <v/>
      </c>
      <c r="K1912" s="2" t="str">
        <f t="shared" si="430"/>
        <v/>
      </c>
      <c r="L1912" s="2" t="str">
        <f t="shared" si="420"/>
        <v/>
      </c>
      <c r="M1912" s="2" t="str">
        <f t="shared" si="427"/>
        <v/>
      </c>
      <c r="N1912" s="2" t="str">
        <f t="shared" si="428"/>
        <v/>
      </c>
      <c r="O1912" s="2" t="str">
        <f t="shared" si="421"/>
        <v/>
      </c>
      <c r="P1912" s="2" t="str">
        <f t="shared" si="422"/>
        <v/>
      </c>
      <c r="Q1912" s="2" t="str">
        <f t="shared" si="429"/>
        <v/>
      </c>
      <c r="R1912" s="2" t="str">
        <f t="shared" si="423"/>
        <v/>
      </c>
    </row>
    <row r="1913" spans="1:18" x14ac:dyDescent="0.25">
      <c r="A1913" s="15" t="str">
        <f>IF(INDEX('Predict Your Date Data (auto)'!A:A,ROW(A1913),1)&gt;0,INDEX('Predict Your Date Data (auto)'!A:A,ROW(A1913),1),"")</f>
        <v/>
      </c>
      <c r="B1913" s="15" t="str">
        <f t="shared" si="424"/>
        <v/>
      </c>
      <c r="C1913" s="23" t="str">
        <f t="shared" si="425"/>
        <v/>
      </c>
      <c r="D1913" s="23" t="str">
        <f t="shared" si="426"/>
        <v/>
      </c>
      <c r="E1913" s="2" t="str">
        <f>IF(A1913&lt;&gt;"","Week " &amp; ROUNDUP(DAY(B1913)/7,0),"")</f>
        <v/>
      </c>
      <c r="G1913" s="15" t="str">
        <f>IF(G1912&lt;MAX(A:A)+NumberOfFutureWeeks*7,  IF(WEEKDAY( G1912+1)=1, G1912+2, IF(WEEKDAY(G1912+1)=7, G1912+ 3, G1912+1)), "")</f>
        <v/>
      </c>
      <c r="H1913" s="15" t="str">
        <f t="shared" si="418"/>
        <v/>
      </c>
      <c r="I1913" s="2" t="str">
        <f t="shared" si="419"/>
        <v/>
      </c>
      <c r="J1913" s="2" t="str">
        <f>IF(AND(G1913&lt;&gt;"",G1913&lt;=MAX(A:A)),COUNTIF(B:B,TRUNC(G1913)),"")</f>
        <v/>
      </c>
      <c r="K1913" s="2" t="str">
        <f t="shared" si="430"/>
        <v/>
      </c>
      <c r="L1913" s="2" t="str">
        <f t="shared" si="420"/>
        <v/>
      </c>
      <c r="M1913" s="2" t="str">
        <f t="shared" si="427"/>
        <v/>
      </c>
      <c r="N1913" s="2" t="str">
        <f t="shared" si="428"/>
        <v/>
      </c>
      <c r="O1913" s="2" t="str">
        <f t="shared" si="421"/>
        <v/>
      </c>
      <c r="P1913" s="2" t="str">
        <f t="shared" si="422"/>
        <v/>
      </c>
      <c r="Q1913" s="2" t="str">
        <f t="shared" si="429"/>
        <v/>
      </c>
      <c r="R1913" s="2" t="str">
        <f t="shared" si="423"/>
        <v/>
      </c>
    </row>
    <row r="1914" spans="1:18" x14ac:dyDescent="0.25">
      <c r="A1914" s="15" t="str">
        <f>IF(INDEX('Predict Your Date Data (auto)'!A:A,ROW(A1914),1)&gt;0,INDEX('Predict Your Date Data (auto)'!A:A,ROW(A1914),1),"")</f>
        <v/>
      </c>
      <c r="B1914" s="15" t="str">
        <f t="shared" si="424"/>
        <v/>
      </c>
      <c r="C1914" s="23" t="str">
        <f t="shared" si="425"/>
        <v/>
      </c>
      <c r="D1914" s="23" t="str">
        <f t="shared" si="426"/>
        <v/>
      </c>
      <c r="E1914" s="2" t="str">
        <f>IF(A1914&lt;&gt;"","Week " &amp; ROUNDUP(DAY(B1914)/7,0),"")</f>
        <v/>
      </c>
      <c r="G1914" s="15" t="str">
        <f>IF(G1913&lt;MAX(A:A)+NumberOfFutureWeeks*7,  IF(WEEKDAY( G1913+1)=1, G1913+2, IF(WEEKDAY(G1913+1)=7, G1913+ 3, G1913+1)), "")</f>
        <v/>
      </c>
      <c r="H1914" s="15" t="str">
        <f t="shared" si="418"/>
        <v/>
      </c>
      <c r="I1914" s="2" t="str">
        <f t="shared" si="419"/>
        <v/>
      </c>
      <c r="J1914" s="2" t="str">
        <f>IF(AND(G1914&lt;&gt;"",G1914&lt;=MAX(A:A)),COUNTIF(B:B,TRUNC(G1914)),"")</f>
        <v/>
      </c>
      <c r="K1914" s="2" t="str">
        <f t="shared" si="430"/>
        <v/>
      </c>
      <c r="L1914" s="2" t="str">
        <f t="shared" si="420"/>
        <v/>
      </c>
      <c r="M1914" s="2" t="str">
        <f t="shared" si="427"/>
        <v/>
      </c>
      <c r="N1914" s="2" t="str">
        <f t="shared" si="428"/>
        <v/>
      </c>
      <c r="O1914" s="2" t="str">
        <f t="shared" si="421"/>
        <v/>
      </c>
      <c r="P1914" s="2" t="str">
        <f t="shared" si="422"/>
        <v/>
      </c>
      <c r="Q1914" s="2" t="str">
        <f t="shared" si="429"/>
        <v/>
      </c>
      <c r="R1914" s="2" t="str">
        <f t="shared" si="423"/>
        <v/>
      </c>
    </row>
    <row r="1915" spans="1:18" x14ac:dyDescent="0.25">
      <c r="A1915" s="15" t="str">
        <f>IF(INDEX('Predict Your Date Data (auto)'!A:A,ROW(A1915),1)&gt;0,INDEX('Predict Your Date Data (auto)'!A:A,ROW(A1915),1),"")</f>
        <v/>
      </c>
      <c r="B1915" s="15" t="str">
        <f t="shared" si="424"/>
        <v/>
      </c>
      <c r="C1915" s="23" t="str">
        <f t="shared" si="425"/>
        <v/>
      </c>
      <c r="D1915" s="23" t="str">
        <f t="shared" si="426"/>
        <v/>
      </c>
      <c r="E1915" s="2" t="str">
        <f>IF(A1915&lt;&gt;"","Week " &amp; ROUNDUP(DAY(B1915)/7,0),"")</f>
        <v/>
      </c>
      <c r="G1915" s="15" t="str">
        <f>IF(G1914&lt;MAX(A:A)+NumberOfFutureWeeks*7,  IF(WEEKDAY( G1914+1)=1, G1914+2, IF(WEEKDAY(G1914+1)=7, G1914+ 3, G1914+1)), "")</f>
        <v/>
      </c>
      <c r="H1915" s="15" t="str">
        <f t="shared" si="418"/>
        <v/>
      </c>
      <c r="I1915" s="2" t="str">
        <f t="shared" si="419"/>
        <v/>
      </c>
      <c r="J1915" s="2" t="str">
        <f>IF(AND(G1915&lt;&gt;"",G1915&lt;=MAX(A:A)),COUNTIF(B:B,TRUNC(G1915)),"")</f>
        <v/>
      </c>
      <c r="K1915" s="2" t="str">
        <f t="shared" si="430"/>
        <v/>
      </c>
      <c r="L1915" s="2" t="str">
        <f t="shared" si="420"/>
        <v/>
      </c>
      <c r="M1915" s="2" t="str">
        <f t="shared" si="427"/>
        <v/>
      </c>
      <c r="N1915" s="2" t="str">
        <f t="shared" si="428"/>
        <v/>
      </c>
      <c r="O1915" s="2" t="str">
        <f t="shared" si="421"/>
        <v/>
      </c>
      <c r="P1915" s="2" t="str">
        <f t="shared" si="422"/>
        <v/>
      </c>
      <c r="Q1915" s="2" t="str">
        <f t="shared" si="429"/>
        <v/>
      </c>
      <c r="R1915" s="2" t="str">
        <f t="shared" si="423"/>
        <v/>
      </c>
    </row>
    <row r="1916" spans="1:18" x14ac:dyDescent="0.25">
      <c r="A1916" s="15" t="str">
        <f>IF(INDEX('Predict Your Date Data (auto)'!A:A,ROW(A1916),1)&gt;0,INDEX('Predict Your Date Data (auto)'!A:A,ROW(A1916),1),"")</f>
        <v/>
      </c>
      <c r="B1916" s="15" t="str">
        <f t="shared" si="424"/>
        <v/>
      </c>
      <c r="C1916" s="23" t="str">
        <f t="shared" si="425"/>
        <v/>
      </c>
      <c r="D1916" s="23" t="str">
        <f t="shared" si="426"/>
        <v/>
      </c>
      <c r="E1916" s="2" t="str">
        <f>IF(A1916&lt;&gt;"","Week " &amp; ROUNDUP(DAY(B1916)/7,0),"")</f>
        <v/>
      </c>
      <c r="G1916" s="15" t="str">
        <f>IF(G1915&lt;MAX(A:A)+NumberOfFutureWeeks*7,  IF(WEEKDAY( G1915+1)=1, G1915+2, IF(WEEKDAY(G1915+1)=7, G1915+ 3, G1915+1)), "")</f>
        <v/>
      </c>
      <c r="H1916" s="15" t="str">
        <f t="shared" si="418"/>
        <v/>
      </c>
      <c r="I1916" s="2" t="str">
        <f t="shared" si="419"/>
        <v/>
      </c>
      <c r="J1916" s="2" t="str">
        <f>IF(AND(G1916&lt;&gt;"",G1916&lt;=MAX(A:A)),COUNTIF(B:B,TRUNC(G1916)),"")</f>
        <v/>
      </c>
      <c r="K1916" s="2" t="str">
        <f t="shared" si="430"/>
        <v/>
      </c>
      <c r="L1916" s="2" t="str">
        <f t="shared" si="420"/>
        <v/>
      </c>
      <c r="M1916" s="2" t="str">
        <f t="shared" si="427"/>
        <v/>
      </c>
      <c r="N1916" s="2" t="str">
        <f t="shared" si="428"/>
        <v/>
      </c>
      <c r="O1916" s="2" t="str">
        <f t="shared" si="421"/>
        <v/>
      </c>
      <c r="P1916" s="2" t="str">
        <f t="shared" si="422"/>
        <v/>
      </c>
      <c r="Q1916" s="2" t="str">
        <f t="shared" si="429"/>
        <v/>
      </c>
      <c r="R1916" s="2" t="str">
        <f t="shared" si="423"/>
        <v/>
      </c>
    </row>
    <row r="1917" spans="1:18" x14ac:dyDescent="0.25">
      <c r="A1917" s="15" t="str">
        <f>IF(INDEX('Predict Your Date Data (auto)'!A:A,ROW(A1917),1)&gt;0,INDEX('Predict Your Date Data (auto)'!A:A,ROW(A1917),1),"")</f>
        <v/>
      </c>
      <c r="B1917" s="15" t="str">
        <f t="shared" si="424"/>
        <v/>
      </c>
      <c r="C1917" s="23" t="str">
        <f t="shared" si="425"/>
        <v/>
      </c>
      <c r="D1917" s="23" t="str">
        <f t="shared" si="426"/>
        <v/>
      </c>
      <c r="E1917" s="2" t="str">
        <f>IF(A1917&lt;&gt;"","Week " &amp; ROUNDUP(DAY(B1917)/7,0),"")</f>
        <v/>
      </c>
      <c r="G1917" s="15" t="str">
        <f>IF(G1916&lt;MAX(A:A)+NumberOfFutureWeeks*7,  IF(WEEKDAY( G1916+1)=1, G1916+2, IF(WEEKDAY(G1916+1)=7, G1916+ 3, G1916+1)), "")</f>
        <v/>
      </c>
      <c r="H1917" s="15" t="str">
        <f t="shared" si="418"/>
        <v/>
      </c>
      <c r="I1917" s="2" t="str">
        <f t="shared" si="419"/>
        <v/>
      </c>
      <c r="J1917" s="2" t="str">
        <f>IF(AND(G1917&lt;&gt;"",G1917&lt;=MAX(A:A)),COUNTIF(B:B,TRUNC(G1917)),"")</f>
        <v/>
      </c>
      <c r="K1917" s="2" t="str">
        <f t="shared" si="430"/>
        <v/>
      </c>
      <c r="L1917" s="2" t="str">
        <f t="shared" si="420"/>
        <v/>
      </c>
      <c r="M1917" s="2" t="str">
        <f t="shared" si="427"/>
        <v/>
      </c>
      <c r="N1917" s="2" t="str">
        <f t="shared" si="428"/>
        <v/>
      </c>
      <c r="O1917" s="2" t="str">
        <f t="shared" si="421"/>
        <v/>
      </c>
      <c r="P1917" s="2" t="str">
        <f t="shared" si="422"/>
        <v/>
      </c>
      <c r="Q1917" s="2" t="str">
        <f t="shared" si="429"/>
        <v/>
      </c>
      <c r="R1917" s="2" t="str">
        <f t="shared" si="423"/>
        <v/>
      </c>
    </row>
    <row r="1918" spans="1:18" x14ac:dyDescent="0.25">
      <c r="A1918" s="15" t="str">
        <f>IF(INDEX('Predict Your Date Data (auto)'!A:A,ROW(A1918),1)&gt;0,INDEX('Predict Your Date Data (auto)'!A:A,ROW(A1918),1),"")</f>
        <v/>
      </c>
      <c r="B1918" s="15" t="str">
        <f t="shared" si="424"/>
        <v/>
      </c>
      <c r="C1918" s="23" t="str">
        <f t="shared" si="425"/>
        <v/>
      </c>
      <c r="D1918" s="23" t="str">
        <f t="shared" si="426"/>
        <v/>
      </c>
      <c r="E1918" s="2" t="str">
        <f>IF(A1918&lt;&gt;"","Week " &amp; ROUNDUP(DAY(B1918)/7,0),"")</f>
        <v/>
      </c>
      <c r="G1918" s="15" t="str">
        <f>IF(G1917&lt;MAX(A:A)+NumberOfFutureWeeks*7,  IF(WEEKDAY( G1917+1)=1, G1917+2, IF(WEEKDAY(G1917+1)=7, G1917+ 3, G1917+1)), "")</f>
        <v/>
      </c>
      <c r="H1918" s="15" t="str">
        <f t="shared" si="418"/>
        <v/>
      </c>
      <c r="I1918" s="2" t="str">
        <f t="shared" si="419"/>
        <v/>
      </c>
      <c r="J1918" s="2" t="str">
        <f>IF(AND(G1918&lt;&gt;"",G1918&lt;=MAX(A:A)),COUNTIF(B:B,TRUNC(G1918)),"")</f>
        <v/>
      </c>
      <c r="K1918" s="2" t="str">
        <f t="shared" si="430"/>
        <v/>
      </c>
      <c r="L1918" s="2" t="str">
        <f t="shared" si="420"/>
        <v/>
      </c>
      <c r="M1918" s="2" t="str">
        <f t="shared" si="427"/>
        <v/>
      </c>
      <c r="N1918" s="2" t="str">
        <f t="shared" si="428"/>
        <v/>
      </c>
      <c r="O1918" s="2" t="str">
        <f t="shared" si="421"/>
        <v/>
      </c>
      <c r="P1918" s="2" t="str">
        <f t="shared" si="422"/>
        <v/>
      </c>
      <c r="Q1918" s="2" t="str">
        <f t="shared" si="429"/>
        <v/>
      </c>
      <c r="R1918" s="2" t="str">
        <f t="shared" si="423"/>
        <v/>
      </c>
    </row>
    <row r="1919" spans="1:18" x14ac:dyDescent="0.25">
      <c r="A1919" s="15" t="str">
        <f>IF(INDEX('Predict Your Date Data (auto)'!A:A,ROW(A1919),1)&gt;0,INDEX('Predict Your Date Data (auto)'!A:A,ROW(A1919),1),"")</f>
        <v/>
      </c>
      <c r="B1919" s="15" t="str">
        <f t="shared" si="424"/>
        <v/>
      </c>
      <c r="C1919" s="23" t="str">
        <f t="shared" si="425"/>
        <v/>
      </c>
      <c r="D1919" s="23" t="str">
        <f t="shared" si="426"/>
        <v/>
      </c>
      <c r="E1919" s="2" t="str">
        <f>IF(A1919&lt;&gt;"","Week " &amp; ROUNDUP(DAY(B1919)/7,0),"")</f>
        <v/>
      </c>
      <c r="G1919" s="15" t="str">
        <f>IF(G1918&lt;MAX(A:A)+NumberOfFutureWeeks*7,  IF(WEEKDAY( G1918+1)=1, G1918+2, IF(WEEKDAY(G1918+1)=7, G1918+ 3, G1918+1)), "")</f>
        <v/>
      </c>
      <c r="H1919" s="15" t="str">
        <f t="shared" si="418"/>
        <v/>
      </c>
      <c r="I1919" s="2" t="str">
        <f t="shared" si="419"/>
        <v/>
      </c>
      <c r="J1919" s="2" t="str">
        <f>IF(AND(G1919&lt;&gt;"",G1919&lt;=MAX(A:A)),COUNTIF(B:B,TRUNC(G1919)),"")</f>
        <v/>
      </c>
      <c r="K1919" s="2" t="str">
        <f t="shared" si="430"/>
        <v/>
      </c>
      <c r="L1919" s="2" t="str">
        <f t="shared" si="420"/>
        <v/>
      </c>
      <c r="M1919" s="2" t="str">
        <f t="shared" si="427"/>
        <v/>
      </c>
      <c r="N1919" s="2" t="str">
        <f t="shared" si="428"/>
        <v/>
      </c>
      <c r="O1919" s="2" t="str">
        <f t="shared" si="421"/>
        <v/>
      </c>
      <c r="P1919" s="2" t="str">
        <f t="shared" si="422"/>
        <v/>
      </c>
      <c r="Q1919" s="2" t="str">
        <f t="shared" si="429"/>
        <v/>
      </c>
      <c r="R1919" s="2" t="str">
        <f t="shared" si="423"/>
        <v/>
      </c>
    </row>
    <row r="1920" spans="1:18" x14ac:dyDescent="0.25">
      <c r="A1920" s="15" t="str">
        <f>IF(INDEX('Predict Your Date Data (auto)'!A:A,ROW(A1920),1)&gt;0,INDEX('Predict Your Date Data (auto)'!A:A,ROW(A1920),1),"")</f>
        <v/>
      </c>
      <c r="B1920" s="15" t="str">
        <f t="shared" si="424"/>
        <v/>
      </c>
      <c r="C1920" s="23" t="str">
        <f t="shared" si="425"/>
        <v/>
      </c>
      <c r="D1920" s="23" t="str">
        <f t="shared" si="426"/>
        <v/>
      </c>
      <c r="E1920" s="2" t="str">
        <f>IF(A1920&lt;&gt;"","Week " &amp; ROUNDUP(DAY(B1920)/7,0),"")</f>
        <v/>
      </c>
      <c r="G1920" s="15" t="str">
        <f>IF(G1919&lt;MAX(A:A)+NumberOfFutureWeeks*7,  IF(WEEKDAY( G1919+1)=1, G1919+2, IF(WEEKDAY(G1919+1)=7, G1919+ 3, G1919+1)), "")</f>
        <v/>
      </c>
      <c r="H1920" s="15" t="str">
        <f t="shared" si="418"/>
        <v/>
      </c>
      <c r="I1920" s="2" t="str">
        <f t="shared" si="419"/>
        <v/>
      </c>
      <c r="J1920" s="2" t="str">
        <f>IF(AND(G1920&lt;&gt;"",G1920&lt;=MAX(A:A)),COUNTIF(B:B,TRUNC(G1920)),"")</f>
        <v/>
      </c>
      <c r="K1920" s="2" t="str">
        <f t="shared" si="430"/>
        <v/>
      </c>
      <c r="L1920" s="2" t="str">
        <f t="shared" si="420"/>
        <v/>
      </c>
      <c r="M1920" s="2" t="str">
        <f t="shared" si="427"/>
        <v/>
      </c>
      <c r="N1920" s="2" t="str">
        <f t="shared" si="428"/>
        <v/>
      </c>
      <c r="O1920" s="2" t="str">
        <f t="shared" si="421"/>
        <v/>
      </c>
      <c r="P1920" s="2" t="str">
        <f t="shared" si="422"/>
        <v/>
      </c>
      <c r="Q1920" s="2" t="str">
        <f t="shared" si="429"/>
        <v/>
      </c>
      <c r="R1920" s="2" t="str">
        <f t="shared" si="423"/>
        <v/>
      </c>
    </row>
    <row r="1921" spans="1:18" x14ac:dyDescent="0.25">
      <c r="A1921" s="15" t="str">
        <f>IF(INDEX('Predict Your Date Data (auto)'!A:A,ROW(A1921),1)&gt;0,INDEX('Predict Your Date Data (auto)'!A:A,ROW(A1921),1),"")</f>
        <v/>
      </c>
      <c r="B1921" s="15" t="str">
        <f t="shared" si="424"/>
        <v/>
      </c>
      <c r="C1921" s="23" t="str">
        <f t="shared" si="425"/>
        <v/>
      </c>
      <c r="D1921" s="23" t="str">
        <f t="shared" si="426"/>
        <v/>
      </c>
      <c r="E1921" s="2" t="str">
        <f>IF(A1921&lt;&gt;"","Week " &amp; ROUNDUP(DAY(B1921)/7,0),"")</f>
        <v/>
      </c>
      <c r="G1921" s="15" t="str">
        <f>IF(G1920&lt;MAX(A:A)+NumberOfFutureWeeks*7,  IF(WEEKDAY( G1920+1)=1, G1920+2, IF(WEEKDAY(G1920+1)=7, G1920+ 3, G1920+1)), "")</f>
        <v/>
      </c>
      <c r="H1921" s="15" t="str">
        <f t="shared" si="418"/>
        <v/>
      </c>
      <c r="I1921" s="2" t="str">
        <f t="shared" si="419"/>
        <v/>
      </c>
      <c r="J1921" s="2" t="str">
        <f>IF(AND(G1921&lt;&gt;"",G1921&lt;=MAX(A:A)),COUNTIF(B:B,TRUNC(G1921)),"")</f>
        <v/>
      </c>
      <c r="K1921" s="2" t="str">
        <f t="shared" si="430"/>
        <v/>
      </c>
      <c r="L1921" s="2" t="str">
        <f t="shared" si="420"/>
        <v/>
      </c>
      <c r="M1921" s="2" t="str">
        <f t="shared" si="427"/>
        <v/>
      </c>
      <c r="N1921" s="2" t="str">
        <f t="shared" si="428"/>
        <v/>
      </c>
      <c r="O1921" s="2" t="str">
        <f t="shared" si="421"/>
        <v/>
      </c>
      <c r="P1921" s="2" t="str">
        <f t="shared" si="422"/>
        <v/>
      </c>
      <c r="Q1921" s="2" t="str">
        <f t="shared" si="429"/>
        <v/>
      </c>
      <c r="R1921" s="2" t="str">
        <f t="shared" si="423"/>
        <v/>
      </c>
    </row>
    <row r="1922" spans="1:18" x14ac:dyDescent="0.25">
      <c r="A1922" s="15" t="str">
        <f>IF(INDEX('Predict Your Date Data (auto)'!A:A,ROW(A1922),1)&gt;0,INDEX('Predict Your Date Data (auto)'!A:A,ROW(A1922),1),"")</f>
        <v/>
      </c>
      <c r="B1922" s="15" t="str">
        <f t="shared" si="424"/>
        <v/>
      </c>
      <c r="C1922" s="23" t="str">
        <f t="shared" si="425"/>
        <v/>
      </c>
      <c r="D1922" s="23" t="str">
        <f t="shared" si="426"/>
        <v/>
      </c>
      <c r="E1922" s="2" t="str">
        <f>IF(A1922&lt;&gt;"","Week " &amp; ROUNDUP(DAY(B1922)/7,0),"")</f>
        <v/>
      </c>
      <c r="G1922" s="15" t="str">
        <f>IF(G1921&lt;MAX(A:A)+NumberOfFutureWeeks*7,  IF(WEEKDAY( G1921+1)=1, G1921+2, IF(WEEKDAY(G1921+1)=7, G1921+ 3, G1921+1)), "")</f>
        <v/>
      </c>
      <c r="H1922" s="15" t="str">
        <f t="shared" ref="H1922:H1985" si="431">IF(G1922&lt;&gt;"",IF(WEEKDAY(G1922)=2,"Week " &amp; TEXT(G1922,AxisDateFormat),""),"")</f>
        <v/>
      </c>
      <c r="I1922" s="2" t="str">
        <f t="shared" ref="I1922:I1985" si="432">IF(G1922&lt;&gt;"", TEXT(WEEKDAY(G1922), DayFormat),"")</f>
        <v/>
      </c>
      <c r="J1922" s="2" t="str">
        <f>IF(AND(G1922&lt;&gt;"",G1922&lt;=MAX(A:A)),COUNTIF(B:B,TRUNC(G1922)),"")</f>
        <v/>
      </c>
      <c r="K1922" s="2" t="str">
        <f t="shared" si="430"/>
        <v/>
      </c>
      <c r="L1922" s="2" t="str">
        <f t="shared" ref="L1922:L1985" si="433">IF(G1922&lt;&gt;"",K1922*$U$10+$U$9,"")</f>
        <v/>
      </c>
      <c r="M1922" s="2" t="str">
        <f t="shared" si="427"/>
        <v/>
      </c>
      <c r="N1922" s="2" t="str">
        <f t="shared" si="428"/>
        <v/>
      </c>
      <c r="O1922" s="2" t="str">
        <f t="shared" ref="O1922:O1985" si="434">IF(J1922&lt;&gt;"",ABS(J1922-N1922),"")</f>
        <v/>
      </c>
      <c r="P1922" s="2" t="str">
        <f t="shared" ref="P1922:P1985" si="435">IF(G1922&lt;&gt;"",IF(M1922&gt;1,ROUNDUP(N1922,RoundDecimalPlaces),ROUNDDOWN(N1922,RoundDecimalPlaces)),"")</f>
        <v/>
      </c>
      <c r="Q1922" s="2" t="str">
        <f t="shared" si="429"/>
        <v/>
      </c>
      <c r="R1922" s="2" t="str">
        <f t="shared" ref="R1922:R1985" si="436">IF(Q1922&lt;&gt;"",IF(Q1922&gt;AVERAGE(Q:Q)*SignificantErrorMultiplier,J1922,NA()),"")</f>
        <v/>
      </c>
    </row>
    <row r="1923" spans="1:18" x14ac:dyDescent="0.25">
      <c r="A1923" s="15" t="str">
        <f>IF(INDEX('Predict Your Date Data (auto)'!A:A,ROW(A1923),1)&gt;0,INDEX('Predict Your Date Data (auto)'!A:A,ROW(A1923),1),"")</f>
        <v/>
      </c>
      <c r="B1923" s="15" t="str">
        <f t="shared" ref="B1923:B1986" si="437">IF(A1923&lt;&gt;"",TRUNC(A1923),"")</f>
        <v/>
      </c>
      <c r="C1923" s="23" t="str">
        <f t="shared" ref="C1923:C1986" si="438">IF(A1923&lt;&gt;"",YEAR(A1923),"")</f>
        <v/>
      </c>
      <c r="D1923" s="23" t="str">
        <f t="shared" ref="D1923:D1986" si="439">IF(A1923&lt;&gt;"",MONTH(B1923),"")</f>
        <v/>
      </c>
      <c r="E1923" s="2" t="str">
        <f>IF(A1923&lt;&gt;"","Week " &amp; ROUNDUP(DAY(B1923)/7,0),"")</f>
        <v/>
      </c>
      <c r="G1923" s="15" t="str">
        <f>IF(G1922&lt;MAX(A:A)+NumberOfFutureWeeks*7,  IF(WEEKDAY( G1922+1)=1, G1922+2, IF(WEEKDAY(G1922+1)=7, G1922+ 3, G1922+1)), "")</f>
        <v/>
      </c>
      <c r="H1923" s="15" t="str">
        <f t="shared" si="431"/>
        <v/>
      </c>
      <c r="I1923" s="2" t="str">
        <f t="shared" si="432"/>
        <v/>
      </c>
      <c r="J1923" s="2" t="str">
        <f>IF(AND(G1923&lt;&gt;"",G1923&lt;=MAX(A:A)),COUNTIF(B:B,TRUNC(G1923)),"")</f>
        <v/>
      </c>
      <c r="K1923" s="2" t="str">
        <f t="shared" si="430"/>
        <v/>
      </c>
      <c r="L1923" s="2" t="str">
        <f t="shared" si="433"/>
        <v/>
      </c>
      <c r="M1923" s="2" t="str">
        <f t="shared" ref="M1923:M1986" si="440">IF(G1923&lt;&gt;"",VLOOKUP(I1923,$T$2:$V$6,3,FALSE),"")</f>
        <v/>
      </c>
      <c r="N1923" s="2" t="str">
        <f t="shared" ref="N1923:N1986" si="441">IF(G1923&lt;&gt;"",L1923*M1923,"")</f>
        <v/>
      </c>
      <c r="O1923" s="2" t="str">
        <f t="shared" si="434"/>
        <v/>
      </c>
      <c r="P1923" s="2" t="str">
        <f t="shared" si="435"/>
        <v/>
      </c>
      <c r="Q1923" s="2" t="str">
        <f t="shared" ref="Q1923:Q1986" si="442">IF(J1923&lt;&gt;"",ABS(J1923-P1923),"")</f>
        <v/>
      </c>
      <c r="R1923" s="2" t="str">
        <f t="shared" si="436"/>
        <v/>
      </c>
    </row>
    <row r="1924" spans="1:18" x14ac:dyDescent="0.25">
      <c r="A1924" s="15" t="str">
        <f>IF(INDEX('Predict Your Date Data (auto)'!A:A,ROW(A1924),1)&gt;0,INDEX('Predict Your Date Data (auto)'!A:A,ROW(A1924),1),"")</f>
        <v/>
      </c>
      <c r="B1924" s="15" t="str">
        <f t="shared" si="437"/>
        <v/>
      </c>
      <c r="C1924" s="23" t="str">
        <f t="shared" si="438"/>
        <v/>
      </c>
      <c r="D1924" s="23" t="str">
        <f t="shared" si="439"/>
        <v/>
      </c>
      <c r="E1924" s="2" t="str">
        <f>IF(A1924&lt;&gt;"","Week " &amp; ROUNDUP(DAY(B1924)/7,0),"")</f>
        <v/>
      </c>
      <c r="G1924" s="15" t="str">
        <f>IF(G1923&lt;MAX(A:A)+NumberOfFutureWeeks*7,  IF(WEEKDAY( G1923+1)=1, G1923+2, IF(WEEKDAY(G1923+1)=7, G1923+ 3, G1923+1)), "")</f>
        <v/>
      </c>
      <c r="H1924" s="15" t="str">
        <f t="shared" si="431"/>
        <v/>
      </c>
      <c r="I1924" s="2" t="str">
        <f t="shared" si="432"/>
        <v/>
      </c>
      <c r="J1924" s="2" t="str">
        <f>IF(AND(G1924&lt;&gt;"",G1924&lt;=MAX(A:A)),COUNTIF(B:B,TRUNC(G1924)),"")</f>
        <v/>
      </c>
      <c r="K1924" s="2" t="str">
        <f t="shared" ref="K1924:K1987" si="443">IF(G1924&lt;&gt;"",K1923+1,"")</f>
        <v/>
      </c>
      <c r="L1924" s="2" t="str">
        <f t="shared" si="433"/>
        <v/>
      </c>
      <c r="M1924" s="2" t="str">
        <f t="shared" si="440"/>
        <v/>
      </c>
      <c r="N1924" s="2" t="str">
        <f t="shared" si="441"/>
        <v/>
      </c>
      <c r="O1924" s="2" t="str">
        <f t="shared" si="434"/>
        <v/>
      </c>
      <c r="P1924" s="2" t="str">
        <f t="shared" si="435"/>
        <v/>
      </c>
      <c r="Q1924" s="2" t="str">
        <f t="shared" si="442"/>
        <v/>
      </c>
      <c r="R1924" s="2" t="str">
        <f t="shared" si="436"/>
        <v/>
      </c>
    </row>
    <row r="1925" spans="1:18" x14ac:dyDescent="0.25">
      <c r="A1925" s="15" t="str">
        <f>IF(INDEX('Predict Your Date Data (auto)'!A:A,ROW(A1925),1)&gt;0,INDEX('Predict Your Date Data (auto)'!A:A,ROW(A1925),1),"")</f>
        <v/>
      </c>
      <c r="B1925" s="15" t="str">
        <f t="shared" si="437"/>
        <v/>
      </c>
      <c r="C1925" s="23" t="str">
        <f t="shared" si="438"/>
        <v/>
      </c>
      <c r="D1925" s="23" t="str">
        <f t="shared" si="439"/>
        <v/>
      </c>
      <c r="E1925" s="2" t="str">
        <f>IF(A1925&lt;&gt;"","Week " &amp; ROUNDUP(DAY(B1925)/7,0),"")</f>
        <v/>
      </c>
      <c r="G1925" s="15" t="str">
        <f>IF(G1924&lt;MAX(A:A)+NumberOfFutureWeeks*7,  IF(WEEKDAY( G1924+1)=1, G1924+2, IF(WEEKDAY(G1924+1)=7, G1924+ 3, G1924+1)), "")</f>
        <v/>
      </c>
      <c r="H1925" s="15" t="str">
        <f t="shared" si="431"/>
        <v/>
      </c>
      <c r="I1925" s="2" t="str">
        <f t="shared" si="432"/>
        <v/>
      </c>
      <c r="J1925" s="2" t="str">
        <f>IF(AND(G1925&lt;&gt;"",G1925&lt;=MAX(A:A)),COUNTIF(B:B,TRUNC(G1925)),"")</f>
        <v/>
      </c>
      <c r="K1925" s="2" t="str">
        <f t="shared" si="443"/>
        <v/>
      </c>
      <c r="L1925" s="2" t="str">
        <f t="shared" si="433"/>
        <v/>
      </c>
      <c r="M1925" s="2" t="str">
        <f t="shared" si="440"/>
        <v/>
      </c>
      <c r="N1925" s="2" t="str">
        <f t="shared" si="441"/>
        <v/>
      </c>
      <c r="O1925" s="2" t="str">
        <f t="shared" si="434"/>
        <v/>
      </c>
      <c r="P1925" s="2" t="str">
        <f t="shared" si="435"/>
        <v/>
      </c>
      <c r="Q1925" s="2" t="str">
        <f t="shared" si="442"/>
        <v/>
      </c>
      <c r="R1925" s="2" t="str">
        <f t="shared" si="436"/>
        <v/>
      </c>
    </row>
    <row r="1926" spans="1:18" x14ac:dyDescent="0.25">
      <c r="A1926" s="15" t="str">
        <f>IF(INDEX('Predict Your Date Data (auto)'!A:A,ROW(A1926),1)&gt;0,INDEX('Predict Your Date Data (auto)'!A:A,ROW(A1926),1),"")</f>
        <v/>
      </c>
      <c r="B1926" s="15" t="str">
        <f t="shared" si="437"/>
        <v/>
      </c>
      <c r="C1926" s="23" t="str">
        <f t="shared" si="438"/>
        <v/>
      </c>
      <c r="D1926" s="23" t="str">
        <f t="shared" si="439"/>
        <v/>
      </c>
      <c r="E1926" s="2" t="str">
        <f>IF(A1926&lt;&gt;"","Week " &amp; ROUNDUP(DAY(B1926)/7,0),"")</f>
        <v/>
      </c>
      <c r="G1926" s="15" t="str">
        <f>IF(G1925&lt;MAX(A:A)+NumberOfFutureWeeks*7,  IF(WEEKDAY( G1925+1)=1, G1925+2, IF(WEEKDAY(G1925+1)=7, G1925+ 3, G1925+1)), "")</f>
        <v/>
      </c>
      <c r="H1926" s="15" t="str">
        <f t="shared" si="431"/>
        <v/>
      </c>
      <c r="I1926" s="2" t="str">
        <f t="shared" si="432"/>
        <v/>
      </c>
      <c r="J1926" s="2" t="str">
        <f>IF(AND(G1926&lt;&gt;"",G1926&lt;=MAX(A:A)),COUNTIF(B:B,TRUNC(G1926)),"")</f>
        <v/>
      </c>
      <c r="K1926" s="2" t="str">
        <f t="shared" si="443"/>
        <v/>
      </c>
      <c r="L1926" s="2" t="str">
        <f t="shared" si="433"/>
        <v/>
      </c>
      <c r="M1926" s="2" t="str">
        <f t="shared" si="440"/>
        <v/>
      </c>
      <c r="N1926" s="2" t="str">
        <f t="shared" si="441"/>
        <v/>
      </c>
      <c r="O1926" s="2" t="str">
        <f t="shared" si="434"/>
        <v/>
      </c>
      <c r="P1926" s="2" t="str">
        <f t="shared" si="435"/>
        <v/>
      </c>
      <c r="Q1926" s="2" t="str">
        <f t="shared" si="442"/>
        <v/>
      </c>
      <c r="R1926" s="2" t="str">
        <f t="shared" si="436"/>
        <v/>
      </c>
    </row>
    <row r="1927" spans="1:18" x14ac:dyDescent="0.25">
      <c r="A1927" s="15" t="str">
        <f>IF(INDEX('Predict Your Date Data (auto)'!A:A,ROW(A1927),1)&gt;0,INDEX('Predict Your Date Data (auto)'!A:A,ROW(A1927),1),"")</f>
        <v/>
      </c>
      <c r="B1927" s="15" t="str">
        <f t="shared" si="437"/>
        <v/>
      </c>
      <c r="C1927" s="23" t="str">
        <f t="shared" si="438"/>
        <v/>
      </c>
      <c r="D1927" s="23" t="str">
        <f t="shared" si="439"/>
        <v/>
      </c>
      <c r="E1927" s="2" t="str">
        <f>IF(A1927&lt;&gt;"","Week " &amp; ROUNDUP(DAY(B1927)/7,0),"")</f>
        <v/>
      </c>
      <c r="G1927" s="15" t="str">
        <f>IF(G1926&lt;MAX(A:A)+NumberOfFutureWeeks*7,  IF(WEEKDAY( G1926+1)=1, G1926+2, IF(WEEKDAY(G1926+1)=7, G1926+ 3, G1926+1)), "")</f>
        <v/>
      </c>
      <c r="H1927" s="15" t="str">
        <f t="shared" si="431"/>
        <v/>
      </c>
      <c r="I1927" s="2" t="str">
        <f t="shared" si="432"/>
        <v/>
      </c>
      <c r="J1927" s="2" t="str">
        <f>IF(AND(G1927&lt;&gt;"",G1927&lt;=MAX(A:A)),COUNTIF(B:B,TRUNC(G1927)),"")</f>
        <v/>
      </c>
      <c r="K1927" s="2" t="str">
        <f t="shared" si="443"/>
        <v/>
      </c>
      <c r="L1927" s="2" t="str">
        <f t="shared" si="433"/>
        <v/>
      </c>
      <c r="M1927" s="2" t="str">
        <f t="shared" si="440"/>
        <v/>
      </c>
      <c r="N1927" s="2" t="str">
        <f t="shared" si="441"/>
        <v/>
      </c>
      <c r="O1927" s="2" t="str">
        <f t="shared" si="434"/>
        <v/>
      </c>
      <c r="P1927" s="2" t="str">
        <f t="shared" si="435"/>
        <v/>
      </c>
      <c r="Q1927" s="2" t="str">
        <f t="shared" si="442"/>
        <v/>
      </c>
      <c r="R1927" s="2" t="str">
        <f t="shared" si="436"/>
        <v/>
      </c>
    </row>
    <row r="1928" spans="1:18" x14ac:dyDescent="0.25">
      <c r="A1928" s="15" t="str">
        <f>IF(INDEX('Predict Your Date Data (auto)'!A:A,ROW(A1928),1)&gt;0,INDEX('Predict Your Date Data (auto)'!A:A,ROW(A1928),1),"")</f>
        <v/>
      </c>
      <c r="B1928" s="15" t="str">
        <f t="shared" si="437"/>
        <v/>
      </c>
      <c r="C1928" s="23" t="str">
        <f t="shared" si="438"/>
        <v/>
      </c>
      <c r="D1928" s="23" t="str">
        <f t="shared" si="439"/>
        <v/>
      </c>
      <c r="E1928" s="2" t="str">
        <f>IF(A1928&lt;&gt;"","Week " &amp; ROUNDUP(DAY(B1928)/7,0),"")</f>
        <v/>
      </c>
      <c r="G1928" s="15" t="str">
        <f>IF(G1927&lt;MAX(A:A)+NumberOfFutureWeeks*7,  IF(WEEKDAY( G1927+1)=1, G1927+2, IF(WEEKDAY(G1927+1)=7, G1927+ 3, G1927+1)), "")</f>
        <v/>
      </c>
      <c r="H1928" s="15" t="str">
        <f t="shared" si="431"/>
        <v/>
      </c>
      <c r="I1928" s="2" t="str">
        <f t="shared" si="432"/>
        <v/>
      </c>
      <c r="J1928" s="2" t="str">
        <f>IF(AND(G1928&lt;&gt;"",G1928&lt;=MAX(A:A)),COUNTIF(B:B,TRUNC(G1928)),"")</f>
        <v/>
      </c>
      <c r="K1928" s="2" t="str">
        <f t="shared" si="443"/>
        <v/>
      </c>
      <c r="L1928" s="2" t="str">
        <f t="shared" si="433"/>
        <v/>
      </c>
      <c r="M1928" s="2" t="str">
        <f t="shared" si="440"/>
        <v/>
      </c>
      <c r="N1928" s="2" t="str">
        <f t="shared" si="441"/>
        <v/>
      </c>
      <c r="O1928" s="2" t="str">
        <f t="shared" si="434"/>
        <v/>
      </c>
      <c r="P1928" s="2" t="str">
        <f t="shared" si="435"/>
        <v/>
      </c>
      <c r="Q1928" s="2" t="str">
        <f t="shared" si="442"/>
        <v/>
      </c>
      <c r="R1928" s="2" t="str">
        <f t="shared" si="436"/>
        <v/>
      </c>
    </row>
    <row r="1929" spans="1:18" x14ac:dyDescent="0.25">
      <c r="A1929" s="15" t="str">
        <f>IF(INDEX('Predict Your Date Data (auto)'!A:A,ROW(A1929),1)&gt;0,INDEX('Predict Your Date Data (auto)'!A:A,ROW(A1929),1),"")</f>
        <v/>
      </c>
      <c r="B1929" s="15" t="str">
        <f t="shared" si="437"/>
        <v/>
      </c>
      <c r="C1929" s="23" t="str">
        <f t="shared" si="438"/>
        <v/>
      </c>
      <c r="D1929" s="23" t="str">
        <f t="shared" si="439"/>
        <v/>
      </c>
      <c r="E1929" s="2" t="str">
        <f>IF(A1929&lt;&gt;"","Week " &amp; ROUNDUP(DAY(B1929)/7,0),"")</f>
        <v/>
      </c>
      <c r="G1929" s="15" t="str">
        <f>IF(G1928&lt;MAX(A:A)+NumberOfFutureWeeks*7,  IF(WEEKDAY( G1928+1)=1, G1928+2, IF(WEEKDAY(G1928+1)=7, G1928+ 3, G1928+1)), "")</f>
        <v/>
      </c>
      <c r="H1929" s="15" t="str">
        <f t="shared" si="431"/>
        <v/>
      </c>
      <c r="I1929" s="2" t="str">
        <f t="shared" si="432"/>
        <v/>
      </c>
      <c r="J1929" s="2" t="str">
        <f>IF(AND(G1929&lt;&gt;"",G1929&lt;=MAX(A:A)),COUNTIF(B:B,TRUNC(G1929)),"")</f>
        <v/>
      </c>
      <c r="K1929" s="2" t="str">
        <f t="shared" si="443"/>
        <v/>
      </c>
      <c r="L1929" s="2" t="str">
        <f t="shared" si="433"/>
        <v/>
      </c>
      <c r="M1929" s="2" t="str">
        <f t="shared" si="440"/>
        <v/>
      </c>
      <c r="N1929" s="2" t="str">
        <f t="shared" si="441"/>
        <v/>
      </c>
      <c r="O1929" s="2" t="str">
        <f t="shared" si="434"/>
        <v/>
      </c>
      <c r="P1929" s="2" t="str">
        <f t="shared" si="435"/>
        <v/>
      </c>
      <c r="Q1929" s="2" t="str">
        <f t="shared" si="442"/>
        <v/>
      </c>
      <c r="R1929" s="2" t="str">
        <f t="shared" si="436"/>
        <v/>
      </c>
    </row>
    <row r="1930" spans="1:18" x14ac:dyDescent="0.25">
      <c r="A1930" s="15" t="str">
        <f>IF(INDEX('Predict Your Date Data (auto)'!A:A,ROW(A1930),1)&gt;0,INDEX('Predict Your Date Data (auto)'!A:A,ROW(A1930),1),"")</f>
        <v/>
      </c>
      <c r="B1930" s="15" t="str">
        <f t="shared" si="437"/>
        <v/>
      </c>
      <c r="C1930" s="23" t="str">
        <f t="shared" si="438"/>
        <v/>
      </c>
      <c r="D1930" s="23" t="str">
        <f t="shared" si="439"/>
        <v/>
      </c>
      <c r="E1930" s="2" t="str">
        <f>IF(A1930&lt;&gt;"","Week " &amp; ROUNDUP(DAY(B1930)/7,0),"")</f>
        <v/>
      </c>
      <c r="G1930" s="15" t="str">
        <f>IF(G1929&lt;MAX(A:A)+NumberOfFutureWeeks*7,  IF(WEEKDAY( G1929+1)=1, G1929+2, IF(WEEKDAY(G1929+1)=7, G1929+ 3, G1929+1)), "")</f>
        <v/>
      </c>
      <c r="H1930" s="15" t="str">
        <f t="shared" si="431"/>
        <v/>
      </c>
      <c r="I1930" s="2" t="str">
        <f t="shared" si="432"/>
        <v/>
      </c>
      <c r="J1930" s="2" t="str">
        <f>IF(AND(G1930&lt;&gt;"",G1930&lt;=MAX(A:A)),COUNTIF(B:B,TRUNC(G1930)),"")</f>
        <v/>
      </c>
      <c r="K1930" s="2" t="str">
        <f t="shared" si="443"/>
        <v/>
      </c>
      <c r="L1930" s="2" t="str">
        <f t="shared" si="433"/>
        <v/>
      </c>
      <c r="M1930" s="2" t="str">
        <f t="shared" si="440"/>
        <v/>
      </c>
      <c r="N1930" s="2" t="str">
        <f t="shared" si="441"/>
        <v/>
      </c>
      <c r="O1930" s="2" t="str">
        <f t="shared" si="434"/>
        <v/>
      </c>
      <c r="P1930" s="2" t="str">
        <f t="shared" si="435"/>
        <v/>
      </c>
      <c r="Q1930" s="2" t="str">
        <f t="shared" si="442"/>
        <v/>
      </c>
      <c r="R1930" s="2" t="str">
        <f t="shared" si="436"/>
        <v/>
      </c>
    </row>
    <row r="1931" spans="1:18" x14ac:dyDescent="0.25">
      <c r="A1931" s="15" t="str">
        <f>IF(INDEX('Predict Your Date Data (auto)'!A:A,ROW(A1931),1)&gt;0,INDEX('Predict Your Date Data (auto)'!A:A,ROW(A1931),1),"")</f>
        <v/>
      </c>
      <c r="B1931" s="15" t="str">
        <f t="shared" si="437"/>
        <v/>
      </c>
      <c r="C1931" s="23" t="str">
        <f t="shared" si="438"/>
        <v/>
      </c>
      <c r="D1931" s="23" t="str">
        <f t="shared" si="439"/>
        <v/>
      </c>
      <c r="E1931" s="2" t="str">
        <f>IF(A1931&lt;&gt;"","Week " &amp; ROUNDUP(DAY(B1931)/7,0),"")</f>
        <v/>
      </c>
      <c r="G1931" s="15" t="str">
        <f>IF(G1930&lt;MAX(A:A)+NumberOfFutureWeeks*7,  IF(WEEKDAY( G1930+1)=1, G1930+2, IF(WEEKDAY(G1930+1)=7, G1930+ 3, G1930+1)), "")</f>
        <v/>
      </c>
      <c r="H1931" s="15" t="str">
        <f t="shared" si="431"/>
        <v/>
      </c>
      <c r="I1931" s="2" t="str">
        <f t="shared" si="432"/>
        <v/>
      </c>
      <c r="J1931" s="2" t="str">
        <f>IF(AND(G1931&lt;&gt;"",G1931&lt;=MAX(A:A)),COUNTIF(B:B,TRUNC(G1931)),"")</f>
        <v/>
      </c>
      <c r="K1931" s="2" t="str">
        <f t="shared" si="443"/>
        <v/>
      </c>
      <c r="L1931" s="2" t="str">
        <f t="shared" si="433"/>
        <v/>
      </c>
      <c r="M1931" s="2" t="str">
        <f t="shared" si="440"/>
        <v/>
      </c>
      <c r="N1931" s="2" t="str">
        <f t="shared" si="441"/>
        <v/>
      </c>
      <c r="O1931" s="2" t="str">
        <f t="shared" si="434"/>
        <v/>
      </c>
      <c r="P1931" s="2" t="str">
        <f t="shared" si="435"/>
        <v/>
      </c>
      <c r="Q1931" s="2" t="str">
        <f t="shared" si="442"/>
        <v/>
      </c>
      <c r="R1931" s="2" t="str">
        <f t="shared" si="436"/>
        <v/>
      </c>
    </row>
    <row r="1932" spans="1:18" x14ac:dyDescent="0.25">
      <c r="A1932" s="15" t="str">
        <f>IF(INDEX('Predict Your Date Data (auto)'!A:A,ROW(A1932),1)&gt;0,INDEX('Predict Your Date Data (auto)'!A:A,ROW(A1932),1),"")</f>
        <v/>
      </c>
      <c r="B1932" s="15" t="str">
        <f t="shared" si="437"/>
        <v/>
      </c>
      <c r="C1932" s="23" t="str">
        <f t="shared" si="438"/>
        <v/>
      </c>
      <c r="D1932" s="23" t="str">
        <f t="shared" si="439"/>
        <v/>
      </c>
      <c r="E1932" s="2" t="str">
        <f>IF(A1932&lt;&gt;"","Week " &amp; ROUNDUP(DAY(B1932)/7,0),"")</f>
        <v/>
      </c>
      <c r="G1932" s="15" t="str">
        <f>IF(G1931&lt;MAX(A:A)+NumberOfFutureWeeks*7,  IF(WEEKDAY( G1931+1)=1, G1931+2, IF(WEEKDAY(G1931+1)=7, G1931+ 3, G1931+1)), "")</f>
        <v/>
      </c>
      <c r="H1932" s="15" t="str">
        <f t="shared" si="431"/>
        <v/>
      </c>
      <c r="I1932" s="2" t="str">
        <f t="shared" si="432"/>
        <v/>
      </c>
      <c r="J1932" s="2" t="str">
        <f>IF(AND(G1932&lt;&gt;"",G1932&lt;=MAX(A:A)),COUNTIF(B:B,TRUNC(G1932)),"")</f>
        <v/>
      </c>
      <c r="K1932" s="2" t="str">
        <f t="shared" si="443"/>
        <v/>
      </c>
      <c r="L1932" s="2" t="str">
        <f t="shared" si="433"/>
        <v/>
      </c>
      <c r="M1932" s="2" t="str">
        <f t="shared" si="440"/>
        <v/>
      </c>
      <c r="N1932" s="2" t="str">
        <f t="shared" si="441"/>
        <v/>
      </c>
      <c r="O1932" s="2" t="str">
        <f t="shared" si="434"/>
        <v/>
      </c>
      <c r="P1932" s="2" t="str">
        <f t="shared" si="435"/>
        <v/>
      </c>
      <c r="Q1932" s="2" t="str">
        <f t="shared" si="442"/>
        <v/>
      </c>
      <c r="R1932" s="2" t="str">
        <f t="shared" si="436"/>
        <v/>
      </c>
    </row>
    <row r="1933" spans="1:18" x14ac:dyDescent="0.25">
      <c r="A1933" s="15" t="str">
        <f>IF(INDEX('Predict Your Date Data (auto)'!A:A,ROW(A1933),1)&gt;0,INDEX('Predict Your Date Data (auto)'!A:A,ROW(A1933),1),"")</f>
        <v/>
      </c>
      <c r="B1933" s="15" t="str">
        <f t="shared" si="437"/>
        <v/>
      </c>
      <c r="C1933" s="23" t="str">
        <f t="shared" si="438"/>
        <v/>
      </c>
      <c r="D1933" s="23" t="str">
        <f t="shared" si="439"/>
        <v/>
      </c>
      <c r="E1933" s="2" t="str">
        <f>IF(A1933&lt;&gt;"","Week " &amp; ROUNDUP(DAY(B1933)/7,0),"")</f>
        <v/>
      </c>
      <c r="G1933" s="15" t="str">
        <f>IF(G1932&lt;MAX(A:A)+NumberOfFutureWeeks*7,  IF(WEEKDAY( G1932+1)=1, G1932+2, IF(WEEKDAY(G1932+1)=7, G1932+ 3, G1932+1)), "")</f>
        <v/>
      </c>
      <c r="H1933" s="15" t="str">
        <f t="shared" si="431"/>
        <v/>
      </c>
      <c r="I1933" s="2" t="str">
        <f t="shared" si="432"/>
        <v/>
      </c>
      <c r="J1933" s="2" t="str">
        <f>IF(AND(G1933&lt;&gt;"",G1933&lt;=MAX(A:A)),COUNTIF(B:B,TRUNC(G1933)),"")</f>
        <v/>
      </c>
      <c r="K1933" s="2" t="str">
        <f t="shared" si="443"/>
        <v/>
      </c>
      <c r="L1933" s="2" t="str">
        <f t="shared" si="433"/>
        <v/>
      </c>
      <c r="M1933" s="2" t="str">
        <f t="shared" si="440"/>
        <v/>
      </c>
      <c r="N1933" s="2" t="str">
        <f t="shared" si="441"/>
        <v/>
      </c>
      <c r="O1933" s="2" t="str">
        <f t="shared" si="434"/>
        <v/>
      </c>
      <c r="P1933" s="2" t="str">
        <f t="shared" si="435"/>
        <v/>
      </c>
      <c r="Q1933" s="2" t="str">
        <f t="shared" si="442"/>
        <v/>
      </c>
      <c r="R1933" s="2" t="str">
        <f t="shared" si="436"/>
        <v/>
      </c>
    </row>
    <row r="1934" spans="1:18" x14ac:dyDescent="0.25">
      <c r="A1934" s="15" t="str">
        <f>IF(INDEX('Predict Your Date Data (auto)'!A:A,ROW(A1934),1)&gt;0,INDEX('Predict Your Date Data (auto)'!A:A,ROW(A1934),1),"")</f>
        <v/>
      </c>
      <c r="B1934" s="15" t="str">
        <f t="shared" si="437"/>
        <v/>
      </c>
      <c r="C1934" s="23" t="str">
        <f t="shared" si="438"/>
        <v/>
      </c>
      <c r="D1934" s="23" t="str">
        <f t="shared" si="439"/>
        <v/>
      </c>
      <c r="E1934" s="2" t="str">
        <f>IF(A1934&lt;&gt;"","Week " &amp; ROUNDUP(DAY(B1934)/7,0),"")</f>
        <v/>
      </c>
      <c r="G1934" s="15" t="str">
        <f>IF(G1933&lt;MAX(A:A)+NumberOfFutureWeeks*7,  IF(WEEKDAY( G1933+1)=1, G1933+2, IF(WEEKDAY(G1933+1)=7, G1933+ 3, G1933+1)), "")</f>
        <v/>
      </c>
      <c r="H1934" s="15" t="str">
        <f t="shared" si="431"/>
        <v/>
      </c>
      <c r="I1934" s="2" t="str">
        <f t="shared" si="432"/>
        <v/>
      </c>
      <c r="J1934" s="2" t="str">
        <f>IF(AND(G1934&lt;&gt;"",G1934&lt;=MAX(A:A)),COUNTIF(B:B,TRUNC(G1934)),"")</f>
        <v/>
      </c>
      <c r="K1934" s="2" t="str">
        <f t="shared" si="443"/>
        <v/>
      </c>
      <c r="L1934" s="2" t="str">
        <f t="shared" si="433"/>
        <v/>
      </c>
      <c r="M1934" s="2" t="str">
        <f t="shared" si="440"/>
        <v/>
      </c>
      <c r="N1934" s="2" t="str">
        <f t="shared" si="441"/>
        <v/>
      </c>
      <c r="O1934" s="2" t="str">
        <f t="shared" si="434"/>
        <v/>
      </c>
      <c r="P1934" s="2" t="str">
        <f t="shared" si="435"/>
        <v/>
      </c>
      <c r="Q1934" s="2" t="str">
        <f t="shared" si="442"/>
        <v/>
      </c>
      <c r="R1934" s="2" t="str">
        <f t="shared" si="436"/>
        <v/>
      </c>
    </row>
    <row r="1935" spans="1:18" x14ac:dyDescent="0.25">
      <c r="A1935" s="15" t="str">
        <f>IF(INDEX('Predict Your Date Data (auto)'!A:A,ROW(A1935),1)&gt;0,INDEX('Predict Your Date Data (auto)'!A:A,ROW(A1935),1),"")</f>
        <v/>
      </c>
      <c r="B1935" s="15" t="str">
        <f t="shared" si="437"/>
        <v/>
      </c>
      <c r="C1935" s="23" t="str">
        <f t="shared" si="438"/>
        <v/>
      </c>
      <c r="D1935" s="23" t="str">
        <f t="shared" si="439"/>
        <v/>
      </c>
      <c r="E1935" s="2" t="str">
        <f>IF(A1935&lt;&gt;"","Week " &amp; ROUNDUP(DAY(B1935)/7,0),"")</f>
        <v/>
      </c>
      <c r="G1935" s="15" t="str">
        <f>IF(G1934&lt;MAX(A:A)+NumberOfFutureWeeks*7,  IF(WEEKDAY( G1934+1)=1, G1934+2, IF(WEEKDAY(G1934+1)=7, G1934+ 3, G1934+1)), "")</f>
        <v/>
      </c>
      <c r="H1935" s="15" t="str">
        <f t="shared" si="431"/>
        <v/>
      </c>
      <c r="I1935" s="2" t="str">
        <f t="shared" si="432"/>
        <v/>
      </c>
      <c r="J1935" s="2" t="str">
        <f>IF(AND(G1935&lt;&gt;"",G1935&lt;=MAX(A:A)),COUNTIF(B:B,TRUNC(G1935)),"")</f>
        <v/>
      </c>
      <c r="K1935" s="2" t="str">
        <f t="shared" si="443"/>
        <v/>
      </c>
      <c r="L1935" s="2" t="str">
        <f t="shared" si="433"/>
        <v/>
      </c>
      <c r="M1935" s="2" t="str">
        <f t="shared" si="440"/>
        <v/>
      </c>
      <c r="N1935" s="2" t="str">
        <f t="shared" si="441"/>
        <v/>
      </c>
      <c r="O1935" s="2" t="str">
        <f t="shared" si="434"/>
        <v/>
      </c>
      <c r="P1935" s="2" t="str">
        <f t="shared" si="435"/>
        <v/>
      </c>
      <c r="Q1935" s="2" t="str">
        <f t="shared" si="442"/>
        <v/>
      </c>
      <c r="R1935" s="2" t="str">
        <f t="shared" si="436"/>
        <v/>
      </c>
    </row>
    <row r="1936" spans="1:18" x14ac:dyDescent="0.25">
      <c r="A1936" s="15" t="str">
        <f>IF(INDEX('Predict Your Date Data (auto)'!A:A,ROW(A1936),1)&gt;0,INDEX('Predict Your Date Data (auto)'!A:A,ROW(A1936),1),"")</f>
        <v/>
      </c>
      <c r="B1936" s="15" t="str">
        <f t="shared" si="437"/>
        <v/>
      </c>
      <c r="C1936" s="23" t="str">
        <f t="shared" si="438"/>
        <v/>
      </c>
      <c r="D1936" s="23" t="str">
        <f t="shared" si="439"/>
        <v/>
      </c>
      <c r="E1936" s="2" t="str">
        <f>IF(A1936&lt;&gt;"","Week " &amp; ROUNDUP(DAY(B1936)/7,0),"")</f>
        <v/>
      </c>
      <c r="G1936" s="15" t="str">
        <f>IF(G1935&lt;MAX(A:A)+NumberOfFutureWeeks*7,  IF(WEEKDAY( G1935+1)=1, G1935+2, IF(WEEKDAY(G1935+1)=7, G1935+ 3, G1935+1)), "")</f>
        <v/>
      </c>
      <c r="H1936" s="15" t="str">
        <f t="shared" si="431"/>
        <v/>
      </c>
      <c r="I1936" s="2" t="str">
        <f t="shared" si="432"/>
        <v/>
      </c>
      <c r="J1936" s="2" t="str">
        <f>IF(AND(G1936&lt;&gt;"",G1936&lt;=MAX(A:A)),COUNTIF(B:B,TRUNC(G1936)),"")</f>
        <v/>
      </c>
      <c r="K1936" s="2" t="str">
        <f t="shared" si="443"/>
        <v/>
      </c>
      <c r="L1936" s="2" t="str">
        <f t="shared" si="433"/>
        <v/>
      </c>
      <c r="M1936" s="2" t="str">
        <f t="shared" si="440"/>
        <v/>
      </c>
      <c r="N1936" s="2" t="str">
        <f t="shared" si="441"/>
        <v/>
      </c>
      <c r="O1936" s="2" t="str">
        <f t="shared" si="434"/>
        <v/>
      </c>
      <c r="P1936" s="2" t="str">
        <f t="shared" si="435"/>
        <v/>
      </c>
      <c r="Q1936" s="2" t="str">
        <f t="shared" si="442"/>
        <v/>
      </c>
      <c r="R1936" s="2" t="str">
        <f t="shared" si="436"/>
        <v/>
      </c>
    </row>
    <row r="1937" spans="1:18" x14ac:dyDescent="0.25">
      <c r="A1937" s="15" t="str">
        <f>IF(INDEX('Predict Your Date Data (auto)'!A:A,ROW(A1937),1)&gt;0,INDEX('Predict Your Date Data (auto)'!A:A,ROW(A1937),1),"")</f>
        <v/>
      </c>
      <c r="B1937" s="15" t="str">
        <f t="shared" si="437"/>
        <v/>
      </c>
      <c r="C1937" s="23" t="str">
        <f t="shared" si="438"/>
        <v/>
      </c>
      <c r="D1937" s="23" t="str">
        <f t="shared" si="439"/>
        <v/>
      </c>
      <c r="E1937" s="2" t="str">
        <f>IF(A1937&lt;&gt;"","Week " &amp; ROUNDUP(DAY(B1937)/7,0),"")</f>
        <v/>
      </c>
      <c r="G1937" s="15" t="str">
        <f>IF(G1936&lt;MAX(A:A)+NumberOfFutureWeeks*7,  IF(WEEKDAY( G1936+1)=1, G1936+2, IF(WEEKDAY(G1936+1)=7, G1936+ 3, G1936+1)), "")</f>
        <v/>
      </c>
      <c r="H1937" s="15" t="str">
        <f t="shared" si="431"/>
        <v/>
      </c>
      <c r="I1937" s="2" t="str">
        <f t="shared" si="432"/>
        <v/>
      </c>
      <c r="J1937" s="2" t="str">
        <f>IF(AND(G1937&lt;&gt;"",G1937&lt;=MAX(A:A)),COUNTIF(B:B,TRUNC(G1937)),"")</f>
        <v/>
      </c>
      <c r="K1937" s="2" t="str">
        <f t="shared" si="443"/>
        <v/>
      </c>
      <c r="L1937" s="2" t="str">
        <f t="shared" si="433"/>
        <v/>
      </c>
      <c r="M1937" s="2" t="str">
        <f t="shared" si="440"/>
        <v/>
      </c>
      <c r="N1937" s="2" t="str">
        <f t="shared" si="441"/>
        <v/>
      </c>
      <c r="O1937" s="2" t="str">
        <f t="shared" si="434"/>
        <v/>
      </c>
      <c r="P1937" s="2" t="str">
        <f t="shared" si="435"/>
        <v/>
      </c>
      <c r="Q1937" s="2" t="str">
        <f t="shared" si="442"/>
        <v/>
      </c>
      <c r="R1937" s="2" t="str">
        <f t="shared" si="436"/>
        <v/>
      </c>
    </row>
    <row r="1938" spans="1:18" x14ac:dyDescent="0.25">
      <c r="A1938" s="15" t="str">
        <f>IF(INDEX('Predict Your Date Data (auto)'!A:A,ROW(A1938),1)&gt;0,INDEX('Predict Your Date Data (auto)'!A:A,ROW(A1938),1),"")</f>
        <v/>
      </c>
      <c r="B1938" s="15" t="str">
        <f t="shared" si="437"/>
        <v/>
      </c>
      <c r="C1938" s="23" t="str">
        <f t="shared" si="438"/>
        <v/>
      </c>
      <c r="D1938" s="23" t="str">
        <f t="shared" si="439"/>
        <v/>
      </c>
      <c r="E1938" s="2" t="str">
        <f>IF(A1938&lt;&gt;"","Week " &amp; ROUNDUP(DAY(B1938)/7,0),"")</f>
        <v/>
      </c>
      <c r="G1938" s="15" t="str">
        <f>IF(G1937&lt;MAX(A:A)+NumberOfFutureWeeks*7,  IF(WEEKDAY( G1937+1)=1, G1937+2, IF(WEEKDAY(G1937+1)=7, G1937+ 3, G1937+1)), "")</f>
        <v/>
      </c>
      <c r="H1938" s="15" t="str">
        <f t="shared" si="431"/>
        <v/>
      </c>
      <c r="I1938" s="2" t="str">
        <f t="shared" si="432"/>
        <v/>
      </c>
      <c r="J1938" s="2" t="str">
        <f>IF(AND(G1938&lt;&gt;"",G1938&lt;=MAX(A:A)),COUNTIF(B:B,TRUNC(G1938)),"")</f>
        <v/>
      </c>
      <c r="K1938" s="2" t="str">
        <f t="shared" si="443"/>
        <v/>
      </c>
      <c r="L1938" s="2" t="str">
        <f t="shared" si="433"/>
        <v/>
      </c>
      <c r="M1938" s="2" t="str">
        <f t="shared" si="440"/>
        <v/>
      </c>
      <c r="N1938" s="2" t="str">
        <f t="shared" si="441"/>
        <v/>
      </c>
      <c r="O1938" s="2" t="str">
        <f t="shared" si="434"/>
        <v/>
      </c>
      <c r="P1938" s="2" t="str">
        <f t="shared" si="435"/>
        <v/>
      </c>
      <c r="Q1938" s="2" t="str">
        <f t="shared" si="442"/>
        <v/>
      </c>
      <c r="R1938" s="2" t="str">
        <f t="shared" si="436"/>
        <v/>
      </c>
    </row>
    <row r="1939" spans="1:18" x14ac:dyDescent="0.25">
      <c r="A1939" s="15" t="str">
        <f>IF(INDEX('Predict Your Date Data (auto)'!A:A,ROW(A1939),1)&gt;0,INDEX('Predict Your Date Data (auto)'!A:A,ROW(A1939),1),"")</f>
        <v/>
      </c>
      <c r="B1939" s="15" t="str">
        <f t="shared" si="437"/>
        <v/>
      </c>
      <c r="C1939" s="23" t="str">
        <f t="shared" si="438"/>
        <v/>
      </c>
      <c r="D1939" s="23" t="str">
        <f t="shared" si="439"/>
        <v/>
      </c>
      <c r="E1939" s="2" t="str">
        <f>IF(A1939&lt;&gt;"","Week " &amp; ROUNDUP(DAY(B1939)/7,0),"")</f>
        <v/>
      </c>
      <c r="G1939" s="15" t="str">
        <f>IF(G1938&lt;MAX(A:A)+NumberOfFutureWeeks*7,  IF(WEEKDAY( G1938+1)=1, G1938+2, IF(WEEKDAY(G1938+1)=7, G1938+ 3, G1938+1)), "")</f>
        <v/>
      </c>
      <c r="H1939" s="15" t="str">
        <f t="shared" si="431"/>
        <v/>
      </c>
      <c r="I1939" s="2" t="str">
        <f t="shared" si="432"/>
        <v/>
      </c>
      <c r="J1939" s="2" t="str">
        <f>IF(AND(G1939&lt;&gt;"",G1939&lt;=MAX(A:A)),COUNTIF(B:B,TRUNC(G1939)),"")</f>
        <v/>
      </c>
      <c r="K1939" s="2" t="str">
        <f t="shared" si="443"/>
        <v/>
      </c>
      <c r="L1939" s="2" t="str">
        <f t="shared" si="433"/>
        <v/>
      </c>
      <c r="M1939" s="2" t="str">
        <f t="shared" si="440"/>
        <v/>
      </c>
      <c r="N1939" s="2" t="str">
        <f t="shared" si="441"/>
        <v/>
      </c>
      <c r="O1939" s="2" t="str">
        <f t="shared" si="434"/>
        <v/>
      </c>
      <c r="P1939" s="2" t="str">
        <f t="shared" si="435"/>
        <v/>
      </c>
      <c r="Q1939" s="2" t="str">
        <f t="shared" si="442"/>
        <v/>
      </c>
      <c r="R1939" s="2" t="str">
        <f t="shared" si="436"/>
        <v/>
      </c>
    </row>
    <row r="1940" spans="1:18" x14ac:dyDescent="0.25">
      <c r="A1940" s="15" t="str">
        <f>IF(INDEX('Predict Your Date Data (auto)'!A:A,ROW(A1940),1)&gt;0,INDEX('Predict Your Date Data (auto)'!A:A,ROW(A1940),1),"")</f>
        <v/>
      </c>
      <c r="B1940" s="15" t="str">
        <f t="shared" si="437"/>
        <v/>
      </c>
      <c r="C1940" s="23" t="str">
        <f t="shared" si="438"/>
        <v/>
      </c>
      <c r="D1940" s="23" t="str">
        <f t="shared" si="439"/>
        <v/>
      </c>
      <c r="E1940" s="2" t="str">
        <f>IF(A1940&lt;&gt;"","Week " &amp; ROUNDUP(DAY(B1940)/7,0),"")</f>
        <v/>
      </c>
      <c r="G1940" s="15" t="str">
        <f>IF(G1939&lt;MAX(A:A)+NumberOfFutureWeeks*7,  IF(WEEKDAY( G1939+1)=1, G1939+2, IF(WEEKDAY(G1939+1)=7, G1939+ 3, G1939+1)), "")</f>
        <v/>
      </c>
      <c r="H1940" s="15" t="str">
        <f t="shared" si="431"/>
        <v/>
      </c>
      <c r="I1940" s="2" t="str">
        <f t="shared" si="432"/>
        <v/>
      </c>
      <c r="J1940" s="2" t="str">
        <f>IF(AND(G1940&lt;&gt;"",G1940&lt;=MAX(A:A)),COUNTIF(B:B,TRUNC(G1940)),"")</f>
        <v/>
      </c>
      <c r="K1940" s="2" t="str">
        <f t="shared" si="443"/>
        <v/>
      </c>
      <c r="L1940" s="2" t="str">
        <f t="shared" si="433"/>
        <v/>
      </c>
      <c r="M1940" s="2" t="str">
        <f t="shared" si="440"/>
        <v/>
      </c>
      <c r="N1940" s="2" t="str">
        <f t="shared" si="441"/>
        <v/>
      </c>
      <c r="O1940" s="2" t="str">
        <f t="shared" si="434"/>
        <v/>
      </c>
      <c r="P1940" s="2" t="str">
        <f t="shared" si="435"/>
        <v/>
      </c>
      <c r="Q1940" s="2" t="str">
        <f t="shared" si="442"/>
        <v/>
      </c>
      <c r="R1940" s="2" t="str">
        <f t="shared" si="436"/>
        <v/>
      </c>
    </row>
    <row r="1941" spans="1:18" x14ac:dyDescent="0.25">
      <c r="A1941" s="15" t="str">
        <f>IF(INDEX('Predict Your Date Data (auto)'!A:A,ROW(A1941),1)&gt;0,INDEX('Predict Your Date Data (auto)'!A:A,ROW(A1941),1),"")</f>
        <v/>
      </c>
      <c r="B1941" s="15" t="str">
        <f t="shared" si="437"/>
        <v/>
      </c>
      <c r="C1941" s="23" t="str">
        <f t="shared" si="438"/>
        <v/>
      </c>
      <c r="D1941" s="23" t="str">
        <f t="shared" si="439"/>
        <v/>
      </c>
      <c r="E1941" s="2" t="str">
        <f>IF(A1941&lt;&gt;"","Week " &amp; ROUNDUP(DAY(B1941)/7,0),"")</f>
        <v/>
      </c>
      <c r="G1941" s="15" t="str">
        <f>IF(G1940&lt;MAX(A:A)+NumberOfFutureWeeks*7,  IF(WEEKDAY( G1940+1)=1, G1940+2, IF(WEEKDAY(G1940+1)=7, G1940+ 3, G1940+1)), "")</f>
        <v/>
      </c>
      <c r="H1941" s="15" t="str">
        <f t="shared" si="431"/>
        <v/>
      </c>
      <c r="I1941" s="2" t="str">
        <f t="shared" si="432"/>
        <v/>
      </c>
      <c r="J1941" s="2" t="str">
        <f>IF(AND(G1941&lt;&gt;"",G1941&lt;=MAX(A:A)),COUNTIF(B:B,TRUNC(G1941)),"")</f>
        <v/>
      </c>
      <c r="K1941" s="2" t="str">
        <f t="shared" si="443"/>
        <v/>
      </c>
      <c r="L1941" s="2" t="str">
        <f t="shared" si="433"/>
        <v/>
      </c>
      <c r="M1941" s="2" t="str">
        <f t="shared" si="440"/>
        <v/>
      </c>
      <c r="N1941" s="2" t="str">
        <f t="shared" si="441"/>
        <v/>
      </c>
      <c r="O1941" s="2" t="str">
        <f t="shared" si="434"/>
        <v/>
      </c>
      <c r="P1941" s="2" t="str">
        <f t="shared" si="435"/>
        <v/>
      </c>
      <c r="Q1941" s="2" t="str">
        <f t="shared" si="442"/>
        <v/>
      </c>
      <c r="R1941" s="2" t="str">
        <f t="shared" si="436"/>
        <v/>
      </c>
    </row>
    <row r="1942" spans="1:18" x14ac:dyDescent="0.25">
      <c r="A1942" s="15" t="str">
        <f>IF(INDEX('Predict Your Date Data (auto)'!A:A,ROW(A1942),1)&gt;0,INDEX('Predict Your Date Data (auto)'!A:A,ROW(A1942),1),"")</f>
        <v/>
      </c>
      <c r="B1942" s="15" t="str">
        <f t="shared" si="437"/>
        <v/>
      </c>
      <c r="C1942" s="23" t="str">
        <f t="shared" si="438"/>
        <v/>
      </c>
      <c r="D1942" s="23" t="str">
        <f t="shared" si="439"/>
        <v/>
      </c>
      <c r="E1942" s="2" t="str">
        <f>IF(A1942&lt;&gt;"","Week " &amp; ROUNDUP(DAY(B1942)/7,0),"")</f>
        <v/>
      </c>
      <c r="G1942" s="15" t="str">
        <f>IF(G1941&lt;MAX(A:A)+NumberOfFutureWeeks*7,  IF(WEEKDAY( G1941+1)=1, G1941+2, IF(WEEKDAY(G1941+1)=7, G1941+ 3, G1941+1)), "")</f>
        <v/>
      </c>
      <c r="H1942" s="15" t="str">
        <f t="shared" si="431"/>
        <v/>
      </c>
      <c r="I1942" s="2" t="str">
        <f t="shared" si="432"/>
        <v/>
      </c>
      <c r="J1942" s="2" t="str">
        <f>IF(AND(G1942&lt;&gt;"",G1942&lt;=MAX(A:A)),COUNTIF(B:B,TRUNC(G1942)),"")</f>
        <v/>
      </c>
      <c r="K1942" s="2" t="str">
        <f t="shared" si="443"/>
        <v/>
      </c>
      <c r="L1942" s="2" t="str">
        <f t="shared" si="433"/>
        <v/>
      </c>
      <c r="M1942" s="2" t="str">
        <f t="shared" si="440"/>
        <v/>
      </c>
      <c r="N1942" s="2" t="str">
        <f t="shared" si="441"/>
        <v/>
      </c>
      <c r="O1942" s="2" t="str">
        <f t="shared" si="434"/>
        <v/>
      </c>
      <c r="P1942" s="2" t="str">
        <f t="shared" si="435"/>
        <v/>
      </c>
      <c r="Q1942" s="2" t="str">
        <f t="shared" si="442"/>
        <v/>
      </c>
      <c r="R1942" s="2" t="str">
        <f t="shared" si="436"/>
        <v/>
      </c>
    </row>
    <row r="1943" spans="1:18" x14ac:dyDescent="0.25">
      <c r="A1943" s="15" t="str">
        <f>IF(INDEX('Predict Your Date Data (auto)'!A:A,ROW(A1943),1)&gt;0,INDEX('Predict Your Date Data (auto)'!A:A,ROW(A1943),1),"")</f>
        <v/>
      </c>
      <c r="B1943" s="15" t="str">
        <f t="shared" si="437"/>
        <v/>
      </c>
      <c r="C1943" s="23" t="str">
        <f t="shared" si="438"/>
        <v/>
      </c>
      <c r="D1943" s="23" t="str">
        <f t="shared" si="439"/>
        <v/>
      </c>
      <c r="E1943" s="2" t="str">
        <f>IF(A1943&lt;&gt;"","Week " &amp; ROUNDUP(DAY(B1943)/7,0),"")</f>
        <v/>
      </c>
      <c r="G1943" s="15" t="str">
        <f>IF(G1942&lt;MAX(A:A)+NumberOfFutureWeeks*7,  IF(WEEKDAY( G1942+1)=1, G1942+2, IF(WEEKDAY(G1942+1)=7, G1942+ 3, G1942+1)), "")</f>
        <v/>
      </c>
      <c r="H1943" s="15" t="str">
        <f t="shared" si="431"/>
        <v/>
      </c>
      <c r="I1943" s="2" t="str">
        <f t="shared" si="432"/>
        <v/>
      </c>
      <c r="J1943" s="2" t="str">
        <f>IF(AND(G1943&lt;&gt;"",G1943&lt;=MAX(A:A)),COUNTIF(B:B,TRUNC(G1943)),"")</f>
        <v/>
      </c>
      <c r="K1943" s="2" t="str">
        <f t="shared" si="443"/>
        <v/>
      </c>
      <c r="L1943" s="2" t="str">
        <f t="shared" si="433"/>
        <v/>
      </c>
      <c r="M1943" s="2" t="str">
        <f t="shared" si="440"/>
        <v/>
      </c>
      <c r="N1943" s="2" t="str">
        <f t="shared" si="441"/>
        <v/>
      </c>
      <c r="O1943" s="2" t="str">
        <f t="shared" si="434"/>
        <v/>
      </c>
      <c r="P1943" s="2" t="str">
        <f t="shared" si="435"/>
        <v/>
      </c>
      <c r="Q1943" s="2" t="str">
        <f t="shared" si="442"/>
        <v/>
      </c>
      <c r="R1943" s="2" t="str">
        <f t="shared" si="436"/>
        <v/>
      </c>
    </row>
    <row r="1944" spans="1:18" x14ac:dyDescent="0.25">
      <c r="A1944" s="15" t="str">
        <f>IF(INDEX('Predict Your Date Data (auto)'!A:A,ROW(A1944),1)&gt;0,INDEX('Predict Your Date Data (auto)'!A:A,ROW(A1944),1),"")</f>
        <v/>
      </c>
      <c r="B1944" s="15" t="str">
        <f t="shared" si="437"/>
        <v/>
      </c>
      <c r="C1944" s="23" t="str">
        <f t="shared" si="438"/>
        <v/>
      </c>
      <c r="D1944" s="23" t="str">
        <f t="shared" si="439"/>
        <v/>
      </c>
      <c r="E1944" s="2" t="str">
        <f>IF(A1944&lt;&gt;"","Week " &amp; ROUNDUP(DAY(B1944)/7,0),"")</f>
        <v/>
      </c>
      <c r="G1944" s="15" t="str">
        <f>IF(G1943&lt;MAX(A:A)+NumberOfFutureWeeks*7,  IF(WEEKDAY( G1943+1)=1, G1943+2, IF(WEEKDAY(G1943+1)=7, G1943+ 3, G1943+1)), "")</f>
        <v/>
      </c>
      <c r="H1944" s="15" t="str">
        <f t="shared" si="431"/>
        <v/>
      </c>
      <c r="I1944" s="2" t="str">
        <f t="shared" si="432"/>
        <v/>
      </c>
      <c r="J1944" s="2" t="str">
        <f>IF(AND(G1944&lt;&gt;"",G1944&lt;=MAX(A:A)),COUNTIF(B:B,TRUNC(G1944)),"")</f>
        <v/>
      </c>
      <c r="K1944" s="2" t="str">
        <f t="shared" si="443"/>
        <v/>
      </c>
      <c r="L1944" s="2" t="str">
        <f t="shared" si="433"/>
        <v/>
      </c>
      <c r="M1944" s="2" t="str">
        <f t="shared" si="440"/>
        <v/>
      </c>
      <c r="N1944" s="2" t="str">
        <f t="shared" si="441"/>
        <v/>
      </c>
      <c r="O1944" s="2" t="str">
        <f t="shared" si="434"/>
        <v/>
      </c>
      <c r="P1944" s="2" t="str">
        <f t="shared" si="435"/>
        <v/>
      </c>
      <c r="Q1944" s="2" t="str">
        <f t="shared" si="442"/>
        <v/>
      </c>
      <c r="R1944" s="2" t="str">
        <f t="shared" si="436"/>
        <v/>
      </c>
    </row>
    <row r="1945" spans="1:18" x14ac:dyDescent="0.25">
      <c r="A1945" s="15" t="str">
        <f>IF(INDEX('Predict Your Date Data (auto)'!A:A,ROW(A1945),1)&gt;0,INDEX('Predict Your Date Data (auto)'!A:A,ROW(A1945),1),"")</f>
        <v/>
      </c>
      <c r="B1945" s="15" t="str">
        <f t="shared" si="437"/>
        <v/>
      </c>
      <c r="C1945" s="23" t="str">
        <f t="shared" si="438"/>
        <v/>
      </c>
      <c r="D1945" s="23" t="str">
        <f t="shared" si="439"/>
        <v/>
      </c>
      <c r="E1945" s="2" t="str">
        <f>IF(A1945&lt;&gt;"","Week " &amp; ROUNDUP(DAY(B1945)/7,0),"")</f>
        <v/>
      </c>
      <c r="G1945" s="15" t="str">
        <f>IF(G1944&lt;MAX(A:A)+NumberOfFutureWeeks*7,  IF(WEEKDAY( G1944+1)=1, G1944+2, IF(WEEKDAY(G1944+1)=7, G1944+ 3, G1944+1)), "")</f>
        <v/>
      </c>
      <c r="H1945" s="15" t="str">
        <f t="shared" si="431"/>
        <v/>
      </c>
      <c r="I1945" s="2" t="str">
        <f t="shared" si="432"/>
        <v/>
      </c>
      <c r="J1945" s="2" t="str">
        <f>IF(AND(G1945&lt;&gt;"",G1945&lt;=MAX(A:A)),COUNTIF(B:B,TRUNC(G1945)),"")</f>
        <v/>
      </c>
      <c r="K1945" s="2" t="str">
        <f t="shared" si="443"/>
        <v/>
      </c>
      <c r="L1945" s="2" t="str">
        <f t="shared" si="433"/>
        <v/>
      </c>
      <c r="M1945" s="2" t="str">
        <f t="shared" si="440"/>
        <v/>
      </c>
      <c r="N1945" s="2" t="str">
        <f t="shared" si="441"/>
        <v/>
      </c>
      <c r="O1945" s="2" t="str">
        <f t="shared" si="434"/>
        <v/>
      </c>
      <c r="P1945" s="2" t="str">
        <f t="shared" si="435"/>
        <v/>
      </c>
      <c r="Q1945" s="2" t="str">
        <f t="shared" si="442"/>
        <v/>
      </c>
      <c r="R1945" s="2" t="str">
        <f t="shared" si="436"/>
        <v/>
      </c>
    </row>
    <row r="1946" spans="1:18" x14ac:dyDescent="0.25">
      <c r="A1946" s="15" t="str">
        <f>IF(INDEX('Predict Your Date Data (auto)'!A:A,ROW(A1946),1)&gt;0,INDEX('Predict Your Date Data (auto)'!A:A,ROW(A1946),1),"")</f>
        <v/>
      </c>
      <c r="B1946" s="15" t="str">
        <f t="shared" si="437"/>
        <v/>
      </c>
      <c r="C1946" s="23" t="str">
        <f t="shared" si="438"/>
        <v/>
      </c>
      <c r="D1946" s="23" t="str">
        <f t="shared" si="439"/>
        <v/>
      </c>
      <c r="E1946" s="2" t="str">
        <f>IF(A1946&lt;&gt;"","Week " &amp; ROUNDUP(DAY(B1946)/7,0),"")</f>
        <v/>
      </c>
      <c r="G1946" s="15" t="str">
        <f>IF(G1945&lt;MAX(A:A)+NumberOfFutureWeeks*7,  IF(WEEKDAY( G1945+1)=1, G1945+2, IF(WEEKDAY(G1945+1)=7, G1945+ 3, G1945+1)), "")</f>
        <v/>
      </c>
      <c r="H1946" s="15" t="str">
        <f t="shared" si="431"/>
        <v/>
      </c>
      <c r="I1946" s="2" t="str">
        <f t="shared" si="432"/>
        <v/>
      </c>
      <c r="J1946" s="2" t="str">
        <f>IF(AND(G1946&lt;&gt;"",G1946&lt;=MAX(A:A)),COUNTIF(B:B,TRUNC(G1946)),"")</f>
        <v/>
      </c>
      <c r="K1946" s="2" t="str">
        <f t="shared" si="443"/>
        <v/>
      </c>
      <c r="L1946" s="2" t="str">
        <f t="shared" si="433"/>
        <v/>
      </c>
      <c r="M1946" s="2" t="str">
        <f t="shared" si="440"/>
        <v/>
      </c>
      <c r="N1946" s="2" t="str">
        <f t="shared" si="441"/>
        <v/>
      </c>
      <c r="O1946" s="2" t="str">
        <f t="shared" si="434"/>
        <v/>
      </c>
      <c r="P1946" s="2" t="str">
        <f t="shared" si="435"/>
        <v/>
      </c>
      <c r="Q1946" s="2" t="str">
        <f t="shared" si="442"/>
        <v/>
      </c>
      <c r="R1946" s="2" t="str">
        <f t="shared" si="436"/>
        <v/>
      </c>
    </row>
    <row r="1947" spans="1:18" x14ac:dyDescent="0.25">
      <c r="A1947" s="15" t="str">
        <f>IF(INDEX('Predict Your Date Data (auto)'!A:A,ROW(A1947),1)&gt;0,INDEX('Predict Your Date Data (auto)'!A:A,ROW(A1947),1),"")</f>
        <v/>
      </c>
      <c r="B1947" s="15" t="str">
        <f t="shared" si="437"/>
        <v/>
      </c>
      <c r="C1947" s="23" t="str">
        <f t="shared" si="438"/>
        <v/>
      </c>
      <c r="D1947" s="23" t="str">
        <f t="shared" si="439"/>
        <v/>
      </c>
      <c r="E1947" s="2" t="str">
        <f>IF(A1947&lt;&gt;"","Week " &amp; ROUNDUP(DAY(B1947)/7,0),"")</f>
        <v/>
      </c>
      <c r="G1947" s="15" t="str">
        <f>IF(G1946&lt;MAX(A:A)+NumberOfFutureWeeks*7,  IF(WEEKDAY( G1946+1)=1, G1946+2, IF(WEEKDAY(G1946+1)=7, G1946+ 3, G1946+1)), "")</f>
        <v/>
      </c>
      <c r="H1947" s="15" t="str">
        <f t="shared" si="431"/>
        <v/>
      </c>
      <c r="I1947" s="2" t="str">
        <f t="shared" si="432"/>
        <v/>
      </c>
      <c r="J1947" s="2" t="str">
        <f>IF(AND(G1947&lt;&gt;"",G1947&lt;=MAX(A:A)),COUNTIF(B:B,TRUNC(G1947)),"")</f>
        <v/>
      </c>
      <c r="K1947" s="2" t="str">
        <f t="shared" si="443"/>
        <v/>
      </c>
      <c r="L1947" s="2" t="str">
        <f t="shared" si="433"/>
        <v/>
      </c>
      <c r="M1947" s="2" t="str">
        <f t="shared" si="440"/>
        <v/>
      </c>
      <c r="N1947" s="2" t="str">
        <f t="shared" si="441"/>
        <v/>
      </c>
      <c r="O1947" s="2" t="str">
        <f t="shared" si="434"/>
        <v/>
      </c>
      <c r="P1947" s="2" t="str">
        <f t="shared" si="435"/>
        <v/>
      </c>
      <c r="Q1947" s="2" t="str">
        <f t="shared" si="442"/>
        <v/>
      </c>
      <c r="R1947" s="2" t="str">
        <f t="shared" si="436"/>
        <v/>
      </c>
    </row>
    <row r="1948" spans="1:18" x14ac:dyDescent="0.25">
      <c r="A1948" s="15" t="str">
        <f>IF(INDEX('Predict Your Date Data (auto)'!A:A,ROW(A1948),1)&gt;0,INDEX('Predict Your Date Data (auto)'!A:A,ROW(A1948),1),"")</f>
        <v/>
      </c>
      <c r="B1948" s="15" t="str">
        <f t="shared" si="437"/>
        <v/>
      </c>
      <c r="C1948" s="23" t="str">
        <f t="shared" si="438"/>
        <v/>
      </c>
      <c r="D1948" s="23" t="str">
        <f t="shared" si="439"/>
        <v/>
      </c>
      <c r="E1948" s="2" t="str">
        <f>IF(A1948&lt;&gt;"","Week " &amp; ROUNDUP(DAY(B1948)/7,0),"")</f>
        <v/>
      </c>
      <c r="G1948" s="15" t="str">
        <f>IF(G1947&lt;MAX(A:A)+NumberOfFutureWeeks*7,  IF(WEEKDAY( G1947+1)=1, G1947+2, IF(WEEKDAY(G1947+1)=7, G1947+ 3, G1947+1)), "")</f>
        <v/>
      </c>
      <c r="H1948" s="15" t="str">
        <f t="shared" si="431"/>
        <v/>
      </c>
      <c r="I1948" s="2" t="str">
        <f t="shared" si="432"/>
        <v/>
      </c>
      <c r="J1948" s="2" t="str">
        <f>IF(AND(G1948&lt;&gt;"",G1948&lt;=MAX(A:A)),COUNTIF(B:B,TRUNC(G1948)),"")</f>
        <v/>
      </c>
      <c r="K1948" s="2" t="str">
        <f t="shared" si="443"/>
        <v/>
      </c>
      <c r="L1948" s="2" t="str">
        <f t="shared" si="433"/>
        <v/>
      </c>
      <c r="M1948" s="2" t="str">
        <f t="shared" si="440"/>
        <v/>
      </c>
      <c r="N1948" s="2" t="str">
        <f t="shared" si="441"/>
        <v/>
      </c>
      <c r="O1948" s="2" t="str">
        <f t="shared" si="434"/>
        <v/>
      </c>
      <c r="P1948" s="2" t="str">
        <f t="shared" si="435"/>
        <v/>
      </c>
      <c r="Q1948" s="2" t="str">
        <f t="shared" si="442"/>
        <v/>
      </c>
      <c r="R1948" s="2" t="str">
        <f t="shared" si="436"/>
        <v/>
      </c>
    </row>
    <row r="1949" spans="1:18" x14ac:dyDescent="0.25">
      <c r="A1949" s="15" t="str">
        <f>IF(INDEX('Predict Your Date Data (auto)'!A:A,ROW(A1949),1)&gt;0,INDEX('Predict Your Date Data (auto)'!A:A,ROW(A1949),1),"")</f>
        <v/>
      </c>
      <c r="B1949" s="15" t="str">
        <f t="shared" si="437"/>
        <v/>
      </c>
      <c r="C1949" s="23" t="str">
        <f t="shared" si="438"/>
        <v/>
      </c>
      <c r="D1949" s="23" t="str">
        <f t="shared" si="439"/>
        <v/>
      </c>
      <c r="E1949" s="2" t="str">
        <f>IF(A1949&lt;&gt;"","Week " &amp; ROUNDUP(DAY(B1949)/7,0),"")</f>
        <v/>
      </c>
      <c r="G1949" s="15" t="str">
        <f>IF(G1948&lt;MAX(A:A)+NumberOfFutureWeeks*7,  IF(WEEKDAY( G1948+1)=1, G1948+2, IF(WEEKDAY(G1948+1)=7, G1948+ 3, G1948+1)), "")</f>
        <v/>
      </c>
      <c r="H1949" s="15" t="str">
        <f t="shared" si="431"/>
        <v/>
      </c>
      <c r="I1949" s="2" t="str">
        <f t="shared" si="432"/>
        <v/>
      </c>
      <c r="J1949" s="2" t="str">
        <f>IF(AND(G1949&lt;&gt;"",G1949&lt;=MAX(A:A)),COUNTIF(B:B,TRUNC(G1949)),"")</f>
        <v/>
      </c>
      <c r="K1949" s="2" t="str">
        <f t="shared" si="443"/>
        <v/>
      </c>
      <c r="L1949" s="2" t="str">
        <f t="shared" si="433"/>
        <v/>
      </c>
      <c r="M1949" s="2" t="str">
        <f t="shared" si="440"/>
        <v/>
      </c>
      <c r="N1949" s="2" t="str">
        <f t="shared" si="441"/>
        <v/>
      </c>
      <c r="O1949" s="2" t="str">
        <f t="shared" si="434"/>
        <v/>
      </c>
      <c r="P1949" s="2" t="str">
        <f t="shared" si="435"/>
        <v/>
      </c>
      <c r="Q1949" s="2" t="str">
        <f t="shared" si="442"/>
        <v/>
      </c>
      <c r="R1949" s="2" t="str">
        <f t="shared" si="436"/>
        <v/>
      </c>
    </row>
    <row r="1950" spans="1:18" x14ac:dyDescent="0.25">
      <c r="A1950" s="15" t="str">
        <f>IF(INDEX('Predict Your Date Data (auto)'!A:A,ROW(A1950),1)&gt;0,INDEX('Predict Your Date Data (auto)'!A:A,ROW(A1950),1),"")</f>
        <v/>
      </c>
      <c r="B1950" s="15" t="str">
        <f t="shared" si="437"/>
        <v/>
      </c>
      <c r="C1950" s="23" t="str">
        <f t="shared" si="438"/>
        <v/>
      </c>
      <c r="D1950" s="23" t="str">
        <f t="shared" si="439"/>
        <v/>
      </c>
      <c r="E1950" s="2" t="str">
        <f>IF(A1950&lt;&gt;"","Week " &amp; ROUNDUP(DAY(B1950)/7,0),"")</f>
        <v/>
      </c>
      <c r="G1950" s="15" t="str">
        <f>IF(G1949&lt;MAX(A:A)+NumberOfFutureWeeks*7,  IF(WEEKDAY( G1949+1)=1, G1949+2, IF(WEEKDAY(G1949+1)=7, G1949+ 3, G1949+1)), "")</f>
        <v/>
      </c>
      <c r="H1950" s="15" t="str">
        <f t="shared" si="431"/>
        <v/>
      </c>
      <c r="I1950" s="2" t="str">
        <f t="shared" si="432"/>
        <v/>
      </c>
      <c r="J1950" s="2" t="str">
        <f>IF(AND(G1950&lt;&gt;"",G1950&lt;=MAX(A:A)),COUNTIF(B:B,TRUNC(G1950)),"")</f>
        <v/>
      </c>
      <c r="K1950" s="2" t="str">
        <f t="shared" si="443"/>
        <v/>
      </c>
      <c r="L1950" s="2" t="str">
        <f t="shared" si="433"/>
        <v/>
      </c>
      <c r="M1950" s="2" t="str">
        <f t="shared" si="440"/>
        <v/>
      </c>
      <c r="N1950" s="2" t="str">
        <f t="shared" si="441"/>
        <v/>
      </c>
      <c r="O1950" s="2" t="str">
        <f t="shared" si="434"/>
        <v/>
      </c>
      <c r="P1950" s="2" t="str">
        <f t="shared" si="435"/>
        <v/>
      </c>
      <c r="Q1950" s="2" t="str">
        <f t="shared" si="442"/>
        <v/>
      </c>
      <c r="R1950" s="2" t="str">
        <f t="shared" si="436"/>
        <v/>
      </c>
    </row>
    <row r="1951" spans="1:18" x14ac:dyDescent="0.25">
      <c r="A1951" s="15" t="str">
        <f>IF(INDEX('Predict Your Date Data (auto)'!A:A,ROW(A1951),1)&gt;0,INDEX('Predict Your Date Data (auto)'!A:A,ROW(A1951),1),"")</f>
        <v/>
      </c>
      <c r="B1951" s="15" t="str">
        <f t="shared" si="437"/>
        <v/>
      </c>
      <c r="C1951" s="23" t="str">
        <f t="shared" si="438"/>
        <v/>
      </c>
      <c r="D1951" s="23" t="str">
        <f t="shared" si="439"/>
        <v/>
      </c>
      <c r="E1951" s="2" t="str">
        <f>IF(A1951&lt;&gt;"","Week " &amp; ROUNDUP(DAY(B1951)/7,0),"")</f>
        <v/>
      </c>
      <c r="G1951" s="15" t="str">
        <f>IF(G1950&lt;MAX(A:A)+NumberOfFutureWeeks*7,  IF(WEEKDAY( G1950+1)=1, G1950+2, IF(WEEKDAY(G1950+1)=7, G1950+ 3, G1950+1)), "")</f>
        <v/>
      </c>
      <c r="H1951" s="15" t="str">
        <f t="shared" si="431"/>
        <v/>
      </c>
      <c r="I1951" s="2" t="str">
        <f t="shared" si="432"/>
        <v/>
      </c>
      <c r="J1951" s="2" t="str">
        <f>IF(AND(G1951&lt;&gt;"",G1951&lt;=MAX(A:A)),COUNTIF(B:B,TRUNC(G1951)),"")</f>
        <v/>
      </c>
      <c r="K1951" s="2" t="str">
        <f t="shared" si="443"/>
        <v/>
      </c>
      <c r="L1951" s="2" t="str">
        <f t="shared" si="433"/>
        <v/>
      </c>
      <c r="M1951" s="2" t="str">
        <f t="shared" si="440"/>
        <v/>
      </c>
      <c r="N1951" s="2" t="str">
        <f t="shared" si="441"/>
        <v/>
      </c>
      <c r="O1951" s="2" t="str">
        <f t="shared" si="434"/>
        <v/>
      </c>
      <c r="P1951" s="2" t="str">
        <f t="shared" si="435"/>
        <v/>
      </c>
      <c r="Q1951" s="2" t="str">
        <f t="shared" si="442"/>
        <v/>
      </c>
      <c r="R1951" s="2" t="str">
        <f t="shared" si="436"/>
        <v/>
      </c>
    </row>
    <row r="1952" spans="1:18" x14ac:dyDescent="0.25">
      <c r="A1952" s="15" t="str">
        <f>IF(INDEX('Predict Your Date Data (auto)'!A:A,ROW(A1952),1)&gt;0,INDEX('Predict Your Date Data (auto)'!A:A,ROW(A1952),1),"")</f>
        <v/>
      </c>
      <c r="B1952" s="15" t="str">
        <f t="shared" si="437"/>
        <v/>
      </c>
      <c r="C1952" s="23" t="str">
        <f t="shared" si="438"/>
        <v/>
      </c>
      <c r="D1952" s="23" t="str">
        <f t="shared" si="439"/>
        <v/>
      </c>
      <c r="E1952" s="2" t="str">
        <f>IF(A1952&lt;&gt;"","Week " &amp; ROUNDUP(DAY(B1952)/7,0),"")</f>
        <v/>
      </c>
      <c r="G1952" s="15" t="str">
        <f>IF(G1951&lt;MAX(A:A)+NumberOfFutureWeeks*7,  IF(WEEKDAY( G1951+1)=1, G1951+2, IF(WEEKDAY(G1951+1)=7, G1951+ 3, G1951+1)), "")</f>
        <v/>
      </c>
      <c r="H1952" s="15" t="str">
        <f t="shared" si="431"/>
        <v/>
      </c>
      <c r="I1952" s="2" t="str">
        <f t="shared" si="432"/>
        <v/>
      </c>
      <c r="J1952" s="2" t="str">
        <f>IF(AND(G1952&lt;&gt;"",G1952&lt;=MAX(A:A)),COUNTIF(B:B,TRUNC(G1952)),"")</f>
        <v/>
      </c>
      <c r="K1952" s="2" t="str">
        <f t="shared" si="443"/>
        <v/>
      </c>
      <c r="L1952" s="2" t="str">
        <f t="shared" si="433"/>
        <v/>
      </c>
      <c r="M1952" s="2" t="str">
        <f t="shared" si="440"/>
        <v/>
      </c>
      <c r="N1952" s="2" t="str">
        <f t="shared" si="441"/>
        <v/>
      </c>
      <c r="O1952" s="2" t="str">
        <f t="shared" si="434"/>
        <v/>
      </c>
      <c r="P1952" s="2" t="str">
        <f t="shared" si="435"/>
        <v/>
      </c>
      <c r="Q1952" s="2" t="str">
        <f t="shared" si="442"/>
        <v/>
      </c>
      <c r="R1952" s="2" t="str">
        <f t="shared" si="436"/>
        <v/>
      </c>
    </row>
    <row r="1953" spans="1:18" x14ac:dyDescent="0.25">
      <c r="A1953" s="15" t="str">
        <f>IF(INDEX('Predict Your Date Data (auto)'!A:A,ROW(A1953),1)&gt;0,INDEX('Predict Your Date Data (auto)'!A:A,ROW(A1953),1),"")</f>
        <v/>
      </c>
      <c r="B1953" s="15" t="str">
        <f t="shared" si="437"/>
        <v/>
      </c>
      <c r="C1953" s="23" t="str">
        <f t="shared" si="438"/>
        <v/>
      </c>
      <c r="D1953" s="23" t="str">
        <f t="shared" si="439"/>
        <v/>
      </c>
      <c r="E1953" s="2" t="str">
        <f>IF(A1953&lt;&gt;"","Week " &amp; ROUNDUP(DAY(B1953)/7,0),"")</f>
        <v/>
      </c>
      <c r="G1953" s="15" t="str">
        <f>IF(G1952&lt;MAX(A:A)+NumberOfFutureWeeks*7,  IF(WEEKDAY( G1952+1)=1, G1952+2, IF(WEEKDAY(G1952+1)=7, G1952+ 3, G1952+1)), "")</f>
        <v/>
      </c>
      <c r="H1953" s="15" t="str">
        <f t="shared" si="431"/>
        <v/>
      </c>
      <c r="I1953" s="2" t="str">
        <f t="shared" si="432"/>
        <v/>
      </c>
      <c r="J1953" s="2" t="str">
        <f>IF(AND(G1953&lt;&gt;"",G1953&lt;=MAX(A:A)),COUNTIF(B:B,TRUNC(G1953)),"")</f>
        <v/>
      </c>
      <c r="K1953" s="2" t="str">
        <f t="shared" si="443"/>
        <v/>
      </c>
      <c r="L1953" s="2" t="str">
        <f t="shared" si="433"/>
        <v/>
      </c>
      <c r="M1953" s="2" t="str">
        <f t="shared" si="440"/>
        <v/>
      </c>
      <c r="N1953" s="2" t="str">
        <f t="shared" si="441"/>
        <v/>
      </c>
      <c r="O1953" s="2" t="str">
        <f t="shared" si="434"/>
        <v/>
      </c>
      <c r="P1953" s="2" t="str">
        <f t="shared" si="435"/>
        <v/>
      </c>
      <c r="Q1953" s="2" t="str">
        <f t="shared" si="442"/>
        <v/>
      </c>
      <c r="R1953" s="2" t="str">
        <f t="shared" si="436"/>
        <v/>
      </c>
    </row>
    <row r="1954" spans="1:18" x14ac:dyDescent="0.25">
      <c r="A1954" s="15" t="str">
        <f>IF(INDEX('Predict Your Date Data (auto)'!A:A,ROW(A1954),1)&gt;0,INDEX('Predict Your Date Data (auto)'!A:A,ROW(A1954),1),"")</f>
        <v/>
      </c>
      <c r="B1954" s="15" t="str">
        <f t="shared" si="437"/>
        <v/>
      </c>
      <c r="C1954" s="23" t="str">
        <f t="shared" si="438"/>
        <v/>
      </c>
      <c r="D1954" s="23" t="str">
        <f t="shared" si="439"/>
        <v/>
      </c>
      <c r="E1954" s="2" t="str">
        <f>IF(A1954&lt;&gt;"","Week " &amp; ROUNDUP(DAY(B1954)/7,0),"")</f>
        <v/>
      </c>
      <c r="G1954" s="15" t="str">
        <f>IF(G1953&lt;MAX(A:A)+NumberOfFutureWeeks*7,  IF(WEEKDAY( G1953+1)=1, G1953+2, IF(WEEKDAY(G1953+1)=7, G1953+ 3, G1953+1)), "")</f>
        <v/>
      </c>
      <c r="H1954" s="15" t="str">
        <f t="shared" si="431"/>
        <v/>
      </c>
      <c r="I1954" s="2" t="str">
        <f t="shared" si="432"/>
        <v/>
      </c>
      <c r="J1954" s="2" t="str">
        <f>IF(AND(G1954&lt;&gt;"",G1954&lt;=MAX(A:A)),COUNTIF(B:B,TRUNC(G1954)),"")</f>
        <v/>
      </c>
      <c r="K1954" s="2" t="str">
        <f t="shared" si="443"/>
        <v/>
      </c>
      <c r="L1954" s="2" t="str">
        <f t="shared" si="433"/>
        <v/>
      </c>
      <c r="M1954" s="2" t="str">
        <f t="shared" si="440"/>
        <v/>
      </c>
      <c r="N1954" s="2" t="str">
        <f t="shared" si="441"/>
        <v/>
      </c>
      <c r="O1954" s="2" t="str">
        <f t="shared" si="434"/>
        <v/>
      </c>
      <c r="P1954" s="2" t="str">
        <f t="shared" si="435"/>
        <v/>
      </c>
      <c r="Q1954" s="2" t="str">
        <f t="shared" si="442"/>
        <v/>
      </c>
      <c r="R1954" s="2" t="str">
        <f t="shared" si="436"/>
        <v/>
      </c>
    </row>
    <row r="1955" spans="1:18" x14ac:dyDescent="0.25">
      <c r="A1955" s="15" t="str">
        <f>IF(INDEX('Predict Your Date Data (auto)'!A:A,ROW(A1955),1)&gt;0,INDEX('Predict Your Date Data (auto)'!A:A,ROW(A1955),1),"")</f>
        <v/>
      </c>
      <c r="B1955" s="15" t="str">
        <f t="shared" si="437"/>
        <v/>
      </c>
      <c r="C1955" s="23" t="str">
        <f t="shared" si="438"/>
        <v/>
      </c>
      <c r="D1955" s="23" t="str">
        <f t="shared" si="439"/>
        <v/>
      </c>
      <c r="E1955" s="2" t="str">
        <f>IF(A1955&lt;&gt;"","Week " &amp; ROUNDUP(DAY(B1955)/7,0),"")</f>
        <v/>
      </c>
      <c r="G1955" s="15" t="str">
        <f>IF(G1954&lt;MAX(A:A)+NumberOfFutureWeeks*7,  IF(WEEKDAY( G1954+1)=1, G1954+2, IF(WEEKDAY(G1954+1)=7, G1954+ 3, G1954+1)), "")</f>
        <v/>
      </c>
      <c r="H1955" s="15" t="str">
        <f t="shared" si="431"/>
        <v/>
      </c>
      <c r="I1955" s="2" t="str">
        <f t="shared" si="432"/>
        <v/>
      </c>
      <c r="J1955" s="2" t="str">
        <f>IF(AND(G1955&lt;&gt;"",G1955&lt;=MAX(A:A)),COUNTIF(B:B,TRUNC(G1955)),"")</f>
        <v/>
      </c>
      <c r="K1955" s="2" t="str">
        <f t="shared" si="443"/>
        <v/>
      </c>
      <c r="L1955" s="2" t="str">
        <f t="shared" si="433"/>
        <v/>
      </c>
      <c r="M1955" s="2" t="str">
        <f t="shared" si="440"/>
        <v/>
      </c>
      <c r="N1955" s="2" t="str">
        <f t="shared" si="441"/>
        <v/>
      </c>
      <c r="O1955" s="2" t="str">
        <f t="shared" si="434"/>
        <v/>
      </c>
      <c r="P1955" s="2" t="str">
        <f t="shared" si="435"/>
        <v/>
      </c>
      <c r="Q1955" s="2" t="str">
        <f t="shared" si="442"/>
        <v/>
      </c>
      <c r="R1955" s="2" t="str">
        <f t="shared" si="436"/>
        <v/>
      </c>
    </row>
    <row r="1956" spans="1:18" x14ac:dyDescent="0.25">
      <c r="A1956" s="15" t="str">
        <f>IF(INDEX('Predict Your Date Data (auto)'!A:A,ROW(A1956),1)&gt;0,INDEX('Predict Your Date Data (auto)'!A:A,ROW(A1956),1),"")</f>
        <v/>
      </c>
      <c r="B1956" s="15" t="str">
        <f t="shared" si="437"/>
        <v/>
      </c>
      <c r="C1956" s="23" t="str">
        <f t="shared" si="438"/>
        <v/>
      </c>
      <c r="D1956" s="23" t="str">
        <f t="shared" si="439"/>
        <v/>
      </c>
      <c r="E1956" s="2" t="str">
        <f>IF(A1956&lt;&gt;"","Week " &amp; ROUNDUP(DAY(B1956)/7,0),"")</f>
        <v/>
      </c>
      <c r="G1956" s="15" t="str">
        <f>IF(G1955&lt;MAX(A:A)+NumberOfFutureWeeks*7,  IF(WEEKDAY( G1955+1)=1, G1955+2, IF(WEEKDAY(G1955+1)=7, G1955+ 3, G1955+1)), "")</f>
        <v/>
      </c>
      <c r="H1956" s="15" t="str">
        <f t="shared" si="431"/>
        <v/>
      </c>
      <c r="I1956" s="2" t="str">
        <f t="shared" si="432"/>
        <v/>
      </c>
      <c r="J1956" s="2" t="str">
        <f>IF(AND(G1956&lt;&gt;"",G1956&lt;=MAX(A:A)),COUNTIF(B:B,TRUNC(G1956)),"")</f>
        <v/>
      </c>
      <c r="K1956" s="2" t="str">
        <f t="shared" si="443"/>
        <v/>
      </c>
      <c r="L1956" s="2" t="str">
        <f t="shared" si="433"/>
        <v/>
      </c>
      <c r="M1956" s="2" t="str">
        <f t="shared" si="440"/>
        <v/>
      </c>
      <c r="N1956" s="2" t="str">
        <f t="shared" si="441"/>
        <v/>
      </c>
      <c r="O1956" s="2" t="str">
        <f t="shared" si="434"/>
        <v/>
      </c>
      <c r="P1956" s="2" t="str">
        <f t="shared" si="435"/>
        <v/>
      </c>
      <c r="Q1956" s="2" t="str">
        <f t="shared" si="442"/>
        <v/>
      </c>
      <c r="R1956" s="2" t="str">
        <f t="shared" si="436"/>
        <v/>
      </c>
    </row>
    <row r="1957" spans="1:18" x14ac:dyDescent="0.25">
      <c r="A1957" s="15" t="str">
        <f>IF(INDEX('Predict Your Date Data (auto)'!A:A,ROW(A1957),1)&gt;0,INDEX('Predict Your Date Data (auto)'!A:A,ROW(A1957),1),"")</f>
        <v/>
      </c>
      <c r="B1957" s="15" t="str">
        <f t="shared" si="437"/>
        <v/>
      </c>
      <c r="C1957" s="23" t="str">
        <f t="shared" si="438"/>
        <v/>
      </c>
      <c r="D1957" s="23" t="str">
        <f t="shared" si="439"/>
        <v/>
      </c>
      <c r="E1957" s="2" t="str">
        <f>IF(A1957&lt;&gt;"","Week " &amp; ROUNDUP(DAY(B1957)/7,0),"")</f>
        <v/>
      </c>
      <c r="G1957" s="15" t="str">
        <f>IF(G1956&lt;MAX(A:A)+NumberOfFutureWeeks*7,  IF(WEEKDAY( G1956+1)=1, G1956+2, IF(WEEKDAY(G1956+1)=7, G1956+ 3, G1956+1)), "")</f>
        <v/>
      </c>
      <c r="H1957" s="15" t="str">
        <f t="shared" si="431"/>
        <v/>
      </c>
      <c r="I1957" s="2" t="str">
        <f t="shared" si="432"/>
        <v/>
      </c>
      <c r="J1957" s="2" t="str">
        <f>IF(AND(G1957&lt;&gt;"",G1957&lt;=MAX(A:A)),COUNTIF(B:B,TRUNC(G1957)),"")</f>
        <v/>
      </c>
      <c r="K1957" s="2" t="str">
        <f t="shared" si="443"/>
        <v/>
      </c>
      <c r="L1957" s="2" t="str">
        <f t="shared" si="433"/>
        <v/>
      </c>
      <c r="M1957" s="2" t="str">
        <f t="shared" si="440"/>
        <v/>
      </c>
      <c r="N1957" s="2" t="str">
        <f t="shared" si="441"/>
        <v/>
      </c>
      <c r="O1957" s="2" t="str">
        <f t="shared" si="434"/>
        <v/>
      </c>
      <c r="P1957" s="2" t="str">
        <f t="shared" si="435"/>
        <v/>
      </c>
      <c r="Q1957" s="2" t="str">
        <f t="shared" si="442"/>
        <v/>
      </c>
      <c r="R1957" s="2" t="str">
        <f t="shared" si="436"/>
        <v/>
      </c>
    </row>
    <row r="1958" spans="1:18" x14ac:dyDescent="0.25">
      <c r="A1958" s="15" t="str">
        <f>IF(INDEX('Predict Your Date Data (auto)'!A:A,ROW(A1958),1)&gt;0,INDEX('Predict Your Date Data (auto)'!A:A,ROW(A1958),1),"")</f>
        <v/>
      </c>
      <c r="B1958" s="15" t="str">
        <f t="shared" si="437"/>
        <v/>
      </c>
      <c r="C1958" s="23" t="str">
        <f t="shared" si="438"/>
        <v/>
      </c>
      <c r="D1958" s="23" t="str">
        <f t="shared" si="439"/>
        <v/>
      </c>
      <c r="E1958" s="2" t="str">
        <f>IF(A1958&lt;&gt;"","Week " &amp; ROUNDUP(DAY(B1958)/7,0),"")</f>
        <v/>
      </c>
      <c r="G1958" s="15" t="str">
        <f>IF(G1957&lt;MAX(A:A)+NumberOfFutureWeeks*7,  IF(WEEKDAY( G1957+1)=1, G1957+2, IF(WEEKDAY(G1957+1)=7, G1957+ 3, G1957+1)), "")</f>
        <v/>
      </c>
      <c r="H1958" s="15" t="str">
        <f t="shared" si="431"/>
        <v/>
      </c>
      <c r="I1958" s="2" t="str">
        <f t="shared" si="432"/>
        <v/>
      </c>
      <c r="J1958" s="2" t="str">
        <f>IF(AND(G1958&lt;&gt;"",G1958&lt;=MAX(A:A)),COUNTIF(B:B,TRUNC(G1958)),"")</f>
        <v/>
      </c>
      <c r="K1958" s="2" t="str">
        <f t="shared" si="443"/>
        <v/>
      </c>
      <c r="L1958" s="2" t="str">
        <f t="shared" si="433"/>
        <v/>
      </c>
      <c r="M1958" s="2" t="str">
        <f t="shared" si="440"/>
        <v/>
      </c>
      <c r="N1958" s="2" t="str">
        <f t="shared" si="441"/>
        <v/>
      </c>
      <c r="O1958" s="2" t="str">
        <f t="shared" si="434"/>
        <v/>
      </c>
      <c r="P1958" s="2" t="str">
        <f t="shared" si="435"/>
        <v/>
      </c>
      <c r="Q1958" s="2" t="str">
        <f t="shared" si="442"/>
        <v/>
      </c>
      <c r="R1958" s="2" t="str">
        <f t="shared" si="436"/>
        <v/>
      </c>
    </row>
    <row r="1959" spans="1:18" x14ac:dyDescent="0.25">
      <c r="A1959" s="15" t="str">
        <f>IF(INDEX('Predict Your Date Data (auto)'!A:A,ROW(A1959),1)&gt;0,INDEX('Predict Your Date Data (auto)'!A:A,ROW(A1959),1),"")</f>
        <v/>
      </c>
      <c r="B1959" s="15" t="str">
        <f t="shared" si="437"/>
        <v/>
      </c>
      <c r="C1959" s="23" t="str">
        <f t="shared" si="438"/>
        <v/>
      </c>
      <c r="D1959" s="23" t="str">
        <f t="shared" si="439"/>
        <v/>
      </c>
      <c r="E1959" s="2" t="str">
        <f>IF(A1959&lt;&gt;"","Week " &amp; ROUNDUP(DAY(B1959)/7,0),"")</f>
        <v/>
      </c>
      <c r="G1959" s="15" t="str">
        <f>IF(G1958&lt;MAX(A:A)+NumberOfFutureWeeks*7,  IF(WEEKDAY( G1958+1)=1, G1958+2, IF(WEEKDAY(G1958+1)=7, G1958+ 3, G1958+1)), "")</f>
        <v/>
      </c>
      <c r="H1959" s="15" t="str">
        <f t="shared" si="431"/>
        <v/>
      </c>
      <c r="I1959" s="2" t="str">
        <f t="shared" si="432"/>
        <v/>
      </c>
      <c r="J1959" s="2" t="str">
        <f>IF(AND(G1959&lt;&gt;"",G1959&lt;=MAX(A:A)),COUNTIF(B:B,TRUNC(G1959)),"")</f>
        <v/>
      </c>
      <c r="K1959" s="2" t="str">
        <f t="shared" si="443"/>
        <v/>
      </c>
      <c r="L1959" s="2" t="str">
        <f t="shared" si="433"/>
        <v/>
      </c>
      <c r="M1959" s="2" t="str">
        <f t="shared" si="440"/>
        <v/>
      </c>
      <c r="N1959" s="2" t="str">
        <f t="shared" si="441"/>
        <v/>
      </c>
      <c r="O1959" s="2" t="str">
        <f t="shared" si="434"/>
        <v/>
      </c>
      <c r="P1959" s="2" t="str">
        <f t="shared" si="435"/>
        <v/>
      </c>
      <c r="Q1959" s="2" t="str">
        <f t="shared" si="442"/>
        <v/>
      </c>
      <c r="R1959" s="2" t="str">
        <f t="shared" si="436"/>
        <v/>
      </c>
    </row>
    <row r="1960" spans="1:18" x14ac:dyDescent="0.25">
      <c r="A1960" s="15" t="str">
        <f>IF(INDEX('Predict Your Date Data (auto)'!A:A,ROW(A1960),1)&gt;0,INDEX('Predict Your Date Data (auto)'!A:A,ROW(A1960),1),"")</f>
        <v/>
      </c>
      <c r="B1960" s="15" t="str">
        <f t="shared" si="437"/>
        <v/>
      </c>
      <c r="C1960" s="23" t="str">
        <f t="shared" si="438"/>
        <v/>
      </c>
      <c r="D1960" s="23" t="str">
        <f t="shared" si="439"/>
        <v/>
      </c>
      <c r="E1960" s="2" t="str">
        <f>IF(A1960&lt;&gt;"","Week " &amp; ROUNDUP(DAY(B1960)/7,0),"")</f>
        <v/>
      </c>
      <c r="G1960" s="15" t="str">
        <f>IF(G1959&lt;MAX(A:A)+NumberOfFutureWeeks*7,  IF(WEEKDAY( G1959+1)=1, G1959+2, IF(WEEKDAY(G1959+1)=7, G1959+ 3, G1959+1)), "")</f>
        <v/>
      </c>
      <c r="H1960" s="15" t="str">
        <f t="shared" si="431"/>
        <v/>
      </c>
      <c r="I1960" s="2" t="str">
        <f t="shared" si="432"/>
        <v/>
      </c>
      <c r="J1960" s="2" t="str">
        <f>IF(AND(G1960&lt;&gt;"",G1960&lt;=MAX(A:A)),COUNTIF(B:B,TRUNC(G1960)),"")</f>
        <v/>
      </c>
      <c r="K1960" s="2" t="str">
        <f t="shared" si="443"/>
        <v/>
      </c>
      <c r="L1960" s="2" t="str">
        <f t="shared" si="433"/>
        <v/>
      </c>
      <c r="M1960" s="2" t="str">
        <f t="shared" si="440"/>
        <v/>
      </c>
      <c r="N1960" s="2" t="str">
        <f t="shared" si="441"/>
        <v/>
      </c>
      <c r="O1960" s="2" t="str">
        <f t="shared" si="434"/>
        <v/>
      </c>
      <c r="P1960" s="2" t="str">
        <f t="shared" si="435"/>
        <v/>
      </c>
      <c r="Q1960" s="2" t="str">
        <f t="shared" si="442"/>
        <v/>
      </c>
      <c r="R1960" s="2" t="str">
        <f t="shared" si="436"/>
        <v/>
      </c>
    </row>
    <row r="1961" spans="1:18" x14ac:dyDescent="0.25">
      <c r="A1961" s="15" t="str">
        <f>IF(INDEX('Predict Your Date Data (auto)'!A:A,ROW(A1961),1)&gt;0,INDEX('Predict Your Date Data (auto)'!A:A,ROW(A1961),1),"")</f>
        <v/>
      </c>
      <c r="B1961" s="15" t="str">
        <f t="shared" si="437"/>
        <v/>
      </c>
      <c r="C1961" s="23" t="str">
        <f t="shared" si="438"/>
        <v/>
      </c>
      <c r="D1961" s="23" t="str">
        <f t="shared" si="439"/>
        <v/>
      </c>
      <c r="E1961" s="2" t="str">
        <f>IF(A1961&lt;&gt;"","Week " &amp; ROUNDUP(DAY(B1961)/7,0),"")</f>
        <v/>
      </c>
      <c r="G1961" s="15" t="str">
        <f>IF(G1960&lt;MAX(A:A)+NumberOfFutureWeeks*7,  IF(WEEKDAY( G1960+1)=1, G1960+2, IF(WEEKDAY(G1960+1)=7, G1960+ 3, G1960+1)), "")</f>
        <v/>
      </c>
      <c r="H1961" s="15" t="str">
        <f t="shared" si="431"/>
        <v/>
      </c>
      <c r="I1961" s="2" t="str">
        <f t="shared" si="432"/>
        <v/>
      </c>
      <c r="J1961" s="2" t="str">
        <f>IF(AND(G1961&lt;&gt;"",G1961&lt;=MAX(A:A)),COUNTIF(B:B,TRUNC(G1961)),"")</f>
        <v/>
      </c>
      <c r="K1961" s="2" t="str">
        <f t="shared" si="443"/>
        <v/>
      </c>
      <c r="L1961" s="2" t="str">
        <f t="shared" si="433"/>
        <v/>
      </c>
      <c r="M1961" s="2" t="str">
        <f t="shared" si="440"/>
        <v/>
      </c>
      <c r="N1961" s="2" t="str">
        <f t="shared" si="441"/>
        <v/>
      </c>
      <c r="O1961" s="2" t="str">
        <f t="shared" si="434"/>
        <v/>
      </c>
      <c r="P1961" s="2" t="str">
        <f t="shared" si="435"/>
        <v/>
      </c>
      <c r="Q1961" s="2" t="str">
        <f t="shared" si="442"/>
        <v/>
      </c>
      <c r="R1961" s="2" t="str">
        <f t="shared" si="436"/>
        <v/>
      </c>
    </row>
    <row r="1962" spans="1:18" x14ac:dyDescent="0.25">
      <c r="A1962" s="15" t="str">
        <f>IF(INDEX('Predict Your Date Data (auto)'!A:A,ROW(A1962),1)&gt;0,INDEX('Predict Your Date Data (auto)'!A:A,ROW(A1962),1),"")</f>
        <v/>
      </c>
      <c r="B1962" s="15" t="str">
        <f t="shared" si="437"/>
        <v/>
      </c>
      <c r="C1962" s="23" t="str">
        <f t="shared" si="438"/>
        <v/>
      </c>
      <c r="D1962" s="23" t="str">
        <f t="shared" si="439"/>
        <v/>
      </c>
      <c r="E1962" s="2" t="str">
        <f>IF(A1962&lt;&gt;"","Week " &amp; ROUNDUP(DAY(B1962)/7,0),"")</f>
        <v/>
      </c>
      <c r="G1962" s="15" t="str">
        <f>IF(G1961&lt;MAX(A:A)+NumberOfFutureWeeks*7,  IF(WEEKDAY( G1961+1)=1, G1961+2, IF(WEEKDAY(G1961+1)=7, G1961+ 3, G1961+1)), "")</f>
        <v/>
      </c>
      <c r="H1962" s="15" t="str">
        <f t="shared" si="431"/>
        <v/>
      </c>
      <c r="I1962" s="2" t="str">
        <f t="shared" si="432"/>
        <v/>
      </c>
      <c r="J1962" s="2" t="str">
        <f>IF(AND(G1962&lt;&gt;"",G1962&lt;=MAX(A:A)),COUNTIF(B:B,TRUNC(G1962)),"")</f>
        <v/>
      </c>
      <c r="K1962" s="2" t="str">
        <f t="shared" si="443"/>
        <v/>
      </c>
      <c r="L1962" s="2" t="str">
        <f t="shared" si="433"/>
        <v/>
      </c>
      <c r="M1962" s="2" t="str">
        <f t="shared" si="440"/>
        <v/>
      </c>
      <c r="N1962" s="2" t="str">
        <f t="shared" si="441"/>
        <v/>
      </c>
      <c r="O1962" s="2" t="str">
        <f t="shared" si="434"/>
        <v/>
      </c>
      <c r="P1962" s="2" t="str">
        <f t="shared" si="435"/>
        <v/>
      </c>
      <c r="Q1962" s="2" t="str">
        <f t="shared" si="442"/>
        <v/>
      </c>
      <c r="R1962" s="2" t="str">
        <f t="shared" si="436"/>
        <v/>
      </c>
    </row>
    <row r="1963" spans="1:18" x14ac:dyDescent="0.25">
      <c r="A1963" s="15" t="str">
        <f>IF(INDEX('Predict Your Date Data (auto)'!A:A,ROW(A1963),1)&gt;0,INDEX('Predict Your Date Data (auto)'!A:A,ROW(A1963),1),"")</f>
        <v/>
      </c>
      <c r="B1963" s="15" t="str">
        <f t="shared" si="437"/>
        <v/>
      </c>
      <c r="C1963" s="23" t="str">
        <f t="shared" si="438"/>
        <v/>
      </c>
      <c r="D1963" s="23" t="str">
        <f t="shared" si="439"/>
        <v/>
      </c>
      <c r="E1963" s="2" t="str">
        <f>IF(A1963&lt;&gt;"","Week " &amp; ROUNDUP(DAY(B1963)/7,0),"")</f>
        <v/>
      </c>
      <c r="G1963" s="15" t="str">
        <f>IF(G1962&lt;MAX(A:A)+NumberOfFutureWeeks*7,  IF(WEEKDAY( G1962+1)=1, G1962+2, IF(WEEKDAY(G1962+1)=7, G1962+ 3, G1962+1)), "")</f>
        <v/>
      </c>
      <c r="H1963" s="15" t="str">
        <f t="shared" si="431"/>
        <v/>
      </c>
      <c r="I1963" s="2" t="str">
        <f t="shared" si="432"/>
        <v/>
      </c>
      <c r="J1963" s="2" t="str">
        <f>IF(AND(G1963&lt;&gt;"",G1963&lt;=MAX(A:A)),COUNTIF(B:B,TRUNC(G1963)),"")</f>
        <v/>
      </c>
      <c r="K1963" s="2" t="str">
        <f t="shared" si="443"/>
        <v/>
      </c>
      <c r="L1963" s="2" t="str">
        <f t="shared" si="433"/>
        <v/>
      </c>
      <c r="M1963" s="2" t="str">
        <f t="shared" si="440"/>
        <v/>
      </c>
      <c r="N1963" s="2" t="str">
        <f t="shared" si="441"/>
        <v/>
      </c>
      <c r="O1963" s="2" t="str">
        <f t="shared" si="434"/>
        <v/>
      </c>
      <c r="P1963" s="2" t="str">
        <f t="shared" si="435"/>
        <v/>
      </c>
      <c r="Q1963" s="2" t="str">
        <f t="shared" si="442"/>
        <v/>
      </c>
      <c r="R1963" s="2" t="str">
        <f t="shared" si="436"/>
        <v/>
      </c>
    </row>
    <row r="1964" spans="1:18" x14ac:dyDescent="0.25">
      <c r="A1964" s="15" t="str">
        <f>IF(INDEX('Predict Your Date Data (auto)'!A:A,ROW(A1964),1)&gt;0,INDEX('Predict Your Date Data (auto)'!A:A,ROW(A1964),1),"")</f>
        <v/>
      </c>
      <c r="B1964" s="15" t="str">
        <f t="shared" si="437"/>
        <v/>
      </c>
      <c r="C1964" s="23" t="str">
        <f t="shared" si="438"/>
        <v/>
      </c>
      <c r="D1964" s="23" t="str">
        <f t="shared" si="439"/>
        <v/>
      </c>
      <c r="E1964" s="2" t="str">
        <f>IF(A1964&lt;&gt;"","Week " &amp; ROUNDUP(DAY(B1964)/7,0),"")</f>
        <v/>
      </c>
      <c r="G1964" s="15" t="str">
        <f>IF(G1963&lt;MAX(A:A)+NumberOfFutureWeeks*7,  IF(WEEKDAY( G1963+1)=1, G1963+2, IF(WEEKDAY(G1963+1)=7, G1963+ 3, G1963+1)), "")</f>
        <v/>
      </c>
      <c r="H1964" s="15" t="str">
        <f t="shared" si="431"/>
        <v/>
      </c>
      <c r="I1964" s="2" t="str">
        <f t="shared" si="432"/>
        <v/>
      </c>
      <c r="J1964" s="2" t="str">
        <f>IF(AND(G1964&lt;&gt;"",G1964&lt;=MAX(A:A)),COUNTIF(B:B,TRUNC(G1964)),"")</f>
        <v/>
      </c>
      <c r="K1964" s="2" t="str">
        <f t="shared" si="443"/>
        <v/>
      </c>
      <c r="L1964" s="2" t="str">
        <f t="shared" si="433"/>
        <v/>
      </c>
      <c r="M1964" s="2" t="str">
        <f t="shared" si="440"/>
        <v/>
      </c>
      <c r="N1964" s="2" t="str">
        <f t="shared" si="441"/>
        <v/>
      </c>
      <c r="O1964" s="2" t="str">
        <f t="shared" si="434"/>
        <v/>
      </c>
      <c r="P1964" s="2" t="str">
        <f t="shared" si="435"/>
        <v/>
      </c>
      <c r="Q1964" s="2" t="str">
        <f t="shared" si="442"/>
        <v/>
      </c>
      <c r="R1964" s="2" t="str">
        <f t="shared" si="436"/>
        <v/>
      </c>
    </row>
    <row r="1965" spans="1:18" x14ac:dyDescent="0.25">
      <c r="A1965" s="15" t="str">
        <f>IF(INDEX('Predict Your Date Data (auto)'!A:A,ROW(A1965),1)&gt;0,INDEX('Predict Your Date Data (auto)'!A:A,ROW(A1965),1),"")</f>
        <v/>
      </c>
      <c r="B1965" s="15" t="str">
        <f t="shared" si="437"/>
        <v/>
      </c>
      <c r="C1965" s="23" t="str">
        <f t="shared" si="438"/>
        <v/>
      </c>
      <c r="D1965" s="23" t="str">
        <f t="shared" si="439"/>
        <v/>
      </c>
      <c r="E1965" s="2" t="str">
        <f>IF(A1965&lt;&gt;"","Week " &amp; ROUNDUP(DAY(B1965)/7,0),"")</f>
        <v/>
      </c>
      <c r="G1965" s="15" t="str">
        <f>IF(G1964&lt;MAX(A:A)+NumberOfFutureWeeks*7,  IF(WEEKDAY( G1964+1)=1, G1964+2, IF(WEEKDAY(G1964+1)=7, G1964+ 3, G1964+1)), "")</f>
        <v/>
      </c>
      <c r="H1965" s="15" t="str">
        <f t="shared" si="431"/>
        <v/>
      </c>
      <c r="I1965" s="2" t="str">
        <f t="shared" si="432"/>
        <v/>
      </c>
      <c r="J1965" s="2" t="str">
        <f>IF(AND(G1965&lt;&gt;"",G1965&lt;=MAX(A:A)),COUNTIF(B:B,TRUNC(G1965)),"")</f>
        <v/>
      </c>
      <c r="K1965" s="2" t="str">
        <f t="shared" si="443"/>
        <v/>
      </c>
      <c r="L1965" s="2" t="str">
        <f t="shared" si="433"/>
        <v/>
      </c>
      <c r="M1965" s="2" t="str">
        <f t="shared" si="440"/>
        <v/>
      </c>
      <c r="N1965" s="2" t="str">
        <f t="shared" si="441"/>
        <v/>
      </c>
      <c r="O1965" s="2" t="str">
        <f t="shared" si="434"/>
        <v/>
      </c>
      <c r="P1965" s="2" t="str">
        <f t="shared" si="435"/>
        <v/>
      </c>
      <c r="Q1965" s="2" t="str">
        <f t="shared" si="442"/>
        <v/>
      </c>
      <c r="R1965" s="2" t="str">
        <f t="shared" si="436"/>
        <v/>
      </c>
    </row>
    <row r="1966" spans="1:18" x14ac:dyDescent="0.25">
      <c r="A1966" s="15" t="str">
        <f>IF(INDEX('Predict Your Date Data (auto)'!A:A,ROW(A1966),1)&gt;0,INDEX('Predict Your Date Data (auto)'!A:A,ROW(A1966),1),"")</f>
        <v/>
      </c>
      <c r="B1966" s="15" t="str">
        <f t="shared" si="437"/>
        <v/>
      </c>
      <c r="C1966" s="23" t="str">
        <f t="shared" si="438"/>
        <v/>
      </c>
      <c r="D1966" s="23" t="str">
        <f t="shared" si="439"/>
        <v/>
      </c>
      <c r="E1966" s="2" t="str">
        <f>IF(A1966&lt;&gt;"","Week " &amp; ROUNDUP(DAY(B1966)/7,0),"")</f>
        <v/>
      </c>
      <c r="G1966" s="15" t="str">
        <f>IF(G1965&lt;MAX(A:A)+NumberOfFutureWeeks*7,  IF(WEEKDAY( G1965+1)=1, G1965+2, IF(WEEKDAY(G1965+1)=7, G1965+ 3, G1965+1)), "")</f>
        <v/>
      </c>
      <c r="H1966" s="15" t="str">
        <f t="shared" si="431"/>
        <v/>
      </c>
      <c r="I1966" s="2" t="str">
        <f t="shared" si="432"/>
        <v/>
      </c>
      <c r="J1966" s="2" t="str">
        <f>IF(AND(G1966&lt;&gt;"",G1966&lt;=MAX(A:A)),COUNTIF(B:B,TRUNC(G1966)),"")</f>
        <v/>
      </c>
      <c r="K1966" s="2" t="str">
        <f t="shared" si="443"/>
        <v/>
      </c>
      <c r="L1966" s="2" t="str">
        <f t="shared" si="433"/>
        <v/>
      </c>
      <c r="M1966" s="2" t="str">
        <f t="shared" si="440"/>
        <v/>
      </c>
      <c r="N1966" s="2" t="str">
        <f t="shared" si="441"/>
        <v/>
      </c>
      <c r="O1966" s="2" t="str">
        <f t="shared" si="434"/>
        <v/>
      </c>
      <c r="P1966" s="2" t="str">
        <f t="shared" si="435"/>
        <v/>
      </c>
      <c r="Q1966" s="2" t="str">
        <f t="shared" si="442"/>
        <v/>
      </c>
      <c r="R1966" s="2" t="str">
        <f t="shared" si="436"/>
        <v/>
      </c>
    </row>
    <row r="1967" spans="1:18" x14ac:dyDescent="0.25">
      <c r="A1967" s="15" t="str">
        <f>IF(INDEX('Predict Your Date Data (auto)'!A:A,ROW(A1967),1)&gt;0,INDEX('Predict Your Date Data (auto)'!A:A,ROW(A1967),1),"")</f>
        <v/>
      </c>
      <c r="B1967" s="15" t="str">
        <f t="shared" si="437"/>
        <v/>
      </c>
      <c r="C1967" s="23" t="str">
        <f t="shared" si="438"/>
        <v/>
      </c>
      <c r="D1967" s="23" t="str">
        <f t="shared" si="439"/>
        <v/>
      </c>
      <c r="E1967" s="2" t="str">
        <f>IF(A1967&lt;&gt;"","Week " &amp; ROUNDUP(DAY(B1967)/7,0),"")</f>
        <v/>
      </c>
      <c r="G1967" s="15" t="str">
        <f>IF(G1966&lt;MAX(A:A)+NumberOfFutureWeeks*7,  IF(WEEKDAY( G1966+1)=1, G1966+2, IF(WEEKDAY(G1966+1)=7, G1966+ 3, G1966+1)), "")</f>
        <v/>
      </c>
      <c r="H1967" s="15" t="str">
        <f t="shared" si="431"/>
        <v/>
      </c>
      <c r="I1967" s="2" t="str">
        <f t="shared" si="432"/>
        <v/>
      </c>
      <c r="J1967" s="2" t="str">
        <f>IF(AND(G1967&lt;&gt;"",G1967&lt;=MAX(A:A)),COUNTIF(B:B,TRUNC(G1967)),"")</f>
        <v/>
      </c>
      <c r="K1967" s="2" t="str">
        <f t="shared" si="443"/>
        <v/>
      </c>
      <c r="L1967" s="2" t="str">
        <f t="shared" si="433"/>
        <v/>
      </c>
      <c r="M1967" s="2" t="str">
        <f t="shared" si="440"/>
        <v/>
      </c>
      <c r="N1967" s="2" t="str">
        <f t="shared" si="441"/>
        <v/>
      </c>
      <c r="O1967" s="2" t="str">
        <f t="shared" si="434"/>
        <v/>
      </c>
      <c r="P1967" s="2" t="str">
        <f t="shared" si="435"/>
        <v/>
      </c>
      <c r="Q1967" s="2" t="str">
        <f t="shared" si="442"/>
        <v/>
      </c>
      <c r="R1967" s="2" t="str">
        <f t="shared" si="436"/>
        <v/>
      </c>
    </row>
    <row r="1968" spans="1:18" x14ac:dyDescent="0.25">
      <c r="A1968" s="15" t="str">
        <f>IF(INDEX('Predict Your Date Data (auto)'!A:A,ROW(A1968),1)&gt;0,INDEX('Predict Your Date Data (auto)'!A:A,ROW(A1968),1),"")</f>
        <v/>
      </c>
      <c r="B1968" s="15" t="str">
        <f t="shared" si="437"/>
        <v/>
      </c>
      <c r="C1968" s="23" t="str">
        <f t="shared" si="438"/>
        <v/>
      </c>
      <c r="D1968" s="23" t="str">
        <f t="shared" si="439"/>
        <v/>
      </c>
      <c r="E1968" s="2" t="str">
        <f>IF(A1968&lt;&gt;"","Week " &amp; ROUNDUP(DAY(B1968)/7,0),"")</f>
        <v/>
      </c>
      <c r="G1968" s="15" t="str">
        <f>IF(G1967&lt;MAX(A:A)+NumberOfFutureWeeks*7,  IF(WEEKDAY( G1967+1)=1, G1967+2, IF(WEEKDAY(G1967+1)=7, G1967+ 3, G1967+1)), "")</f>
        <v/>
      </c>
      <c r="H1968" s="15" t="str">
        <f t="shared" si="431"/>
        <v/>
      </c>
      <c r="I1968" s="2" t="str">
        <f t="shared" si="432"/>
        <v/>
      </c>
      <c r="J1968" s="2" t="str">
        <f>IF(AND(G1968&lt;&gt;"",G1968&lt;=MAX(A:A)),COUNTIF(B:B,TRUNC(G1968)),"")</f>
        <v/>
      </c>
      <c r="K1968" s="2" t="str">
        <f t="shared" si="443"/>
        <v/>
      </c>
      <c r="L1968" s="2" t="str">
        <f t="shared" si="433"/>
        <v/>
      </c>
      <c r="M1968" s="2" t="str">
        <f t="shared" si="440"/>
        <v/>
      </c>
      <c r="N1968" s="2" t="str">
        <f t="shared" si="441"/>
        <v/>
      </c>
      <c r="O1968" s="2" t="str">
        <f t="shared" si="434"/>
        <v/>
      </c>
      <c r="P1968" s="2" t="str">
        <f t="shared" si="435"/>
        <v/>
      </c>
      <c r="Q1968" s="2" t="str">
        <f t="shared" si="442"/>
        <v/>
      </c>
      <c r="R1968" s="2" t="str">
        <f t="shared" si="436"/>
        <v/>
      </c>
    </row>
    <row r="1969" spans="1:18" x14ac:dyDescent="0.25">
      <c r="A1969" s="15" t="str">
        <f>IF(INDEX('Predict Your Date Data (auto)'!A:A,ROW(A1969),1)&gt;0,INDEX('Predict Your Date Data (auto)'!A:A,ROW(A1969),1),"")</f>
        <v/>
      </c>
      <c r="B1969" s="15" t="str">
        <f t="shared" si="437"/>
        <v/>
      </c>
      <c r="C1969" s="23" t="str">
        <f t="shared" si="438"/>
        <v/>
      </c>
      <c r="D1969" s="23" t="str">
        <f t="shared" si="439"/>
        <v/>
      </c>
      <c r="E1969" s="2" t="str">
        <f>IF(A1969&lt;&gt;"","Week " &amp; ROUNDUP(DAY(B1969)/7,0),"")</f>
        <v/>
      </c>
      <c r="G1969" s="15" t="str">
        <f>IF(G1968&lt;MAX(A:A)+NumberOfFutureWeeks*7,  IF(WEEKDAY( G1968+1)=1, G1968+2, IF(WEEKDAY(G1968+1)=7, G1968+ 3, G1968+1)), "")</f>
        <v/>
      </c>
      <c r="H1969" s="15" t="str">
        <f t="shared" si="431"/>
        <v/>
      </c>
      <c r="I1969" s="2" t="str">
        <f t="shared" si="432"/>
        <v/>
      </c>
      <c r="J1969" s="2" t="str">
        <f>IF(AND(G1969&lt;&gt;"",G1969&lt;=MAX(A:A)),COUNTIF(B:B,TRUNC(G1969)),"")</f>
        <v/>
      </c>
      <c r="K1969" s="2" t="str">
        <f t="shared" si="443"/>
        <v/>
      </c>
      <c r="L1969" s="2" t="str">
        <f t="shared" si="433"/>
        <v/>
      </c>
      <c r="M1969" s="2" t="str">
        <f t="shared" si="440"/>
        <v/>
      </c>
      <c r="N1969" s="2" t="str">
        <f t="shared" si="441"/>
        <v/>
      </c>
      <c r="O1969" s="2" t="str">
        <f t="shared" si="434"/>
        <v/>
      </c>
      <c r="P1969" s="2" t="str">
        <f t="shared" si="435"/>
        <v/>
      </c>
      <c r="Q1969" s="2" t="str">
        <f t="shared" si="442"/>
        <v/>
      </c>
      <c r="R1969" s="2" t="str">
        <f t="shared" si="436"/>
        <v/>
      </c>
    </row>
    <row r="1970" spans="1:18" x14ac:dyDescent="0.25">
      <c r="A1970" s="15" t="str">
        <f>IF(INDEX('Predict Your Date Data (auto)'!A:A,ROW(A1970),1)&gt;0,INDEX('Predict Your Date Data (auto)'!A:A,ROW(A1970),1),"")</f>
        <v/>
      </c>
      <c r="B1970" s="15" t="str">
        <f t="shared" si="437"/>
        <v/>
      </c>
      <c r="C1970" s="23" t="str">
        <f t="shared" si="438"/>
        <v/>
      </c>
      <c r="D1970" s="23" t="str">
        <f t="shared" si="439"/>
        <v/>
      </c>
      <c r="E1970" s="2" t="str">
        <f>IF(A1970&lt;&gt;"","Week " &amp; ROUNDUP(DAY(B1970)/7,0),"")</f>
        <v/>
      </c>
      <c r="G1970" s="15" t="str">
        <f>IF(G1969&lt;MAX(A:A)+NumberOfFutureWeeks*7,  IF(WEEKDAY( G1969+1)=1, G1969+2, IF(WEEKDAY(G1969+1)=7, G1969+ 3, G1969+1)), "")</f>
        <v/>
      </c>
      <c r="H1970" s="15" t="str">
        <f t="shared" si="431"/>
        <v/>
      </c>
      <c r="I1970" s="2" t="str">
        <f t="shared" si="432"/>
        <v/>
      </c>
      <c r="J1970" s="2" t="str">
        <f>IF(AND(G1970&lt;&gt;"",G1970&lt;=MAX(A:A)),COUNTIF(B:B,TRUNC(G1970)),"")</f>
        <v/>
      </c>
      <c r="K1970" s="2" t="str">
        <f t="shared" si="443"/>
        <v/>
      </c>
      <c r="L1970" s="2" t="str">
        <f t="shared" si="433"/>
        <v/>
      </c>
      <c r="M1970" s="2" t="str">
        <f t="shared" si="440"/>
        <v/>
      </c>
      <c r="N1970" s="2" t="str">
        <f t="shared" si="441"/>
        <v/>
      </c>
      <c r="O1970" s="2" t="str">
        <f t="shared" si="434"/>
        <v/>
      </c>
      <c r="P1970" s="2" t="str">
        <f t="shared" si="435"/>
        <v/>
      </c>
      <c r="Q1970" s="2" t="str">
        <f t="shared" si="442"/>
        <v/>
      </c>
      <c r="R1970" s="2" t="str">
        <f t="shared" si="436"/>
        <v/>
      </c>
    </row>
    <row r="1971" spans="1:18" x14ac:dyDescent="0.25">
      <c r="A1971" s="15" t="str">
        <f>IF(INDEX('Predict Your Date Data (auto)'!A:A,ROW(A1971),1)&gt;0,INDEX('Predict Your Date Data (auto)'!A:A,ROW(A1971),1),"")</f>
        <v/>
      </c>
      <c r="B1971" s="15" t="str">
        <f t="shared" si="437"/>
        <v/>
      </c>
      <c r="C1971" s="23" t="str">
        <f t="shared" si="438"/>
        <v/>
      </c>
      <c r="D1971" s="23" t="str">
        <f t="shared" si="439"/>
        <v/>
      </c>
      <c r="E1971" s="2" t="str">
        <f>IF(A1971&lt;&gt;"","Week " &amp; ROUNDUP(DAY(B1971)/7,0),"")</f>
        <v/>
      </c>
      <c r="G1971" s="15" t="str">
        <f>IF(G1970&lt;MAX(A:A)+NumberOfFutureWeeks*7,  IF(WEEKDAY( G1970+1)=1, G1970+2, IF(WEEKDAY(G1970+1)=7, G1970+ 3, G1970+1)), "")</f>
        <v/>
      </c>
      <c r="H1971" s="15" t="str">
        <f t="shared" si="431"/>
        <v/>
      </c>
      <c r="I1971" s="2" t="str">
        <f t="shared" si="432"/>
        <v/>
      </c>
      <c r="J1971" s="2" t="str">
        <f>IF(AND(G1971&lt;&gt;"",G1971&lt;=MAX(A:A)),COUNTIF(B:B,TRUNC(G1971)),"")</f>
        <v/>
      </c>
      <c r="K1971" s="2" t="str">
        <f t="shared" si="443"/>
        <v/>
      </c>
      <c r="L1971" s="2" t="str">
        <f t="shared" si="433"/>
        <v/>
      </c>
      <c r="M1971" s="2" t="str">
        <f t="shared" si="440"/>
        <v/>
      </c>
      <c r="N1971" s="2" t="str">
        <f t="shared" si="441"/>
        <v/>
      </c>
      <c r="O1971" s="2" t="str">
        <f t="shared" si="434"/>
        <v/>
      </c>
      <c r="P1971" s="2" t="str">
        <f t="shared" si="435"/>
        <v/>
      </c>
      <c r="Q1971" s="2" t="str">
        <f t="shared" si="442"/>
        <v/>
      </c>
      <c r="R1971" s="2" t="str">
        <f t="shared" si="436"/>
        <v/>
      </c>
    </row>
    <row r="1972" spans="1:18" x14ac:dyDescent="0.25">
      <c r="A1972" s="15" t="str">
        <f>IF(INDEX('Predict Your Date Data (auto)'!A:A,ROW(A1972),1)&gt;0,INDEX('Predict Your Date Data (auto)'!A:A,ROW(A1972),1),"")</f>
        <v/>
      </c>
      <c r="B1972" s="15" t="str">
        <f t="shared" si="437"/>
        <v/>
      </c>
      <c r="C1972" s="23" t="str">
        <f t="shared" si="438"/>
        <v/>
      </c>
      <c r="D1972" s="23" t="str">
        <f t="shared" si="439"/>
        <v/>
      </c>
      <c r="E1972" s="2" t="str">
        <f>IF(A1972&lt;&gt;"","Week " &amp; ROUNDUP(DAY(B1972)/7,0),"")</f>
        <v/>
      </c>
      <c r="G1972" s="15" t="str">
        <f>IF(G1971&lt;MAX(A:A)+NumberOfFutureWeeks*7,  IF(WEEKDAY( G1971+1)=1, G1971+2, IF(WEEKDAY(G1971+1)=7, G1971+ 3, G1971+1)), "")</f>
        <v/>
      </c>
      <c r="H1972" s="15" t="str">
        <f t="shared" si="431"/>
        <v/>
      </c>
      <c r="I1972" s="2" t="str">
        <f t="shared" si="432"/>
        <v/>
      </c>
      <c r="J1972" s="2" t="str">
        <f>IF(AND(G1972&lt;&gt;"",G1972&lt;=MAX(A:A)),COUNTIF(B:B,TRUNC(G1972)),"")</f>
        <v/>
      </c>
      <c r="K1972" s="2" t="str">
        <f t="shared" si="443"/>
        <v/>
      </c>
      <c r="L1972" s="2" t="str">
        <f t="shared" si="433"/>
        <v/>
      </c>
      <c r="M1972" s="2" t="str">
        <f t="shared" si="440"/>
        <v/>
      </c>
      <c r="N1972" s="2" t="str">
        <f t="shared" si="441"/>
        <v/>
      </c>
      <c r="O1972" s="2" t="str">
        <f t="shared" si="434"/>
        <v/>
      </c>
      <c r="P1972" s="2" t="str">
        <f t="shared" si="435"/>
        <v/>
      </c>
      <c r="Q1972" s="2" t="str">
        <f t="shared" si="442"/>
        <v/>
      </c>
      <c r="R1972" s="2" t="str">
        <f t="shared" si="436"/>
        <v/>
      </c>
    </row>
    <row r="1973" spans="1:18" x14ac:dyDescent="0.25">
      <c r="A1973" s="15" t="str">
        <f>IF(INDEX('Predict Your Date Data (auto)'!A:A,ROW(A1973),1)&gt;0,INDEX('Predict Your Date Data (auto)'!A:A,ROW(A1973),1),"")</f>
        <v/>
      </c>
      <c r="B1973" s="15" t="str">
        <f t="shared" si="437"/>
        <v/>
      </c>
      <c r="C1973" s="23" t="str">
        <f t="shared" si="438"/>
        <v/>
      </c>
      <c r="D1973" s="23" t="str">
        <f t="shared" si="439"/>
        <v/>
      </c>
      <c r="E1973" s="2" t="str">
        <f>IF(A1973&lt;&gt;"","Week " &amp; ROUNDUP(DAY(B1973)/7,0),"")</f>
        <v/>
      </c>
      <c r="G1973" s="15" t="str">
        <f>IF(G1972&lt;MAX(A:A)+NumberOfFutureWeeks*7,  IF(WEEKDAY( G1972+1)=1, G1972+2, IF(WEEKDAY(G1972+1)=7, G1972+ 3, G1972+1)), "")</f>
        <v/>
      </c>
      <c r="H1973" s="15" t="str">
        <f t="shared" si="431"/>
        <v/>
      </c>
      <c r="I1973" s="2" t="str">
        <f t="shared" si="432"/>
        <v/>
      </c>
      <c r="J1973" s="2" t="str">
        <f>IF(AND(G1973&lt;&gt;"",G1973&lt;=MAX(A:A)),COUNTIF(B:B,TRUNC(G1973)),"")</f>
        <v/>
      </c>
      <c r="K1973" s="2" t="str">
        <f t="shared" si="443"/>
        <v/>
      </c>
      <c r="L1973" s="2" t="str">
        <f t="shared" si="433"/>
        <v/>
      </c>
      <c r="M1973" s="2" t="str">
        <f t="shared" si="440"/>
        <v/>
      </c>
      <c r="N1973" s="2" t="str">
        <f t="shared" si="441"/>
        <v/>
      </c>
      <c r="O1973" s="2" t="str">
        <f t="shared" si="434"/>
        <v/>
      </c>
      <c r="P1973" s="2" t="str">
        <f t="shared" si="435"/>
        <v/>
      </c>
      <c r="Q1973" s="2" t="str">
        <f t="shared" si="442"/>
        <v/>
      </c>
      <c r="R1973" s="2" t="str">
        <f t="shared" si="436"/>
        <v/>
      </c>
    </row>
    <row r="1974" spans="1:18" x14ac:dyDescent="0.25">
      <c r="A1974" s="15" t="str">
        <f>IF(INDEX('Predict Your Date Data (auto)'!A:A,ROW(A1974),1)&gt;0,INDEX('Predict Your Date Data (auto)'!A:A,ROW(A1974),1),"")</f>
        <v/>
      </c>
      <c r="B1974" s="15" t="str">
        <f t="shared" si="437"/>
        <v/>
      </c>
      <c r="C1974" s="23" t="str">
        <f t="shared" si="438"/>
        <v/>
      </c>
      <c r="D1974" s="23" t="str">
        <f t="shared" si="439"/>
        <v/>
      </c>
      <c r="E1974" s="2" t="str">
        <f>IF(A1974&lt;&gt;"","Week " &amp; ROUNDUP(DAY(B1974)/7,0),"")</f>
        <v/>
      </c>
      <c r="G1974" s="15" t="str">
        <f>IF(G1973&lt;MAX(A:A)+NumberOfFutureWeeks*7,  IF(WEEKDAY( G1973+1)=1, G1973+2, IF(WEEKDAY(G1973+1)=7, G1973+ 3, G1973+1)), "")</f>
        <v/>
      </c>
      <c r="H1974" s="15" t="str">
        <f t="shared" si="431"/>
        <v/>
      </c>
      <c r="I1974" s="2" t="str">
        <f t="shared" si="432"/>
        <v/>
      </c>
      <c r="J1974" s="2" t="str">
        <f>IF(AND(G1974&lt;&gt;"",G1974&lt;=MAX(A:A)),COUNTIF(B:B,TRUNC(G1974)),"")</f>
        <v/>
      </c>
      <c r="K1974" s="2" t="str">
        <f t="shared" si="443"/>
        <v/>
      </c>
      <c r="L1974" s="2" t="str">
        <f t="shared" si="433"/>
        <v/>
      </c>
      <c r="M1974" s="2" t="str">
        <f t="shared" si="440"/>
        <v/>
      </c>
      <c r="N1974" s="2" t="str">
        <f t="shared" si="441"/>
        <v/>
      </c>
      <c r="O1974" s="2" t="str">
        <f t="shared" si="434"/>
        <v/>
      </c>
      <c r="P1974" s="2" t="str">
        <f t="shared" si="435"/>
        <v/>
      </c>
      <c r="Q1974" s="2" t="str">
        <f t="shared" si="442"/>
        <v/>
      </c>
      <c r="R1974" s="2" t="str">
        <f t="shared" si="436"/>
        <v/>
      </c>
    </row>
    <row r="1975" spans="1:18" x14ac:dyDescent="0.25">
      <c r="A1975" s="15" t="str">
        <f>IF(INDEX('Predict Your Date Data (auto)'!A:A,ROW(A1975),1)&gt;0,INDEX('Predict Your Date Data (auto)'!A:A,ROW(A1975),1),"")</f>
        <v/>
      </c>
      <c r="B1975" s="15" t="str">
        <f t="shared" si="437"/>
        <v/>
      </c>
      <c r="C1975" s="23" t="str">
        <f t="shared" si="438"/>
        <v/>
      </c>
      <c r="D1975" s="23" t="str">
        <f t="shared" si="439"/>
        <v/>
      </c>
      <c r="E1975" s="2" t="str">
        <f>IF(A1975&lt;&gt;"","Week " &amp; ROUNDUP(DAY(B1975)/7,0),"")</f>
        <v/>
      </c>
      <c r="G1975" s="15" t="str">
        <f>IF(G1974&lt;MAX(A:A)+NumberOfFutureWeeks*7,  IF(WEEKDAY( G1974+1)=1, G1974+2, IF(WEEKDAY(G1974+1)=7, G1974+ 3, G1974+1)), "")</f>
        <v/>
      </c>
      <c r="H1975" s="15" t="str">
        <f t="shared" si="431"/>
        <v/>
      </c>
      <c r="I1975" s="2" t="str">
        <f t="shared" si="432"/>
        <v/>
      </c>
      <c r="J1975" s="2" t="str">
        <f>IF(AND(G1975&lt;&gt;"",G1975&lt;=MAX(A:A)),COUNTIF(B:B,TRUNC(G1975)),"")</f>
        <v/>
      </c>
      <c r="K1975" s="2" t="str">
        <f t="shared" si="443"/>
        <v/>
      </c>
      <c r="L1975" s="2" t="str">
        <f t="shared" si="433"/>
        <v/>
      </c>
      <c r="M1975" s="2" t="str">
        <f t="shared" si="440"/>
        <v/>
      </c>
      <c r="N1975" s="2" t="str">
        <f t="shared" si="441"/>
        <v/>
      </c>
      <c r="O1975" s="2" t="str">
        <f t="shared" si="434"/>
        <v/>
      </c>
      <c r="P1975" s="2" t="str">
        <f t="shared" si="435"/>
        <v/>
      </c>
      <c r="Q1975" s="2" t="str">
        <f t="shared" si="442"/>
        <v/>
      </c>
      <c r="R1975" s="2" t="str">
        <f t="shared" si="436"/>
        <v/>
      </c>
    </row>
    <row r="1976" spans="1:18" x14ac:dyDescent="0.25">
      <c r="A1976" s="15" t="str">
        <f>IF(INDEX('Predict Your Date Data (auto)'!A:A,ROW(A1976),1)&gt;0,INDEX('Predict Your Date Data (auto)'!A:A,ROW(A1976),1),"")</f>
        <v/>
      </c>
      <c r="B1976" s="15" t="str">
        <f t="shared" si="437"/>
        <v/>
      </c>
      <c r="C1976" s="23" t="str">
        <f t="shared" si="438"/>
        <v/>
      </c>
      <c r="D1976" s="23" t="str">
        <f t="shared" si="439"/>
        <v/>
      </c>
      <c r="E1976" s="2" t="str">
        <f>IF(A1976&lt;&gt;"","Week " &amp; ROUNDUP(DAY(B1976)/7,0),"")</f>
        <v/>
      </c>
      <c r="G1976" s="15" t="str">
        <f>IF(G1975&lt;MAX(A:A)+NumberOfFutureWeeks*7,  IF(WEEKDAY( G1975+1)=1, G1975+2, IF(WEEKDAY(G1975+1)=7, G1975+ 3, G1975+1)), "")</f>
        <v/>
      </c>
      <c r="H1976" s="15" t="str">
        <f t="shared" si="431"/>
        <v/>
      </c>
      <c r="I1976" s="2" t="str">
        <f t="shared" si="432"/>
        <v/>
      </c>
      <c r="J1976" s="2" t="str">
        <f>IF(AND(G1976&lt;&gt;"",G1976&lt;=MAX(A:A)),COUNTIF(B:B,TRUNC(G1976)),"")</f>
        <v/>
      </c>
      <c r="K1976" s="2" t="str">
        <f t="shared" si="443"/>
        <v/>
      </c>
      <c r="L1976" s="2" t="str">
        <f t="shared" si="433"/>
        <v/>
      </c>
      <c r="M1976" s="2" t="str">
        <f t="shared" si="440"/>
        <v/>
      </c>
      <c r="N1976" s="2" t="str">
        <f t="shared" si="441"/>
        <v/>
      </c>
      <c r="O1976" s="2" t="str">
        <f t="shared" si="434"/>
        <v/>
      </c>
      <c r="P1976" s="2" t="str">
        <f t="shared" si="435"/>
        <v/>
      </c>
      <c r="Q1976" s="2" t="str">
        <f t="shared" si="442"/>
        <v/>
      </c>
      <c r="R1976" s="2" t="str">
        <f t="shared" si="436"/>
        <v/>
      </c>
    </row>
    <row r="1977" spans="1:18" x14ac:dyDescent="0.25">
      <c r="A1977" s="15" t="str">
        <f>IF(INDEX('Predict Your Date Data (auto)'!A:A,ROW(A1977),1)&gt;0,INDEX('Predict Your Date Data (auto)'!A:A,ROW(A1977),1),"")</f>
        <v/>
      </c>
      <c r="B1977" s="15" t="str">
        <f t="shared" si="437"/>
        <v/>
      </c>
      <c r="C1977" s="23" t="str">
        <f t="shared" si="438"/>
        <v/>
      </c>
      <c r="D1977" s="23" t="str">
        <f t="shared" si="439"/>
        <v/>
      </c>
      <c r="E1977" s="2" t="str">
        <f>IF(A1977&lt;&gt;"","Week " &amp; ROUNDUP(DAY(B1977)/7,0),"")</f>
        <v/>
      </c>
      <c r="G1977" s="15" t="str">
        <f>IF(G1976&lt;MAX(A:A)+NumberOfFutureWeeks*7,  IF(WEEKDAY( G1976+1)=1, G1976+2, IF(WEEKDAY(G1976+1)=7, G1976+ 3, G1976+1)), "")</f>
        <v/>
      </c>
      <c r="H1977" s="15" t="str">
        <f t="shared" si="431"/>
        <v/>
      </c>
      <c r="I1977" s="2" t="str">
        <f t="shared" si="432"/>
        <v/>
      </c>
      <c r="J1977" s="2" t="str">
        <f>IF(AND(G1977&lt;&gt;"",G1977&lt;=MAX(A:A)),COUNTIF(B:B,TRUNC(G1977)),"")</f>
        <v/>
      </c>
      <c r="K1977" s="2" t="str">
        <f t="shared" si="443"/>
        <v/>
      </c>
      <c r="L1977" s="2" t="str">
        <f t="shared" si="433"/>
        <v/>
      </c>
      <c r="M1977" s="2" t="str">
        <f t="shared" si="440"/>
        <v/>
      </c>
      <c r="N1977" s="2" t="str">
        <f t="shared" si="441"/>
        <v/>
      </c>
      <c r="O1977" s="2" t="str">
        <f t="shared" si="434"/>
        <v/>
      </c>
      <c r="P1977" s="2" t="str">
        <f t="shared" si="435"/>
        <v/>
      </c>
      <c r="Q1977" s="2" t="str">
        <f t="shared" si="442"/>
        <v/>
      </c>
      <c r="R1977" s="2" t="str">
        <f t="shared" si="436"/>
        <v/>
      </c>
    </row>
    <row r="1978" spans="1:18" x14ac:dyDescent="0.25">
      <c r="A1978" s="15" t="str">
        <f>IF(INDEX('Predict Your Date Data (auto)'!A:A,ROW(A1978),1)&gt;0,INDEX('Predict Your Date Data (auto)'!A:A,ROW(A1978),1),"")</f>
        <v/>
      </c>
      <c r="B1978" s="15" t="str">
        <f t="shared" si="437"/>
        <v/>
      </c>
      <c r="C1978" s="23" t="str">
        <f t="shared" si="438"/>
        <v/>
      </c>
      <c r="D1978" s="23" t="str">
        <f t="shared" si="439"/>
        <v/>
      </c>
      <c r="E1978" s="2" t="str">
        <f>IF(A1978&lt;&gt;"","Week " &amp; ROUNDUP(DAY(B1978)/7,0),"")</f>
        <v/>
      </c>
      <c r="G1978" s="15" t="str">
        <f>IF(G1977&lt;MAX(A:A)+NumberOfFutureWeeks*7,  IF(WEEKDAY( G1977+1)=1, G1977+2, IF(WEEKDAY(G1977+1)=7, G1977+ 3, G1977+1)), "")</f>
        <v/>
      </c>
      <c r="H1978" s="15" t="str">
        <f t="shared" si="431"/>
        <v/>
      </c>
      <c r="I1978" s="2" t="str">
        <f t="shared" si="432"/>
        <v/>
      </c>
      <c r="J1978" s="2" t="str">
        <f>IF(AND(G1978&lt;&gt;"",G1978&lt;=MAX(A:A)),COUNTIF(B:B,TRUNC(G1978)),"")</f>
        <v/>
      </c>
      <c r="K1978" s="2" t="str">
        <f t="shared" si="443"/>
        <v/>
      </c>
      <c r="L1978" s="2" t="str">
        <f t="shared" si="433"/>
        <v/>
      </c>
      <c r="M1978" s="2" t="str">
        <f t="shared" si="440"/>
        <v/>
      </c>
      <c r="N1978" s="2" t="str">
        <f t="shared" si="441"/>
        <v/>
      </c>
      <c r="O1978" s="2" t="str">
        <f t="shared" si="434"/>
        <v/>
      </c>
      <c r="P1978" s="2" t="str">
        <f t="shared" si="435"/>
        <v/>
      </c>
      <c r="Q1978" s="2" t="str">
        <f t="shared" si="442"/>
        <v/>
      </c>
      <c r="R1978" s="2" t="str">
        <f t="shared" si="436"/>
        <v/>
      </c>
    </row>
    <row r="1979" spans="1:18" x14ac:dyDescent="0.25">
      <c r="A1979" s="15" t="str">
        <f>IF(INDEX('Predict Your Date Data (auto)'!A:A,ROW(A1979),1)&gt;0,INDEX('Predict Your Date Data (auto)'!A:A,ROW(A1979),1),"")</f>
        <v/>
      </c>
      <c r="B1979" s="15" t="str">
        <f t="shared" si="437"/>
        <v/>
      </c>
      <c r="C1979" s="23" t="str">
        <f t="shared" si="438"/>
        <v/>
      </c>
      <c r="D1979" s="23" t="str">
        <f t="shared" si="439"/>
        <v/>
      </c>
      <c r="E1979" s="2" t="str">
        <f>IF(A1979&lt;&gt;"","Week " &amp; ROUNDUP(DAY(B1979)/7,0),"")</f>
        <v/>
      </c>
      <c r="G1979" s="15" t="str">
        <f>IF(G1978&lt;MAX(A:A)+NumberOfFutureWeeks*7,  IF(WEEKDAY( G1978+1)=1, G1978+2, IF(WEEKDAY(G1978+1)=7, G1978+ 3, G1978+1)), "")</f>
        <v/>
      </c>
      <c r="H1979" s="15" t="str">
        <f t="shared" si="431"/>
        <v/>
      </c>
      <c r="I1979" s="2" t="str">
        <f t="shared" si="432"/>
        <v/>
      </c>
      <c r="J1979" s="2" t="str">
        <f>IF(AND(G1979&lt;&gt;"",G1979&lt;=MAX(A:A)),COUNTIF(B:B,TRUNC(G1979)),"")</f>
        <v/>
      </c>
      <c r="K1979" s="2" t="str">
        <f t="shared" si="443"/>
        <v/>
      </c>
      <c r="L1979" s="2" t="str">
        <f t="shared" si="433"/>
        <v/>
      </c>
      <c r="M1979" s="2" t="str">
        <f t="shared" si="440"/>
        <v/>
      </c>
      <c r="N1979" s="2" t="str">
        <f t="shared" si="441"/>
        <v/>
      </c>
      <c r="O1979" s="2" t="str">
        <f t="shared" si="434"/>
        <v/>
      </c>
      <c r="P1979" s="2" t="str">
        <f t="shared" si="435"/>
        <v/>
      </c>
      <c r="Q1979" s="2" t="str">
        <f t="shared" si="442"/>
        <v/>
      </c>
      <c r="R1979" s="2" t="str">
        <f t="shared" si="436"/>
        <v/>
      </c>
    </row>
    <row r="1980" spans="1:18" x14ac:dyDescent="0.25">
      <c r="A1980" s="15" t="str">
        <f>IF(INDEX('Predict Your Date Data (auto)'!A:A,ROW(A1980),1)&gt;0,INDEX('Predict Your Date Data (auto)'!A:A,ROW(A1980),1),"")</f>
        <v/>
      </c>
      <c r="B1980" s="15" t="str">
        <f t="shared" si="437"/>
        <v/>
      </c>
      <c r="C1980" s="23" t="str">
        <f t="shared" si="438"/>
        <v/>
      </c>
      <c r="D1980" s="23" t="str">
        <f t="shared" si="439"/>
        <v/>
      </c>
      <c r="E1980" s="2" t="str">
        <f>IF(A1980&lt;&gt;"","Week " &amp; ROUNDUP(DAY(B1980)/7,0),"")</f>
        <v/>
      </c>
      <c r="G1980" s="15" t="str">
        <f>IF(G1979&lt;MAX(A:A)+NumberOfFutureWeeks*7,  IF(WEEKDAY( G1979+1)=1, G1979+2, IF(WEEKDAY(G1979+1)=7, G1979+ 3, G1979+1)), "")</f>
        <v/>
      </c>
      <c r="H1980" s="15" t="str">
        <f t="shared" si="431"/>
        <v/>
      </c>
      <c r="I1980" s="2" t="str">
        <f t="shared" si="432"/>
        <v/>
      </c>
      <c r="J1980" s="2" t="str">
        <f>IF(AND(G1980&lt;&gt;"",G1980&lt;=MAX(A:A)),COUNTIF(B:B,TRUNC(G1980)),"")</f>
        <v/>
      </c>
      <c r="K1980" s="2" t="str">
        <f t="shared" si="443"/>
        <v/>
      </c>
      <c r="L1980" s="2" t="str">
        <f t="shared" si="433"/>
        <v/>
      </c>
      <c r="M1980" s="2" t="str">
        <f t="shared" si="440"/>
        <v/>
      </c>
      <c r="N1980" s="2" t="str">
        <f t="shared" si="441"/>
        <v/>
      </c>
      <c r="O1980" s="2" t="str">
        <f t="shared" si="434"/>
        <v/>
      </c>
      <c r="P1980" s="2" t="str">
        <f t="shared" si="435"/>
        <v/>
      </c>
      <c r="Q1980" s="2" t="str">
        <f t="shared" si="442"/>
        <v/>
      </c>
      <c r="R1980" s="2" t="str">
        <f t="shared" si="436"/>
        <v/>
      </c>
    </row>
    <row r="1981" spans="1:18" x14ac:dyDescent="0.25">
      <c r="A1981" s="15" t="str">
        <f>IF(INDEX('Predict Your Date Data (auto)'!A:A,ROW(A1981),1)&gt;0,INDEX('Predict Your Date Data (auto)'!A:A,ROW(A1981),1),"")</f>
        <v/>
      </c>
      <c r="B1981" s="15" t="str">
        <f t="shared" si="437"/>
        <v/>
      </c>
      <c r="C1981" s="23" t="str">
        <f t="shared" si="438"/>
        <v/>
      </c>
      <c r="D1981" s="23" t="str">
        <f t="shared" si="439"/>
        <v/>
      </c>
      <c r="E1981" s="2" t="str">
        <f>IF(A1981&lt;&gt;"","Week " &amp; ROUNDUP(DAY(B1981)/7,0),"")</f>
        <v/>
      </c>
      <c r="G1981" s="15" t="str">
        <f>IF(G1980&lt;MAX(A:A)+NumberOfFutureWeeks*7,  IF(WEEKDAY( G1980+1)=1, G1980+2, IF(WEEKDAY(G1980+1)=7, G1980+ 3, G1980+1)), "")</f>
        <v/>
      </c>
      <c r="H1981" s="15" t="str">
        <f t="shared" si="431"/>
        <v/>
      </c>
      <c r="I1981" s="2" t="str">
        <f t="shared" si="432"/>
        <v/>
      </c>
      <c r="J1981" s="2" t="str">
        <f>IF(AND(G1981&lt;&gt;"",G1981&lt;=MAX(A:A)),COUNTIF(B:B,TRUNC(G1981)),"")</f>
        <v/>
      </c>
      <c r="K1981" s="2" t="str">
        <f t="shared" si="443"/>
        <v/>
      </c>
      <c r="L1981" s="2" t="str">
        <f t="shared" si="433"/>
        <v/>
      </c>
      <c r="M1981" s="2" t="str">
        <f t="shared" si="440"/>
        <v/>
      </c>
      <c r="N1981" s="2" t="str">
        <f t="shared" si="441"/>
        <v/>
      </c>
      <c r="O1981" s="2" t="str">
        <f t="shared" si="434"/>
        <v/>
      </c>
      <c r="P1981" s="2" t="str">
        <f t="shared" si="435"/>
        <v/>
      </c>
      <c r="Q1981" s="2" t="str">
        <f t="shared" si="442"/>
        <v/>
      </c>
      <c r="R1981" s="2" t="str">
        <f t="shared" si="436"/>
        <v/>
      </c>
    </row>
    <row r="1982" spans="1:18" x14ac:dyDescent="0.25">
      <c r="A1982" s="15" t="str">
        <f>IF(INDEX('Predict Your Date Data (auto)'!A:A,ROW(A1982),1)&gt;0,INDEX('Predict Your Date Data (auto)'!A:A,ROW(A1982),1),"")</f>
        <v/>
      </c>
      <c r="B1982" s="15" t="str">
        <f t="shared" si="437"/>
        <v/>
      </c>
      <c r="C1982" s="23" t="str">
        <f t="shared" si="438"/>
        <v/>
      </c>
      <c r="D1982" s="23" t="str">
        <f t="shared" si="439"/>
        <v/>
      </c>
      <c r="E1982" s="2" t="str">
        <f>IF(A1982&lt;&gt;"","Week " &amp; ROUNDUP(DAY(B1982)/7,0),"")</f>
        <v/>
      </c>
      <c r="G1982" s="15" t="str">
        <f>IF(G1981&lt;MAX(A:A)+NumberOfFutureWeeks*7,  IF(WEEKDAY( G1981+1)=1, G1981+2, IF(WEEKDAY(G1981+1)=7, G1981+ 3, G1981+1)), "")</f>
        <v/>
      </c>
      <c r="H1982" s="15" t="str">
        <f t="shared" si="431"/>
        <v/>
      </c>
      <c r="I1982" s="2" t="str">
        <f t="shared" si="432"/>
        <v/>
      </c>
      <c r="J1982" s="2" t="str">
        <f>IF(AND(G1982&lt;&gt;"",G1982&lt;=MAX(A:A)),COUNTIF(B:B,TRUNC(G1982)),"")</f>
        <v/>
      </c>
      <c r="K1982" s="2" t="str">
        <f t="shared" si="443"/>
        <v/>
      </c>
      <c r="L1982" s="2" t="str">
        <f t="shared" si="433"/>
        <v/>
      </c>
      <c r="M1982" s="2" t="str">
        <f t="shared" si="440"/>
        <v/>
      </c>
      <c r="N1982" s="2" t="str">
        <f t="shared" si="441"/>
        <v/>
      </c>
      <c r="O1982" s="2" t="str">
        <f t="shared" si="434"/>
        <v/>
      </c>
      <c r="P1982" s="2" t="str">
        <f t="shared" si="435"/>
        <v/>
      </c>
      <c r="Q1982" s="2" t="str">
        <f t="shared" si="442"/>
        <v/>
      </c>
      <c r="R1982" s="2" t="str">
        <f t="shared" si="436"/>
        <v/>
      </c>
    </row>
    <row r="1983" spans="1:18" x14ac:dyDescent="0.25">
      <c r="A1983" s="15" t="str">
        <f>IF(INDEX('Predict Your Date Data (auto)'!A:A,ROW(A1983),1)&gt;0,INDEX('Predict Your Date Data (auto)'!A:A,ROW(A1983),1),"")</f>
        <v/>
      </c>
      <c r="B1983" s="15" t="str">
        <f t="shared" si="437"/>
        <v/>
      </c>
      <c r="C1983" s="23" t="str">
        <f t="shared" si="438"/>
        <v/>
      </c>
      <c r="D1983" s="23" t="str">
        <f t="shared" si="439"/>
        <v/>
      </c>
      <c r="E1983" s="2" t="str">
        <f>IF(A1983&lt;&gt;"","Week " &amp; ROUNDUP(DAY(B1983)/7,0),"")</f>
        <v/>
      </c>
      <c r="G1983" s="15" t="str">
        <f>IF(G1982&lt;MAX(A:A)+NumberOfFutureWeeks*7,  IF(WEEKDAY( G1982+1)=1, G1982+2, IF(WEEKDAY(G1982+1)=7, G1982+ 3, G1982+1)), "")</f>
        <v/>
      </c>
      <c r="H1983" s="15" t="str">
        <f t="shared" si="431"/>
        <v/>
      </c>
      <c r="I1983" s="2" t="str">
        <f t="shared" si="432"/>
        <v/>
      </c>
      <c r="J1983" s="2" t="str">
        <f>IF(AND(G1983&lt;&gt;"",G1983&lt;=MAX(A:A)),COUNTIF(B:B,TRUNC(G1983)),"")</f>
        <v/>
      </c>
      <c r="K1983" s="2" t="str">
        <f t="shared" si="443"/>
        <v/>
      </c>
      <c r="L1983" s="2" t="str">
        <f t="shared" si="433"/>
        <v/>
      </c>
      <c r="M1983" s="2" t="str">
        <f t="shared" si="440"/>
        <v/>
      </c>
      <c r="N1983" s="2" t="str">
        <f t="shared" si="441"/>
        <v/>
      </c>
      <c r="O1983" s="2" t="str">
        <f t="shared" si="434"/>
        <v/>
      </c>
      <c r="P1983" s="2" t="str">
        <f t="shared" si="435"/>
        <v/>
      </c>
      <c r="Q1983" s="2" t="str">
        <f t="shared" si="442"/>
        <v/>
      </c>
      <c r="R1983" s="2" t="str">
        <f t="shared" si="436"/>
        <v/>
      </c>
    </row>
    <row r="1984" spans="1:18" x14ac:dyDescent="0.25">
      <c r="A1984" s="15" t="str">
        <f>IF(INDEX('Predict Your Date Data (auto)'!A:A,ROW(A1984),1)&gt;0,INDEX('Predict Your Date Data (auto)'!A:A,ROW(A1984),1),"")</f>
        <v/>
      </c>
      <c r="B1984" s="15" t="str">
        <f t="shared" si="437"/>
        <v/>
      </c>
      <c r="C1984" s="23" t="str">
        <f t="shared" si="438"/>
        <v/>
      </c>
      <c r="D1984" s="23" t="str">
        <f t="shared" si="439"/>
        <v/>
      </c>
      <c r="E1984" s="2" t="str">
        <f>IF(A1984&lt;&gt;"","Week " &amp; ROUNDUP(DAY(B1984)/7,0),"")</f>
        <v/>
      </c>
      <c r="G1984" s="15" t="str">
        <f>IF(G1983&lt;MAX(A:A)+NumberOfFutureWeeks*7,  IF(WEEKDAY( G1983+1)=1, G1983+2, IF(WEEKDAY(G1983+1)=7, G1983+ 3, G1983+1)), "")</f>
        <v/>
      </c>
      <c r="H1984" s="15" t="str">
        <f t="shared" si="431"/>
        <v/>
      </c>
      <c r="I1984" s="2" t="str">
        <f t="shared" si="432"/>
        <v/>
      </c>
      <c r="J1984" s="2" t="str">
        <f>IF(AND(G1984&lt;&gt;"",G1984&lt;=MAX(A:A)),COUNTIF(B:B,TRUNC(G1984)),"")</f>
        <v/>
      </c>
      <c r="K1984" s="2" t="str">
        <f t="shared" si="443"/>
        <v/>
      </c>
      <c r="L1984" s="2" t="str">
        <f t="shared" si="433"/>
        <v/>
      </c>
      <c r="M1984" s="2" t="str">
        <f t="shared" si="440"/>
        <v/>
      </c>
      <c r="N1984" s="2" t="str">
        <f t="shared" si="441"/>
        <v/>
      </c>
      <c r="O1984" s="2" t="str">
        <f t="shared" si="434"/>
        <v/>
      </c>
      <c r="P1984" s="2" t="str">
        <f t="shared" si="435"/>
        <v/>
      </c>
      <c r="Q1984" s="2" t="str">
        <f t="shared" si="442"/>
        <v/>
      </c>
      <c r="R1984" s="2" t="str">
        <f t="shared" si="436"/>
        <v/>
      </c>
    </row>
    <row r="1985" spans="1:18" x14ac:dyDescent="0.25">
      <c r="A1985" s="15" t="str">
        <f>IF(INDEX('Predict Your Date Data (auto)'!A:A,ROW(A1985),1)&gt;0,INDEX('Predict Your Date Data (auto)'!A:A,ROW(A1985),1),"")</f>
        <v/>
      </c>
      <c r="B1985" s="15" t="str">
        <f t="shared" si="437"/>
        <v/>
      </c>
      <c r="C1985" s="23" t="str">
        <f t="shared" si="438"/>
        <v/>
      </c>
      <c r="D1985" s="23" t="str">
        <f t="shared" si="439"/>
        <v/>
      </c>
      <c r="E1985" s="2" t="str">
        <f>IF(A1985&lt;&gt;"","Week " &amp; ROUNDUP(DAY(B1985)/7,0),"")</f>
        <v/>
      </c>
      <c r="G1985" s="15" t="str">
        <f>IF(G1984&lt;MAX(A:A)+NumberOfFutureWeeks*7,  IF(WEEKDAY( G1984+1)=1, G1984+2, IF(WEEKDAY(G1984+1)=7, G1984+ 3, G1984+1)), "")</f>
        <v/>
      </c>
      <c r="H1985" s="15" t="str">
        <f t="shared" si="431"/>
        <v/>
      </c>
      <c r="I1985" s="2" t="str">
        <f t="shared" si="432"/>
        <v/>
      </c>
      <c r="J1985" s="2" t="str">
        <f>IF(AND(G1985&lt;&gt;"",G1985&lt;=MAX(A:A)),COUNTIF(B:B,TRUNC(G1985)),"")</f>
        <v/>
      </c>
      <c r="K1985" s="2" t="str">
        <f t="shared" si="443"/>
        <v/>
      </c>
      <c r="L1985" s="2" t="str">
        <f t="shared" si="433"/>
        <v/>
      </c>
      <c r="M1985" s="2" t="str">
        <f t="shared" si="440"/>
        <v/>
      </c>
      <c r="N1985" s="2" t="str">
        <f t="shared" si="441"/>
        <v/>
      </c>
      <c r="O1985" s="2" t="str">
        <f t="shared" si="434"/>
        <v/>
      </c>
      <c r="P1985" s="2" t="str">
        <f t="shared" si="435"/>
        <v/>
      </c>
      <c r="Q1985" s="2" t="str">
        <f t="shared" si="442"/>
        <v/>
      </c>
      <c r="R1985" s="2" t="str">
        <f t="shared" si="436"/>
        <v/>
      </c>
    </row>
    <row r="1986" spans="1:18" x14ac:dyDescent="0.25">
      <c r="A1986" s="15" t="str">
        <f>IF(INDEX('Predict Your Date Data (auto)'!A:A,ROW(A1986),1)&gt;0,INDEX('Predict Your Date Data (auto)'!A:A,ROW(A1986),1),"")</f>
        <v/>
      </c>
      <c r="B1986" s="15" t="str">
        <f t="shared" si="437"/>
        <v/>
      </c>
      <c r="C1986" s="23" t="str">
        <f t="shared" si="438"/>
        <v/>
      </c>
      <c r="D1986" s="23" t="str">
        <f t="shared" si="439"/>
        <v/>
      </c>
      <c r="E1986" s="2" t="str">
        <f>IF(A1986&lt;&gt;"","Week " &amp; ROUNDUP(DAY(B1986)/7,0),"")</f>
        <v/>
      </c>
      <c r="G1986" s="15" t="str">
        <f>IF(G1985&lt;MAX(A:A)+NumberOfFutureWeeks*7,  IF(WEEKDAY( G1985+1)=1, G1985+2, IF(WEEKDAY(G1985+1)=7, G1985+ 3, G1985+1)), "")</f>
        <v/>
      </c>
      <c r="H1986" s="15" t="str">
        <f t="shared" ref="H1986:H2049" si="444">IF(G1986&lt;&gt;"",IF(WEEKDAY(G1986)=2,"Week " &amp; TEXT(G1986,AxisDateFormat),""),"")</f>
        <v/>
      </c>
      <c r="I1986" s="2" t="str">
        <f t="shared" ref="I1986:I2049" si="445">IF(G1986&lt;&gt;"", TEXT(WEEKDAY(G1986), DayFormat),"")</f>
        <v/>
      </c>
      <c r="J1986" s="2" t="str">
        <f>IF(AND(G1986&lt;&gt;"",G1986&lt;=MAX(A:A)),COUNTIF(B:B,TRUNC(G1986)),"")</f>
        <v/>
      </c>
      <c r="K1986" s="2" t="str">
        <f t="shared" si="443"/>
        <v/>
      </c>
      <c r="L1986" s="2" t="str">
        <f t="shared" ref="L1986:L2049" si="446">IF(G1986&lt;&gt;"",K1986*$U$10+$U$9,"")</f>
        <v/>
      </c>
      <c r="M1986" s="2" t="str">
        <f t="shared" si="440"/>
        <v/>
      </c>
      <c r="N1986" s="2" t="str">
        <f t="shared" si="441"/>
        <v/>
      </c>
      <c r="O1986" s="2" t="str">
        <f t="shared" ref="O1986:O2049" si="447">IF(J1986&lt;&gt;"",ABS(J1986-N1986),"")</f>
        <v/>
      </c>
      <c r="P1986" s="2" t="str">
        <f t="shared" ref="P1986:P2049" si="448">IF(G1986&lt;&gt;"",IF(M1986&gt;1,ROUNDUP(N1986,RoundDecimalPlaces),ROUNDDOWN(N1986,RoundDecimalPlaces)),"")</f>
        <v/>
      </c>
      <c r="Q1986" s="2" t="str">
        <f t="shared" si="442"/>
        <v/>
      </c>
      <c r="R1986" s="2" t="str">
        <f t="shared" ref="R1986:R2049" si="449">IF(Q1986&lt;&gt;"",IF(Q1986&gt;AVERAGE(Q:Q)*SignificantErrorMultiplier,J1986,NA()),"")</f>
        <v/>
      </c>
    </row>
    <row r="1987" spans="1:18" x14ac:dyDescent="0.25">
      <c r="A1987" s="15" t="str">
        <f>IF(INDEX('Predict Your Date Data (auto)'!A:A,ROW(A1987),1)&gt;0,INDEX('Predict Your Date Data (auto)'!A:A,ROW(A1987),1),"")</f>
        <v/>
      </c>
      <c r="B1987" s="15" t="str">
        <f t="shared" ref="B1987:B2050" si="450">IF(A1987&lt;&gt;"",TRUNC(A1987),"")</f>
        <v/>
      </c>
      <c r="C1987" s="23" t="str">
        <f t="shared" ref="C1987:C2050" si="451">IF(A1987&lt;&gt;"",YEAR(A1987),"")</f>
        <v/>
      </c>
      <c r="D1987" s="23" t="str">
        <f t="shared" ref="D1987:D2050" si="452">IF(A1987&lt;&gt;"",MONTH(B1987),"")</f>
        <v/>
      </c>
      <c r="E1987" s="2" t="str">
        <f>IF(A1987&lt;&gt;"","Week " &amp; ROUNDUP(DAY(B1987)/7,0),"")</f>
        <v/>
      </c>
      <c r="G1987" s="15" t="str">
        <f>IF(G1986&lt;MAX(A:A)+NumberOfFutureWeeks*7,  IF(WEEKDAY( G1986+1)=1, G1986+2, IF(WEEKDAY(G1986+1)=7, G1986+ 3, G1986+1)), "")</f>
        <v/>
      </c>
      <c r="H1987" s="15" t="str">
        <f t="shared" si="444"/>
        <v/>
      </c>
      <c r="I1987" s="2" t="str">
        <f t="shared" si="445"/>
        <v/>
      </c>
      <c r="J1987" s="2" t="str">
        <f>IF(AND(G1987&lt;&gt;"",G1987&lt;=MAX(A:A)),COUNTIF(B:B,TRUNC(G1987)),"")</f>
        <v/>
      </c>
      <c r="K1987" s="2" t="str">
        <f t="shared" si="443"/>
        <v/>
      </c>
      <c r="L1987" s="2" t="str">
        <f t="shared" si="446"/>
        <v/>
      </c>
      <c r="M1987" s="2" t="str">
        <f t="shared" ref="M1987:M2050" si="453">IF(G1987&lt;&gt;"",VLOOKUP(I1987,$T$2:$V$6,3,FALSE),"")</f>
        <v/>
      </c>
      <c r="N1987" s="2" t="str">
        <f t="shared" ref="N1987:N2050" si="454">IF(G1987&lt;&gt;"",L1987*M1987,"")</f>
        <v/>
      </c>
      <c r="O1987" s="2" t="str">
        <f t="shared" si="447"/>
        <v/>
      </c>
      <c r="P1987" s="2" t="str">
        <f t="shared" si="448"/>
        <v/>
      </c>
      <c r="Q1987" s="2" t="str">
        <f t="shared" ref="Q1987:Q2050" si="455">IF(J1987&lt;&gt;"",ABS(J1987-P1987),"")</f>
        <v/>
      </c>
      <c r="R1987" s="2" t="str">
        <f t="shared" si="449"/>
        <v/>
      </c>
    </row>
    <row r="1988" spans="1:18" x14ac:dyDescent="0.25">
      <c r="A1988" s="15" t="str">
        <f>IF(INDEX('Predict Your Date Data (auto)'!A:A,ROW(A1988),1)&gt;0,INDEX('Predict Your Date Data (auto)'!A:A,ROW(A1988),1),"")</f>
        <v/>
      </c>
      <c r="B1988" s="15" t="str">
        <f t="shared" si="450"/>
        <v/>
      </c>
      <c r="C1988" s="23" t="str">
        <f t="shared" si="451"/>
        <v/>
      </c>
      <c r="D1988" s="23" t="str">
        <f t="shared" si="452"/>
        <v/>
      </c>
      <c r="E1988" s="2" t="str">
        <f>IF(A1988&lt;&gt;"","Week " &amp; ROUNDUP(DAY(B1988)/7,0),"")</f>
        <v/>
      </c>
      <c r="G1988" s="15" t="str">
        <f>IF(G1987&lt;MAX(A:A)+NumberOfFutureWeeks*7,  IF(WEEKDAY( G1987+1)=1, G1987+2, IF(WEEKDAY(G1987+1)=7, G1987+ 3, G1987+1)), "")</f>
        <v/>
      </c>
      <c r="H1988" s="15" t="str">
        <f t="shared" si="444"/>
        <v/>
      </c>
      <c r="I1988" s="2" t="str">
        <f t="shared" si="445"/>
        <v/>
      </c>
      <c r="J1988" s="2" t="str">
        <f>IF(AND(G1988&lt;&gt;"",G1988&lt;=MAX(A:A)),COUNTIF(B:B,TRUNC(G1988)),"")</f>
        <v/>
      </c>
      <c r="K1988" s="2" t="str">
        <f t="shared" ref="K1988:K2051" si="456">IF(G1988&lt;&gt;"",K1987+1,"")</f>
        <v/>
      </c>
      <c r="L1988" s="2" t="str">
        <f t="shared" si="446"/>
        <v/>
      </c>
      <c r="M1988" s="2" t="str">
        <f t="shared" si="453"/>
        <v/>
      </c>
      <c r="N1988" s="2" t="str">
        <f t="shared" si="454"/>
        <v/>
      </c>
      <c r="O1988" s="2" t="str">
        <f t="shared" si="447"/>
        <v/>
      </c>
      <c r="P1988" s="2" t="str">
        <f t="shared" si="448"/>
        <v/>
      </c>
      <c r="Q1988" s="2" t="str">
        <f t="shared" si="455"/>
        <v/>
      </c>
      <c r="R1988" s="2" t="str">
        <f t="shared" si="449"/>
        <v/>
      </c>
    </row>
    <row r="1989" spans="1:18" x14ac:dyDescent="0.25">
      <c r="A1989" s="15" t="str">
        <f>IF(INDEX('Predict Your Date Data (auto)'!A:A,ROW(A1989),1)&gt;0,INDEX('Predict Your Date Data (auto)'!A:A,ROW(A1989),1),"")</f>
        <v/>
      </c>
      <c r="B1989" s="15" t="str">
        <f t="shared" si="450"/>
        <v/>
      </c>
      <c r="C1989" s="23" t="str">
        <f t="shared" si="451"/>
        <v/>
      </c>
      <c r="D1989" s="23" t="str">
        <f t="shared" si="452"/>
        <v/>
      </c>
      <c r="E1989" s="2" t="str">
        <f>IF(A1989&lt;&gt;"","Week " &amp; ROUNDUP(DAY(B1989)/7,0),"")</f>
        <v/>
      </c>
      <c r="G1989" s="15" t="str">
        <f>IF(G1988&lt;MAX(A:A)+NumberOfFutureWeeks*7,  IF(WEEKDAY( G1988+1)=1, G1988+2, IF(WEEKDAY(G1988+1)=7, G1988+ 3, G1988+1)), "")</f>
        <v/>
      </c>
      <c r="H1989" s="15" t="str">
        <f t="shared" si="444"/>
        <v/>
      </c>
      <c r="I1989" s="2" t="str">
        <f t="shared" si="445"/>
        <v/>
      </c>
      <c r="J1989" s="2" t="str">
        <f>IF(AND(G1989&lt;&gt;"",G1989&lt;=MAX(A:A)),COUNTIF(B:B,TRUNC(G1989)),"")</f>
        <v/>
      </c>
      <c r="K1989" s="2" t="str">
        <f t="shared" si="456"/>
        <v/>
      </c>
      <c r="L1989" s="2" t="str">
        <f t="shared" si="446"/>
        <v/>
      </c>
      <c r="M1989" s="2" t="str">
        <f t="shared" si="453"/>
        <v/>
      </c>
      <c r="N1989" s="2" t="str">
        <f t="shared" si="454"/>
        <v/>
      </c>
      <c r="O1989" s="2" t="str">
        <f t="shared" si="447"/>
        <v/>
      </c>
      <c r="P1989" s="2" t="str">
        <f t="shared" si="448"/>
        <v/>
      </c>
      <c r="Q1989" s="2" t="str">
        <f t="shared" si="455"/>
        <v/>
      </c>
      <c r="R1989" s="2" t="str">
        <f t="shared" si="449"/>
        <v/>
      </c>
    </row>
    <row r="1990" spans="1:18" x14ac:dyDescent="0.25">
      <c r="A1990" s="15" t="str">
        <f>IF(INDEX('Predict Your Date Data (auto)'!A:A,ROW(A1990),1)&gt;0,INDEX('Predict Your Date Data (auto)'!A:A,ROW(A1990),1),"")</f>
        <v/>
      </c>
      <c r="B1990" s="15" t="str">
        <f t="shared" si="450"/>
        <v/>
      </c>
      <c r="C1990" s="23" t="str">
        <f t="shared" si="451"/>
        <v/>
      </c>
      <c r="D1990" s="23" t="str">
        <f t="shared" si="452"/>
        <v/>
      </c>
      <c r="E1990" s="2" t="str">
        <f>IF(A1990&lt;&gt;"","Week " &amp; ROUNDUP(DAY(B1990)/7,0),"")</f>
        <v/>
      </c>
      <c r="G1990" s="15" t="str">
        <f>IF(G1989&lt;MAX(A:A)+NumberOfFutureWeeks*7,  IF(WEEKDAY( G1989+1)=1, G1989+2, IF(WEEKDAY(G1989+1)=7, G1989+ 3, G1989+1)), "")</f>
        <v/>
      </c>
      <c r="H1990" s="15" t="str">
        <f t="shared" si="444"/>
        <v/>
      </c>
      <c r="I1990" s="2" t="str">
        <f t="shared" si="445"/>
        <v/>
      </c>
      <c r="J1990" s="2" t="str">
        <f>IF(AND(G1990&lt;&gt;"",G1990&lt;=MAX(A:A)),COUNTIF(B:B,TRUNC(G1990)),"")</f>
        <v/>
      </c>
      <c r="K1990" s="2" t="str">
        <f t="shared" si="456"/>
        <v/>
      </c>
      <c r="L1990" s="2" t="str">
        <f t="shared" si="446"/>
        <v/>
      </c>
      <c r="M1990" s="2" t="str">
        <f t="shared" si="453"/>
        <v/>
      </c>
      <c r="N1990" s="2" t="str">
        <f t="shared" si="454"/>
        <v/>
      </c>
      <c r="O1990" s="2" t="str">
        <f t="shared" si="447"/>
        <v/>
      </c>
      <c r="P1990" s="2" t="str">
        <f t="shared" si="448"/>
        <v/>
      </c>
      <c r="Q1990" s="2" t="str">
        <f t="shared" si="455"/>
        <v/>
      </c>
      <c r="R1990" s="2" t="str">
        <f t="shared" si="449"/>
        <v/>
      </c>
    </row>
    <row r="1991" spans="1:18" x14ac:dyDescent="0.25">
      <c r="A1991" s="15" t="str">
        <f>IF(INDEX('Predict Your Date Data (auto)'!A:A,ROW(A1991),1)&gt;0,INDEX('Predict Your Date Data (auto)'!A:A,ROW(A1991),1),"")</f>
        <v/>
      </c>
      <c r="B1991" s="15" t="str">
        <f t="shared" si="450"/>
        <v/>
      </c>
      <c r="C1991" s="23" t="str">
        <f t="shared" si="451"/>
        <v/>
      </c>
      <c r="D1991" s="23" t="str">
        <f t="shared" si="452"/>
        <v/>
      </c>
      <c r="E1991" s="2" t="str">
        <f>IF(A1991&lt;&gt;"","Week " &amp; ROUNDUP(DAY(B1991)/7,0),"")</f>
        <v/>
      </c>
      <c r="G1991" s="15" t="str">
        <f>IF(G1990&lt;MAX(A:A)+NumberOfFutureWeeks*7,  IF(WEEKDAY( G1990+1)=1, G1990+2, IF(WEEKDAY(G1990+1)=7, G1990+ 3, G1990+1)), "")</f>
        <v/>
      </c>
      <c r="H1991" s="15" t="str">
        <f t="shared" si="444"/>
        <v/>
      </c>
      <c r="I1991" s="2" t="str">
        <f t="shared" si="445"/>
        <v/>
      </c>
      <c r="J1991" s="2" t="str">
        <f>IF(AND(G1991&lt;&gt;"",G1991&lt;=MAX(A:A)),COUNTIF(B:B,TRUNC(G1991)),"")</f>
        <v/>
      </c>
      <c r="K1991" s="2" t="str">
        <f t="shared" si="456"/>
        <v/>
      </c>
      <c r="L1991" s="2" t="str">
        <f t="shared" si="446"/>
        <v/>
      </c>
      <c r="M1991" s="2" t="str">
        <f t="shared" si="453"/>
        <v/>
      </c>
      <c r="N1991" s="2" t="str">
        <f t="shared" si="454"/>
        <v/>
      </c>
      <c r="O1991" s="2" t="str">
        <f t="shared" si="447"/>
        <v/>
      </c>
      <c r="P1991" s="2" t="str">
        <f t="shared" si="448"/>
        <v/>
      </c>
      <c r="Q1991" s="2" t="str">
        <f t="shared" si="455"/>
        <v/>
      </c>
      <c r="R1991" s="2" t="str">
        <f t="shared" si="449"/>
        <v/>
      </c>
    </row>
    <row r="1992" spans="1:18" x14ac:dyDescent="0.25">
      <c r="A1992" s="15" t="str">
        <f>IF(INDEX('Predict Your Date Data (auto)'!A:A,ROW(A1992),1)&gt;0,INDEX('Predict Your Date Data (auto)'!A:A,ROW(A1992),1),"")</f>
        <v/>
      </c>
      <c r="B1992" s="15" t="str">
        <f t="shared" si="450"/>
        <v/>
      </c>
      <c r="C1992" s="23" t="str">
        <f t="shared" si="451"/>
        <v/>
      </c>
      <c r="D1992" s="23" t="str">
        <f t="shared" si="452"/>
        <v/>
      </c>
      <c r="E1992" s="2" t="str">
        <f>IF(A1992&lt;&gt;"","Week " &amp; ROUNDUP(DAY(B1992)/7,0),"")</f>
        <v/>
      </c>
      <c r="G1992" s="15" t="str">
        <f>IF(G1991&lt;MAX(A:A)+NumberOfFutureWeeks*7,  IF(WEEKDAY( G1991+1)=1, G1991+2, IF(WEEKDAY(G1991+1)=7, G1991+ 3, G1991+1)), "")</f>
        <v/>
      </c>
      <c r="H1992" s="15" t="str">
        <f t="shared" si="444"/>
        <v/>
      </c>
      <c r="I1992" s="2" t="str">
        <f t="shared" si="445"/>
        <v/>
      </c>
      <c r="J1992" s="2" t="str">
        <f>IF(AND(G1992&lt;&gt;"",G1992&lt;=MAX(A:A)),COUNTIF(B:B,TRUNC(G1992)),"")</f>
        <v/>
      </c>
      <c r="K1992" s="2" t="str">
        <f t="shared" si="456"/>
        <v/>
      </c>
      <c r="L1992" s="2" t="str">
        <f t="shared" si="446"/>
        <v/>
      </c>
      <c r="M1992" s="2" t="str">
        <f t="shared" si="453"/>
        <v/>
      </c>
      <c r="N1992" s="2" t="str">
        <f t="shared" si="454"/>
        <v/>
      </c>
      <c r="O1992" s="2" t="str">
        <f t="shared" si="447"/>
        <v/>
      </c>
      <c r="P1992" s="2" t="str">
        <f t="shared" si="448"/>
        <v/>
      </c>
      <c r="Q1992" s="2" t="str">
        <f t="shared" si="455"/>
        <v/>
      </c>
      <c r="R1992" s="2" t="str">
        <f t="shared" si="449"/>
        <v/>
      </c>
    </row>
    <row r="1993" spans="1:18" x14ac:dyDescent="0.25">
      <c r="A1993" s="15" t="str">
        <f>IF(INDEX('Predict Your Date Data (auto)'!A:A,ROW(A1993),1)&gt;0,INDEX('Predict Your Date Data (auto)'!A:A,ROW(A1993),1),"")</f>
        <v/>
      </c>
      <c r="B1993" s="15" t="str">
        <f t="shared" si="450"/>
        <v/>
      </c>
      <c r="C1993" s="23" t="str">
        <f t="shared" si="451"/>
        <v/>
      </c>
      <c r="D1993" s="23" t="str">
        <f t="shared" si="452"/>
        <v/>
      </c>
      <c r="E1993" s="2" t="str">
        <f>IF(A1993&lt;&gt;"","Week " &amp; ROUNDUP(DAY(B1993)/7,0),"")</f>
        <v/>
      </c>
      <c r="G1993" s="15" t="str">
        <f>IF(G1992&lt;MAX(A:A)+NumberOfFutureWeeks*7,  IF(WEEKDAY( G1992+1)=1, G1992+2, IF(WEEKDAY(G1992+1)=7, G1992+ 3, G1992+1)), "")</f>
        <v/>
      </c>
      <c r="H1993" s="15" t="str">
        <f t="shared" si="444"/>
        <v/>
      </c>
      <c r="I1993" s="2" t="str">
        <f t="shared" si="445"/>
        <v/>
      </c>
      <c r="J1993" s="2" t="str">
        <f>IF(AND(G1993&lt;&gt;"",G1993&lt;=MAX(A:A)),COUNTIF(B:B,TRUNC(G1993)),"")</f>
        <v/>
      </c>
      <c r="K1993" s="2" t="str">
        <f t="shared" si="456"/>
        <v/>
      </c>
      <c r="L1993" s="2" t="str">
        <f t="shared" si="446"/>
        <v/>
      </c>
      <c r="M1993" s="2" t="str">
        <f t="shared" si="453"/>
        <v/>
      </c>
      <c r="N1993" s="2" t="str">
        <f t="shared" si="454"/>
        <v/>
      </c>
      <c r="O1993" s="2" t="str">
        <f t="shared" si="447"/>
        <v/>
      </c>
      <c r="P1993" s="2" t="str">
        <f t="shared" si="448"/>
        <v/>
      </c>
      <c r="Q1993" s="2" t="str">
        <f t="shared" si="455"/>
        <v/>
      </c>
      <c r="R1993" s="2" t="str">
        <f t="shared" si="449"/>
        <v/>
      </c>
    </row>
    <row r="1994" spans="1:18" x14ac:dyDescent="0.25">
      <c r="A1994" s="15" t="str">
        <f>IF(INDEX('Predict Your Date Data (auto)'!A:A,ROW(A1994),1)&gt;0,INDEX('Predict Your Date Data (auto)'!A:A,ROW(A1994),1),"")</f>
        <v/>
      </c>
      <c r="B1994" s="15" t="str">
        <f t="shared" si="450"/>
        <v/>
      </c>
      <c r="C1994" s="23" t="str">
        <f t="shared" si="451"/>
        <v/>
      </c>
      <c r="D1994" s="23" t="str">
        <f t="shared" si="452"/>
        <v/>
      </c>
      <c r="E1994" s="2" t="str">
        <f>IF(A1994&lt;&gt;"","Week " &amp; ROUNDUP(DAY(B1994)/7,0),"")</f>
        <v/>
      </c>
      <c r="G1994" s="15" t="str">
        <f>IF(G1993&lt;MAX(A:A)+NumberOfFutureWeeks*7,  IF(WEEKDAY( G1993+1)=1, G1993+2, IF(WEEKDAY(G1993+1)=7, G1993+ 3, G1993+1)), "")</f>
        <v/>
      </c>
      <c r="H1994" s="15" t="str">
        <f t="shared" si="444"/>
        <v/>
      </c>
      <c r="I1994" s="2" t="str">
        <f t="shared" si="445"/>
        <v/>
      </c>
      <c r="J1994" s="2" t="str">
        <f>IF(AND(G1994&lt;&gt;"",G1994&lt;=MAX(A:A)),COUNTIF(B:B,TRUNC(G1994)),"")</f>
        <v/>
      </c>
      <c r="K1994" s="2" t="str">
        <f t="shared" si="456"/>
        <v/>
      </c>
      <c r="L1994" s="2" t="str">
        <f t="shared" si="446"/>
        <v/>
      </c>
      <c r="M1994" s="2" t="str">
        <f t="shared" si="453"/>
        <v/>
      </c>
      <c r="N1994" s="2" t="str">
        <f t="shared" si="454"/>
        <v/>
      </c>
      <c r="O1994" s="2" t="str">
        <f t="shared" si="447"/>
        <v/>
      </c>
      <c r="P1994" s="2" t="str">
        <f t="shared" si="448"/>
        <v/>
      </c>
      <c r="Q1994" s="2" t="str">
        <f t="shared" si="455"/>
        <v/>
      </c>
      <c r="R1994" s="2" t="str">
        <f t="shared" si="449"/>
        <v/>
      </c>
    </row>
    <row r="1995" spans="1:18" x14ac:dyDescent="0.25">
      <c r="A1995" s="15" t="str">
        <f>IF(INDEX('Predict Your Date Data (auto)'!A:A,ROW(A1995),1)&gt;0,INDEX('Predict Your Date Data (auto)'!A:A,ROW(A1995),1),"")</f>
        <v/>
      </c>
      <c r="B1995" s="15" t="str">
        <f t="shared" si="450"/>
        <v/>
      </c>
      <c r="C1995" s="23" t="str">
        <f t="shared" si="451"/>
        <v/>
      </c>
      <c r="D1995" s="23" t="str">
        <f t="shared" si="452"/>
        <v/>
      </c>
      <c r="E1995" s="2" t="str">
        <f>IF(A1995&lt;&gt;"","Week " &amp; ROUNDUP(DAY(B1995)/7,0),"")</f>
        <v/>
      </c>
      <c r="G1995" s="15" t="str">
        <f>IF(G1994&lt;MAX(A:A)+NumberOfFutureWeeks*7,  IF(WEEKDAY( G1994+1)=1, G1994+2, IF(WEEKDAY(G1994+1)=7, G1994+ 3, G1994+1)), "")</f>
        <v/>
      </c>
      <c r="H1995" s="15" t="str">
        <f t="shared" si="444"/>
        <v/>
      </c>
      <c r="I1995" s="2" t="str">
        <f t="shared" si="445"/>
        <v/>
      </c>
      <c r="J1995" s="2" t="str">
        <f>IF(AND(G1995&lt;&gt;"",G1995&lt;=MAX(A:A)),COUNTIF(B:B,TRUNC(G1995)),"")</f>
        <v/>
      </c>
      <c r="K1995" s="2" t="str">
        <f t="shared" si="456"/>
        <v/>
      </c>
      <c r="L1995" s="2" t="str">
        <f t="shared" si="446"/>
        <v/>
      </c>
      <c r="M1995" s="2" t="str">
        <f t="shared" si="453"/>
        <v/>
      </c>
      <c r="N1995" s="2" t="str">
        <f t="shared" si="454"/>
        <v/>
      </c>
      <c r="O1995" s="2" t="str">
        <f t="shared" si="447"/>
        <v/>
      </c>
      <c r="P1995" s="2" t="str">
        <f t="shared" si="448"/>
        <v/>
      </c>
      <c r="Q1995" s="2" t="str">
        <f t="shared" si="455"/>
        <v/>
      </c>
      <c r="R1995" s="2" t="str">
        <f t="shared" si="449"/>
        <v/>
      </c>
    </row>
    <row r="1996" spans="1:18" x14ac:dyDescent="0.25">
      <c r="A1996" s="15" t="str">
        <f>IF(INDEX('Predict Your Date Data (auto)'!A:A,ROW(A1996),1)&gt;0,INDEX('Predict Your Date Data (auto)'!A:A,ROW(A1996),1),"")</f>
        <v/>
      </c>
      <c r="B1996" s="15" t="str">
        <f t="shared" si="450"/>
        <v/>
      </c>
      <c r="C1996" s="23" t="str">
        <f t="shared" si="451"/>
        <v/>
      </c>
      <c r="D1996" s="23" t="str">
        <f t="shared" si="452"/>
        <v/>
      </c>
      <c r="E1996" s="2" t="str">
        <f>IF(A1996&lt;&gt;"","Week " &amp; ROUNDUP(DAY(B1996)/7,0),"")</f>
        <v/>
      </c>
      <c r="G1996" s="15" t="str">
        <f>IF(G1995&lt;MAX(A:A)+NumberOfFutureWeeks*7,  IF(WEEKDAY( G1995+1)=1, G1995+2, IF(WEEKDAY(G1995+1)=7, G1995+ 3, G1995+1)), "")</f>
        <v/>
      </c>
      <c r="H1996" s="15" t="str">
        <f t="shared" si="444"/>
        <v/>
      </c>
      <c r="I1996" s="2" t="str">
        <f t="shared" si="445"/>
        <v/>
      </c>
      <c r="J1996" s="2" t="str">
        <f>IF(AND(G1996&lt;&gt;"",G1996&lt;=MAX(A:A)),COUNTIF(B:B,TRUNC(G1996)),"")</f>
        <v/>
      </c>
      <c r="K1996" s="2" t="str">
        <f t="shared" si="456"/>
        <v/>
      </c>
      <c r="L1996" s="2" t="str">
        <f t="shared" si="446"/>
        <v/>
      </c>
      <c r="M1996" s="2" t="str">
        <f t="shared" si="453"/>
        <v/>
      </c>
      <c r="N1996" s="2" t="str">
        <f t="shared" si="454"/>
        <v/>
      </c>
      <c r="O1996" s="2" t="str">
        <f t="shared" si="447"/>
        <v/>
      </c>
      <c r="P1996" s="2" t="str">
        <f t="shared" si="448"/>
        <v/>
      </c>
      <c r="Q1996" s="2" t="str">
        <f t="shared" si="455"/>
        <v/>
      </c>
      <c r="R1996" s="2" t="str">
        <f t="shared" si="449"/>
        <v/>
      </c>
    </row>
    <row r="1997" spans="1:18" x14ac:dyDescent="0.25">
      <c r="A1997" s="15" t="str">
        <f>IF(INDEX('Predict Your Date Data (auto)'!A:A,ROW(A1997),1)&gt;0,INDEX('Predict Your Date Data (auto)'!A:A,ROW(A1997),1),"")</f>
        <v/>
      </c>
      <c r="B1997" s="15" t="str">
        <f t="shared" si="450"/>
        <v/>
      </c>
      <c r="C1997" s="23" t="str">
        <f t="shared" si="451"/>
        <v/>
      </c>
      <c r="D1997" s="23" t="str">
        <f t="shared" si="452"/>
        <v/>
      </c>
      <c r="E1997" s="2" t="str">
        <f>IF(A1997&lt;&gt;"","Week " &amp; ROUNDUP(DAY(B1997)/7,0),"")</f>
        <v/>
      </c>
      <c r="G1997" s="15" t="str">
        <f>IF(G1996&lt;MAX(A:A)+NumberOfFutureWeeks*7,  IF(WEEKDAY( G1996+1)=1, G1996+2, IF(WEEKDAY(G1996+1)=7, G1996+ 3, G1996+1)), "")</f>
        <v/>
      </c>
      <c r="H1997" s="15" t="str">
        <f t="shared" si="444"/>
        <v/>
      </c>
      <c r="I1997" s="2" t="str">
        <f t="shared" si="445"/>
        <v/>
      </c>
      <c r="J1997" s="2" t="str">
        <f>IF(AND(G1997&lt;&gt;"",G1997&lt;=MAX(A:A)),COUNTIF(B:B,TRUNC(G1997)),"")</f>
        <v/>
      </c>
      <c r="K1997" s="2" t="str">
        <f t="shared" si="456"/>
        <v/>
      </c>
      <c r="L1997" s="2" t="str">
        <f t="shared" si="446"/>
        <v/>
      </c>
      <c r="M1997" s="2" t="str">
        <f t="shared" si="453"/>
        <v/>
      </c>
      <c r="N1997" s="2" t="str">
        <f t="shared" si="454"/>
        <v/>
      </c>
      <c r="O1997" s="2" t="str">
        <f t="shared" si="447"/>
        <v/>
      </c>
      <c r="P1997" s="2" t="str">
        <f t="shared" si="448"/>
        <v/>
      </c>
      <c r="Q1997" s="2" t="str">
        <f t="shared" si="455"/>
        <v/>
      </c>
      <c r="R1997" s="2" t="str">
        <f t="shared" si="449"/>
        <v/>
      </c>
    </row>
    <row r="1998" spans="1:18" x14ac:dyDescent="0.25">
      <c r="A1998" s="15" t="str">
        <f>IF(INDEX('Predict Your Date Data (auto)'!A:A,ROW(A1998),1)&gt;0,INDEX('Predict Your Date Data (auto)'!A:A,ROW(A1998),1),"")</f>
        <v/>
      </c>
      <c r="B1998" s="15" t="str">
        <f t="shared" si="450"/>
        <v/>
      </c>
      <c r="C1998" s="23" t="str">
        <f t="shared" si="451"/>
        <v/>
      </c>
      <c r="D1998" s="23" t="str">
        <f t="shared" si="452"/>
        <v/>
      </c>
      <c r="E1998" s="2" t="str">
        <f>IF(A1998&lt;&gt;"","Week " &amp; ROUNDUP(DAY(B1998)/7,0),"")</f>
        <v/>
      </c>
      <c r="G1998" s="15" t="str">
        <f>IF(G1997&lt;MAX(A:A)+NumberOfFutureWeeks*7,  IF(WEEKDAY( G1997+1)=1, G1997+2, IF(WEEKDAY(G1997+1)=7, G1997+ 3, G1997+1)), "")</f>
        <v/>
      </c>
      <c r="H1998" s="15" t="str">
        <f t="shared" si="444"/>
        <v/>
      </c>
      <c r="I1998" s="2" t="str">
        <f t="shared" si="445"/>
        <v/>
      </c>
      <c r="J1998" s="2" t="str">
        <f>IF(AND(G1998&lt;&gt;"",G1998&lt;=MAX(A:A)),COUNTIF(B:B,TRUNC(G1998)),"")</f>
        <v/>
      </c>
      <c r="K1998" s="2" t="str">
        <f t="shared" si="456"/>
        <v/>
      </c>
      <c r="L1998" s="2" t="str">
        <f t="shared" si="446"/>
        <v/>
      </c>
      <c r="M1998" s="2" t="str">
        <f t="shared" si="453"/>
        <v/>
      </c>
      <c r="N1998" s="2" t="str">
        <f t="shared" si="454"/>
        <v/>
      </c>
      <c r="O1998" s="2" t="str">
        <f t="shared" si="447"/>
        <v/>
      </c>
      <c r="P1998" s="2" t="str">
        <f t="shared" si="448"/>
        <v/>
      </c>
      <c r="Q1998" s="2" t="str">
        <f t="shared" si="455"/>
        <v/>
      </c>
      <c r="R1998" s="2" t="str">
        <f t="shared" si="449"/>
        <v/>
      </c>
    </row>
    <row r="1999" spans="1:18" x14ac:dyDescent="0.25">
      <c r="A1999" s="15" t="str">
        <f>IF(INDEX('Predict Your Date Data (auto)'!A:A,ROW(A1999),1)&gt;0,INDEX('Predict Your Date Data (auto)'!A:A,ROW(A1999),1),"")</f>
        <v/>
      </c>
      <c r="B1999" s="15" t="str">
        <f t="shared" si="450"/>
        <v/>
      </c>
      <c r="C1999" s="23" t="str">
        <f t="shared" si="451"/>
        <v/>
      </c>
      <c r="D1999" s="23" t="str">
        <f t="shared" si="452"/>
        <v/>
      </c>
      <c r="E1999" s="2" t="str">
        <f>IF(A1999&lt;&gt;"","Week " &amp; ROUNDUP(DAY(B1999)/7,0),"")</f>
        <v/>
      </c>
      <c r="G1999" s="15" t="str">
        <f>IF(G1998&lt;MAX(A:A)+NumberOfFutureWeeks*7,  IF(WEEKDAY( G1998+1)=1, G1998+2, IF(WEEKDAY(G1998+1)=7, G1998+ 3, G1998+1)), "")</f>
        <v/>
      </c>
      <c r="H1999" s="15" t="str">
        <f t="shared" si="444"/>
        <v/>
      </c>
      <c r="I1999" s="2" t="str">
        <f t="shared" si="445"/>
        <v/>
      </c>
      <c r="J1999" s="2" t="str">
        <f>IF(AND(G1999&lt;&gt;"",G1999&lt;=MAX(A:A)),COUNTIF(B:B,TRUNC(G1999)),"")</f>
        <v/>
      </c>
      <c r="K1999" s="2" t="str">
        <f t="shared" si="456"/>
        <v/>
      </c>
      <c r="L1999" s="2" t="str">
        <f t="shared" si="446"/>
        <v/>
      </c>
      <c r="M1999" s="2" t="str">
        <f t="shared" si="453"/>
        <v/>
      </c>
      <c r="N1999" s="2" t="str">
        <f t="shared" si="454"/>
        <v/>
      </c>
      <c r="O1999" s="2" t="str">
        <f t="shared" si="447"/>
        <v/>
      </c>
      <c r="P1999" s="2" t="str">
        <f t="shared" si="448"/>
        <v/>
      </c>
      <c r="Q1999" s="2" t="str">
        <f t="shared" si="455"/>
        <v/>
      </c>
      <c r="R1999" s="2" t="str">
        <f t="shared" si="449"/>
        <v/>
      </c>
    </row>
    <row r="2000" spans="1:18" x14ac:dyDescent="0.25">
      <c r="A2000" s="15" t="str">
        <f>IF(INDEX('Predict Your Date Data (auto)'!A:A,ROW(A2000),1)&gt;0,INDEX('Predict Your Date Data (auto)'!A:A,ROW(A2000),1),"")</f>
        <v/>
      </c>
      <c r="B2000" s="15" t="str">
        <f t="shared" si="450"/>
        <v/>
      </c>
      <c r="C2000" s="23" t="str">
        <f t="shared" si="451"/>
        <v/>
      </c>
      <c r="D2000" s="23" t="str">
        <f t="shared" si="452"/>
        <v/>
      </c>
      <c r="E2000" s="2" t="str">
        <f>IF(A2000&lt;&gt;"","Week " &amp; ROUNDUP(DAY(B2000)/7,0),"")</f>
        <v/>
      </c>
      <c r="G2000" s="15" t="str">
        <f>IF(G1999&lt;MAX(A:A)+NumberOfFutureWeeks*7,  IF(WEEKDAY( G1999+1)=1, G1999+2, IF(WEEKDAY(G1999+1)=7, G1999+ 3, G1999+1)), "")</f>
        <v/>
      </c>
      <c r="H2000" s="15" t="str">
        <f t="shared" si="444"/>
        <v/>
      </c>
      <c r="I2000" s="2" t="str">
        <f t="shared" si="445"/>
        <v/>
      </c>
      <c r="J2000" s="2" t="str">
        <f>IF(AND(G2000&lt;&gt;"",G2000&lt;=MAX(A:A)),COUNTIF(B:B,TRUNC(G2000)),"")</f>
        <v/>
      </c>
      <c r="K2000" s="2" t="str">
        <f t="shared" si="456"/>
        <v/>
      </c>
      <c r="L2000" s="2" t="str">
        <f t="shared" si="446"/>
        <v/>
      </c>
      <c r="M2000" s="2" t="str">
        <f t="shared" si="453"/>
        <v/>
      </c>
      <c r="N2000" s="2" t="str">
        <f t="shared" si="454"/>
        <v/>
      </c>
      <c r="O2000" s="2" t="str">
        <f t="shared" si="447"/>
        <v/>
      </c>
      <c r="P2000" s="2" t="str">
        <f t="shared" si="448"/>
        <v/>
      </c>
      <c r="Q2000" s="2" t="str">
        <f t="shared" si="455"/>
        <v/>
      </c>
      <c r="R2000" s="2" t="str">
        <f t="shared" si="449"/>
        <v/>
      </c>
    </row>
    <row r="2001" spans="1:18" x14ac:dyDescent="0.25">
      <c r="A2001" s="15" t="str">
        <f>IF(INDEX('Predict Your Date Data (auto)'!A:A,ROW(A2001),1)&gt;0,INDEX('Predict Your Date Data (auto)'!A:A,ROW(A2001),1),"")</f>
        <v/>
      </c>
      <c r="B2001" s="15" t="str">
        <f t="shared" si="450"/>
        <v/>
      </c>
      <c r="C2001" s="23" t="str">
        <f t="shared" si="451"/>
        <v/>
      </c>
      <c r="D2001" s="23" t="str">
        <f t="shared" si="452"/>
        <v/>
      </c>
      <c r="E2001" s="2" t="str">
        <f>IF(A2001&lt;&gt;"","Week " &amp; ROUNDUP(DAY(B2001)/7,0),"")</f>
        <v/>
      </c>
      <c r="G2001" s="15" t="str">
        <f>IF(G2000&lt;MAX(A:A)+NumberOfFutureWeeks*7,  IF(WEEKDAY( G2000+1)=1, G2000+2, IF(WEEKDAY(G2000+1)=7, G2000+ 3, G2000+1)), "")</f>
        <v/>
      </c>
      <c r="H2001" s="15" t="str">
        <f t="shared" si="444"/>
        <v/>
      </c>
      <c r="I2001" s="2" t="str">
        <f t="shared" si="445"/>
        <v/>
      </c>
      <c r="J2001" s="2" t="str">
        <f>IF(AND(G2001&lt;&gt;"",G2001&lt;=MAX(A:A)),COUNTIF(B:B,TRUNC(G2001)),"")</f>
        <v/>
      </c>
      <c r="K2001" s="2" t="str">
        <f t="shared" si="456"/>
        <v/>
      </c>
      <c r="L2001" s="2" t="str">
        <f t="shared" si="446"/>
        <v/>
      </c>
      <c r="M2001" s="2" t="str">
        <f t="shared" si="453"/>
        <v/>
      </c>
      <c r="N2001" s="2" t="str">
        <f t="shared" si="454"/>
        <v/>
      </c>
      <c r="O2001" s="2" t="str">
        <f t="shared" si="447"/>
        <v/>
      </c>
      <c r="P2001" s="2" t="str">
        <f t="shared" si="448"/>
        <v/>
      </c>
      <c r="Q2001" s="2" t="str">
        <f t="shared" si="455"/>
        <v/>
      </c>
      <c r="R2001" s="2" t="str">
        <f t="shared" si="449"/>
        <v/>
      </c>
    </row>
    <row r="2002" spans="1:18" x14ac:dyDescent="0.25">
      <c r="A2002" s="15" t="str">
        <f>IF(INDEX('Predict Your Date Data (auto)'!A:A,ROW(A2002),1)&gt;0,INDEX('Predict Your Date Data (auto)'!A:A,ROW(A2002),1),"")</f>
        <v/>
      </c>
      <c r="B2002" s="15" t="str">
        <f t="shared" si="450"/>
        <v/>
      </c>
      <c r="C2002" s="23" t="str">
        <f t="shared" si="451"/>
        <v/>
      </c>
      <c r="D2002" s="23" t="str">
        <f t="shared" si="452"/>
        <v/>
      </c>
      <c r="E2002" s="2" t="str">
        <f>IF(A2002&lt;&gt;"","Week " &amp; ROUNDUP(DAY(B2002)/7,0),"")</f>
        <v/>
      </c>
      <c r="G2002" s="15" t="str">
        <f>IF(G2001&lt;MAX(A:A)+NumberOfFutureWeeks*7,  IF(WEEKDAY( G2001+1)=1, G2001+2, IF(WEEKDAY(G2001+1)=7, G2001+ 3, G2001+1)), "")</f>
        <v/>
      </c>
      <c r="H2002" s="15" t="str">
        <f t="shared" si="444"/>
        <v/>
      </c>
      <c r="I2002" s="2" t="str">
        <f t="shared" si="445"/>
        <v/>
      </c>
      <c r="J2002" s="2" t="str">
        <f>IF(AND(G2002&lt;&gt;"",G2002&lt;=MAX(A:A)),COUNTIF(B:B,TRUNC(G2002)),"")</f>
        <v/>
      </c>
      <c r="K2002" s="2" t="str">
        <f t="shared" si="456"/>
        <v/>
      </c>
      <c r="L2002" s="2" t="str">
        <f t="shared" si="446"/>
        <v/>
      </c>
      <c r="M2002" s="2" t="str">
        <f t="shared" si="453"/>
        <v/>
      </c>
      <c r="N2002" s="2" t="str">
        <f t="shared" si="454"/>
        <v/>
      </c>
      <c r="O2002" s="2" t="str">
        <f t="shared" si="447"/>
        <v/>
      </c>
      <c r="P2002" s="2" t="str">
        <f t="shared" si="448"/>
        <v/>
      </c>
      <c r="Q2002" s="2" t="str">
        <f t="shared" si="455"/>
        <v/>
      </c>
      <c r="R2002" s="2" t="str">
        <f t="shared" si="449"/>
        <v/>
      </c>
    </row>
    <row r="2003" spans="1:18" x14ac:dyDescent="0.25">
      <c r="A2003" s="15" t="str">
        <f>IF(INDEX('Predict Your Date Data (auto)'!A:A,ROW(A2003),1)&gt;0,INDEX('Predict Your Date Data (auto)'!A:A,ROW(A2003),1),"")</f>
        <v/>
      </c>
      <c r="B2003" s="15" t="str">
        <f t="shared" si="450"/>
        <v/>
      </c>
      <c r="C2003" s="23" t="str">
        <f t="shared" si="451"/>
        <v/>
      </c>
      <c r="D2003" s="23" t="str">
        <f t="shared" si="452"/>
        <v/>
      </c>
      <c r="E2003" s="2" t="str">
        <f>IF(A2003&lt;&gt;"","Week " &amp; ROUNDUP(DAY(B2003)/7,0),"")</f>
        <v/>
      </c>
      <c r="G2003" s="15" t="str">
        <f>IF(G2002&lt;MAX(A:A)+NumberOfFutureWeeks*7,  IF(WEEKDAY( G2002+1)=1, G2002+2, IF(WEEKDAY(G2002+1)=7, G2002+ 3, G2002+1)), "")</f>
        <v/>
      </c>
      <c r="H2003" s="15" t="str">
        <f t="shared" si="444"/>
        <v/>
      </c>
      <c r="I2003" s="2" t="str">
        <f t="shared" si="445"/>
        <v/>
      </c>
      <c r="J2003" s="2" t="str">
        <f>IF(AND(G2003&lt;&gt;"",G2003&lt;=MAX(A:A)),COUNTIF(B:B,TRUNC(G2003)),"")</f>
        <v/>
      </c>
      <c r="K2003" s="2" t="str">
        <f t="shared" si="456"/>
        <v/>
      </c>
      <c r="L2003" s="2" t="str">
        <f t="shared" si="446"/>
        <v/>
      </c>
      <c r="M2003" s="2" t="str">
        <f t="shared" si="453"/>
        <v/>
      </c>
      <c r="N2003" s="2" t="str">
        <f t="shared" si="454"/>
        <v/>
      </c>
      <c r="O2003" s="2" t="str">
        <f t="shared" si="447"/>
        <v/>
      </c>
      <c r="P2003" s="2" t="str">
        <f t="shared" si="448"/>
        <v/>
      </c>
      <c r="Q2003" s="2" t="str">
        <f t="shared" si="455"/>
        <v/>
      </c>
      <c r="R2003" s="2" t="str">
        <f t="shared" si="449"/>
        <v/>
      </c>
    </row>
    <row r="2004" spans="1:18" x14ac:dyDescent="0.25">
      <c r="A2004" s="15" t="str">
        <f>IF(INDEX('Predict Your Date Data (auto)'!A:A,ROW(A2004),1)&gt;0,INDEX('Predict Your Date Data (auto)'!A:A,ROW(A2004),1),"")</f>
        <v/>
      </c>
      <c r="B2004" s="15" t="str">
        <f t="shared" si="450"/>
        <v/>
      </c>
      <c r="C2004" s="23" t="str">
        <f t="shared" si="451"/>
        <v/>
      </c>
      <c r="D2004" s="23" t="str">
        <f t="shared" si="452"/>
        <v/>
      </c>
      <c r="E2004" s="2" t="str">
        <f>IF(A2004&lt;&gt;"","Week " &amp; ROUNDUP(DAY(B2004)/7,0),"")</f>
        <v/>
      </c>
      <c r="G2004" s="15" t="str">
        <f>IF(G2003&lt;MAX(A:A)+NumberOfFutureWeeks*7,  IF(WEEKDAY( G2003+1)=1, G2003+2, IF(WEEKDAY(G2003+1)=7, G2003+ 3, G2003+1)), "")</f>
        <v/>
      </c>
      <c r="H2004" s="15" t="str">
        <f t="shared" si="444"/>
        <v/>
      </c>
      <c r="I2004" s="2" t="str">
        <f t="shared" si="445"/>
        <v/>
      </c>
      <c r="J2004" s="2" t="str">
        <f>IF(AND(G2004&lt;&gt;"",G2004&lt;=MAX(A:A)),COUNTIF(B:B,TRUNC(G2004)),"")</f>
        <v/>
      </c>
      <c r="K2004" s="2" t="str">
        <f t="shared" si="456"/>
        <v/>
      </c>
      <c r="L2004" s="2" t="str">
        <f t="shared" si="446"/>
        <v/>
      </c>
      <c r="M2004" s="2" t="str">
        <f t="shared" si="453"/>
        <v/>
      </c>
      <c r="N2004" s="2" t="str">
        <f t="shared" si="454"/>
        <v/>
      </c>
      <c r="O2004" s="2" t="str">
        <f t="shared" si="447"/>
        <v/>
      </c>
      <c r="P2004" s="2" t="str">
        <f t="shared" si="448"/>
        <v/>
      </c>
      <c r="Q2004" s="2" t="str">
        <f t="shared" si="455"/>
        <v/>
      </c>
      <c r="R2004" s="2" t="str">
        <f t="shared" si="449"/>
        <v/>
      </c>
    </row>
    <row r="2005" spans="1:18" x14ac:dyDescent="0.25">
      <c r="A2005" s="15" t="str">
        <f>IF(INDEX('Predict Your Date Data (auto)'!A:A,ROW(A2005),1)&gt;0,INDEX('Predict Your Date Data (auto)'!A:A,ROW(A2005),1),"")</f>
        <v/>
      </c>
      <c r="B2005" s="15" t="str">
        <f t="shared" si="450"/>
        <v/>
      </c>
      <c r="C2005" s="23" t="str">
        <f t="shared" si="451"/>
        <v/>
      </c>
      <c r="D2005" s="23" t="str">
        <f t="shared" si="452"/>
        <v/>
      </c>
      <c r="E2005" s="2" t="str">
        <f>IF(A2005&lt;&gt;"","Week " &amp; ROUNDUP(DAY(B2005)/7,0),"")</f>
        <v/>
      </c>
      <c r="G2005" s="15" t="str">
        <f>IF(G2004&lt;MAX(A:A)+NumberOfFutureWeeks*7,  IF(WEEKDAY( G2004+1)=1, G2004+2, IF(WEEKDAY(G2004+1)=7, G2004+ 3, G2004+1)), "")</f>
        <v/>
      </c>
      <c r="H2005" s="15" t="str">
        <f t="shared" si="444"/>
        <v/>
      </c>
      <c r="I2005" s="2" t="str">
        <f t="shared" si="445"/>
        <v/>
      </c>
      <c r="J2005" s="2" t="str">
        <f>IF(AND(G2005&lt;&gt;"",G2005&lt;=MAX(A:A)),COUNTIF(B:B,TRUNC(G2005)),"")</f>
        <v/>
      </c>
      <c r="K2005" s="2" t="str">
        <f t="shared" si="456"/>
        <v/>
      </c>
      <c r="L2005" s="2" t="str">
        <f t="shared" si="446"/>
        <v/>
      </c>
      <c r="M2005" s="2" t="str">
        <f t="shared" si="453"/>
        <v/>
      </c>
      <c r="N2005" s="2" t="str">
        <f t="shared" si="454"/>
        <v/>
      </c>
      <c r="O2005" s="2" t="str">
        <f t="shared" si="447"/>
        <v/>
      </c>
      <c r="P2005" s="2" t="str">
        <f t="shared" si="448"/>
        <v/>
      </c>
      <c r="Q2005" s="2" t="str">
        <f t="shared" si="455"/>
        <v/>
      </c>
      <c r="R2005" s="2" t="str">
        <f t="shared" si="449"/>
        <v/>
      </c>
    </row>
    <row r="2006" spans="1:18" x14ac:dyDescent="0.25">
      <c r="A2006" s="15" t="str">
        <f>IF(INDEX('Predict Your Date Data (auto)'!A:A,ROW(A2006),1)&gt;0,INDEX('Predict Your Date Data (auto)'!A:A,ROW(A2006),1),"")</f>
        <v/>
      </c>
      <c r="B2006" s="15" t="str">
        <f t="shared" si="450"/>
        <v/>
      </c>
      <c r="C2006" s="23" t="str">
        <f t="shared" si="451"/>
        <v/>
      </c>
      <c r="D2006" s="23" t="str">
        <f t="shared" si="452"/>
        <v/>
      </c>
      <c r="E2006" s="2" t="str">
        <f>IF(A2006&lt;&gt;"","Week " &amp; ROUNDUP(DAY(B2006)/7,0),"")</f>
        <v/>
      </c>
      <c r="G2006" s="15" t="str">
        <f>IF(G2005&lt;MAX(A:A)+NumberOfFutureWeeks*7,  IF(WEEKDAY( G2005+1)=1, G2005+2, IF(WEEKDAY(G2005+1)=7, G2005+ 3, G2005+1)), "")</f>
        <v/>
      </c>
      <c r="H2006" s="15" t="str">
        <f t="shared" si="444"/>
        <v/>
      </c>
      <c r="I2006" s="2" t="str">
        <f t="shared" si="445"/>
        <v/>
      </c>
      <c r="J2006" s="2" t="str">
        <f>IF(AND(G2006&lt;&gt;"",G2006&lt;=MAX(A:A)),COUNTIF(B:B,TRUNC(G2006)),"")</f>
        <v/>
      </c>
      <c r="K2006" s="2" t="str">
        <f t="shared" si="456"/>
        <v/>
      </c>
      <c r="L2006" s="2" t="str">
        <f t="shared" si="446"/>
        <v/>
      </c>
      <c r="M2006" s="2" t="str">
        <f t="shared" si="453"/>
        <v/>
      </c>
      <c r="N2006" s="2" t="str">
        <f t="shared" si="454"/>
        <v/>
      </c>
      <c r="O2006" s="2" t="str">
        <f t="shared" si="447"/>
        <v/>
      </c>
      <c r="P2006" s="2" t="str">
        <f t="shared" si="448"/>
        <v/>
      </c>
      <c r="Q2006" s="2" t="str">
        <f t="shared" si="455"/>
        <v/>
      </c>
      <c r="R2006" s="2" t="str">
        <f t="shared" si="449"/>
        <v/>
      </c>
    </row>
    <row r="2007" spans="1:18" x14ac:dyDescent="0.25">
      <c r="A2007" s="15" t="str">
        <f>IF(INDEX('Predict Your Date Data (auto)'!A:A,ROW(A2007),1)&gt;0,INDEX('Predict Your Date Data (auto)'!A:A,ROW(A2007),1),"")</f>
        <v/>
      </c>
      <c r="B2007" s="15" t="str">
        <f t="shared" si="450"/>
        <v/>
      </c>
      <c r="C2007" s="23" t="str">
        <f t="shared" si="451"/>
        <v/>
      </c>
      <c r="D2007" s="23" t="str">
        <f t="shared" si="452"/>
        <v/>
      </c>
      <c r="E2007" s="2" t="str">
        <f>IF(A2007&lt;&gt;"","Week " &amp; ROUNDUP(DAY(B2007)/7,0),"")</f>
        <v/>
      </c>
      <c r="G2007" s="15" t="str">
        <f>IF(G2006&lt;MAX(A:A)+NumberOfFutureWeeks*7,  IF(WEEKDAY( G2006+1)=1, G2006+2, IF(WEEKDAY(G2006+1)=7, G2006+ 3, G2006+1)), "")</f>
        <v/>
      </c>
      <c r="H2007" s="15" t="str">
        <f t="shared" si="444"/>
        <v/>
      </c>
      <c r="I2007" s="2" t="str">
        <f t="shared" si="445"/>
        <v/>
      </c>
      <c r="J2007" s="2" t="str">
        <f>IF(AND(G2007&lt;&gt;"",G2007&lt;=MAX(A:A)),COUNTIF(B:B,TRUNC(G2007)),"")</f>
        <v/>
      </c>
      <c r="K2007" s="2" t="str">
        <f t="shared" si="456"/>
        <v/>
      </c>
      <c r="L2007" s="2" t="str">
        <f t="shared" si="446"/>
        <v/>
      </c>
      <c r="M2007" s="2" t="str">
        <f t="shared" si="453"/>
        <v/>
      </c>
      <c r="N2007" s="2" t="str">
        <f t="shared" si="454"/>
        <v/>
      </c>
      <c r="O2007" s="2" t="str">
        <f t="shared" si="447"/>
        <v/>
      </c>
      <c r="P2007" s="2" t="str">
        <f t="shared" si="448"/>
        <v/>
      </c>
      <c r="Q2007" s="2" t="str">
        <f t="shared" si="455"/>
        <v/>
      </c>
      <c r="R2007" s="2" t="str">
        <f t="shared" si="449"/>
        <v/>
      </c>
    </row>
    <row r="2008" spans="1:18" x14ac:dyDescent="0.25">
      <c r="A2008" s="15" t="str">
        <f>IF(INDEX('Predict Your Date Data (auto)'!A:A,ROW(A2008),1)&gt;0,INDEX('Predict Your Date Data (auto)'!A:A,ROW(A2008),1),"")</f>
        <v/>
      </c>
      <c r="B2008" s="15" t="str">
        <f t="shared" si="450"/>
        <v/>
      </c>
      <c r="C2008" s="23" t="str">
        <f t="shared" si="451"/>
        <v/>
      </c>
      <c r="D2008" s="23" t="str">
        <f t="shared" si="452"/>
        <v/>
      </c>
      <c r="E2008" s="2" t="str">
        <f>IF(A2008&lt;&gt;"","Week " &amp; ROUNDUP(DAY(B2008)/7,0),"")</f>
        <v/>
      </c>
      <c r="G2008" s="15" t="str">
        <f>IF(G2007&lt;MAX(A:A)+NumberOfFutureWeeks*7,  IF(WEEKDAY( G2007+1)=1, G2007+2, IF(WEEKDAY(G2007+1)=7, G2007+ 3, G2007+1)), "")</f>
        <v/>
      </c>
      <c r="H2008" s="15" t="str">
        <f t="shared" si="444"/>
        <v/>
      </c>
      <c r="I2008" s="2" t="str">
        <f t="shared" si="445"/>
        <v/>
      </c>
      <c r="J2008" s="2" t="str">
        <f>IF(AND(G2008&lt;&gt;"",G2008&lt;=MAX(A:A)),COUNTIF(B:B,TRUNC(G2008)),"")</f>
        <v/>
      </c>
      <c r="K2008" s="2" t="str">
        <f t="shared" si="456"/>
        <v/>
      </c>
      <c r="L2008" s="2" t="str">
        <f t="shared" si="446"/>
        <v/>
      </c>
      <c r="M2008" s="2" t="str">
        <f t="shared" si="453"/>
        <v/>
      </c>
      <c r="N2008" s="2" t="str">
        <f t="shared" si="454"/>
        <v/>
      </c>
      <c r="O2008" s="2" t="str">
        <f t="shared" si="447"/>
        <v/>
      </c>
      <c r="P2008" s="2" t="str">
        <f t="shared" si="448"/>
        <v/>
      </c>
      <c r="Q2008" s="2" t="str">
        <f t="shared" si="455"/>
        <v/>
      </c>
      <c r="R2008" s="2" t="str">
        <f t="shared" si="449"/>
        <v/>
      </c>
    </row>
    <row r="2009" spans="1:18" x14ac:dyDescent="0.25">
      <c r="A2009" s="15" t="str">
        <f>IF(INDEX('Predict Your Date Data (auto)'!A:A,ROW(A2009),1)&gt;0,INDEX('Predict Your Date Data (auto)'!A:A,ROW(A2009),1),"")</f>
        <v/>
      </c>
      <c r="B2009" s="15" t="str">
        <f t="shared" si="450"/>
        <v/>
      </c>
      <c r="C2009" s="23" t="str">
        <f t="shared" si="451"/>
        <v/>
      </c>
      <c r="D2009" s="23" t="str">
        <f t="shared" si="452"/>
        <v/>
      </c>
      <c r="E2009" s="2" t="str">
        <f>IF(A2009&lt;&gt;"","Week " &amp; ROUNDUP(DAY(B2009)/7,0),"")</f>
        <v/>
      </c>
      <c r="G2009" s="15" t="str">
        <f>IF(G2008&lt;MAX(A:A)+NumberOfFutureWeeks*7,  IF(WEEKDAY( G2008+1)=1, G2008+2, IF(WEEKDAY(G2008+1)=7, G2008+ 3, G2008+1)), "")</f>
        <v/>
      </c>
      <c r="H2009" s="15" t="str">
        <f t="shared" si="444"/>
        <v/>
      </c>
      <c r="I2009" s="2" t="str">
        <f t="shared" si="445"/>
        <v/>
      </c>
      <c r="J2009" s="2" t="str">
        <f>IF(AND(G2009&lt;&gt;"",G2009&lt;=MAX(A:A)),COUNTIF(B:B,TRUNC(G2009)),"")</f>
        <v/>
      </c>
      <c r="K2009" s="2" t="str">
        <f t="shared" si="456"/>
        <v/>
      </c>
      <c r="L2009" s="2" t="str">
        <f t="shared" si="446"/>
        <v/>
      </c>
      <c r="M2009" s="2" t="str">
        <f t="shared" si="453"/>
        <v/>
      </c>
      <c r="N2009" s="2" t="str">
        <f t="shared" si="454"/>
        <v/>
      </c>
      <c r="O2009" s="2" t="str">
        <f t="shared" si="447"/>
        <v/>
      </c>
      <c r="P2009" s="2" t="str">
        <f t="shared" si="448"/>
        <v/>
      </c>
      <c r="Q2009" s="2" t="str">
        <f t="shared" si="455"/>
        <v/>
      </c>
      <c r="R2009" s="2" t="str">
        <f t="shared" si="449"/>
        <v/>
      </c>
    </row>
    <row r="2010" spans="1:18" x14ac:dyDescent="0.25">
      <c r="A2010" s="15" t="str">
        <f>IF(INDEX('Predict Your Date Data (auto)'!A:A,ROW(A2010),1)&gt;0,INDEX('Predict Your Date Data (auto)'!A:A,ROW(A2010),1),"")</f>
        <v/>
      </c>
      <c r="B2010" s="15" t="str">
        <f t="shared" si="450"/>
        <v/>
      </c>
      <c r="C2010" s="23" t="str">
        <f t="shared" si="451"/>
        <v/>
      </c>
      <c r="D2010" s="23" t="str">
        <f t="shared" si="452"/>
        <v/>
      </c>
      <c r="E2010" s="2" t="str">
        <f>IF(A2010&lt;&gt;"","Week " &amp; ROUNDUP(DAY(B2010)/7,0),"")</f>
        <v/>
      </c>
      <c r="G2010" s="15" t="str">
        <f>IF(G2009&lt;MAX(A:A)+NumberOfFutureWeeks*7,  IF(WEEKDAY( G2009+1)=1, G2009+2, IF(WEEKDAY(G2009+1)=7, G2009+ 3, G2009+1)), "")</f>
        <v/>
      </c>
      <c r="H2010" s="15" t="str">
        <f t="shared" si="444"/>
        <v/>
      </c>
      <c r="I2010" s="2" t="str">
        <f t="shared" si="445"/>
        <v/>
      </c>
      <c r="J2010" s="2" t="str">
        <f>IF(AND(G2010&lt;&gt;"",G2010&lt;=MAX(A:A)),COUNTIF(B:B,TRUNC(G2010)),"")</f>
        <v/>
      </c>
      <c r="K2010" s="2" t="str">
        <f t="shared" si="456"/>
        <v/>
      </c>
      <c r="L2010" s="2" t="str">
        <f t="shared" si="446"/>
        <v/>
      </c>
      <c r="M2010" s="2" t="str">
        <f t="shared" si="453"/>
        <v/>
      </c>
      <c r="N2010" s="2" t="str">
        <f t="shared" si="454"/>
        <v/>
      </c>
      <c r="O2010" s="2" t="str">
        <f t="shared" si="447"/>
        <v/>
      </c>
      <c r="P2010" s="2" t="str">
        <f t="shared" si="448"/>
        <v/>
      </c>
      <c r="Q2010" s="2" t="str">
        <f t="shared" si="455"/>
        <v/>
      </c>
      <c r="R2010" s="2" t="str">
        <f t="shared" si="449"/>
        <v/>
      </c>
    </row>
    <row r="2011" spans="1:18" x14ac:dyDescent="0.25">
      <c r="A2011" s="15" t="str">
        <f>IF(INDEX('Predict Your Date Data (auto)'!A:A,ROW(A2011),1)&gt;0,INDEX('Predict Your Date Data (auto)'!A:A,ROW(A2011),1),"")</f>
        <v/>
      </c>
      <c r="B2011" s="15" t="str">
        <f t="shared" si="450"/>
        <v/>
      </c>
      <c r="C2011" s="23" t="str">
        <f t="shared" si="451"/>
        <v/>
      </c>
      <c r="D2011" s="23" t="str">
        <f t="shared" si="452"/>
        <v/>
      </c>
      <c r="E2011" s="2" t="str">
        <f>IF(A2011&lt;&gt;"","Week " &amp; ROUNDUP(DAY(B2011)/7,0),"")</f>
        <v/>
      </c>
      <c r="G2011" s="15" t="str">
        <f>IF(G2010&lt;MAX(A:A)+NumberOfFutureWeeks*7,  IF(WEEKDAY( G2010+1)=1, G2010+2, IF(WEEKDAY(G2010+1)=7, G2010+ 3, G2010+1)), "")</f>
        <v/>
      </c>
      <c r="H2011" s="15" t="str">
        <f t="shared" si="444"/>
        <v/>
      </c>
      <c r="I2011" s="2" t="str">
        <f t="shared" si="445"/>
        <v/>
      </c>
      <c r="J2011" s="2" t="str">
        <f>IF(AND(G2011&lt;&gt;"",G2011&lt;=MAX(A:A)),COUNTIF(B:B,TRUNC(G2011)),"")</f>
        <v/>
      </c>
      <c r="K2011" s="2" t="str">
        <f t="shared" si="456"/>
        <v/>
      </c>
      <c r="L2011" s="2" t="str">
        <f t="shared" si="446"/>
        <v/>
      </c>
      <c r="M2011" s="2" t="str">
        <f t="shared" si="453"/>
        <v/>
      </c>
      <c r="N2011" s="2" t="str">
        <f t="shared" si="454"/>
        <v/>
      </c>
      <c r="O2011" s="2" t="str">
        <f t="shared" si="447"/>
        <v/>
      </c>
      <c r="P2011" s="2" t="str">
        <f t="shared" si="448"/>
        <v/>
      </c>
      <c r="Q2011" s="2" t="str">
        <f t="shared" si="455"/>
        <v/>
      </c>
      <c r="R2011" s="2" t="str">
        <f t="shared" si="449"/>
        <v/>
      </c>
    </row>
    <row r="2012" spans="1:18" x14ac:dyDescent="0.25">
      <c r="A2012" s="15" t="str">
        <f>IF(INDEX('Predict Your Date Data (auto)'!A:A,ROW(A2012),1)&gt;0,INDEX('Predict Your Date Data (auto)'!A:A,ROW(A2012),1),"")</f>
        <v/>
      </c>
      <c r="B2012" s="15" t="str">
        <f t="shared" si="450"/>
        <v/>
      </c>
      <c r="C2012" s="23" t="str">
        <f t="shared" si="451"/>
        <v/>
      </c>
      <c r="D2012" s="23" t="str">
        <f t="shared" si="452"/>
        <v/>
      </c>
      <c r="E2012" s="2" t="str">
        <f>IF(A2012&lt;&gt;"","Week " &amp; ROUNDUP(DAY(B2012)/7,0),"")</f>
        <v/>
      </c>
      <c r="G2012" s="15" t="str">
        <f>IF(G2011&lt;MAX(A:A)+NumberOfFutureWeeks*7,  IF(WEEKDAY( G2011+1)=1, G2011+2, IF(WEEKDAY(G2011+1)=7, G2011+ 3, G2011+1)), "")</f>
        <v/>
      </c>
      <c r="H2012" s="15" t="str">
        <f t="shared" si="444"/>
        <v/>
      </c>
      <c r="I2012" s="2" t="str">
        <f t="shared" si="445"/>
        <v/>
      </c>
      <c r="J2012" s="2" t="str">
        <f>IF(AND(G2012&lt;&gt;"",G2012&lt;=MAX(A:A)),COUNTIF(B:B,TRUNC(G2012)),"")</f>
        <v/>
      </c>
      <c r="K2012" s="2" t="str">
        <f t="shared" si="456"/>
        <v/>
      </c>
      <c r="L2012" s="2" t="str">
        <f t="shared" si="446"/>
        <v/>
      </c>
      <c r="M2012" s="2" t="str">
        <f t="shared" si="453"/>
        <v/>
      </c>
      <c r="N2012" s="2" t="str">
        <f t="shared" si="454"/>
        <v/>
      </c>
      <c r="O2012" s="2" t="str">
        <f t="shared" si="447"/>
        <v/>
      </c>
      <c r="P2012" s="2" t="str">
        <f t="shared" si="448"/>
        <v/>
      </c>
      <c r="Q2012" s="2" t="str">
        <f t="shared" si="455"/>
        <v/>
      </c>
      <c r="R2012" s="2" t="str">
        <f t="shared" si="449"/>
        <v/>
      </c>
    </row>
    <row r="2013" spans="1:18" x14ac:dyDescent="0.25">
      <c r="A2013" s="15" t="str">
        <f>IF(INDEX('Predict Your Date Data (auto)'!A:A,ROW(A2013),1)&gt;0,INDEX('Predict Your Date Data (auto)'!A:A,ROW(A2013),1),"")</f>
        <v/>
      </c>
      <c r="B2013" s="15" t="str">
        <f t="shared" si="450"/>
        <v/>
      </c>
      <c r="C2013" s="23" t="str">
        <f t="shared" si="451"/>
        <v/>
      </c>
      <c r="D2013" s="23" t="str">
        <f t="shared" si="452"/>
        <v/>
      </c>
      <c r="E2013" s="2" t="str">
        <f>IF(A2013&lt;&gt;"","Week " &amp; ROUNDUP(DAY(B2013)/7,0),"")</f>
        <v/>
      </c>
      <c r="G2013" s="15" t="str">
        <f>IF(G2012&lt;MAX(A:A)+NumberOfFutureWeeks*7,  IF(WEEKDAY( G2012+1)=1, G2012+2, IF(WEEKDAY(G2012+1)=7, G2012+ 3, G2012+1)), "")</f>
        <v/>
      </c>
      <c r="H2013" s="15" t="str">
        <f t="shared" si="444"/>
        <v/>
      </c>
      <c r="I2013" s="2" t="str">
        <f t="shared" si="445"/>
        <v/>
      </c>
      <c r="J2013" s="2" t="str">
        <f>IF(AND(G2013&lt;&gt;"",G2013&lt;=MAX(A:A)),COUNTIF(B:B,TRUNC(G2013)),"")</f>
        <v/>
      </c>
      <c r="K2013" s="2" t="str">
        <f t="shared" si="456"/>
        <v/>
      </c>
      <c r="L2013" s="2" t="str">
        <f t="shared" si="446"/>
        <v/>
      </c>
      <c r="M2013" s="2" t="str">
        <f t="shared" si="453"/>
        <v/>
      </c>
      <c r="N2013" s="2" t="str">
        <f t="shared" si="454"/>
        <v/>
      </c>
      <c r="O2013" s="2" t="str">
        <f t="shared" si="447"/>
        <v/>
      </c>
      <c r="P2013" s="2" t="str">
        <f t="shared" si="448"/>
        <v/>
      </c>
      <c r="Q2013" s="2" t="str">
        <f t="shared" si="455"/>
        <v/>
      </c>
      <c r="R2013" s="2" t="str">
        <f t="shared" si="449"/>
        <v/>
      </c>
    </row>
    <row r="2014" spans="1:18" x14ac:dyDescent="0.25">
      <c r="A2014" s="15" t="str">
        <f>IF(INDEX('Predict Your Date Data (auto)'!A:A,ROW(A2014),1)&gt;0,INDEX('Predict Your Date Data (auto)'!A:A,ROW(A2014),1),"")</f>
        <v/>
      </c>
      <c r="B2014" s="15" t="str">
        <f t="shared" si="450"/>
        <v/>
      </c>
      <c r="C2014" s="23" t="str">
        <f t="shared" si="451"/>
        <v/>
      </c>
      <c r="D2014" s="23" t="str">
        <f t="shared" si="452"/>
        <v/>
      </c>
      <c r="E2014" s="2" t="str">
        <f>IF(A2014&lt;&gt;"","Week " &amp; ROUNDUP(DAY(B2014)/7,0),"")</f>
        <v/>
      </c>
      <c r="G2014" s="15" t="str">
        <f>IF(G2013&lt;MAX(A:A)+NumberOfFutureWeeks*7,  IF(WEEKDAY( G2013+1)=1, G2013+2, IF(WEEKDAY(G2013+1)=7, G2013+ 3, G2013+1)), "")</f>
        <v/>
      </c>
      <c r="H2014" s="15" t="str">
        <f t="shared" si="444"/>
        <v/>
      </c>
      <c r="I2014" s="2" t="str">
        <f t="shared" si="445"/>
        <v/>
      </c>
      <c r="J2014" s="2" t="str">
        <f>IF(AND(G2014&lt;&gt;"",G2014&lt;=MAX(A:A)),COUNTIF(B:B,TRUNC(G2014)),"")</f>
        <v/>
      </c>
      <c r="K2014" s="2" t="str">
        <f t="shared" si="456"/>
        <v/>
      </c>
      <c r="L2014" s="2" t="str">
        <f t="shared" si="446"/>
        <v/>
      </c>
      <c r="M2014" s="2" t="str">
        <f t="shared" si="453"/>
        <v/>
      </c>
      <c r="N2014" s="2" t="str">
        <f t="shared" si="454"/>
        <v/>
      </c>
      <c r="O2014" s="2" t="str">
        <f t="shared" si="447"/>
        <v/>
      </c>
      <c r="P2014" s="2" t="str">
        <f t="shared" si="448"/>
        <v/>
      </c>
      <c r="Q2014" s="2" t="str">
        <f t="shared" si="455"/>
        <v/>
      </c>
      <c r="R2014" s="2" t="str">
        <f t="shared" si="449"/>
        <v/>
      </c>
    </row>
    <row r="2015" spans="1:18" x14ac:dyDescent="0.25">
      <c r="A2015" s="15" t="str">
        <f>IF(INDEX('Predict Your Date Data (auto)'!A:A,ROW(A2015),1)&gt;0,INDEX('Predict Your Date Data (auto)'!A:A,ROW(A2015),1),"")</f>
        <v/>
      </c>
      <c r="B2015" s="15" t="str">
        <f t="shared" si="450"/>
        <v/>
      </c>
      <c r="C2015" s="23" t="str">
        <f t="shared" si="451"/>
        <v/>
      </c>
      <c r="D2015" s="23" t="str">
        <f t="shared" si="452"/>
        <v/>
      </c>
      <c r="E2015" s="2" t="str">
        <f>IF(A2015&lt;&gt;"","Week " &amp; ROUNDUP(DAY(B2015)/7,0),"")</f>
        <v/>
      </c>
      <c r="G2015" s="15" t="str">
        <f>IF(G2014&lt;MAX(A:A)+NumberOfFutureWeeks*7,  IF(WEEKDAY( G2014+1)=1, G2014+2, IF(WEEKDAY(G2014+1)=7, G2014+ 3, G2014+1)), "")</f>
        <v/>
      </c>
      <c r="H2015" s="15" t="str">
        <f t="shared" si="444"/>
        <v/>
      </c>
      <c r="I2015" s="2" t="str">
        <f t="shared" si="445"/>
        <v/>
      </c>
      <c r="J2015" s="2" t="str">
        <f>IF(AND(G2015&lt;&gt;"",G2015&lt;=MAX(A:A)),COUNTIF(B:B,TRUNC(G2015)),"")</f>
        <v/>
      </c>
      <c r="K2015" s="2" t="str">
        <f t="shared" si="456"/>
        <v/>
      </c>
      <c r="L2015" s="2" t="str">
        <f t="shared" si="446"/>
        <v/>
      </c>
      <c r="M2015" s="2" t="str">
        <f t="shared" si="453"/>
        <v/>
      </c>
      <c r="N2015" s="2" t="str">
        <f t="shared" si="454"/>
        <v/>
      </c>
      <c r="O2015" s="2" t="str">
        <f t="shared" si="447"/>
        <v/>
      </c>
      <c r="P2015" s="2" t="str">
        <f t="shared" si="448"/>
        <v/>
      </c>
      <c r="Q2015" s="2" t="str">
        <f t="shared" si="455"/>
        <v/>
      </c>
      <c r="R2015" s="2" t="str">
        <f t="shared" si="449"/>
        <v/>
      </c>
    </row>
    <row r="2016" spans="1:18" x14ac:dyDescent="0.25">
      <c r="A2016" s="15" t="str">
        <f>IF(INDEX('Predict Your Date Data (auto)'!A:A,ROW(A2016),1)&gt;0,INDEX('Predict Your Date Data (auto)'!A:A,ROW(A2016),1),"")</f>
        <v/>
      </c>
      <c r="B2016" s="15" t="str">
        <f t="shared" si="450"/>
        <v/>
      </c>
      <c r="C2016" s="23" t="str">
        <f t="shared" si="451"/>
        <v/>
      </c>
      <c r="D2016" s="23" t="str">
        <f t="shared" si="452"/>
        <v/>
      </c>
      <c r="E2016" s="2" t="str">
        <f>IF(A2016&lt;&gt;"","Week " &amp; ROUNDUP(DAY(B2016)/7,0),"")</f>
        <v/>
      </c>
      <c r="G2016" s="15" t="str">
        <f>IF(G2015&lt;MAX(A:A)+NumberOfFutureWeeks*7,  IF(WEEKDAY( G2015+1)=1, G2015+2, IF(WEEKDAY(G2015+1)=7, G2015+ 3, G2015+1)), "")</f>
        <v/>
      </c>
      <c r="H2016" s="15" t="str">
        <f t="shared" si="444"/>
        <v/>
      </c>
      <c r="I2016" s="2" t="str">
        <f t="shared" si="445"/>
        <v/>
      </c>
      <c r="J2016" s="2" t="str">
        <f>IF(AND(G2016&lt;&gt;"",G2016&lt;=MAX(A:A)),COUNTIF(B:B,TRUNC(G2016)),"")</f>
        <v/>
      </c>
      <c r="K2016" s="2" t="str">
        <f t="shared" si="456"/>
        <v/>
      </c>
      <c r="L2016" s="2" t="str">
        <f t="shared" si="446"/>
        <v/>
      </c>
      <c r="M2016" s="2" t="str">
        <f t="shared" si="453"/>
        <v/>
      </c>
      <c r="N2016" s="2" t="str">
        <f t="shared" si="454"/>
        <v/>
      </c>
      <c r="O2016" s="2" t="str">
        <f t="shared" si="447"/>
        <v/>
      </c>
      <c r="P2016" s="2" t="str">
        <f t="shared" si="448"/>
        <v/>
      </c>
      <c r="Q2016" s="2" t="str">
        <f t="shared" si="455"/>
        <v/>
      </c>
      <c r="R2016" s="2" t="str">
        <f t="shared" si="449"/>
        <v/>
      </c>
    </row>
    <row r="2017" spans="1:18" x14ac:dyDescent="0.25">
      <c r="A2017" s="15" t="str">
        <f>IF(INDEX('Predict Your Date Data (auto)'!A:A,ROW(A2017),1)&gt;0,INDEX('Predict Your Date Data (auto)'!A:A,ROW(A2017),1),"")</f>
        <v/>
      </c>
      <c r="B2017" s="15" t="str">
        <f t="shared" si="450"/>
        <v/>
      </c>
      <c r="C2017" s="23" t="str">
        <f t="shared" si="451"/>
        <v/>
      </c>
      <c r="D2017" s="23" t="str">
        <f t="shared" si="452"/>
        <v/>
      </c>
      <c r="E2017" s="2" t="str">
        <f>IF(A2017&lt;&gt;"","Week " &amp; ROUNDUP(DAY(B2017)/7,0),"")</f>
        <v/>
      </c>
      <c r="G2017" s="15" t="str">
        <f>IF(G2016&lt;MAX(A:A)+NumberOfFutureWeeks*7,  IF(WEEKDAY( G2016+1)=1, G2016+2, IF(WEEKDAY(G2016+1)=7, G2016+ 3, G2016+1)), "")</f>
        <v/>
      </c>
      <c r="H2017" s="15" t="str">
        <f t="shared" si="444"/>
        <v/>
      </c>
      <c r="I2017" s="2" t="str">
        <f t="shared" si="445"/>
        <v/>
      </c>
      <c r="J2017" s="2" t="str">
        <f>IF(AND(G2017&lt;&gt;"",G2017&lt;=MAX(A:A)),COUNTIF(B:B,TRUNC(G2017)),"")</f>
        <v/>
      </c>
      <c r="K2017" s="2" t="str">
        <f t="shared" si="456"/>
        <v/>
      </c>
      <c r="L2017" s="2" t="str">
        <f t="shared" si="446"/>
        <v/>
      </c>
      <c r="M2017" s="2" t="str">
        <f t="shared" si="453"/>
        <v/>
      </c>
      <c r="N2017" s="2" t="str">
        <f t="shared" si="454"/>
        <v/>
      </c>
      <c r="O2017" s="2" t="str">
        <f t="shared" si="447"/>
        <v/>
      </c>
      <c r="P2017" s="2" t="str">
        <f t="shared" si="448"/>
        <v/>
      </c>
      <c r="Q2017" s="2" t="str">
        <f t="shared" si="455"/>
        <v/>
      </c>
      <c r="R2017" s="2" t="str">
        <f t="shared" si="449"/>
        <v/>
      </c>
    </row>
    <row r="2018" spans="1:18" x14ac:dyDescent="0.25">
      <c r="A2018" s="15" t="str">
        <f>IF(INDEX('Predict Your Date Data (auto)'!A:A,ROW(A2018),1)&gt;0,INDEX('Predict Your Date Data (auto)'!A:A,ROW(A2018),1),"")</f>
        <v/>
      </c>
      <c r="B2018" s="15" t="str">
        <f t="shared" si="450"/>
        <v/>
      </c>
      <c r="C2018" s="23" t="str">
        <f t="shared" si="451"/>
        <v/>
      </c>
      <c r="D2018" s="23" t="str">
        <f t="shared" si="452"/>
        <v/>
      </c>
      <c r="E2018" s="2" t="str">
        <f>IF(A2018&lt;&gt;"","Week " &amp; ROUNDUP(DAY(B2018)/7,0),"")</f>
        <v/>
      </c>
      <c r="G2018" s="15" t="str">
        <f>IF(G2017&lt;MAX(A:A)+NumberOfFutureWeeks*7,  IF(WEEKDAY( G2017+1)=1, G2017+2, IF(WEEKDAY(G2017+1)=7, G2017+ 3, G2017+1)), "")</f>
        <v/>
      </c>
      <c r="H2018" s="15" t="str">
        <f t="shared" si="444"/>
        <v/>
      </c>
      <c r="I2018" s="2" t="str">
        <f t="shared" si="445"/>
        <v/>
      </c>
      <c r="J2018" s="2" t="str">
        <f>IF(AND(G2018&lt;&gt;"",G2018&lt;=MAX(A:A)),COUNTIF(B:B,TRUNC(G2018)),"")</f>
        <v/>
      </c>
      <c r="K2018" s="2" t="str">
        <f t="shared" si="456"/>
        <v/>
      </c>
      <c r="L2018" s="2" t="str">
        <f t="shared" si="446"/>
        <v/>
      </c>
      <c r="M2018" s="2" t="str">
        <f t="shared" si="453"/>
        <v/>
      </c>
      <c r="N2018" s="2" t="str">
        <f t="shared" si="454"/>
        <v/>
      </c>
      <c r="O2018" s="2" t="str">
        <f t="shared" si="447"/>
        <v/>
      </c>
      <c r="P2018" s="2" t="str">
        <f t="shared" si="448"/>
        <v/>
      </c>
      <c r="Q2018" s="2" t="str">
        <f t="shared" si="455"/>
        <v/>
      </c>
      <c r="R2018" s="2" t="str">
        <f t="shared" si="449"/>
        <v/>
      </c>
    </row>
    <row r="2019" spans="1:18" x14ac:dyDescent="0.25">
      <c r="A2019" s="15" t="str">
        <f>IF(INDEX('Predict Your Date Data (auto)'!A:A,ROW(A2019),1)&gt;0,INDEX('Predict Your Date Data (auto)'!A:A,ROW(A2019),1),"")</f>
        <v/>
      </c>
      <c r="B2019" s="15" t="str">
        <f t="shared" si="450"/>
        <v/>
      </c>
      <c r="C2019" s="23" t="str">
        <f t="shared" si="451"/>
        <v/>
      </c>
      <c r="D2019" s="23" t="str">
        <f t="shared" si="452"/>
        <v/>
      </c>
      <c r="E2019" s="2" t="str">
        <f>IF(A2019&lt;&gt;"","Week " &amp; ROUNDUP(DAY(B2019)/7,0),"")</f>
        <v/>
      </c>
      <c r="G2019" s="15" t="str">
        <f>IF(G2018&lt;MAX(A:A)+NumberOfFutureWeeks*7,  IF(WEEKDAY( G2018+1)=1, G2018+2, IF(WEEKDAY(G2018+1)=7, G2018+ 3, G2018+1)), "")</f>
        <v/>
      </c>
      <c r="H2019" s="15" t="str">
        <f t="shared" si="444"/>
        <v/>
      </c>
      <c r="I2019" s="2" t="str">
        <f t="shared" si="445"/>
        <v/>
      </c>
      <c r="J2019" s="2" t="str">
        <f>IF(AND(G2019&lt;&gt;"",G2019&lt;=MAX(A:A)),COUNTIF(B:B,TRUNC(G2019)),"")</f>
        <v/>
      </c>
      <c r="K2019" s="2" t="str">
        <f t="shared" si="456"/>
        <v/>
      </c>
      <c r="L2019" s="2" t="str">
        <f t="shared" si="446"/>
        <v/>
      </c>
      <c r="M2019" s="2" t="str">
        <f t="shared" si="453"/>
        <v/>
      </c>
      <c r="N2019" s="2" t="str">
        <f t="shared" si="454"/>
        <v/>
      </c>
      <c r="O2019" s="2" t="str">
        <f t="shared" si="447"/>
        <v/>
      </c>
      <c r="P2019" s="2" t="str">
        <f t="shared" si="448"/>
        <v/>
      </c>
      <c r="Q2019" s="2" t="str">
        <f t="shared" si="455"/>
        <v/>
      </c>
      <c r="R2019" s="2" t="str">
        <f t="shared" si="449"/>
        <v/>
      </c>
    </row>
    <row r="2020" spans="1:18" x14ac:dyDescent="0.25">
      <c r="A2020" s="15" t="str">
        <f>IF(INDEX('Predict Your Date Data (auto)'!A:A,ROW(A2020),1)&gt;0,INDEX('Predict Your Date Data (auto)'!A:A,ROW(A2020),1),"")</f>
        <v/>
      </c>
      <c r="B2020" s="15" t="str">
        <f t="shared" si="450"/>
        <v/>
      </c>
      <c r="C2020" s="23" t="str">
        <f t="shared" si="451"/>
        <v/>
      </c>
      <c r="D2020" s="23" t="str">
        <f t="shared" si="452"/>
        <v/>
      </c>
      <c r="E2020" s="2" t="str">
        <f>IF(A2020&lt;&gt;"","Week " &amp; ROUNDUP(DAY(B2020)/7,0),"")</f>
        <v/>
      </c>
      <c r="G2020" s="15" t="str">
        <f>IF(G2019&lt;MAX(A:A)+NumberOfFutureWeeks*7,  IF(WEEKDAY( G2019+1)=1, G2019+2, IF(WEEKDAY(G2019+1)=7, G2019+ 3, G2019+1)), "")</f>
        <v/>
      </c>
      <c r="H2020" s="15" t="str">
        <f t="shared" si="444"/>
        <v/>
      </c>
      <c r="I2020" s="2" t="str">
        <f t="shared" si="445"/>
        <v/>
      </c>
      <c r="J2020" s="2" t="str">
        <f>IF(AND(G2020&lt;&gt;"",G2020&lt;=MAX(A:A)),COUNTIF(B:B,TRUNC(G2020)),"")</f>
        <v/>
      </c>
      <c r="K2020" s="2" t="str">
        <f t="shared" si="456"/>
        <v/>
      </c>
      <c r="L2020" s="2" t="str">
        <f t="shared" si="446"/>
        <v/>
      </c>
      <c r="M2020" s="2" t="str">
        <f t="shared" si="453"/>
        <v/>
      </c>
      <c r="N2020" s="2" t="str">
        <f t="shared" si="454"/>
        <v/>
      </c>
      <c r="O2020" s="2" t="str">
        <f t="shared" si="447"/>
        <v/>
      </c>
      <c r="P2020" s="2" t="str">
        <f t="shared" si="448"/>
        <v/>
      </c>
      <c r="Q2020" s="2" t="str">
        <f t="shared" si="455"/>
        <v/>
      </c>
      <c r="R2020" s="2" t="str">
        <f t="shared" si="449"/>
        <v/>
      </c>
    </row>
    <row r="2021" spans="1:18" x14ac:dyDescent="0.25">
      <c r="A2021" s="15" t="str">
        <f>IF(INDEX('Predict Your Date Data (auto)'!A:A,ROW(A2021),1)&gt;0,INDEX('Predict Your Date Data (auto)'!A:A,ROW(A2021),1),"")</f>
        <v/>
      </c>
      <c r="B2021" s="15" t="str">
        <f t="shared" si="450"/>
        <v/>
      </c>
      <c r="C2021" s="23" t="str">
        <f t="shared" si="451"/>
        <v/>
      </c>
      <c r="D2021" s="23" t="str">
        <f t="shared" si="452"/>
        <v/>
      </c>
      <c r="E2021" s="2" t="str">
        <f>IF(A2021&lt;&gt;"","Week " &amp; ROUNDUP(DAY(B2021)/7,0),"")</f>
        <v/>
      </c>
      <c r="G2021" s="15" t="str">
        <f>IF(G2020&lt;MAX(A:A)+NumberOfFutureWeeks*7,  IF(WEEKDAY( G2020+1)=1, G2020+2, IF(WEEKDAY(G2020+1)=7, G2020+ 3, G2020+1)), "")</f>
        <v/>
      </c>
      <c r="H2021" s="15" t="str">
        <f t="shared" si="444"/>
        <v/>
      </c>
      <c r="I2021" s="2" t="str">
        <f t="shared" si="445"/>
        <v/>
      </c>
      <c r="J2021" s="2" t="str">
        <f>IF(AND(G2021&lt;&gt;"",G2021&lt;=MAX(A:A)),COUNTIF(B:B,TRUNC(G2021)),"")</f>
        <v/>
      </c>
      <c r="K2021" s="2" t="str">
        <f t="shared" si="456"/>
        <v/>
      </c>
      <c r="L2021" s="2" t="str">
        <f t="shared" si="446"/>
        <v/>
      </c>
      <c r="M2021" s="2" t="str">
        <f t="shared" si="453"/>
        <v/>
      </c>
      <c r="N2021" s="2" t="str">
        <f t="shared" si="454"/>
        <v/>
      </c>
      <c r="O2021" s="2" t="str">
        <f t="shared" si="447"/>
        <v/>
      </c>
      <c r="P2021" s="2" t="str">
        <f t="shared" si="448"/>
        <v/>
      </c>
      <c r="Q2021" s="2" t="str">
        <f t="shared" si="455"/>
        <v/>
      </c>
      <c r="R2021" s="2" t="str">
        <f t="shared" si="449"/>
        <v/>
      </c>
    </row>
    <row r="2022" spans="1:18" x14ac:dyDescent="0.25">
      <c r="A2022" s="15" t="str">
        <f>IF(INDEX('Predict Your Date Data (auto)'!A:A,ROW(A2022),1)&gt;0,INDEX('Predict Your Date Data (auto)'!A:A,ROW(A2022),1),"")</f>
        <v/>
      </c>
      <c r="B2022" s="15" t="str">
        <f t="shared" si="450"/>
        <v/>
      </c>
      <c r="C2022" s="23" t="str">
        <f t="shared" si="451"/>
        <v/>
      </c>
      <c r="D2022" s="23" t="str">
        <f t="shared" si="452"/>
        <v/>
      </c>
      <c r="E2022" s="2" t="str">
        <f>IF(A2022&lt;&gt;"","Week " &amp; ROUNDUP(DAY(B2022)/7,0),"")</f>
        <v/>
      </c>
      <c r="G2022" s="15" t="str">
        <f>IF(G2021&lt;MAX(A:A)+NumberOfFutureWeeks*7,  IF(WEEKDAY( G2021+1)=1, G2021+2, IF(WEEKDAY(G2021+1)=7, G2021+ 3, G2021+1)), "")</f>
        <v/>
      </c>
      <c r="H2022" s="15" t="str">
        <f t="shared" si="444"/>
        <v/>
      </c>
      <c r="I2022" s="2" t="str">
        <f t="shared" si="445"/>
        <v/>
      </c>
      <c r="J2022" s="2" t="str">
        <f>IF(AND(G2022&lt;&gt;"",G2022&lt;=MAX(A:A)),COUNTIF(B:B,TRUNC(G2022)),"")</f>
        <v/>
      </c>
      <c r="K2022" s="2" t="str">
        <f t="shared" si="456"/>
        <v/>
      </c>
      <c r="L2022" s="2" t="str">
        <f t="shared" si="446"/>
        <v/>
      </c>
      <c r="M2022" s="2" t="str">
        <f t="shared" si="453"/>
        <v/>
      </c>
      <c r="N2022" s="2" t="str">
        <f t="shared" si="454"/>
        <v/>
      </c>
      <c r="O2022" s="2" t="str">
        <f t="shared" si="447"/>
        <v/>
      </c>
      <c r="P2022" s="2" t="str">
        <f t="shared" si="448"/>
        <v/>
      </c>
      <c r="Q2022" s="2" t="str">
        <f t="shared" si="455"/>
        <v/>
      </c>
      <c r="R2022" s="2" t="str">
        <f t="shared" si="449"/>
        <v/>
      </c>
    </row>
    <row r="2023" spans="1:18" x14ac:dyDescent="0.25">
      <c r="A2023" s="15" t="str">
        <f>IF(INDEX('Predict Your Date Data (auto)'!A:A,ROW(A2023),1)&gt;0,INDEX('Predict Your Date Data (auto)'!A:A,ROW(A2023),1),"")</f>
        <v/>
      </c>
      <c r="B2023" s="15" t="str">
        <f t="shared" si="450"/>
        <v/>
      </c>
      <c r="C2023" s="23" t="str">
        <f t="shared" si="451"/>
        <v/>
      </c>
      <c r="D2023" s="23" t="str">
        <f t="shared" si="452"/>
        <v/>
      </c>
      <c r="E2023" s="2" t="str">
        <f>IF(A2023&lt;&gt;"","Week " &amp; ROUNDUP(DAY(B2023)/7,0),"")</f>
        <v/>
      </c>
      <c r="G2023" s="15" t="str">
        <f>IF(G2022&lt;MAX(A:A)+NumberOfFutureWeeks*7,  IF(WEEKDAY( G2022+1)=1, G2022+2, IF(WEEKDAY(G2022+1)=7, G2022+ 3, G2022+1)), "")</f>
        <v/>
      </c>
      <c r="H2023" s="15" t="str">
        <f t="shared" si="444"/>
        <v/>
      </c>
      <c r="I2023" s="2" t="str">
        <f t="shared" si="445"/>
        <v/>
      </c>
      <c r="J2023" s="2" t="str">
        <f>IF(AND(G2023&lt;&gt;"",G2023&lt;=MAX(A:A)),COUNTIF(B:B,TRUNC(G2023)),"")</f>
        <v/>
      </c>
      <c r="K2023" s="2" t="str">
        <f t="shared" si="456"/>
        <v/>
      </c>
      <c r="L2023" s="2" t="str">
        <f t="shared" si="446"/>
        <v/>
      </c>
      <c r="M2023" s="2" t="str">
        <f t="shared" si="453"/>
        <v/>
      </c>
      <c r="N2023" s="2" t="str">
        <f t="shared" si="454"/>
        <v/>
      </c>
      <c r="O2023" s="2" t="str">
        <f t="shared" si="447"/>
        <v/>
      </c>
      <c r="P2023" s="2" t="str">
        <f t="shared" si="448"/>
        <v/>
      </c>
      <c r="Q2023" s="2" t="str">
        <f t="shared" si="455"/>
        <v/>
      </c>
      <c r="R2023" s="2" t="str">
        <f t="shared" si="449"/>
        <v/>
      </c>
    </row>
    <row r="2024" spans="1:18" x14ac:dyDescent="0.25">
      <c r="A2024" s="15" t="str">
        <f>IF(INDEX('Predict Your Date Data (auto)'!A:A,ROW(A2024),1)&gt;0,INDEX('Predict Your Date Data (auto)'!A:A,ROW(A2024),1),"")</f>
        <v/>
      </c>
      <c r="B2024" s="15" t="str">
        <f t="shared" si="450"/>
        <v/>
      </c>
      <c r="C2024" s="23" t="str">
        <f t="shared" si="451"/>
        <v/>
      </c>
      <c r="D2024" s="23" t="str">
        <f t="shared" si="452"/>
        <v/>
      </c>
      <c r="E2024" s="2" t="str">
        <f>IF(A2024&lt;&gt;"","Week " &amp; ROUNDUP(DAY(B2024)/7,0),"")</f>
        <v/>
      </c>
      <c r="G2024" s="15" t="str">
        <f>IF(G2023&lt;MAX(A:A)+NumberOfFutureWeeks*7,  IF(WEEKDAY( G2023+1)=1, G2023+2, IF(WEEKDAY(G2023+1)=7, G2023+ 3, G2023+1)), "")</f>
        <v/>
      </c>
      <c r="H2024" s="15" t="str">
        <f t="shared" si="444"/>
        <v/>
      </c>
      <c r="I2024" s="2" t="str">
        <f t="shared" si="445"/>
        <v/>
      </c>
      <c r="J2024" s="2" t="str">
        <f>IF(AND(G2024&lt;&gt;"",G2024&lt;=MAX(A:A)),COUNTIF(B:B,TRUNC(G2024)),"")</f>
        <v/>
      </c>
      <c r="K2024" s="2" t="str">
        <f t="shared" si="456"/>
        <v/>
      </c>
      <c r="L2024" s="2" t="str">
        <f t="shared" si="446"/>
        <v/>
      </c>
      <c r="M2024" s="2" t="str">
        <f t="shared" si="453"/>
        <v/>
      </c>
      <c r="N2024" s="2" t="str">
        <f t="shared" si="454"/>
        <v/>
      </c>
      <c r="O2024" s="2" t="str">
        <f t="shared" si="447"/>
        <v/>
      </c>
      <c r="P2024" s="2" t="str">
        <f t="shared" si="448"/>
        <v/>
      </c>
      <c r="Q2024" s="2" t="str">
        <f t="shared" si="455"/>
        <v/>
      </c>
      <c r="R2024" s="2" t="str">
        <f t="shared" si="449"/>
        <v/>
      </c>
    </row>
    <row r="2025" spans="1:18" x14ac:dyDescent="0.25">
      <c r="A2025" s="15" t="str">
        <f>IF(INDEX('Predict Your Date Data (auto)'!A:A,ROW(A2025),1)&gt;0,INDEX('Predict Your Date Data (auto)'!A:A,ROW(A2025),1),"")</f>
        <v/>
      </c>
      <c r="B2025" s="15" t="str">
        <f t="shared" si="450"/>
        <v/>
      </c>
      <c r="C2025" s="23" t="str">
        <f t="shared" si="451"/>
        <v/>
      </c>
      <c r="D2025" s="23" t="str">
        <f t="shared" si="452"/>
        <v/>
      </c>
      <c r="E2025" s="2" t="str">
        <f>IF(A2025&lt;&gt;"","Week " &amp; ROUNDUP(DAY(B2025)/7,0),"")</f>
        <v/>
      </c>
      <c r="G2025" s="15" t="str">
        <f>IF(G2024&lt;MAX(A:A)+NumberOfFutureWeeks*7,  IF(WEEKDAY( G2024+1)=1, G2024+2, IF(WEEKDAY(G2024+1)=7, G2024+ 3, G2024+1)), "")</f>
        <v/>
      </c>
      <c r="H2025" s="15" t="str">
        <f t="shared" si="444"/>
        <v/>
      </c>
      <c r="I2025" s="2" t="str">
        <f t="shared" si="445"/>
        <v/>
      </c>
      <c r="J2025" s="2" t="str">
        <f>IF(AND(G2025&lt;&gt;"",G2025&lt;=MAX(A:A)),COUNTIF(B:B,TRUNC(G2025)),"")</f>
        <v/>
      </c>
      <c r="K2025" s="2" t="str">
        <f t="shared" si="456"/>
        <v/>
      </c>
      <c r="L2025" s="2" t="str">
        <f t="shared" si="446"/>
        <v/>
      </c>
      <c r="M2025" s="2" t="str">
        <f t="shared" si="453"/>
        <v/>
      </c>
      <c r="N2025" s="2" t="str">
        <f t="shared" si="454"/>
        <v/>
      </c>
      <c r="O2025" s="2" t="str">
        <f t="shared" si="447"/>
        <v/>
      </c>
      <c r="P2025" s="2" t="str">
        <f t="shared" si="448"/>
        <v/>
      </c>
      <c r="Q2025" s="2" t="str">
        <f t="shared" si="455"/>
        <v/>
      </c>
      <c r="R2025" s="2" t="str">
        <f t="shared" si="449"/>
        <v/>
      </c>
    </row>
    <row r="2026" spans="1:18" x14ac:dyDescent="0.25">
      <c r="A2026" s="15" t="str">
        <f>IF(INDEX('Predict Your Date Data (auto)'!A:A,ROW(A2026),1)&gt;0,INDEX('Predict Your Date Data (auto)'!A:A,ROW(A2026),1),"")</f>
        <v/>
      </c>
      <c r="B2026" s="15" t="str">
        <f t="shared" si="450"/>
        <v/>
      </c>
      <c r="C2026" s="23" t="str">
        <f t="shared" si="451"/>
        <v/>
      </c>
      <c r="D2026" s="23" t="str">
        <f t="shared" si="452"/>
        <v/>
      </c>
      <c r="E2026" s="2" t="str">
        <f>IF(A2026&lt;&gt;"","Week " &amp; ROUNDUP(DAY(B2026)/7,0),"")</f>
        <v/>
      </c>
      <c r="G2026" s="15" t="str">
        <f>IF(G2025&lt;MAX(A:A)+NumberOfFutureWeeks*7,  IF(WEEKDAY( G2025+1)=1, G2025+2, IF(WEEKDAY(G2025+1)=7, G2025+ 3, G2025+1)), "")</f>
        <v/>
      </c>
      <c r="H2026" s="15" t="str">
        <f t="shared" si="444"/>
        <v/>
      </c>
      <c r="I2026" s="2" t="str">
        <f t="shared" si="445"/>
        <v/>
      </c>
      <c r="J2026" s="2" t="str">
        <f>IF(AND(G2026&lt;&gt;"",G2026&lt;=MAX(A:A)),COUNTIF(B:B,TRUNC(G2026)),"")</f>
        <v/>
      </c>
      <c r="K2026" s="2" t="str">
        <f t="shared" si="456"/>
        <v/>
      </c>
      <c r="L2026" s="2" t="str">
        <f t="shared" si="446"/>
        <v/>
      </c>
      <c r="M2026" s="2" t="str">
        <f t="shared" si="453"/>
        <v/>
      </c>
      <c r="N2026" s="2" t="str">
        <f t="shared" si="454"/>
        <v/>
      </c>
      <c r="O2026" s="2" t="str">
        <f t="shared" si="447"/>
        <v/>
      </c>
      <c r="P2026" s="2" t="str">
        <f t="shared" si="448"/>
        <v/>
      </c>
      <c r="Q2026" s="2" t="str">
        <f t="shared" si="455"/>
        <v/>
      </c>
      <c r="R2026" s="2" t="str">
        <f t="shared" si="449"/>
        <v/>
      </c>
    </row>
    <row r="2027" spans="1:18" x14ac:dyDescent="0.25">
      <c r="A2027" s="15" t="str">
        <f>IF(INDEX('Predict Your Date Data (auto)'!A:A,ROW(A2027),1)&gt;0,INDEX('Predict Your Date Data (auto)'!A:A,ROW(A2027),1),"")</f>
        <v/>
      </c>
      <c r="B2027" s="15" t="str">
        <f t="shared" si="450"/>
        <v/>
      </c>
      <c r="C2027" s="23" t="str">
        <f t="shared" si="451"/>
        <v/>
      </c>
      <c r="D2027" s="23" t="str">
        <f t="shared" si="452"/>
        <v/>
      </c>
      <c r="E2027" s="2" t="str">
        <f>IF(A2027&lt;&gt;"","Week " &amp; ROUNDUP(DAY(B2027)/7,0),"")</f>
        <v/>
      </c>
      <c r="G2027" s="15" t="str">
        <f>IF(G2026&lt;MAX(A:A)+NumberOfFutureWeeks*7,  IF(WEEKDAY( G2026+1)=1, G2026+2, IF(WEEKDAY(G2026+1)=7, G2026+ 3, G2026+1)), "")</f>
        <v/>
      </c>
      <c r="H2027" s="15" t="str">
        <f t="shared" si="444"/>
        <v/>
      </c>
      <c r="I2027" s="2" t="str">
        <f t="shared" si="445"/>
        <v/>
      </c>
      <c r="J2027" s="2" t="str">
        <f>IF(AND(G2027&lt;&gt;"",G2027&lt;=MAX(A:A)),COUNTIF(B:B,TRUNC(G2027)),"")</f>
        <v/>
      </c>
      <c r="K2027" s="2" t="str">
        <f t="shared" si="456"/>
        <v/>
      </c>
      <c r="L2027" s="2" t="str">
        <f t="shared" si="446"/>
        <v/>
      </c>
      <c r="M2027" s="2" t="str">
        <f t="shared" si="453"/>
        <v/>
      </c>
      <c r="N2027" s="2" t="str">
        <f t="shared" si="454"/>
        <v/>
      </c>
      <c r="O2027" s="2" t="str">
        <f t="shared" si="447"/>
        <v/>
      </c>
      <c r="P2027" s="2" t="str">
        <f t="shared" si="448"/>
        <v/>
      </c>
      <c r="Q2027" s="2" t="str">
        <f t="shared" si="455"/>
        <v/>
      </c>
      <c r="R2027" s="2" t="str">
        <f t="shared" si="449"/>
        <v/>
      </c>
    </row>
    <row r="2028" spans="1:18" x14ac:dyDescent="0.25">
      <c r="A2028" s="15" t="str">
        <f>IF(INDEX('Predict Your Date Data (auto)'!A:A,ROW(A2028),1)&gt;0,INDEX('Predict Your Date Data (auto)'!A:A,ROW(A2028),1),"")</f>
        <v/>
      </c>
      <c r="B2028" s="15" t="str">
        <f t="shared" si="450"/>
        <v/>
      </c>
      <c r="C2028" s="23" t="str">
        <f t="shared" si="451"/>
        <v/>
      </c>
      <c r="D2028" s="23" t="str">
        <f t="shared" si="452"/>
        <v/>
      </c>
      <c r="E2028" s="2" t="str">
        <f>IF(A2028&lt;&gt;"","Week " &amp; ROUNDUP(DAY(B2028)/7,0),"")</f>
        <v/>
      </c>
      <c r="G2028" s="15" t="str">
        <f>IF(G2027&lt;MAX(A:A)+NumberOfFutureWeeks*7,  IF(WEEKDAY( G2027+1)=1, G2027+2, IF(WEEKDAY(G2027+1)=7, G2027+ 3, G2027+1)), "")</f>
        <v/>
      </c>
      <c r="H2028" s="15" t="str">
        <f t="shared" si="444"/>
        <v/>
      </c>
      <c r="I2028" s="2" t="str">
        <f t="shared" si="445"/>
        <v/>
      </c>
      <c r="J2028" s="2" t="str">
        <f>IF(AND(G2028&lt;&gt;"",G2028&lt;=MAX(A:A)),COUNTIF(B:B,TRUNC(G2028)),"")</f>
        <v/>
      </c>
      <c r="K2028" s="2" t="str">
        <f t="shared" si="456"/>
        <v/>
      </c>
      <c r="L2028" s="2" t="str">
        <f t="shared" si="446"/>
        <v/>
      </c>
      <c r="M2028" s="2" t="str">
        <f t="shared" si="453"/>
        <v/>
      </c>
      <c r="N2028" s="2" t="str">
        <f t="shared" si="454"/>
        <v/>
      </c>
      <c r="O2028" s="2" t="str">
        <f t="shared" si="447"/>
        <v/>
      </c>
      <c r="P2028" s="2" t="str">
        <f t="shared" si="448"/>
        <v/>
      </c>
      <c r="Q2028" s="2" t="str">
        <f t="shared" si="455"/>
        <v/>
      </c>
      <c r="R2028" s="2" t="str">
        <f t="shared" si="449"/>
        <v/>
      </c>
    </row>
    <row r="2029" spans="1:18" x14ac:dyDescent="0.25">
      <c r="A2029" s="15" t="str">
        <f>IF(INDEX('Predict Your Date Data (auto)'!A:A,ROW(A2029),1)&gt;0,INDEX('Predict Your Date Data (auto)'!A:A,ROW(A2029),1),"")</f>
        <v/>
      </c>
      <c r="B2029" s="15" t="str">
        <f t="shared" si="450"/>
        <v/>
      </c>
      <c r="C2029" s="23" t="str">
        <f t="shared" si="451"/>
        <v/>
      </c>
      <c r="D2029" s="23" t="str">
        <f t="shared" si="452"/>
        <v/>
      </c>
      <c r="E2029" s="2" t="str">
        <f>IF(A2029&lt;&gt;"","Week " &amp; ROUNDUP(DAY(B2029)/7,0),"")</f>
        <v/>
      </c>
      <c r="G2029" s="15" t="str">
        <f>IF(G2028&lt;MAX(A:A)+NumberOfFutureWeeks*7,  IF(WEEKDAY( G2028+1)=1, G2028+2, IF(WEEKDAY(G2028+1)=7, G2028+ 3, G2028+1)), "")</f>
        <v/>
      </c>
      <c r="H2029" s="15" t="str">
        <f t="shared" si="444"/>
        <v/>
      </c>
      <c r="I2029" s="2" t="str">
        <f t="shared" si="445"/>
        <v/>
      </c>
      <c r="J2029" s="2" t="str">
        <f>IF(AND(G2029&lt;&gt;"",G2029&lt;=MAX(A:A)),COUNTIF(B:B,TRUNC(G2029)),"")</f>
        <v/>
      </c>
      <c r="K2029" s="2" t="str">
        <f t="shared" si="456"/>
        <v/>
      </c>
      <c r="L2029" s="2" t="str">
        <f t="shared" si="446"/>
        <v/>
      </c>
      <c r="M2029" s="2" t="str">
        <f t="shared" si="453"/>
        <v/>
      </c>
      <c r="N2029" s="2" t="str">
        <f t="shared" si="454"/>
        <v/>
      </c>
      <c r="O2029" s="2" t="str">
        <f t="shared" si="447"/>
        <v/>
      </c>
      <c r="P2029" s="2" t="str">
        <f t="shared" si="448"/>
        <v/>
      </c>
      <c r="Q2029" s="2" t="str">
        <f t="shared" si="455"/>
        <v/>
      </c>
      <c r="R2029" s="2" t="str">
        <f t="shared" si="449"/>
        <v/>
      </c>
    </row>
    <row r="2030" spans="1:18" x14ac:dyDescent="0.25">
      <c r="A2030" s="15" t="str">
        <f>IF(INDEX('Predict Your Date Data (auto)'!A:A,ROW(A2030),1)&gt;0,INDEX('Predict Your Date Data (auto)'!A:A,ROW(A2030),1),"")</f>
        <v/>
      </c>
      <c r="B2030" s="15" t="str">
        <f t="shared" si="450"/>
        <v/>
      </c>
      <c r="C2030" s="23" t="str">
        <f t="shared" si="451"/>
        <v/>
      </c>
      <c r="D2030" s="23" t="str">
        <f t="shared" si="452"/>
        <v/>
      </c>
      <c r="E2030" s="2" t="str">
        <f>IF(A2030&lt;&gt;"","Week " &amp; ROUNDUP(DAY(B2030)/7,0),"")</f>
        <v/>
      </c>
      <c r="G2030" s="15" t="str">
        <f>IF(G2029&lt;MAX(A:A)+NumberOfFutureWeeks*7,  IF(WEEKDAY( G2029+1)=1, G2029+2, IF(WEEKDAY(G2029+1)=7, G2029+ 3, G2029+1)), "")</f>
        <v/>
      </c>
      <c r="H2030" s="15" t="str">
        <f t="shared" si="444"/>
        <v/>
      </c>
      <c r="I2030" s="2" t="str">
        <f t="shared" si="445"/>
        <v/>
      </c>
      <c r="J2030" s="2" t="str">
        <f>IF(AND(G2030&lt;&gt;"",G2030&lt;=MAX(A:A)),COUNTIF(B:B,TRUNC(G2030)),"")</f>
        <v/>
      </c>
      <c r="K2030" s="2" t="str">
        <f t="shared" si="456"/>
        <v/>
      </c>
      <c r="L2030" s="2" t="str">
        <f t="shared" si="446"/>
        <v/>
      </c>
      <c r="M2030" s="2" t="str">
        <f t="shared" si="453"/>
        <v/>
      </c>
      <c r="N2030" s="2" t="str">
        <f t="shared" si="454"/>
        <v/>
      </c>
      <c r="O2030" s="2" t="str">
        <f t="shared" si="447"/>
        <v/>
      </c>
      <c r="P2030" s="2" t="str">
        <f t="shared" si="448"/>
        <v/>
      </c>
      <c r="Q2030" s="2" t="str">
        <f t="shared" si="455"/>
        <v/>
      </c>
      <c r="R2030" s="2" t="str">
        <f t="shared" si="449"/>
        <v/>
      </c>
    </row>
    <row r="2031" spans="1:18" x14ac:dyDescent="0.25">
      <c r="A2031" s="15" t="str">
        <f>IF(INDEX('Predict Your Date Data (auto)'!A:A,ROW(A2031),1)&gt;0,INDEX('Predict Your Date Data (auto)'!A:A,ROW(A2031),1),"")</f>
        <v/>
      </c>
      <c r="B2031" s="15" t="str">
        <f t="shared" si="450"/>
        <v/>
      </c>
      <c r="C2031" s="23" t="str">
        <f t="shared" si="451"/>
        <v/>
      </c>
      <c r="D2031" s="23" t="str">
        <f t="shared" si="452"/>
        <v/>
      </c>
      <c r="E2031" s="2" t="str">
        <f>IF(A2031&lt;&gt;"","Week " &amp; ROUNDUP(DAY(B2031)/7,0),"")</f>
        <v/>
      </c>
      <c r="G2031" s="15" t="str">
        <f>IF(G2030&lt;MAX(A:A)+NumberOfFutureWeeks*7,  IF(WEEKDAY( G2030+1)=1, G2030+2, IF(WEEKDAY(G2030+1)=7, G2030+ 3, G2030+1)), "")</f>
        <v/>
      </c>
      <c r="H2031" s="15" t="str">
        <f t="shared" si="444"/>
        <v/>
      </c>
      <c r="I2031" s="2" t="str">
        <f t="shared" si="445"/>
        <v/>
      </c>
      <c r="J2031" s="2" t="str">
        <f>IF(AND(G2031&lt;&gt;"",G2031&lt;=MAX(A:A)),COUNTIF(B:B,TRUNC(G2031)),"")</f>
        <v/>
      </c>
      <c r="K2031" s="2" t="str">
        <f t="shared" si="456"/>
        <v/>
      </c>
      <c r="L2031" s="2" t="str">
        <f t="shared" si="446"/>
        <v/>
      </c>
      <c r="M2031" s="2" t="str">
        <f t="shared" si="453"/>
        <v/>
      </c>
      <c r="N2031" s="2" t="str">
        <f t="shared" si="454"/>
        <v/>
      </c>
      <c r="O2031" s="2" t="str">
        <f t="shared" si="447"/>
        <v/>
      </c>
      <c r="P2031" s="2" t="str">
        <f t="shared" si="448"/>
        <v/>
      </c>
      <c r="Q2031" s="2" t="str">
        <f t="shared" si="455"/>
        <v/>
      </c>
      <c r="R2031" s="2" t="str">
        <f t="shared" si="449"/>
        <v/>
      </c>
    </row>
    <row r="2032" spans="1:18" x14ac:dyDescent="0.25">
      <c r="A2032" s="15" t="str">
        <f>IF(INDEX('Predict Your Date Data (auto)'!A:A,ROW(A2032),1)&gt;0,INDEX('Predict Your Date Data (auto)'!A:A,ROW(A2032),1),"")</f>
        <v/>
      </c>
      <c r="B2032" s="15" t="str">
        <f t="shared" si="450"/>
        <v/>
      </c>
      <c r="C2032" s="23" t="str">
        <f t="shared" si="451"/>
        <v/>
      </c>
      <c r="D2032" s="23" t="str">
        <f t="shared" si="452"/>
        <v/>
      </c>
      <c r="E2032" s="2" t="str">
        <f>IF(A2032&lt;&gt;"","Week " &amp; ROUNDUP(DAY(B2032)/7,0),"")</f>
        <v/>
      </c>
      <c r="G2032" s="15" t="str">
        <f>IF(G2031&lt;MAX(A:A)+NumberOfFutureWeeks*7,  IF(WEEKDAY( G2031+1)=1, G2031+2, IF(WEEKDAY(G2031+1)=7, G2031+ 3, G2031+1)), "")</f>
        <v/>
      </c>
      <c r="H2032" s="15" t="str">
        <f t="shared" si="444"/>
        <v/>
      </c>
      <c r="I2032" s="2" t="str">
        <f t="shared" si="445"/>
        <v/>
      </c>
      <c r="J2032" s="2" t="str">
        <f>IF(AND(G2032&lt;&gt;"",G2032&lt;=MAX(A:A)),COUNTIF(B:B,TRUNC(G2032)),"")</f>
        <v/>
      </c>
      <c r="K2032" s="2" t="str">
        <f t="shared" si="456"/>
        <v/>
      </c>
      <c r="L2032" s="2" t="str">
        <f t="shared" si="446"/>
        <v/>
      </c>
      <c r="M2032" s="2" t="str">
        <f t="shared" si="453"/>
        <v/>
      </c>
      <c r="N2032" s="2" t="str">
        <f t="shared" si="454"/>
        <v/>
      </c>
      <c r="O2032" s="2" t="str">
        <f t="shared" si="447"/>
        <v/>
      </c>
      <c r="P2032" s="2" t="str">
        <f t="shared" si="448"/>
        <v/>
      </c>
      <c r="Q2032" s="2" t="str">
        <f t="shared" si="455"/>
        <v/>
      </c>
      <c r="R2032" s="2" t="str">
        <f t="shared" si="449"/>
        <v/>
      </c>
    </row>
    <row r="2033" spans="1:18" x14ac:dyDescent="0.25">
      <c r="A2033" s="15" t="str">
        <f>IF(INDEX('Predict Your Date Data (auto)'!A:A,ROW(A2033),1)&gt;0,INDEX('Predict Your Date Data (auto)'!A:A,ROW(A2033),1),"")</f>
        <v/>
      </c>
      <c r="B2033" s="15" t="str">
        <f t="shared" si="450"/>
        <v/>
      </c>
      <c r="C2033" s="23" t="str">
        <f t="shared" si="451"/>
        <v/>
      </c>
      <c r="D2033" s="23" t="str">
        <f t="shared" si="452"/>
        <v/>
      </c>
      <c r="E2033" s="2" t="str">
        <f>IF(A2033&lt;&gt;"","Week " &amp; ROUNDUP(DAY(B2033)/7,0),"")</f>
        <v/>
      </c>
      <c r="G2033" s="15" t="str">
        <f>IF(G2032&lt;MAX(A:A)+NumberOfFutureWeeks*7,  IF(WEEKDAY( G2032+1)=1, G2032+2, IF(WEEKDAY(G2032+1)=7, G2032+ 3, G2032+1)), "")</f>
        <v/>
      </c>
      <c r="H2033" s="15" t="str">
        <f t="shared" si="444"/>
        <v/>
      </c>
      <c r="I2033" s="2" t="str">
        <f t="shared" si="445"/>
        <v/>
      </c>
      <c r="J2033" s="2" t="str">
        <f>IF(AND(G2033&lt;&gt;"",G2033&lt;=MAX(A:A)),COUNTIF(B:B,TRUNC(G2033)),"")</f>
        <v/>
      </c>
      <c r="K2033" s="2" t="str">
        <f t="shared" si="456"/>
        <v/>
      </c>
      <c r="L2033" s="2" t="str">
        <f t="shared" si="446"/>
        <v/>
      </c>
      <c r="M2033" s="2" t="str">
        <f t="shared" si="453"/>
        <v/>
      </c>
      <c r="N2033" s="2" t="str">
        <f t="shared" si="454"/>
        <v/>
      </c>
      <c r="O2033" s="2" t="str">
        <f t="shared" si="447"/>
        <v/>
      </c>
      <c r="P2033" s="2" t="str">
        <f t="shared" si="448"/>
        <v/>
      </c>
      <c r="Q2033" s="2" t="str">
        <f t="shared" si="455"/>
        <v/>
      </c>
      <c r="R2033" s="2" t="str">
        <f t="shared" si="449"/>
        <v/>
      </c>
    </row>
    <row r="2034" spans="1:18" x14ac:dyDescent="0.25">
      <c r="A2034" s="15" t="str">
        <f>IF(INDEX('Predict Your Date Data (auto)'!A:A,ROW(A2034),1)&gt;0,INDEX('Predict Your Date Data (auto)'!A:A,ROW(A2034),1),"")</f>
        <v/>
      </c>
      <c r="B2034" s="15" t="str">
        <f t="shared" si="450"/>
        <v/>
      </c>
      <c r="C2034" s="23" t="str">
        <f t="shared" si="451"/>
        <v/>
      </c>
      <c r="D2034" s="23" t="str">
        <f t="shared" si="452"/>
        <v/>
      </c>
      <c r="E2034" s="2" t="str">
        <f>IF(A2034&lt;&gt;"","Week " &amp; ROUNDUP(DAY(B2034)/7,0),"")</f>
        <v/>
      </c>
      <c r="G2034" s="15" t="str">
        <f>IF(G2033&lt;MAX(A:A)+NumberOfFutureWeeks*7,  IF(WEEKDAY( G2033+1)=1, G2033+2, IF(WEEKDAY(G2033+1)=7, G2033+ 3, G2033+1)), "")</f>
        <v/>
      </c>
      <c r="H2034" s="15" t="str">
        <f t="shared" si="444"/>
        <v/>
      </c>
      <c r="I2034" s="2" t="str">
        <f t="shared" si="445"/>
        <v/>
      </c>
      <c r="J2034" s="2" t="str">
        <f>IF(AND(G2034&lt;&gt;"",G2034&lt;=MAX(A:A)),COUNTIF(B:B,TRUNC(G2034)),"")</f>
        <v/>
      </c>
      <c r="K2034" s="2" t="str">
        <f t="shared" si="456"/>
        <v/>
      </c>
      <c r="L2034" s="2" t="str">
        <f t="shared" si="446"/>
        <v/>
      </c>
      <c r="M2034" s="2" t="str">
        <f t="shared" si="453"/>
        <v/>
      </c>
      <c r="N2034" s="2" t="str">
        <f t="shared" si="454"/>
        <v/>
      </c>
      <c r="O2034" s="2" t="str">
        <f t="shared" si="447"/>
        <v/>
      </c>
      <c r="P2034" s="2" t="str">
        <f t="shared" si="448"/>
        <v/>
      </c>
      <c r="Q2034" s="2" t="str">
        <f t="shared" si="455"/>
        <v/>
      </c>
      <c r="R2034" s="2" t="str">
        <f t="shared" si="449"/>
        <v/>
      </c>
    </row>
    <row r="2035" spans="1:18" x14ac:dyDescent="0.25">
      <c r="A2035" s="15" t="str">
        <f>IF(INDEX('Predict Your Date Data (auto)'!A:A,ROW(A2035),1)&gt;0,INDEX('Predict Your Date Data (auto)'!A:A,ROW(A2035),1),"")</f>
        <v/>
      </c>
      <c r="B2035" s="15" t="str">
        <f t="shared" si="450"/>
        <v/>
      </c>
      <c r="C2035" s="23" t="str">
        <f t="shared" si="451"/>
        <v/>
      </c>
      <c r="D2035" s="23" t="str">
        <f t="shared" si="452"/>
        <v/>
      </c>
      <c r="E2035" s="2" t="str">
        <f>IF(A2035&lt;&gt;"","Week " &amp; ROUNDUP(DAY(B2035)/7,0),"")</f>
        <v/>
      </c>
      <c r="G2035" s="15" t="str">
        <f>IF(G2034&lt;MAX(A:A)+NumberOfFutureWeeks*7,  IF(WEEKDAY( G2034+1)=1, G2034+2, IF(WEEKDAY(G2034+1)=7, G2034+ 3, G2034+1)), "")</f>
        <v/>
      </c>
      <c r="H2035" s="15" t="str">
        <f t="shared" si="444"/>
        <v/>
      </c>
      <c r="I2035" s="2" t="str">
        <f t="shared" si="445"/>
        <v/>
      </c>
      <c r="J2035" s="2" t="str">
        <f>IF(AND(G2035&lt;&gt;"",G2035&lt;=MAX(A:A)),COUNTIF(B:B,TRUNC(G2035)),"")</f>
        <v/>
      </c>
      <c r="K2035" s="2" t="str">
        <f t="shared" si="456"/>
        <v/>
      </c>
      <c r="L2035" s="2" t="str">
        <f t="shared" si="446"/>
        <v/>
      </c>
      <c r="M2035" s="2" t="str">
        <f t="shared" si="453"/>
        <v/>
      </c>
      <c r="N2035" s="2" t="str">
        <f t="shared" si="454"/>
        <v/>
      </c>
      <c r="O2035" s="2" t="str">
        <f t="shared" si="447"/>
        <v/>
      </c>
      <c r="P2035" s="2" t="str">
        <f t="shared" si="448"/>
        <v/>
      </c>
      <c r="Q2035" s="2" t="str">
        <f t="shared" si="455"/>
        <v/>
      </c>
      <c r="R2035" s="2" t="str">
        <f t="shared" si="449"/>
        <v/>
      </c>
    </row>
    <row r="2036" spans="1:18" x14ac:dyDescent="0.25">
      <c r="A2036" s="15" t="str">
        <f>IF(INDEX('Predict Your Date Data (auto)'!A:A,ROW(A2036),1)&gt;0,INDEX('Predict Your Date Data (auto)'!A:A,ROW(A2036),1),"")</f>
        <v/>
      </c>
      <c r="B2036" s="15" t="str">
        <f t="shared" si="450"/>
        <v/>
      </c>
      <c r="C2036" s="23" t="str">
        <f t="shared" si="451"/>
        <v/>
      </c>
      <c r="D2036" s="23" t="str">
        <f t="shared" si="452"/>
        <v/>
      </c>
      <c r="E2036" s="2" t="str">
        <f>IF(A2036&lt;&gt;"","Week " &amp; ROUNDUP(DAY(B2036)/7,0),"")</f>
        <v/>
      </c>
      <c r="G2036" s="15" t="str">
        <f>IF(G2035&lt;MAX(A:A)+NumberOfFutureWeeks*7,  IF(WEEKDAY( G2035+1)=1, G2035+2, IF(WEEKDAY(G2035+1)=7, G2035+ 3, G2035+1)), "")</f>
        <v/>
      </c>
      <c r="H2036" s="15" t="str">
        <f t="shared" si="444"/>
        <v/>
      </c>
      <c r="I2036" s="2" t="str">
        <f t="shared" si="445"/>
        <v/>
      </c>
      <c r="J2036" s="2" t="str">
        <f>IF(AND(G2036&lt;&gt;"",G2036&lt;=MAX(A:A)),COUNTIF(B:B,TRUNC(G2036)),"")</f>
        <v/>
      </c>
      <c r="K2036" s="2" t="str">
        <f t="shared" si="456"/>
        <v/>
      </c>
      <c r="L2036" s="2" t="str">
        <f t="shared" si="446"/>
        <v/>
      </c>
      <c r="M2036" s="2" t="str">
        <f t="shared" si="453"/>
        <v/>
      </c>
      <c r="N2036" s="2" t="str">
        <f t="shared" si="454"/>
        <v/>
      </c>
      <c r="O2036" s="2" t="str">
        <f t="shared" si="447"/>
        <v/>
      </c>
      <c r="P2036" s="2" t="str">
        <f t="shared" si="448"/>
        <v/>
      </c>
      <c r="Q2036" s="2" t="str">
        <f t="shared" si="455"/>
        <v/>
      </c>
      <c r="R2036" s="2" t="str">
        <f t="shared" si="449"/>
        <v/>
      </c>
    </row>
    <row r="2037" spans="1:18" x14ac:dyDescent="0.25">
      <c r="A2037" s="15" t="str">
        <f>IF(INDEX('Predict Your Date Data (auto)'!A:A,ROW(A2037),1)&gt;0,INDEX('Predict Your Date Data (auto)'!A:A,ROW(A2037),1),"")</f>
        <v/>
      </c>
      <c r="B2037" s="15" t="str">
        <f t="shared" si="450"/>
        <v/>
      </c>
      <c r="C2037" s="23" t="str">
        <f t="shared" si="451"/>
        <v/>
      </c>
      <c r="D2037" s="23" t="str">
        <f t="shared" si="452"/>
        <v/>
      </c>
      <c r="E2037" s="2" t="str">
        <f>IF(A2037&lt;&gt;"","Week " &amp; ROUNDUP(DAY(B2037)/7,0),"")</f>
        <v/>
      </c>
      <c r="G2037" s="15" t="str">
        <f>IF(G2036&lt;MAX(A:A)+NumberOfFutureWeeks*7,  IF(WEEKDAY( G2036+1)=1, G2036+2, IF(WEEKDAY(G2036+1)=7, G2036+ 3, G2036+1)), "")</f>
        <v/>
      </c>
      <c r="H2037" s="15" t="str">
        <f t="shared" si="444"/>
        <v/>
      </c>
      <c r="I2037" s="2" t="str">
        <f t="shared" si="445"/>
        <v/>
      </c>
      <c r="J2037" s="2" t="str">
        <f>IF(AND(G2037&lt;&gt;"",G2037&lt;=MAX(A:A)),COUNTIF(B:B,TRUNC(G2037)),"")</f>
        <v/>
      </c>
      <c r="K2037" s="2" t="str">
        <f t="shared" si="456"/>
        <v/>
      </c>
      <c r="L2037" s="2" t="str">
        <f t="shared" si="446"/>
        <v/>
      </c>
      <c r="M2037" s="2" t="str">
        <f t="shared" si="453"/>
        <v/>
      </c>
      <c r="N2037" s="2" t="str">
        <f t="shared" si="454"/>
        <v/>
      </c>
      <c r="O2037" s="2" t="str">
        <f t="shared" si="447"/>
        <v/>
      </c>
      <c r="P2037" s="2" t="str">
        <f t="shared" si="448"/>
        <v/>
      </c>
      <c r="Q2037" s="2" t="str">
        <f t="shared" si="455"/>
        <v/>
      </c>
      <c r="R2037" s="2" t="str">
        <f t="shared" si="449"/>
        <v/>
      </c>
    </row>
    <row r="2038" spans="1:18" x14ac:dyDescent="0.25">
      <c r="A2038" s="15" t="str">
        <f>IF(INDEX('Predict Your Date Data (auto)'!A:A,ROW(A2038),1)&gt;0,INDEX('Predict Your Date Data (auto)'!A:A,ROW(A2038),1),"")</f>
        <v/>
      </c>
      <c r="B2038" s="15" t="str">
        <f t="shared" si="450"/>
        <v/>
      </c>
      <c r="C2038" s="23" t="str">
        <f t="shared" si="451"/>
        <v/>
      </c>
      <c r="D2038" s="23" t="str">
        <f t="shared" si="452"/>
        <v/>
      </c>
      <c r="E2038" s="2" t="str">
        <f>IF(A2038&lt;&gt;"","Week " &amp; ROUNDUP(DAY(B2038)/7,0),"")</f>
        <v/>
      </c>
      <c r="G2038" s="15" t="str">
        <f>IF(G2037&lt;MAX(A:A)+NumberOfFutureWeeks*7,  IF(WEEKDAY( G2037+1)=1, G2037+2, IF(WEEKDAY(G2037+1)=7, G2037+ 3, G2037+1)), "")</f>
        <v/>
      </c>
      <c r="H2038" s="15" t="str">
        <f t="shared" si="444"/>
        <v/>
      </c>
      <c r="I2038" s="2" t="str">
        <f t="shared" si="445"/>
        <v/>
      </c>
      <c r="J2038" s="2" t="str">
        <f>IF(AND(G2038&lt;&gt;"",G2038&lt;=MAX(A:A)),COUNTIF(B:B,TRUNC(G2038)),"")</f>
        <v/>
      </c>
      <c r="K2038" s="2" t="str">
        <f t="shared" si="456"/>
        <v/>
      </c>
      <c r="L2038" s="2" t="str">
        <f t="shared" si="446"/>
        <v/>
      </c>
      <c r="M2038" s="2" t="str">
        <f t="shared" si="453"/>
        <v/>
      </c>
      <c r="N2038" s="2" t="str">
        <f t="shared" si="454"/>
        <v/>
      </c>
      <c r="O2038" s="2" t="str">
        <f t="shared" si="447"/>
        <v/>
      </c>
      <c r="P2038" s="2" t="str">
        <f t="shared" si="448"/>
        <v/>
      </c>
      <c r="Q2038" s="2" t="str">
        <f t="shared" si="455"/>
        <v/>
      </c>
      <c r="R2038" s="2" t="str">
        <f t="shared" si="449"/>
        <v/>
      </c>
    </row>
    <row r="2039" spans="1:18" x14ac:dyDescent="0.25">
      <c r="A2039" s="15" t="str">
        <f>IF(INDEX('Predict Your Date Data (auto)'!A:A,ROW(A2039),1)&gt;0,INDEX('Predict Your Date Data (auto)'!A:A,ROW(A2039),1),"")</f>
        <v/>
      </c>
      <c r="B2039" s="15" t="str">
        <f t="shared" si="450"/>
        <v/>
      </c>
      <c r="C2039" s="23" t="str">
        <f t="shared" si="451"/>
        <v/>
      </c>
      <c r="D2039" s="23" t="str">
        <f t="shared" si="452"/>
        <v/>
      </c>
      <c r="E2039" s="2" t="str">
        <f>IF(A2039&lt;&gt;"","Week " &amp; ROUNDUP(DAY(B2039)/7,0),"")</f>
        <v/>
      </c>
      <c r="G2039" s="15" t="str">
        <f>IF(G2038&lt;MAX(A:A)+NumberOfFutureWeeks*7,  IF(WEEKDAY( G2038+1)=1, G2038+2, IF(WEEKDAY(G2038+1)=7, G2038+ 3, G2038+1)), "")</f>
        <v/>
      </c>
      <c r="H2039" s="15" t="str">
        <f t="shared" si="444"/>
        <v/>
      </c>
      <c r="I2039" s="2" t="str">
        <f t="shared" si="445"/>
        <v/>
      </c>
      <c r="J2039" s="2" t="str">
        <f>IF(AND(G2039&lt;&gt;"",G2039&lt;=MAX(A:A)),COUNTIF(B:B,TRUNC(G2039)),"")</f>
        <v/>
      </c>
      <c r="K2039" s="2" t="str">
        <f t="shared" si="456"/>
        <v/>
      </c>
      <c r="L2039" s="2" t="str">
        <f t="shared" si="446"/>
        <v/>
      </c>
      <c r="M2039" s="2" t="str">
        <f t="shared" si="453"/>
        <v/>
      </c>
      <c r="N2039" s="2" t="str">
        <f t="shared" si="454"/>
        <v/>
      </c>
      <c r="O2039" s="2" t="str">
        <f t="shared" si="447"/>
        <v/>
      </c>
      <c r="P2039" s="2" t="str">
        <f t="shared" si="448"/>
        <v/>
      </c>
      <c r="Q2039" s="2" t="str">
        <f t="shared" si="455"/>
        <v/>
      </c>
      <c r="R2039" s="2" t="str">
        <f t="shared" si="449"/>
        <v/>
      </c>
    </row>
    <row r="2040" spans="1:18" x14ac:dyDescent="0.25">
      <c r="A2040" s="15" t="str">
        <f>IF(INDEX('Predict Your Date Data (auto)'!A:A,ROW(A2040),1)&gt;0,INDEX('Predict Your Date Data (auto)'!A:A,ROW(A2040),1),"")</f>
        <v/>
      </c>
      <c r="B2040" s="15" t="str">
        <f t="shared" si="450"/>
        <v/>
      </c>
      <c r="C2040" s="23" t="str">
        <f t="shared" si="451"/>
        <v/>
      </c>
      <c r="D2040" s="23" t="str">
        <f t="shared" si="452"/>
        <v/>
      </c>
      <c r="E2040" s="2" t="str">
        <f>IF(A2040&lt;&gt;"","Week " &amp; ROUNDUP(DAY(B2040)/7,0),"")</f>
        <v/>
      </c>
      <c r="G2040" s="15" t="str">
        <f>IF(G2039&lt;MAX(A:A)+NumberOfFutureWeeks*7,  IF(WEEKDAY( G2039+1)=1, G2039+2, IF(WEEKDAY(G2039+1)=7, G2039+ 3, G2039+1)), "")</f>
        <v/>
      </c>
      <c r="H2040" s="15" t="str">
        <f t="shared" si="444"/>
        <v/>
      </c>
      <c r="I2040" s="2" t="str">
        <f t="shared" si="445"/>
        <v/>
      </c>
      <c r="J2040" s="2" t="str">
        <f>IF(AND(G2040&lt;&gt;"",G2040&lt;=MAX(A:A)),COUNTIF(B:B,TRUNC(G2040)),"")</f>
        <v/>
      </c>
      <c r="K2040" s="2" t="str">
        <f t="shared" si="456"/>
        <v/>
      </c>
      <c r="L2040" s="2" t="str">
        <f t="shared" si="446"/>
        <v/>
      </c>
      <c r="M2040" s="2" t="str">
        <f t="shared" si="453"/>
        <v/>
      </c>
      <c r="N2040" s="2" t="str">
        <f t="shared" si="454"/>
        <v/>
      </c>
      <c r="O2040" s="2" t="str">
        <f t="shared" si="447"/>
        <v/>
      </c>
      <c r="P2040" s="2" t="str">
        <f t="shared" si="448"/>
        <v/>
      </c>
      <c r="Q2040" s="2" t="str">
        <f t="shared" si="455"/>
        <v/>
      </c>
      <c r="R2040" s="2" t="str">
        <f t="shared" si="449"/>
        <v/>
      </c>
    </row>
    <row r="2041" spans="1:18" x14ac:dyDescent="0.25">
      <c r="A2041" s="15" t="str">
        <f>IF(INDEX('Predict Your Date Data (auto)'!A:A,ROW(A2041),1)&gt;0,INDEX('Predict Your Date Data (auto)'!A:A,ROW(A2041),1),"")</f>
        <v/>
      </c>
      <c r="B2041" s="15" t="str">
        <f t="shared" si="450"/>
        <v/>
      </c>
      <c r="C2041" s="23" t="str">
        <f t="shared" si="451"/>
        <v/>
      </c>
      <c r="D2041" s="23" t="str">
        <f t="shared" si="452"/>
        <v/>
      </c>
      <c r="E2041" s="2" t="str">
        <f>IF(A2041&lt;&gt;"","Week " &amp; ROUNDUP(DAY(B2041)/7,0),"")</f>
        <v/>
      </c>
      <c r="G2041" s="15" t="str">
        <f>IF(G2040&lt;MAX(A:A)+NumberOfFutureWeeks*7,  IF(WEEKDAY( G2040+1)=1, G2040+2, IF(WEEKDAY(G2040+1)=7, G2040+ 3, G2040+1)), "")</f>
        <v/>
      </c>
      <c r="H2041" s="15" t="str">
        <f t="shared" si="444"/>
        <v/>
      </c>
      <c r="I2041" s="2" t="str">
        <f t="shared" si="445"/>
        <v/>
      </c>
      <c r="J2041" s="2" t="str">
        <f>IF(AND(G2041&lt;&gt;"",G2041&lt;=MAX(A:A)),COUNTIF(B:B,TRUNC(G2041)),"")</f>
        <v/>
      </c>
      <c r="K2041" s="2" t="str">
        <f t="shared" si="456"/>
        <v/>
      </c>
      <c r="L2041" s="2" t="str">
        <f t="shared" si="446"/>
        <v/>
      </c>
      <c r="M2041" s="2" t="str">
        <f t="shared" si="453"/>
        <v/>
      </c>
      <c r="N2041" s="2" t="str">
        <f t="shared" si="454"/>
        <v/>
      </c>
      <c r="O2041" s="2" t="str">
        <f t="shared" si="447"/>
        <v/>
      </c>
      <c r="P2041" s="2" t="str">
        <f t="shared" si="448"/>
        <v/>
      </c>
      <c r="Q2041" s="2" t="str">
        <f t="shared" si="455"/>
        <v/>
      </c>
      <c r="R2041" s="2" t="str">
        <f t="shared" si="449"/>
        <v/>
      </c>
    </row>
    <row r="2042" spans="1:18" x14ac:dyDescent="0.25">
      <c r="A2042" s="15" t="str">
        <f>IF(INDEX('Predict Your Date Data (auto)'!A:A,ROW(A2042),1)&gt;0,INDEX('Predict Your Date Data (auto)'!A:A,ROW(A2042),1),"")</f>
        <v/>
      </c>
      <c r="B2042" s="15" t="str">
        <f t="shared" si="450"/>
        <v/>
      </c>
      <c r="C2042" s="23" t="str">
        <f t="shared" si="451"/>
        <v/>
      </c>
      <c r="D2042" s="23" t="str">
        <f t="shared" si="452"/>
        <v/>
      </c>
      <c r="E2042" s="2" t="str">
        <f>IF(A2042&lt;&gt;"","Week " &amp; ROUNDUP(DAY(B2042)/7,0),"")</f>
        <v/>
      </c>
      <c r="G2042" s="15" t="str">
        <f>IF(G2041&lt;MAX(A:A)+NumberOfFutureWeeks*7,  IF(WEEKDAY( G2041+1)=1, G2041+2, IF(WEEKDAY(G2041+1)=7, G2041+ 3, G2041+1)), "")</f>
        <v/>
      </c>
      <c r="H2042" s="15" t="str">
        <f t="shared" si="444"/>
        <v/>
      </c>
      <c r="I2042" s="2" t="str">
        <f t="shared" si="445"/>
        <v/>
      </c>
      <c r="J2042" s="2" t="str">
        <f>IF(AND(G2042&lt;&gt;"",G2042&lt;=MAX(A:A)),COUNTIF(B:B,TRUNC(G2042)),"")</f>
        <v/>
      </c>
      <c r="K2042" s="2" t="str">
        <f t="shared" si="456"/>
        <v/>
      </c>
      <c r="L2042" s="2" t="str">
        <f t="shared" si="446"/>
        <v/>
      </c>
      <c r="M2042" s="2" t="str">
        <f t="shared" si="453"/>
        <v/>
      </c>
      <c r="N2042" s="2" t="str">
        <f t="shared" si="454"/>
        <v/>
      </c>
      <c r="O2042" s="2" t="str">
        <f t="shared" si="447"/>
        <v/>
      </c>
      <c r="P2042" s="2" t="str">
        <f t="shared" si="448"/>
        <v/>
      </c>
      <c r="Q2042" s="2" t="str">
        <f t="shared" si="455"/>
        <v/>
      </c>
      <c r="R2042" s="2" t="str">
        <f t="shared" si="449"/>
        <v/>
      </c>
    </row>
    <row r="2043" spans="1:18" x14ac:dyDescent="0.25">
      <c r="A2043" s="15" t="str">
        <f>IF(INDEX('Predict Your Date Data (auto)'!A:A,ROW(A2043),1)&gt;0,INDEX('Predict Your Date Data (auto)'!A:A,ROW(A2043),1),"")</f>
        <v/>
      </c>
      <c r="B2043" s="15" t="str">
        <f t="shared" si="450"/>
        <v/>
      </c>
      <c r="C2043" s="23" t="str">
        <f t="shared" si="451"/>
        <v/>
      </c>
      <c r="D2043" s="23" t="str">
        <f t="shared" si="452"/>
        <v/>
      </c>
      <c r="E2043" s="2" t="str">
        <f>IF(A2043&lt;&gt;"","Week " &amp; ROUNDUP(DAY(B2043)/7,0),"")</f>
        <v/>
      </c>
      <c r="G2043" s="15" t="str">
        <f>IF(G2042&lt;MAX(A:A)+NumberOfFutureWeeks*7,  IF(WEEKDAY( G2042+1)=1, G2042+2, IF(WEEKDAY(G2042+1)=7, G2042+ 3, G2042+1)), "")</f>
        <v/>
      </c>
      <c r="H2043" s="15" t="str">
        <f t="shared" si="444"/>
        <v/>
      </c>
      <c r="I2043" s="2" t="str">
        <f t="shared" si="445"/>
        <v/>
      </c>
      <c r="J2043" s="2" t="str">
        <f>IF(AND(G2043&lt;&gt;"",G2043&lt;=MAX(A:A)),COUNTIF(B:B,TRUNC(G2043)),"")</f>
        <v/>
      </c>
      <c r="K2043" s="2" t="str">
        <f t="shared" si="456"/>
        <v/>
      </c>
      <c r="L2043" s="2" t="str">
        <f t="shared" si="446"/>
        <v/>
      </c>
      <c r="M2043" s="2" t="str">
        <f t="shared" si="453"/>
        <v/>
      </c>
      <c r="N2043" s="2" t="str">
        <f t="shared" si="454"/>
        <v/>
      </c>
      <c r="O2043" s="2" t="str">
        <f t="shared" si="447"/>
        <v/>
      </c>
      <c r="P2043" s="2" t="str">
        <f t="shared" si="448"/>
        <v/>
      </c>
      <c r="Q2043" s="2" t="str">
        <f t="shared" si="455"/>
        <v/>
      </c>
      <c r="R2043" s="2" t="str">
        <f t="shared" si="449"/>
        <v/>
      </c>
    </row>
    <row r="2044" spans="1:18" x14ac:dyDescent="0.25">
      <c r="A2044" s="15" t="str">
        <f>IF(INDEX('Predict Your Date Data (auto)'!A:A,ROW(A2044),1)&gt;0,INDEX('Predict Your Date Data (auto)'!A:A,ROW(A2044),1),"")</f>
        <v/>
      </c>
      <c r="B2044" s="15" t="str">
        <f t="shared" si="450"/>
        <v/>
      </c>
      <c r="C2044" s="23" t="str">
        <f t="shared" si="451"/>
        <v/>
      </c>
      <c r="D2044" s="23" t="str">
        <f t="shared" si="452"/>
        <v/>
      </c>
      <c r="E2044" s="2" t="str">
        <f>IF(A2044&lt;&gt;"","Week " &amp; ROUNDUP(DAY(B2044)/7,0),"")</f>
        <v/>
      </c>
      <c r="G2044" s="15" t="str">
        <f>IF(G2043&lt;MAX(A:A)+NumberOfFutureWeeks*7,  IF(WEEKDAY( G2043+1)=1, G2043+2, IF(WEEKDAY(G2043+1)=7, G2043+ 3, G2043+1)), "")</f>
        <v/>
      </c>
      <c r="H2044" s="15" t="str">
        <f t="shared" si="444"/>
        <v/>
      </c>
      <c r="I2044" s="2" t="str">
        <f t="shared" si="445"/>
        <v/>
      </c>
      <c r="J2044" s="2" t="str">
        <f>IF(AND(G2044&lt;&gt;"",G2044&lt;=MAX(A:A)),COUNTIF(B:B,TRUNC(G2044)),"")</f>
        <v/>
      </c>
      <c r="K2044" s="2" t="str">
        <f t="shared" si="456"/>
        <v/>
      </c>
      <c r="L2044" s="2" t="str">
        <f t="shared" si="446"/>
        <v/>
      </c>
      <c r="M2044" s="2" t="str">
        <f t="shared" si="453"/>
        <v/>
      </c>
      <c r="N2044" s="2" t="str">
        <f t="shared" si="454"/>
        <v/>
      </c>
      <c r="O2044" s="2" t="str">
        <f t="shared" si="447"/>
        <v/>
      </c>
      <c r="P2044" s="2" t="str">
        <f t="shared" si="448"/>
        <v/>
      </c>
      <c r="Q2044" s="2" t="str">
        <f t="shared" si="455"/>
        <v/>
      </c>
      <c r="R2044" s="2" t="str">
        <f t="shared" si="449"/>
        <v/>
      </c>
    </row>
    <row r="2045" spans="1:18" x14ac:dyDescent="0.25">
      <c r="A2045" s="15" t="str">
        <f>IF(INDEX('Predict Your Date Data (auto)'!A:A,ROW(A2045),1)&gt;0,INDEX('Predict Your Date Data (auto)'!A:A,ROW(A2045),1),"")</f>
        <v/>
      </c>
      <c r="B2045" s="15" t="str">
        <f t="shared" si="450"/>
        <v/>
      </c>
      <c r="C2045" s="23" t="str">
        <f t="shared" si="451"/>
        <v/>
      </c>
      <c r="D2045" s="23" t="str">
        <f t="shared" si="452"/>
        <v/>
      </c>
      <c r="E2045" s="2" t="str">
        <f>IF(A2045&lt;&gt;"","Week " &amp; ROUNDUP(DAY(B2045)/7,0),"")</f>
        <v/>
      </c>
      <c r="G2045" s="15" t="str">
        <f>IF(G2044&lt;MAX(A:A)+NumberOfFutureWeeks*7,  IF(WEEKDAY( G2044+1)=1, G2044+2, IF(WEEKDAY(G2044+1)=7, G2044+ 3, G2044+1)), "")</f>
        <v/>
      </c>
      <c r="H2045" s="15" t="str">
        <f t="shared" si="444"/>
        <v/>
      </c>
      <c r="I2045" s="2" t="str">
        <f t="shared" si="445"/>
        <v/>
      </c>
      <c r="J2045" s="2" t="str">
        <f>IF(AND(G2045&lt;&gt;"",G2045&lt;=MAX(A:A)),COUNTIF(B:B,TRUNC(G2045)),"")</f>
        <v/>
      </c>
      <c r="K2045" s="2" t="str">
        <f t="shared" si="456"/>
        <v/>
      </c>
      <c r="L2045" s="2" t="str">
        <f t="shared" si="446"/>
        <v/>
      </c>
      <c r="M2045" s="2" t="str">
        <f t="shared" si="453"/>
        <v/>
      </c>
      <c r="N2045" s="2" t="str">
        <f t="shared" si="454"/>
        <v/>
      </c>
      <c r="O2045" s="2" t="str">
        <f t="shared" si="447"/>
        <v/>
      </c>
      <c r="P2045" s="2" t="str">
        <f t="shared" si="448"/>
        <v/>
      </c>
      <c r="Q2045" s="2" t="str">
        <f t="shared" si="455"/>
        <v/>
      </c>
      <c r="R2045" s="2" t="str">
        <f t="shared" si="449"/>
        <v/>
      </c>
    </row>
    <row r="2046" spans="1:18" x14ac:dyDescent="0.25">
      <c r="A2046" s="15" t="str">
        <f>IF(INDEX('Predict Your Date Data (auto)'!A:A,ROW(A2046),1)&gt;0,INDEX('Predict Your Date Data (auto)'!A:A,ROW(A2046),1),"")</f>
        <v/>
      </c>
      <c r="B2046" s="15" t="str">
        <f t="shared" si="450"/>
        <v/>
      </c>
      <c r="C2046" s="23" t="str">
        <f t="shared" si="451"/>
        <v/>
      </c>
      <c r="D2046" s="23" t="str">
        <f t="shared" si="452"/>
        <v/>
      </c>
      <c r="E2046" s="2" t="str">
        <f>IF(A2046&lt;&gt;"","Week " &amp; ROUNDUP(DAY(B2046)/7,0),"")</f>
        <v/>
      </c>
      <c r="G2046" s="15" t="str">
        <f>IF(G2045&lt;MAX(A:A)+NumberOfFutureWeeks*7,  IF(WEEKDAY( G2045+1)=1, G2045+2, IF(WEEKDAY(G2045+1)=7, G2045+ 3, G2045+1)), "")</f>
        <v/>
      </c>
      <c r="H2046" s="15" t="str">
        <f t="shared" si="444"/>
        <v/>
      </c>
      <c r="I2046" s="2" t="str">
        <f t="shared" si="445"/>
        <v/>
      </c>
      <c r="J2046" s="2" t="str">
        <f>IF(AND(G2046&lt;&gt;"",G2046&lt;=MAX(A:A)),COUNTIF(B:B,TRUNC(G2046)),"")</f>
        <v/>
      </c>
      <c r="K2046" s="2" t="str">
        <f t="shared" si="456"/>
        <v/>
      </c>
      <c r="L2046" s="2" t="str">
        <f t="shared" si="446"/>
        <v/>
      </c>
      <c r="M2046" s="2" t="str">
        <f t="shared" si="453"/>
        <v/>
      </c>
      <c r="N2046" s="2" t="str">
        <f t="shared" si="454"/>
        <v/>
      </c>
      <c r="O2046" s="2" t="str">
        <f t="shared" si="447"/>
        <v/>
      </c>
      <c r="P2046" s="2" t="str">
        <f t="shared" si="448"/>
        <v/>
      </c>
      <c r="Q2046" s="2" t="str">
        <f t="shared" si="455"/>
        <v/>
      </c>
      <c r="R2046" s="2" t="str">
        <f t="shared" si="449"/>
        <v/>
      </c>
    </row>
    <row r="2047" spans="1:18" x14ac:dyDescent="0.25">
      <c r="A2047" s="15" t="str">
        <f>IF(INDEX('Predict Your Date Data (auto)'!A:A,ROW(A2047),1)&gt;0,INDEX('Predict Your Date Data (auto)'!A:A,ROW(A2047),1),"")</f>
        <v/>
      </c>
      <c r="B2047" s="15" t="str">
        <f t="shared" si="450"/>
        <v/>
      </c>
      <c r="C2047" s="23" t="str">
        <f t="shared" si="451"/>
        <v/>
      </c>
      <c r="D2047" s="23" t="str">
        <f t="shared" si="452"/>
        <v/>
      </c>
      <c r="E2047" s="2" t="str">
        <f>IF(A2047&lt;&gt;"","Week " &amp; ROUNDUP(DAY(B2047)/7,0),"")</f>
        <v/>
      </c>
      <c r="G2047" s="15" t="str">
        <f>IF(G2046&lt;MAX(A:A)+NumberOfFutureWeeks*7,  IF(WEEKDAY( G2046+1)=1, G2046+2, IF(WEEKDAY(G2046+1)=7, G2046+ 3, G2046+1)), "")</f>
        <v/>
      </c>
      <c r="H2047" s="15" t="str">
        <f t="shared" si="444"/>
        <v/>
      </c>
      <c r="I2047" s="2" t="str">
        <f t="shared" si="445"/>
        <v/>
      </c>
      <c r="J2047" s="2" t="str">
        <f>IF(AND(G2047&lt;&gt;"",G2047&lt;=MAX(A:A)),COUNTIF(B:B,TRUNC(G2047)),"")</f>
        <v/>
      </c>
      <c r="K2047" s="2" t="str">
        <f t="shared" si="456"/>
        <v/>
      </c>
      <c r="L2047" s="2" t="str">
        <f t="shared" si="446"/>
        <v/>
      </c>
      <c r="M2047" s="2" t="str">
        <f t="shared" si="453"/>
        <v/>
      </c>
      <c r="N2047" s="2" t="str">
        <f t="shared" si="454"/>
        <v/>
      </c>
      <c r="O2047" s="2" t="str">
        <f t="shared" si="447"/>
        <v/>
      </c>
      <c r="P2047" s="2" t="str">
        <f t="shared" si="448"/>
        <v/>
      </c>
      <c r="Q2047" s="2" t="str">
        <f t="shared" si="455"/>
        <v/>
      </c>
      <c r="R2047" s="2" t="str">
        <f t="shared" si="449"/>
        <v/>
      </c>
    </row>
    <row r="2048" spans="1:18" x14ac:dyDescent="0.25">
      <c r="A2048" s="15" t="str">
        <f>IF(INDEX('Predict Your Date Data (auto)'!A:A,ROW(A2048),1)&gt;0,INDEX('Predict Your Date Data (auto)'!A:A,ROW(A2048),1),"")</f>
        <v/>
      </c>
      <c r="B2048" s="15" t="str">
        <f t="shared" si="450"/>
        <v/>
      </c>
      <c r="C2048" s="23" t="str">
        <f t="shared" si="451"/>
        <v/>
      </c>
      <c r="D2048" s="23" t="str">
        <f t="shared" si="452"/>
        <v/>
      </c>
      <c r="E2048" s="2" t="str">
        <f>IF(A2048&lt;&gt;"","Week " &amp; ROUNDUP(DAY(B2048)/7,0),"")</f>
        <v/>
      </c>
      <c r="G2048" s="15" t="str">
        <f>IF(G2047&lt;MAX(A:A)+NumberOfFutureWeeks*7,  IF(WEEKDAY( G2047+1)=1, G2047+2, IF(WEEKDAY(G2047+1)=7, G2047+ 3, G2047+1)), "")</f>
        <v/>
      </c>
      <c r="H2048" s="15" t="str">
        <f t="shared" si="444"/>
        <v/>
      </c>
      <c r="I2048" s="2" t="str">
        <f t="shared" si="445"/>
        <v/>
      </c>
      <c r="J2048" s="2" t="str">
        <f>IF(AND(G2048&lt;&gt;"",G2048&lt;=MAX(A:A)),COUNTIF(B:B,TRUNC(G2048)),"")</f>
        <v/>
      </c>
      <c r="K2048" s="2" t="str">
        <f t="shared" si="456"/>
        <v/>
      </c>
      <c r="L2048" s="2" t="str">
        <f t="shared" si="446"/>
        <v/>
      </c>
      <c r="M2048" s="2" t="str">
        <f t="shared" si="453"/>
        <v/>
      </c>
      <c r="N2048" s="2" t="str">
        <f t="shared" si="454"/>
        <v/>
      </c>
      <c r="O2048" s="2" t="str">
        <f t="shared" si="447"/>
        <v/>
      </c>
      <c r="P2048" s="2" t="str">
        <f t="shared" si="448"/>
        <v/>
      </c>
      <c r="Q2048" s="2" t="str">
        <f t="shared" si="455"/>
        <v/>
      </c>
      <c r="R2048" s="2" t="str">
        <f t="shared" si="449"/>
        <v/>
      </c>
    </row>
    <row r="2049" spans="1:18" x14ac:dyDescent="0.25">
      <c r="A2049" s="15" t="str">
        <f>IF(INDEX('Predict Your Date Data (auto)'!A:A,ROW(A2049),1)&gt;0,INDEX('Predict Your Date Data (auto)'!A:A,ROW(A2049),1),"")</f>
        <v/>
      </c>
      <c r="B2049" s="15" t="str">
        <f t="shared" si="450"/>
        <v/>
      </c>
      <c r="C2049" s="23" t="str">
        <f t="shared" si="451"/>
        <v/>
      </c>
      <c r="D2049" s="23" t="str">
        <f t="shared" si="452"/>
        <v/>
      </c>
      <c r="E2049" s="2" t="str">
        <f>IF(A2049&lt;&gt;"","Week " &amp; ROUNDUP(DAY(B2049)/7,0),"")</f>
        <v/>
      </c>
      <c r="G2049" s="15" t="str">
        <f>IF(G2048&lt;MAX(A:A)+NumberOfFutureWeeks*7,  IF(WEEKDAY( G2048+1)=1, G2048+2, IF(WEEKDAY(G2048+1)=7, G2048+ 3, G2048+1)), "")</f>
        <v/>
      </c>
      <c r="H2049" s="15" t="str">
        <f t="shared" si="444"/>
        <v/>
      </c>
      <c r="I2049" s="2" t="str">
        <f t="shared" si="445"/>
        <v/>
      </c>
      <c r="J2049" s="2" t="str">
        <f>IF(AND(G2049&lt;&gt;"",G2049&lt;=MAX(A:A)),COUNTIF(B:B,TRUNC(G2049)),"")</f>
        <v/>
      </c>
      <c r="K2049" s="2" t="str">
        <f t="shared" si="456"/>
        <v/>
      </c>
      <c r="L2049" s="2" t="str">
        <f t="shared" si="446"/>
        <v/>
      </c>
      <c r="M2049" s="2" t="str">
        <f t="shared" si="453"/>
        <v/>
      </c>
      <c r="N2049" s="2" t="str">
        <f t="shared" si="454"/>
        <v/>
      </c>
      <c r="O2049" s="2" t="str">
        <f t="shared" si="447"/>
        <v/>
      </c>
      <c r="P2049" s="2" t="str">
        <f t="shared" si="448"/>
        <v/>
      </c>
      <c r="Q2049" s="2" t="str">
        <f t="shared" si="455"/>
        <v/>
      </c>
      <c r="R2049" s="2" t="str">
        <f t="shared" si="449"/>
        <v/>
      </c>
    </row>
    <row r="2050" spans="1:18" x14ac:dyDescent="0.25">
      <c r="A2050" s="15" t="str">
        <f>IF(INDEX('Predict Your Date Data (auto)'!A:A,ROW(A2050),1)&gt;0,INDEX('Predict Your Date Data (auto)'!A:A,ROW(A2050),1),"")</f>
        <v/>
      </c>
      <c r="B2050" s="15" t="str">
        <f t="shared" si="450"/>
        <v/>
      </c>
      <c r="C2050" s="23" t="str">
        <f t="shared" si="451"/>
        <v/>
      </c>
      <c r="D2050" s="23" t="str">
        <f t="shared" si="452"/>
        <v/>
      </c>
      <c r="E2050" s="2" t="str">
        <f>IF(A2050&lt;&gt;"","Week " &amp; ROUNDUP(DAY(B2050)/7,0),"")</f>
        <v/>
      </c>
      <c r="G2050" s="15" t="str">
        <f>IF(G2049&lt;MAX(A:A)+NumberOfFutureWeeks*7,  IF(WEEKDAY( G2049+1)=1, G2049+2, IF(WEEKDAY(G2049+1)=7, G2049+ 3, G2049+1)), "")</f>
        <v/>
      </c>
      <c r="H2050" s="15" t="str">
        <f t="shared" ref="H2050:H2113" si="457">IF(G2050&lt;&gt;"",IF(WEEKDAY(G2050)=2,"Week " &amp; TEXT(G2050,AxisDateFormat),""),"")</f>
        <v/>
      </c>
      <c r="I2050" s="2" t="str">
        <f t="shared" ref="I2050:I2113" si="458">IF(G2050&lt;&gt;"", TEXT(WEEKDAY(G2050), DayFormat),"")</f>
        <v/>
      </c>
      <c r="J2050" s="2" t="str">
        <f>IF(AND(G2050&lt;&gt;"",G2050&lt;=MAX(A:A)),COUNTIF(B:B,TRUNC(G2050)),"")</f>
        <v/>
      </c>
      <c r="K2050" s="2" t="str">
        <f t="shared" si="456"/>
        <v/>
      </c>
      <c r="L2050" s="2" t="str">
        <f t="shared" ref="L2050:L2113" si="459">IF(G2050&lt;&gt;"",K2050*$U$10+$U$9,"")</f>
        <v/>
      </c>
      <c r="M2050" s="2" t="str">
        <f t="shared" si="453"/>
        <v/>
      </c>
      <c r="N2050" s="2" t="str">
        <f t="shared" si="454"/>
        <v/>
      </c>
      <c r="O2050" s="2" t="str">
        <f t="shared" ref="O2050:O2113" si="460">IF(J2050&lt;&gt;"",ABS(J2050-N2050),"")</f>
        <v/>
      </c>
      <c r="P2050" s="2" t="str">
        <f t="shared" ref="P2050:P2113" si="461">IF(G2050&lt;&gt;"",IF(M2050&gt;1,ROUNDUP(N2050,RoundDecimalPlaces),ROUNDDOWN(N2050,RoundDecimalPlaces)),"")</f>
        <v/>
      </c>
      <c r="Q2050" s="2" t="str">
        <f t="shared" si="455"/>
        <v/>
      </c>
      <c r="R2050" s="2" t="str">
        <f t="shared" ref="R2050:R2113" si="462">IF(Q2050&lt;&gt;"",IF(Q2050&gt;AVERAGE(Q:Q)*SignificantErrorMultiplier,J2050,NA()),"")</f>
        <v/>
      </c>
    </row>
    <row r="2051" spans="1:18" x14ac:dyDescent="0.25">
      <c r="A2051" s="15" t="str">
        <f>IF(INDEX('Predict Your Date Data (auto)'!A:A,ROW(A2051),1)&gt;0,INDEX('Predict Your Date Data (auto)'!A:A,ROW(A2051),1),"")</f>
        <v/>
      </c>
      <c r="B2051" s="15" t="str">
        <f t="shared" ref="B2051:B2114" si="463">IF(A2051&lt;&gt;"",TRUNC(A2051),"")</f>
        <v/>
      </c>
      <c r="C2051" s="23" t="str">
        <f t="shared" ref="C2051:C2114" si="464">IF(A2051&lt;&gt;"",YEAR(A2051),"")</f>
        <v/>
      </c>
      <c r="D2051" s="23" t="str">
        <f t="shared" ref="D2051:D2114" si="465">IF(A2051&lt;&gt;"",MONTH(B2051),"")</f>
        <v/>
      </c>
      <c r="E2051" s="2" t="str">
        <f>IF(A2051&lt;&gt;"","Week " &amp; ROUNDUP(DAY(B2051)/7,0),"")</f>
        <v/>
      </c>
      <c r="G2051" s="15" t="str">
        <f>IF(G2050&lt;MAX(A:A)+NumberOfFutureWeeks*7,  IF(WEEKDAY( G2050+1)=1, G2050+2, IF(WEEKDAY(G2050+1)=7, G2050+ 3, G2050+1)), "")</f>
        <v/>
      </c>
      <c r="H2051" s="15" t="str">
        <f t="shared" si="457"/>
        <v/>
      </c>
      <c r="I2051" s="2" t="str">
        <f t="shared" si="458"/>
        <v/>
      </c>
      <c r="J2051" s="2" t="str">
        <f>IF(AND(G2051&lt;&gt;"",G2051&lt;=MAX(A:A)),COUNTIF(B:B,TRUNC(G2051)),"")</f>
        <v/>
      </c>
      <c r="K2051" s="2" t="str">
        <f t="shared" si="456"/>
        <v/>
      </c>
      <c r="L2051" s="2" t="str">
        <f t="shared" si="459"/>
        <v/>
      </c>
      <c r="M2051" s="2" t="str">
        <f t="shared" ref="M2051:M2114" si="466">IF(G2051&lt;&gt;"",VLOOKUP(I2051,$T$2:$V$6,3,FALSE),"")</f>
        <v/>
      </c>
      <c r="N2051" s="2" t="str">
        <f t="shared" ref="N2051:N2114" si="467">IF(G2051&lt;&gt;"",L2051*M2051,"")</f>
        <v/>
      </c>
      <c r="O2051" s="2" t="str">
        <f t="shared" si="460"/>
        <v/>
      </c>
      <c r="P2051" s="2" t="str">
        <f t="shared" si="461"/>
        <v/>
      </c>
      <c r="Q2051" s="2" t="str">
        <f t="shared" ref="Q2051:Q2114" si="468">IF(J2051&lt;&gt;"",ABS(J2051-P2051),"")</f>
        <v/>
      </c>
      <c r="R2051" s="2" t="str">
        <f t="shared" si="462"/>
        <v/>
      </c>
    </row>
    <row r="2052" spans="1:18" x14ac:dyDescent="0.25">
      <c r="A2052" s="15" t="str">
        <f>IF(INDEX('Predict Your Date Data (auto)'!A:A,ROW(A2052),1)&gt;0,INDEX('Predict Your Date Data (auto)'!A:A,ROW(A2052),1),"")</f>
        <v/>
      </c>
      <c r="B2052" s="15" t="str">
        <f t="shared" si="463"/>
        <v/>
      </c>
      <c r="C2052" s="23" t="str">
        <f t="shared" si="464"/>
        <v/>
      </c>
      <c r="D2052" s="23" t="str">
        <f t="shared" si="465"/>
        <v/>
      </c>
      <c r="E2052" s="2" t="str">
        <f>IF(A2052&lt;&gt;"","Week " &amp; ROUNDUP(DAY(B2052)/7,0),"")</f>
        <v/>
      </c>
      <c r="G2052" s="15" t="str">
        <f>IF(G2051&lt;MAX(A:A)+NumberOfFutureWeeks*7,  IF(WEEKDAY( G2051+1)=1, G2051+2, IF(WEEKDAY(G2051+1)=7, G2051+ 3, G2051+1)), "")</f>
        <v/>
      </c>
      <c r="H2052" s="15" t="str">
        <f t="shared" si="457"/>
        <v/>
      </c>
      <c r="I2052" s="2" t="str">
        <f t="shared" si="458"/>
        <v/>
      </c>
      <c r="J2052" s="2" t="str">
        <f>IF(AND(G2052&lt;&gt;"",G2052&lt;=MAX(A:A)),COUNTIF(B:B,TRUNC(G2052)),"")</f>
        <v/>
      </c>
      <c r="K2052" s="2" t="str">
        <f t="shared" ref="K2052:K2115" si="469">IF(G2052&lt;&gt;"",K2051+1,"")</f>
        <v/>
      </c>
      <c r="L2052" s="2" t="str">
        <f t="shared" si="459"/>
        <v/>
      </c>
      <c r="M2052" s="2" t="str">
        <f t="shared" si="466"/>
        <v/>
      </c>
      <c r="N2052" s="2" t="str">
        <f t="shared" si="467"/>
        <v/>
      </c>
      <c r="O2052" s="2" t="str">
        <f t="shared" si="460"/>
        <v/>
      </c>
      <c r="P2052" s="2" t="str">
        <f t="shared" si="461"/>
        <v/>
      </c>
      <c r="Q2052" s="2" t="str">
        <f t="shared" si="468"/>
        <v/>
      </c>
      <c r="R2052" s="2" t="str">
        <f t="shared" si="462"/>
        <v/>
      </c>
    </row>
    <row r="2053" spans="1:18" x14ac:dyDescent="0.25">
      <c r="A2053" s="15" t="str">
        <f>IF(INDEX('Predict Your Date Data (auto)'!A:A,ROW(A2053),1)&gt;0,INDEX('Predict Your Date Data (auto)'!A:A,ROW(A2053),1),"")</f>
        <v/>
      </c>
      <c r="B2053" s="15" t="str">
        <f t="shared" si="463"/>
        <v/>
      </c>
      <c r="C2053" s="23" t="str">
        <f t="shared" si="464"/>
        <v/>
      </c>
      <c r="D2053" s="23" t="str">
        <f t="shared" si="465"/>
        <v/>
      </c>
      <c r="E2053" s="2" t="str">
        <f>IF(A2053&lt;&gt;"","Week " &amp; ROUNDUP(DAY(B2053)/7,0),"")</f>
        <v/>
      </c>
      <c r="G2053" s="15" t="str">
        <f>IF(G2052&lt;MAX(A:A)+NumberOfFutureWeeks*7,  IF(WEEKDAY( G2052+1)=1, G2052+2, IF(WEEKDAY(G2052+1)=7, G2052+ 3, G2052+1)), "")</f>
        <v/>
      </c>
      <c r="H2053" s="15" t="str">
        <f t="shared" si="457"/>
        <v/>
      </c>
      <c r="I2053" s="2" t="str">
        <f t="shared" si="458"/>
        <v/>
      </c>
      <c r="J2053" s="2" t="str">
        <f>IF(AND(G2053&lt;&gt;"",G2053&lt;=MAX(A:A)),COUNTIF(B:B,TRUNC(G2053)),"")</f>
        <v/>
      </c>
      <c r="K2053" s="2" t="str">
        <f t="shared" si="469"/>
        <v/>
      </c>
      <c r="L2053" s="2" t="str">
        <f t="shared" si="459"/>
        <v/>
      </c>
      <c r="M2053" s="2" t="str">
        <f t="shared" si="466"/>
        <v/>
      </c>
      <c r="N2053" s="2" t="str">
        <f t="shared" si="467"/>
        <v/>
      </c>
      <c r="O2053" s="2" t="str">
        <f t="shared" si="460"/>
        <v/>
      </c>
      <c r="P2053" s="2" t="str">
        <f t="shared" si="461"/>
        <v/>
      </c>
      <c r="Q2053" s="2" t="str">
        <f t="shared" si="468"/>
        <v/>
      </c>
      <c r="R2053" s="2" t="str">
        <f t="shared" si="462"/>
        <v/>
      </c>
    </row>
    <row r="2054" spans="1:18" x14ac:dyDescent="0.25">
      <c r="A2054" s="15" t="str">
        <f>IF(INDEX('Predict Your Date Data (auto)'!A:A,ROW(A2054),1)&gt;0,INDEX('Predict Your Date Data (auto)'!A:A,ROW(A2054),1),"")</f>
        <v/>
      </c>
      <c r="B2054" s="15" t="str">
        <f t="shared" si="463"/>
        <v/>
      </c>
      <c r="C2054" s="23" t="str">
        <f t="shared" si="464"/>
        <v/>
      </c>
      <c r="D2054" s="23" t="str">
        <f t="shared" si="465"/>
        <v/>
      </c>
      <c r="E2054" s="2" t="str">
        <f>IF(A2054&lt;&gt;"","Week " &amp; ROUNDUP(DAY(B2054)/7,0),"")</f>
        <v/>
      </c>
      <c r="G2054" s="15" t="str">
        <f>IF(G2053&lt;MAX(A:A)+NumberOfFutureWeeks*7,  IF(WEEKDAY( G2053+1)=1, G2053+2, IF(WEEKDAY(G2053+1)=7, G2053+ 3, G2053+1)), "")</f>
        <v/>
      </c>
      <c r="H2054" s="15" t="str">
        <f t="shared" si="457"/>
        <v/>
      </c>
      <c r="I2054" s="2" t="str">
        <f t="shared" si="458"/>
        <v/>
      </c>
      <c r="J2054" s="2" t="str">
        <f>IF(AND(G2054&lt;&gt;"",G2054&lt;=MAX(A:A)),COUNTIF(B:B,TRUNC(G2054)),"")</f>
        <v/>
      </c>
      <c r="K2054" s="2" t="str">
        <f t="shared" si="469"/>
        <v/>
      </c>
      <c r="L2054" s="2" t="str">
        <f t="shared" si="459"/>
        <v/>
      </c>
      <c r="M2054" s="2" t="str">
        <f t="shared" si="466"/>
        <v/>
      </c>
      <c r="N2054" s="2" t="str">
        <f t="shared" si="467"/>
        <v/>
      </c>
      <c r="O2054" s="2" t="str">
        <f t="shared" si="460"/>
        <v/>
      </c>
      <c r="P2054" s="2" t="str">
        <f t="shared" si="461"/>
        <v/>
      </c>
      <c r="Q2054" s="2" t="str">
        <f t="shared" si="468"/>
        <v/>
      </c>
      <c r="R2054" s="2" t="str">
        <f t="shared" si="462"/>
        <v/>
      </c>
    </row>
    <row r="2055" spans="1:18" x14ac:dyDescent="0.25">
      <c r="A2055" s="15" t="str">
        <f>IF(INDEX('Predict Your Date Data (auto)'!A:A,ROW(A2055),1)&gt;0,INDEX('Predict Your Date Data (auto)'!A:A,ROW(A2055),1),"")</f>
        <v/>
      </c>
      <c r="B2055" s="15" t="str">
        <f t="shared" si="463"/>
        <v/>
      </c>
      <c r="C2055" s="23" t="str">
        <f t="shared" si="464"/>
        <v/>
      </c>
      <c r="D2055" s="23" t="str">
        <f t="shared" si="465"/>
        <v/>
      </c>
      <c r="E2055" s="2" t="str">
        <f>IF(A2055&lt;&gt;"","Week " &amp; ROUNDUP(DAY(B2055)/7,0),"")</f>
        <v/>
      </c>
      <c r="G2055" s="15" t="str">
        <f>IF(G2054&lt;MAX(A:A)+NumberOfFutureWeeks*7,  IF(WEEKDAY( G2054+1)=1, G2054+2, IF(WEEKDAY(G2054+1)=7, G2054+ 3, G2054+1)), "")</f>
        <v/>
      </c>
      <c r="H2055" s="15" t="str">
        <f t="shared" si="457"/>
        <v/>
      </c>
      <c r="I2055" s="2" t="str">
        <f t="shared" si="458"/>
        <v/>
      </c>
      <c r="J2055" s="2" t="str">
        <f>IF(AND(G2055&lt;&gt;"",G2055&lt;=MAX(A:A)),COUNTIF(B:B,TRUNC(G2055)),"")</f>
        <v/>
      </c>
      <c r="K2055" s="2" t="str">
        <f t="shared" si="469"/>
        <v/>
      </c>
      <c r="L2055" s="2" t="str">
        <f t="shared" si="459"/>
        <v/>
      </c>
      <c r="M2055" s="2" t="str">
        <f t="shared" si="466"/>
        <v/>
      </c>
      <c r="N2055" s="2" t="str">
        <f t="shared" si="467"/>
        <v/>
      </c>
      <c r="O2055" s="2" t="str">
        <f t="shared" si="460"/>
        <v/>
      </c>
      <c r="P2055" s="2" t="str">
        <f t="shared" si="461"/>
        <v/>
      </c>
      <c r="Q2055" s="2" t="str">
        <f t="shared" si="468"/>
        <v/>
      </c>
      <c r="R2055" s="2" t="str">
        <f t="shared" si="462"/>
        <v/>
      </c>
    </row>
    <row r="2056" spans="1:18" x14ac:dyDescent="0.25">
      <c r="A2056" s="15" t="str">
        <f>IF(INDEX('Predict Your Date Data (auto)'!A:A,ROW(A2056),1)&gt;0,INDEX('Predict Your Date Data (auto)'!A:A,ROW(A2056),1),"")</f>
        <v/>
      </c>
      <c r="B2056" s="15" t="str">
        <f t="shared" si="463"/>
        <v/>
      </c>
      <c r="C2056" s="23" t="str">
        <f t="shared" si="464"/>
        <v/>
      </c>
      <c r="D2056" s="23" t="str">
        <f t="shared" si="465"/>
        <v/>
      </c>
      <c r="E2056" s="2" t="str">
        <f>IF(A2056&lt;&gt;"","Week " &amp; ROUNDUP(DAY(B2056)/7,0),"")</f>
        <v/>
      </c>
      <c r="G2056" s="15" t="str">
        <f>IF(G2055&lt;MAX(A:A)+NumberOfFutureWeeks*7,  IF(WEEKDAY( G2055+1)=1, G2055+2, IF(WEEKDAY(G2055+1)=7, G2055+ 3, G2055+1)), "")</f>
        <v/>
      </c>
      <c r="H2056" s="15" t="str">
        <f t="shared" si="457"/>
        <v/>
      </c>
      <c r="I2056" s="2" t="str">
        <f t="shared" si="458"/>
        <v/>
      </c>
      <c r="J2056" s="2" t="str">
        <f>IF(AND(G2056&lt;&gt;"",G2056&lt;=MAX(A:A)),COUNTIF(B:B,TRUNC(G2056)),"")</f>
        <v/>
      </c>
      <c r="K2056" s="2" t="str">
        <f t="shared" si="469"/>
        <v/>
      </c>
      <c r="L2056" s="2" t="str">
        <f t="shared" si="459"/>
        <v/>
      </c>
      <c r="M2056" s="2" t="str">
        <f t="shared" si="466"/>
        <v/>
      </c>
      <c r="N2056" s="2" t="str">
        <f t="shared" si="467"/>
        <v/>
      </c>
      <c r="O2056" s="2" t="str">
        <f t="shared" si="460"/>
        <v/>
      </c>
      <c r="P2056" s="2" t="str">
        <f t="shared" si="461"/>
        <v/>
      </c>
      <c r="Q2056" s="2" t="str">
        <f t="shared" si="468"/>
        <v/>
      </c>
      <c r="R2056" s="2" t="str">
        <f t="shared" si="462"/>
        <v/>
      </c>
    </row>
    <row r="2057" spans="1:18" x14ac:dyDescent="0.25">
      <c r="A2057" s="15" t="str">
        <f>IF(INDEX('Predict Your Date Data (auto)'!A:A,ROW(A2057),1)&gt;0,INDEX('Predict Your Date Data (auto)'!A:A,ROW(A2057),1),"")</f>
        <v/>
      </c>
      <c r="B2057" s="15" t="str">
        <f t="shared" si="463"/>
        <v/>
      </c>
      <c r="C2057" s="23" t="str">
        <f t="shared" si="464"/>
        <v/>
      </c>
      <c r="D2057" s="23" t="str">
        <f t="shared" si="465"/>
        <v/>
      </c>
      <c r="E2057" s="2" t="str">
        <f>IF(A2057&lt;&gt;"","Week " &amp; ROUNDUP(DAY(B2057)/7,0),"")</f>
        <v/>
      </c>
      <c r="G2057" s="15" t="str">
        <f>IF(G2056&lt;MAX(A:A)+NumberOfFutureWeeks*7,  IF(WEEKDAY( G2056+1)=1, G2056+2, IF(WEEKDAY(G2056+1)=7, G2056+ 3, G2056+1)), "")</f>
        <v/>
      </c>
      <c r="H2057" s="15" t="str">
        <f t="shared" si="457"/>
        <v/>
      </c>
      <c r="I2057" s="2" t="str">
        <f t="shared" si="458"/>
        <v/>
      </c>
      <c r="J2057" s="2" t="str">
        <f>IF(AND(G2057&lt;&gt;"",G2057&lt;=MAX(A:A)),COUNTIF(B:B,TRUNC(G2057)),"")</f>
        <v/>
      </c>
      <c r="K2057" s="2" t="str">
        <f t="shared" si="469"/>
        <v/>
      </c>
      <c r="L2057" s="2" t="str">
        <f t="shared" si="459"/>
        <v/>
      </c>
      <c r="M2057" s="2" t="str">
        <f t="shared" si="466"/>
        <v/>
      </c>
      <c r="N2057" s="2" t="str">
        <f t="shared" si="467"/>
        <v/>
      </c>
      <c r="O2057" s="2" t="str">
        <f t="shared" si="460"/>
        <v/>
      </c>
      <c r="P2057" s="2" t="str">
        <f t="shared" si="461"/>
        <v/>
      </c>
      <c r="Q2057" s="2" t="str">
        <f t="shared" si="468"/>
        <v/>
      </c>
      <c r="R2057" s="2" t="str">
        <f t="shared" si="462"/>
        <v/>
      </c>
    </row>
    <row r="2058" spans="1:18" x14ac:dyDescent="0.25">
      <c r="A2058" s="15" t="str">
        <f>IF(INDEX('Predict Your Date Data (auto)'!A:A,ROW(A2058),1)&gt;0,INDEX('Predict Your Date Data (auto)'!A:A,ROW(A2058),1),"")</f>
        <v/>
      </c>
      <c r="B2058" s="15" t="str">
        <f t="shared" si="463"/>
        <v/>
      </c>
      <c r="C2058" s="23" t="str">
        <f t="shared" si="464"/>
        <v/>
      </c>
      <c r="D2058" s="23" t="str">
        <f t="shared" si="465"/>
        <v/>
      </c>
      <c r="E2058" s="2" t="str">
        <f>IF(A2058&lt;&gt;"","Week " &amp; ROUNDUP(DAY(B2058)/7,0),"")</f>
        <v/>
      </c>
      <c r="G2058" s="15" t="str">
        <f>IF(G2057&lt;MAX(A:A)+NumberOfFutureWeeks*7,  IF(WEEKDAY( G2057+1)=1, G2057+2, IF(WEEKDAY(G2057+1)=7, G2057+ 3, G2057+1)), "")</f>
        <v/>
      </c>
      <c r="H2058" s="15" t="str">
        <f t="shared" si="457"/>
        <v/>
      </c>
      <c r="I2058" s="2" t="str">
        <f t="shared" si="458"/>
        <v/>
      </c>
      <c r="J2058" s="2" t="str">
        <f>IF(AND(G2058&lt;&gt;"",G2058&lt;=MAX(A:A)),COUNTIF(B:B,TRUNC(G2058)),"")</f>
        <v/>
      </c>
      <c r="K2058" s="2" t="str">
        <f t="shared" si="469"/>
        <v/>
      </c>
      <c r="L2058" s="2" t="str">
        <f t="shared" si="459"/>
        <v/>
      </c>
      <c r="M2058" s="2" t="str">
        <f t="shared" si="466"/>
        <v/>
      </c>
      <c r="N2058" s="2" t="str">
        <f t="shared" si="467"/>
        <v/>
      </c>
      <c r="O2058" s="2" t="str">
        <f t="shared" si="460"/>
        <v/>
      </c>
      <c r="P2058" s="2" t="str">
        <f t="shared" si="461"/>
        <v/>
      </c>
      <c r="Q2058" s="2" t="str">
        <f t="shared" si="468"/>
        <v/>
      </c>
      <c r="R2058" s="2" t="str">
        <f t="shared" si="462"/>
        <v/>
      </c>
    </row>
    <row r="2059" spans="1:18" x14ac:dyDescent="0.25">
      <c r="A2059" s="15" t="str">
        <f>IF(INDEX('Predict Your Date Data (auto)'!A:A,ROW(A2059),1)&gt;0,INDEX('Predict Your Date Data (auto)'!A:A,ROW(A2059),1),"")</f>
        <v/>
      </c>
      <c r="B2059" s="15" t="str">
        <f t="shared" si="463"/>
        <v/>
      </c>
      <c r="C2059" s="23" t="str">
        <f t="shared" si="464"/>
        <v/>
      </c>
      <c r="D2059" s="23" t="str">
        <f t="shared" si="465"/>
        <v/>
      </c>
      <c r="E2059" s="2" t="str">
        <f>IF(A2059&lt;&gt;"","Week " &amp; ROUNDUP(DAY(B2059)/7,0),"")</f>
        <v/>
      </c>
      <c r="G2059" s="15" t="str">
        <f>IF(G2058&lt;MAX(A:A)+NumberOfFutureWeeks*7,  IF(WEEKDAY( G2058+1)=1, G2058+2, IF(WEEKDAY(G2058+1)=7, G2058+ 3, G2058+1)), "")</f>
        <v/>
      </c>
      <c r="H2059" s="15" t="str">
        <f t="shared" si="457"/>
        <v/>
      </c>
      <c r="I2059" s="2" t="str">
        <f t="shared" si="458"/>
        <v/>
      </c>
      <c r="J2059" s="2" t="str">
        <f>IF(AND(G2059&lt;&gt;"",G2059&lt;=MAX(A:A)),COUNTIF(B:B,TRUNC(G2059)),"")</f>
        <v/>
      </c>
      <c r="K2059" s="2" t="str">
        <f t="shared" si="469"/>
        <v/>
      </c>
      <c r="L2059" s="2" t="str">
        <f t="shared" si="459"/>
        <v/>
      </c>
      <c r="M2059" s="2" t="str">
        <f t="shared" si="466"/>
        <v/>
      </c>
      <c r="N2059" s="2" t="str">
        <f t="shared" si="467"/>
        <v/>
      </c>
      <c r="O2059" s="2" t="str">
        <f t="shared" si="460"/>
        <v/>
      </c>
      <c r="P2059" s="2" t="str">
        <f t="shared" si="461"/>
        <v/>
      </c>
      <c r="Q2059" s="2" t="str">
        <f t="shared" si="468"/>
        <v/>
      </c>
      <c r="R2059" s="2" t="str">
        <f t="shared" si="462"/>
        <v/>
      </c>
    </row>
    <row r="2060" spans="1:18" x14ac:dyDescent="0.25">
      <c r="A2060" s="15" t="str">
        <f>IF(INDEX('Predict Your Date Data (auto)'!A:A,ROW(A2060),1)&gt;0,INDEX('Predict Your Date Data (auto)'!A:A,ROW(A2060),1),"")</f>
        <v/>
      </c>
      <c r="B2060" s="15" t="str">
        <f t="shared" si="463"/>
        <v/>
      </c>
      <c r="C2060" s="23" t="str">
        <f t="shared" si="464"/>
        <v/>
      </c>
      <c r="D2060" s="23" t="str">
        <f t="shared" si="465"/>
        <v/>
      </c>
      <c r="E2060" s="2" t="str">
        <f>IF(A2060&lt;&gt;"","Week " &amp; ROUNDUP(DAY(B2060)/7,0),"")</f>
        <v/>
      </c>
      <c r="G2060" s="15" t="str">
        <f>IF(G2059&lt;MAX(A:A)+NumberOfFutureWeeks*7,  IF(WEEKDAY( G2059+1)=1, G2059+2, IF(WEEKDAY(G2059+1)=7, G2059+ 3, G2059+1)), "")</f>
        <v/>
      </c>
      <c r="H2060" s="15" t="str">
        <f t="shared" si="457"/>
        <v/>
      </c>
      <c r="I2060" s="2" t="str">
        <f t="shared" si="458"/>
        <v/>
      </c>
      <c r="J2060" s="2" t="str">
        <f>IF(AND(G2060&lt;&gt;"",G2060&lt;=MAX(A:A)),COUNTIF(B:B,TRUNC(G2060)),"")</f>
        <v/>
      </c>
      <c r="K2060" s="2" t="str">
        <f t="shared" si="469"/>
        <v/>
      </c>
      <c r="L2060" s="2" t="str">
        <f t="shared" si="459"/>
        <v/>
      </c>
      <c r="M2060" s="2" t="str">
        <f t="shared" si="466"/>
        <v/>
      </c>
      <c r="N2060" s="2" t="str">
        <f t="shared" si="467"/>
        <v/>
      </c>
      <c r="O2060" s="2" t="str">
        <f t="shared" si="460"/>
        <v/>
      </c>
      <c r="P2060" s="2" t="str">
        <f t="shared" si="461"/>
        <v/>
      </c>
      <c r="Q2060" s="2" t="str">
        <f t="shared" si="468"/>
        <v/>
      </c>
      <c r="R2060" s="2" t="str">
        <f t="shared" si="462"/>
        <v/>
      </c>
    </row>
    <row r="2061" spans="1:18" x14ac:dyDescent="0.25">
      <c r="A2061" s="15" t="str">
        <f>IF(INDEX('Predict Your Date Data (auto)'!A:A,ROW(A2061),1)&gt;0,INDEX('Predict Your Date Data (auto)'!A:A,ROW(A2061),1),"")</f>
        <v/>
      </c>
      <c r="B2061" s="15" t="str">
        <f t="shared" si="463"/>
        <v/>
      </c>
      <c r="C2061" s="23" t="str">
        <f t="shared" si="464"/>
        <v/>
      </c>
      <c r="D2061" s="23" t="str">
        <f t="shared" si="465"/>
        <v/>
      </c>
      <c r="E2061" s="2" t="str">
        <f>IF(A2061&lt;&gt;"","Week " &amp; ROUNDUP(DAY(B2061)/7,0),"")</f>
        <v/>
      </c>
      <c r="G2061" s="15" t="str">
        <f>IF(G2060&lt;MAX(A:A)+NumberOfFutureWeeks*7,  IF(WEEKDAY( G2060+1)=1, G2060+2, IF(WEEKDAY(G2060+1)=7, G2060+ 3, G2060+1)), "")</f>
        <v/>
      </c>
      <c r="H2061" s="15" t="str">
        <f t="shared" si="457"/>
        <v/>
      </c>
      <c r="I2061" s="2" t="str">
        <f t="shared" si="458"/>
        <v/>
      </c>
      <c r="J2061" s="2" t="str">
        <f>IF(AND(G2061&lt;&gt;"",G2061&lt;=MAX(A:A)),COUNTIF(B:B,TRUNC(G2061)),"")</f>
        <v/>
      </c>
      <c r="K2061" s="2" t="str">
        <f t="shared" si="469"/>
        <v/>
      </c>
      <c r="L2061" s="2" t="str">
        <f t="shared" si="459"/>
        <v/>
      </c>
      <c r="M2061" s="2" t="str">
        <f t="shared" si="466"/>
        <v/>
      </c>
      <c r="N2061" s="2" t="str">
        <f t="shared" si="467"/>
        <v/>
      </c>
      <c r="O2061" s="2" t="str">
        <f t="shared" si="460"/>
        <v/>
      </c>
      <c r="P2061" s="2" t="str">
        <f t="shared" si="461"/>
        <v/>
      </c>
      <c r="Q2061" s="2" t="str">
        <f t="shared" si="468"/>
        <v/>
      </c>
      <c r="R2061" s="2" t="str">
        <f t="shared" si="462"/>
        <v/>
      </c>
    </row>
    <row r="2062" spans="1:18" x14ac:dyDescent="0.25">
      <c r="A2062" s="15" t="str">
        <f>IF(INDEX('Predict Your Date Data (auto)'!A:A,ROW(A2062),1)&gt;0,INDEX('Predict Your Date Data (auto)'!A:A,ROW(A2062),1),"")</f>
        <v/>
      </c>
      <c r="B2062" s="15" t="str">
        <f t="shared" si="463"/>
        <v/>
      </c>
      <c r="C2062" s="23" t="str">
        <f t="shared" si="464"/>
        <v/>
      </c>
      <c r="D2062" s="23" t="str">
        <f t="shared" si="465"/>
        <v/>
      </c>
      <c r="E2062" s="2" t="str">
        <f>IF(A2062&lt;&gt;"","Week " &amp; ROUNDUP(DAY(B2062)/7,0),"")</f>
        <v/>
      </c>
      <c r="G2062" s="15" t="str">
        <f>IF(G2061&lt;MAX(A:A)+NumberOfFutureWeeks*7,  IF(WEEKDAY( G2061+1)=1, G2061+2, IF(WEEKDAY(G2061+1)=7, G2061+ 3, G2061+1)), "")</f>
        <v/>
      </c>
      <c r="H2062" s="15" t="str">
        <f t="shared" si="457"/>
        <v/>
      </c>
      <c r="I2062" s="2" t="str">
        <f t="shared" si="458"/>
        <v/>
      </c>
      <c r="J2062" s="2" t="str">
        <f>IF(AND(G2062&lt;&gt;"",G2062&lt;=MAX(A:A)),COUNTIF(B:B,TRUNC(G2062)),"")</f>
        <v/>
      </c>
      <c r="K2062" s="2" t="str">
        <f t="shared" si="469"/>
        <v/>
      </c>
      <c r="L2062" s="2" t="str">
        <f t="shared" si="459"/>
        <v/>
      </c>
      <c r="M2062" s="2" t="str">
        <f t="shared" si="466"/>
        <v/>
      </c>
      <c r="N2062" s="2" t="str">
        <f t="shared" si="467"/>
        <v/>
      </c>
      <c r="O2062" s="2" t="str">
        <f t="shared" si="460"/>
        <v/>
      </c>
      <c r="P2062" s="2" t="str">
        <f t="shared" si="461"/>
        <v/>
      </c>
      <c r="Q2062" s="2" t="str">
        <f t="shared" si="468"/>
        <v/>
      </c>
      <c r="R2062" s="2" t="str">
        <f t="shared" si="462"/>
        <v/>
      </c>
    </row>
    <row r="2063" spans="1:18" x14ac:dyDescent="0.25">
      <c r="A2063" s="15" t="str">
        <f>IF(INDEX('Predict Your Date Data (auto)'!A:A,ROW(A2063),1)&gt;0,INDEX('Predict Your Date Data (auto)'!A:A,ROW(A2063),1),"")</f>
        <v/>
      </c>
      <c r="B2063" s="15" t="str">
        <f t="shared" si="463"/>
        <v/>
      </c>
      <c r="C2063" s="23" t="str">
        <f t="shared" si="464"/>
        <v/>
      </c>
      <c r="D2063" s="23" t="str">
        <f t="shared" si="465"/>
        <v/>
      </c>
      <c r="E2063" s="2" t="str">
        <f>IF(A2063&lt;&gt;"","Week " &amp; ROUNDUP(DAY(B2063)/7,0),"")</f>
        <v/>
      </c>
      <c r="G2063" s="15" t="str">
        <f>IF(G2062&lt;MAX(A:A)+NumberOfFutureWeeks*7,  IF(WEEKDAY( G2062+1)=1, G2062+2, IF(WEEKDAY(G2062+1)=7, G2062+ 3, G2062+1)), "")</f>
        <v/>
      </c>
      <c r="H2063" s="15" t="str">
        <f t="shared" si="457"/>
        <v/>
      </c>
      <c r="I2063" s="2" t="str">
        <f t="shared" si="458"/>
        <v/>
      </c>
      <c r="J2063" s="2" t="str">
        <f>IF(AND(G2063&lt;&gt;"",G2063&lt;=MAX(A:A)),COUNTIF(B:B,TRUNC(G2063)),"")</f>
        <v/>
      </c>
      <c r="K2063" s="2" t="str">
        <f t="shared" si="469"/>
        <v/>
      </c>
      <c r="L2063" s="2" t="str">
        <f t="shared" si="459"/>
        <v/>
      </c>
      <c r="M2063" s="2" t="str">
        <f t="shared" si="466"/>
        <v/>
      </c>
      <c r="N2063" s="2" t="str">
        <f t="shared" si="467"/>
        <v/>
      </c>
      <c r="O2063" s="2" t="str">
        <f t="shared" si="460"/>
        <v/>
      </c>
      <c r="P2063" s="2" t="str">
        <f t="shared" si="461"/>
        <v/>
      </c>
      <c r="Q2063" s="2" t="str">
        <f t="shared" si="468"/>
        <v/>
      </c>
      <c r="R2063" s="2" t="str">
        <f t="shared" si="462"/>
        <v/>
      </c>
    </row>
    <row r="2064" spans="1:18" x14ac:dyDescent="0.25">
      <c r="A2064" s="15" t="str">
        <f>IF(INDEX('Predict Your Date Data (auto)'!A:A,ROW(A2064),1)&gt;0,INDEX('Predict Your Date Data (auto)'!A:A,ROW(A2064),1),"")</f>
        <v/>
      </c>
      <c r="B2064" s="15" t="str">
        <f t="shared" si="463"/>
        <v/>
      </c>
      <c r="C2064" s="23" t="str">
        <f t="shared" si="464"/>
        <v/>
      </c>
      <c r="D2064" s="23" t="str">
        <f t="shared" si="465"/>
        <v/>
      </c>
      <c r="E2064" s="2" t="str">
        <f>IF(A2064&lt;&gt;"","Week " &amp; ROUNDUP(DAY(B2064)/7,0),"")</f>
        <v/>
      </c>
      <c r="G2064" s="15" t="str">
        <f>IF(G2063&lt;MAX(A:A)+NumberOfFutureWeeks*7,  IF(WEEKDAY( G2063+1)=1, G2063+2, IF(WEEKDAY(G2063+1)=7, G2063+ 3, G2063+1)), "")</f>
        <v/>
      </c>
      <c r="H2064" s="15" t="str">
        <f t="shared" si="457"/>
        <v/>
      </c>
      <c r="I2064" s="2" t="str">
        <f t="shared" si="458"/>
        <v/>
      </c>
      <c r="J2064" s="2" t="str">
        <f>IF(AND(G2064&lt;&gt;"",G2064&lt;=MAX(A:A)),COUNTIF(B:B,TRUNC(G2064)),"")</f>
        <v/>
      </c>
      <c r="K2064" s="2" t="str">
        <f t="shared" si="469"/>
        <v/>
      </c>
      <c r="L2064" s="2" t="str">
        <f t="shared" si="459"/>
        <v/>
      </c>
      <c r="M2064" s="2" t="str">
        <f t="shared" si="466"/>
        <v/>
      </c>
      <c r="N2064" s="2" t="str">
        <f t="shared" si="467"/>
        <v/>
      </c>
      <c r="O2064" s="2" t="str">
        <f t="shared" si="460"/>
        <v/>
      </c>
      <c r="P2064" s="2" t="str">
        <f t="shared" si="461"/>
        <v/>
      </c>
      <c r="Q2064" s="2" t="str">
        <f t="shared" si="468"/>
        <v/>
      </c>
      <c r="R2064" s="2" t="str">
        <f t="shared" si="462"/>
        <v/>
      </c>
    </row>
    <row r="2065" spans="1:18" x14ac:dyDescent="0.25">
      <c r="A2065" s="15" t="str">
        <f>IF(INDEX('Predict Your Date Data (auto)'!A:A,ROW(A2065),1)&gt;0,INDEX('Predict Your Date Data (auto)'!A:A,ROW(A2065),1),"")</f>
        <v/>
      </c>
      <c r="B2065" s="15" t="str">
        <f t="shared" si="463"/>
        <v/>
      </c>
      <c r="C2065" s="23" t="str">
        <f t="shared" si="464"/>
        <v/>
      </c>
      <c r="D2065" s="23" t="str">
        <f t="shared" si="465"/>
        <v/>
      </c>
      <c r="E2065" s="2" t="str">
        <f>IF(A2065&lt;&gt;"","Week " &amp; ROUNDUP(DAY(B2065)/7,0),"")</f>
        <v/>
      </c>
      <c r="G2065" s="15" t="str">
        <f>IF(G2064&lt;MAX(A:A)+NumberOfFutureWeeks*7,  IF(WEEKDAY( G2064+1)=1, G2064+2, IF(WEEKDAY(G2064+1)=7, G2064+ 3, G2064+1)), "")</f>
        <v/>
      </c>
      <c r="H2065" s="15" t="str">
        <f t="shared" si="457"/>
        <v/>
      </c>
      <c r="I2065" s="2" t="str">
        <f t="shared" si="458"/>
        <v/>
      </c>
      <c r="J2065" s="2" t="str">
        <f>IF(AND(G2065&lt;&gt;"",G2065&lt;=MAX(A:A)),COUNTIF(B:B,TRUNC(G2065)),"")</f>
        <v/>
      </c>
      <c r="K2065" s="2" t="str">
        <f t="shared" si="469"/>
        <v/>
      </c>
      <c r="L2065" s="2" t="str">
        <f t="shared" si="459"/>
        <v/>
      </c>
      <c r="M2065" s="2" t="str">
        <f t="shared" si="466"/>
        <v/>
      </c>
      <c r="N2065" s="2" t="str">
        <f t="shared" si="467"/>
        <v/>
      </c>
      <c r="O2065" s="2" t="str">
        <f t="shared" si="460"/>
        <v/>
      </c>
      <c r="P2065" s="2" t="str">
        <f t="shared" si="461"/>
        <v/>
      </c>
      <c r="Q2065" s="2" t="str">
        <f t="shared" si="468"/>
        <v/>
      </c>
      <c r="R2065" s="2" t="str">
        <f t="shared" si="462"/>
        <v/>
      </c>
    </row>
    <row r="2066" spans="1:18" x14ac:dyDescent="0.25">
      <c r="A2066" s="15" t="str">
        <f>IF(INDEX('Predict Your Date Data (auto)'!A:A,ROW(A2066),1)&gt;0,INDEX('Predict Your Date Data (auto)'!A:A,ROW(A2066),1),"")</f>
        <v/>
      </c>
      <c r="B2066" s="15" t="str">
        <f t="shared" si="463"/>
        <v/>
      </c>
      <c r="C2066" s="23" t="str">
        <f t="shared" si="464"/>
        <v/>
      </c>
      <c r="D2066" s="23" t="str">
        <f t="shared" si="465"/>
        <v/>
      </c>
      <c r="E2066" s="2" t="str">
        <f>IF(A2066&lt;&gt;"","Week " &amp; ROUNDUP(DAY(B2066)/7,0),"")</f>
        <v/>
      </c>
      <c r="G2066" s="15" t="str">
        <f>IF(G2065&lt;MAX(A:A)+NumberOfFutureWeeks*7,  IF(WEEKDAY( G2065+1)=1, G2065+2, IF(WEEKDAY(G2065+1)=7, G2065+ 3, G2065+1)), "")</f>
        <v/>
      </c>
      <c r="H2066" s="15" t="str">
        <f t="shared" si="457"/>
        <v/>
      </c>
      <c r="I2066" s="2" t="str">
        <f t="shared" si="458"/>
        <v/>
      </c>
      <c r="J2066" s="2" t="str">
        <f>IF(AND(G2066&lt;&gt;"",G2066&lt;=MAX(A:A)),COUNTIF(B:B,TRUNC(G2066)),"")</f>
        <v/>
      </c>
      <c r="K2066" s="2" t="str">
        <f t="shared" si="469"/>
        <v/>
      </c>
      <c r="L2066" s="2" t="str">
        <f t="shared" si="459"/>
        <v/>
      </c>
      <c r="M2066" s="2" t="str">
        <f t="shared" si="466"/>
        <v/>
      </c>
      <c r="N2066" s="2" t="str">
        <f t="shared" si="467"/>
        <v/>
      </c>
      <c r="O2066" s="2" t="str">
        <f t="shared" si="460"/>
        <v/>
      </c>
      <c r="P2066" s="2" t="str">
        <f t="shared" si="461"/>
        <v/>
      </c>
      <c r="Q2066" s="2" t="str">
        <f t="shared" si="468"/>
        <v/>
      </c>
      <c r="R2066" s="2" t="str">
        <f t="shared" si="462"/>
        <v/>
      </c>
    </row>
    <row r="2067" spans="1:18" x14ac:dyDescent="0.25">
      <c r="A2067" s="15" t="str">
        <f>IF(INDEX('Predict Your Date Data (auto)'!A:A,ROW(A2067),1)&gt;0,INDEX('Predict Your Date Data (auto)'!A:A,ROW(A2067),1),"")</f>
        <v/>
      </c>
      <c r="B2067" s="15" t="str">
        <f t="shared" si="463"/>
        <v/>
      </c>
      <c r="C2067" s="23" t="str">
        <f t="shared" si="464"/>
        <v/>
      </c>
      <c r="D2067" s="23" t="str">
        <f t="shared" si="465"/>
        <v/>
      </c>
      <c r="E2067" s="2" t="str">
        <f>IF(A2067&lt;&gt;"","Week " &amp; ROUNDUP(DAY(B2067)/7,0),"")</f>
        <v/>
      </c>
      <c r="G2067" s="15" t="str">
        <f>IF(G2066&lt;MAX(A:A)+NumberOfFutureWeeks*7,  IF(WEEKDAY( G2066+1)=1, G2066+2, IF(WEEKDAY(G2066+1)=7, G2066+ 3, G2066+1)), "")</f>
        <v/>
      </c>
      <c r="H2067" s="15" t="str">
        <f t="shared" si="457"/>
        <v/>
      </c>
      <c r="I2067" s="2" t="str">
        <f t="shared" si="458"/>
        <v/>
      </c>
      <c r="J2067" s="2" t="str">
        <f>IF(AND(G2067&lt;&gt;"",G2067&lt;=MAX(A:A)),COUNTIF(B:B,TRUNC(G2067)),"")</f>
        <v/>
      </c>
      <c r="K2067" s="2" t="str">
        <f t="shared" si="469"/>
        <v/>
      </c>
      <c r="L2067" s="2" t="str">
        <f t="shared" si="459"/>
        <v/>
      </c>
      <c r="M2067" s="2" t="str">
        <f t="shared" si="466"/>
        <v/>
      </c>
      <c r="N2067" s="2" t="str">
        <f t="shared" si="467"/>
        <v/>
      </c>
      <c r="O2067" s="2" t="str">
        <f t="shared" si="460"/>
        <v/>
      </c>
      <c r="P2067" s="2" t="str">
        <f t="shared" si="461"/>
        <v/>
      </c>
      <c r="Q2067" s="2" t="str">
        <f t="shared" si="468"/>
        <v/>
      </c>
      <c r="R2067" s="2" t="str">
        <f t="shared" si="462"/>
        <v/>
      </c>
    </row>
    <row r="2068" spans="1:18" x14ac:dyDescent="0.25">
      <c r="A2068" s="15" t="str">
        <f>IF(INDEX('Predict Your Date Data (auto)'!A:A,ROW(A2068),1)&gt;0,INDEX('Predict Your Date Data (auto)'!A:A,ROW(A2068),1),"")</f>
        <v/>
      </c>
      <c r="B2068" s="15" t="str">
        <f t="shared" si="463"/>
        <v/>
      </c>
      <c r="C2068" s="23" t="str">
        <f t="shared" si="464"/>
        <v/>
      </c>
      <c r="D2068" s="23" t="str">
        <f t="shared" si="465"/>
        <v/>
      </c>
      <c r="E2068" s="2" t="str">
        <f>IF(A2068&lt;&gt;"","Week " &amp; ROUNDUP(DAY(B2068)/7,0),"")</f>
        <v/>
      </c>
      <c r="G2068" s="15" t="str">
        <f>IF(G2067&lt;MAX(A:A)+NumberOfFutureWeeks*7,  IF(WEEKDAY( G2067+1)=1, G2067+2, IF(WEEKDAY(G2067+1)=7, G2067+ 3, G2067+1)), "")</f>
        <v/>
      </c>
      <c r="H2068" s="15" t="str">
        <f t="shared" si="457"/>
        <v/>
      </c>
      <c r="I2068" s="2" t="str">
        <f t="shared" si="458"/>
        <v/>
      </c>
      <c r="J2068" s="2" t="str">
        <f>IF(AND(G2068&lt;&gt;"",G2068&lt;=MAX(A:A)),COUNTIF(B:B,TRUNC(G2068)),"")</f>
        <v/>
      </c>
      <c r="K2068" s="2" t="str">
        <f t="shared" si="469"/>
        <v/>
      </c>
      <c r="L2068" s="2" t="str">
        <f t="shared" si="459"/>
        <v/>
      </c>
      <c r="M2068" s="2" t="str">
        <f t="shared" si="466"/>
        <v/>
      </c>
      <c r="N2068" s="2" t="str">
        <f t="shared" si="467"/>
        <v/>
      </c>
      <c r="O2068" s="2" t="str">
        <f t="shared" si="460"/>
        <v/>
      </c>
      <c r="P2068" s="2" t="str">
        <f t="shared" si="461"/>
        <v/>
      </c>
      <c r="Q2068" s="2" t="str">
        <f t="shared" si="468"/>
        <v/>
      </c>
      <c r="R2068" s="2" t="str">
        <f t="shared" si="462"/>
        <v/>
      </c>
    </row>
    <row r="2069" spans="1:18" x14ac:dyDescent="0.25">
      <c r="A2069" s="15" t="str">
        <f>IF(INDEX('Predict Your Date Data (auto)'!A:A,ROW(A2069),1)&gt;0,INDEX('Predict Your Date Data (auto)'!A:A,ROW(A2069),1),"")</f>
        <v/>
      </c>
      <c r="B2069" s="15" t="str">
        <f t="shared" si="463"/>
        <v/>
      </c>
      <c r="C2069" s="23" t="str">
        <f t="shared" si="464"/>
        <v/>
      </c>
      <c r="D2069" s="23" t="str">
        <f t="shared" si="465"/>
        <v/>
      </c>
      <c r="E2069" s="2" t="str">
        <f>IF(A2069&lt;&gt;"","Week " &amp; ROUNDUP(DAY(B2069)/7,0),"")</f>
        <v/>
      </c>
      <c r="G2069" s="15" t="str">
        <f>IF(G2068&lt;MAX(A:A)+NumberOfFutureWeeks*7,  IF(WEEKDAY( G2068+1)=1, G2068+2, IF(WEEKDAY(G2068+1)=7, G2068+ 3, G2068+1)), "")</f>
        <v/>
      </c>
      <c r="H2069" s="15" t="str">
        <f t="shared" si="457"/>
        <v/>
      </c>
      <c r="I2069" s="2" t="str">
        <f t="shared" si="458"/>
        <v/>
      </c>
      <c r="J2069" s="2" t="str">
        <f>IF(AND(G2069&lt;&gt;"",G2069&lt;=MAX(A:A)),COUNTIF(B:B,TRUNC(G2069)),"")</f>
        <v/>
      </c>
      <c r="K2069" s="2" t="str">
        <f t="shared" si="469"/>
        <v/>
      </c>
      <c r="L2069" s="2" t="str">
        <f t="shared" si="459"/>
        <v/>
      </c>
      <c r="M2069" s="2" t="str">
        <f t="shared" si="466"/>
        <v/>
      </c>
      <c r="N2069" s="2" t="str">
        <f t="shared" si="467"/>
        <v/>
      </c>
      <c r="O2069" s="2" t="str">
        <f t="shared" si="460"/>
        <v/>
      </c>
      <c r="P2069" s="2" t="str">
        <f t="shared" si="461"/>
        <v/>
      </c>
      <c r="Q2069" s="2" t="str">
        <f t="shared" si="468"/>
        <v/>
      </c>
      <c r="R2069" s="2" t="str">
        <f t="shared" si="462"/>
        <v/>
      </c>
    </row>
    <row r="2070" spans="1:18" x14ac:dyDescent="0.25">
      <c r="A2070" s="15" t="str">
        <f>IF(INDEX('Predict Your Date Data (auto)'!A:A,ROW(A2070),1)&gt;0,INDEX('Predict Your Date Data (auto)'!A:A,ROW(A2070),1),"")</f>
        <v/>
      </c>
      <c r="B2070" s="15" t="str">
        <f t="shared" si="463"/>
        <v/>
      </c>
      <c r="C2070" s="23" t="str">
        <f t="shared" si="464"/>
        <v/>
      </c>
      <c r="D2070" s="23" t="str">
        <f t="shared" si="465"/>
        <v/>
      </c>
      <c r="E2070" s="2" t="str">
        <f>IF(A2070&lt;&gt;"","Week " &amp; ROUNDUP(DAY(B2070)/7,0),"")</f>
        <v/>
      </c>
      <c r="G2070" s="15" t="str">
        <f>IF(G2069&lt;MAX(A:A)+NumberOfFutureWeeks*7,  IF(WEEKDAY( G2069+1)=1, G2069+2, IF(WEEKDAY(G2069+1)=7, G2069+ 3, G2069+1)), "")</f>
        <v/>
      </c>
      <c r="H2070" s="15" t="str">
        <f t="shared" si="457"/>
        <v/>
      </c>
      <c r="I2070" s="2" t="str">
        <f t="shared" si="458"/>
        <v/>
      </c>
      <c r="J2070" s="2" t="str">
        <f>IF(AND(G2070&lt;&gt;"",G2070&lt;=MAX(A:A)),COUNTIF(B:B,TRUNC(G2070)),"")</f>
        <v/>
      </c>
      <c r="K2070" s="2" t="str">
        <f t="shared" si="469"/>
        <v/>
      </c>
      <c r="L2070" s="2" t="str">
        <f t="shared" si="459"/>
        <v/>
      </c>
      <c r="M2070" s="2" t="str">
        <f t="shared" si="466"/>
        <v/>
      </c>
      <c r="N2070" s="2" t="str">
        <f t="shared" si="467"/>
        <v/>
      </c>
      <c r="O2070" s="2" t="str">
        <f t="shared" si="460"/>
        <v/>
      </c>
      <c r="P2070" s="2" t="str">
        <f t="shared" si="461"/>
        <v/>
      </c>
      <c r="Q2070" s="2" t="str">
        <f t="shared" si="468"/>
        <v/>
      </c>
      <c r="R2070" s="2" t="str">
        <f t="shared" si="462"/>
        <v/>
      </c>
    </row>
    <row r="2071" spans="1:18" x14ac:dyDescent="0.25">
      <c r="A2071" s="15" t="str">
        <f>IF(INDEX('Predict Your Date Data (auto)'!A:A,ROW(A2071),1)&gt;0,INDEX('Predict Your Date Data (auto)'!A:A,ROW(A2071),1),"")</f>
        <v/>
      </c>
      <c r="B2071" s="15" t="str">
        <f t="shared" si="463"/>
        <v/>
      </c>
      <c r="C2071" s="23" t="str">
        <f t="shared" si="464"/>
        <v/>
      </c>
      <c r="D2071" s="23" t="str">
        <f t="shared" si="465"/>
        <v/>
      </c>
      <c r="E2071" s="2" t="str">
        <f>IF(A2071&lt;&gt;"","Week " &amp; ROUNDUP(DAY(B2071)/7,0),"")</f>
        <v/>
      </c>
      <c r="G2071" s="15" t="str">
        <f>IF(G2070&lt;MAX(A:A)+NumberOfFutureWeeks*7,  IF(WEEKDAY( G2070+1)=1, G2070+2, IF(WEEKDAY(G2070+1)=7, G2070+ 3, G2070+1)), "")</f>
        <v/>
      </c>
      <c r="H2071" s="15" t="str">
        <f t="shared" si="457"/>
        <v/>
      </c>
      <c r="I2071" s="2" t="str">
        <f t="shared" si="458"/>
        <v/>
      </c>
      <c r="J2071" s="2" t="str">
        <f>IF(AND(G2071&lt;&gt;"",G2071&lt;=MAX(A:A)),COUNTIF(B:B,TRUNC(G2071)),"")</f>
        <v/>
      </c>
      <c r="K2071" s="2" t="str">
        <f t="shared" si="469"/>
        <v/>
      </c>
      <c r="L2071" s="2" t="str">
        <f t="shared" si="459"/>
        <v/>
      </c>
      <c r="M2071" s="2" t="str">
        <f t="shared" si="466"/>
        <v/>
      </c>
      <c r="N2071" s="2" t="str">
        <f t="shared" si="467"/>
        <v/>
      </c>
      <c r="O2071" s="2" t="str">
        <f t="shared" si="460"/>
        <v/>
      </c>
      <c r="P2071" s="2" t="str">
        <f t="shared" si="461"/>
        <v/>
      </c>
      <c r="Q2071" s="2" t="str">
        <f t="shared" si="468"/>
        <v/>
      </c>
      <c r="R2071" s="2" t="str">
        <f t="shared" si="462"/>
        <v/>
      </c>
    </row>
    <row r="2072" spans="1:18" x14ac:dyDescent="0.25">
      <c r="A2072" s="15" t="str">
        <f>IF(INDEX('Predict Your Date Data (auto)'!A:A,ROW(A2072),1)&gt;0,INDEX('Predict Your Date Data (auto)'!A:A,ROW(A2072),1),"")</f>
        <v/>
      </c>
      <c r="B2072" s="15" t="str">
        <f t="shared" si="463"/>
        <v/>
      </c>
      <c r="C2072" s="23" t="str">
        <f t="shared" si="464"/>
        <v/>
      </c>
      <c r="D2072" s="23" t="str">
        <f t="shared" si="465"/>
        <v/>
      </c>
      <c r="E2072" s="2" t="str">
        <f>IF(A2072&lt;&gt;"","Week " &amp; ROUNDUP(DAY(B2072)/7,0),"")</f>
        <v/>
      </c>
      <c r="G2072" s="15" t="str">
        <f>IF(G2071&lt;MAX(A:A)+NumberOfFutureWeeks*7,  IF(WEEKDAY( G2071+1)=1, G2071+2, IF(WEEKDAY(G2071+1)=7, G2071+ 3, G2071+1)), "")</f>
        <v/>
      </c>
      <c r="H2072" s="15" t="str">
        <f t="shared" si="457"/>
        <v/>
      </c>
      <c r="I2072" s="2" t="str">
        <f t="shared" si="458"/>
        <v/>
      </c>
      <c r="J2072" s="2" t="str">
        <f>IF(AND(G2072&lt;&gt;"",G2072&lt;=MAX(A:A)),COUNTIF(B:B,TRUNC(G2072)),"")</f>
        <v/>
      </c>
      <c r="K2072" s="2" t="str">
        <f t="shared" si="469"/>
        <v/>
      </c>
      <c r="L2072" s="2" t="str">
        <f t="shared" si="459"/>
        <v/>
      </c>
      <c r="M2072" s="2" t="str">
        <f t="shared" si="466"/>
        <v/>
      </c>
      <c r="N2072" s="2" t="str">
        <f t="shared" si="467"/>
        <v/>
      </c>
      <c r="O2072" s="2" t="str">
        <f t="shared" si="460"/>
        <v/>
      </c>
      <c r="P2072" s="2" t="str">
        <f t="shared" si="461"/>
        <v/>
      </c>
      <c r="Q2072" s="2" t="str">
        <f t="shared" si="468"/>
        <v/>
      </c>
      <c r="R2072" s="2" t="str">
        <f t="shared" si="462"/>
        <v/>
      </c>
    </row>
    <row r="2073" spans="1:18" x14ac:dyDescent="0.25">
      <c r="A2073" s="15" t="str">
        <f>IF(INDEX('Predict Your Date Data (auto)'!A:A,ROW(A2073),1)&gt;0,INDEX('Predict Your Date Data (auto)'!A:A,ROW(A2073),1),"")</f>
        <v/>
      </c>
      <c r="B2073" s="15" t="str">
        <f t="shared" si="463"/>
        <v/>
      </c>
      <c r="C2073" s="23" t="str">
        <f t="shared" si="464"/>
        <v/>
      </c>
      <c r="D2073" s="23" t="str">
        <f t="shared" si="465"/>
        <v/>
      </c>
      <c r="E2073" s="2" t="str">
        <f>IF(A2073&lt;&gt;"","Week " &amp; ROUNDUP(DAY(B2073)/7,0),"")</f>
        <v/>
      </c>
      <c r="G2073" s="15" t="str">
        <f>IF(G2072&lt;MAX(A:A)+NumberOfFutureWeeks*7,  IF(WEEKDAY( G2072+1)=1, G2072+2, IF(WEEKDAY(G2072+1)=7, G2072+ 3, G2072+1)), "")</f>
        <v/>
      </c>
      <c r="H2073" s="15" t="str">
        <f t="shared" si="457"/>
        <v/>
      </c>
      <c r="I2073" s="2" t="str">
        <f t="shared" si="458"/>
        <v/>
      </c>
      <c r="J2073" s="2" t="str">
        <f>IF(AND(G2073&lt;&gt;"",G2073&lt;=MAX(A:A)),COUNTIF(B:B,TRUNC(G2073)),"")</f>
        <v/>
      </c>
      <c r="K2073" s="2" t="str">
        <f t="shared" si="469"/>
        <v/>
      </c>
      <c r="L2073" s="2" t="str">
        <f t="shared" si="459"/>
        <v/>
      </c>
      <c r="M2073" s="2" t="str">
        <f t="shared" si="466"/>
        <v/>
      </c>
      <c r="N2073" s="2" t="str">
        <f t="shared" si="467"/>
        <v/>
      </c>
      <c r="O2073" s="2" t="str">
        <f t="shared" si="460"/>
        <v/>
      </c>
      <c r="P2073" s="2" t="str">
        <f t="shared" si="461"/>
        <v/>
      </c>
      <c r="Q2073" s="2" t="str">
        <f t="shared" si="468"/>
        <v/>
      </c>
      <c r="R2073" s="2" t="str">
        <f t="shared" si="462"/>
        <v/>
      </c>
    </row>
    <row r="2074" spans="1:18" x14ac:dyDescent="0.25">
      <c r="A2074" s="15" t="str">
        <f>IF(INDEX('Predict Your Date Data (auto)'!A:A,ROW(A2074),1)&gt;0,INDEX('Predict Your Date Data (auto)'!A:A,ROW(A2074),1),"")</f>
        <v/>
      </c>
      <c r="B2074" s="15" t="str">
        <f t="shared" si="463"/>
        <v/>
      </c>
      <c r="C2074" s="23" t="str">
        <f t="shared" si="464"/>
        <v/>
      </c>
      <c r="D2074" s="23" t="str">
        <f t="shared" si="465"/>
        <v/>
      </c>
      <c r="E2074" s="2" t="str">
        <f>IF(A2074&lt;&gt;"","Week " &amp; ROUNDUP(DAY(B2074)/7,0),"")</f>
        <v/>
      </c>
      <c r="G2074" s="15" t="str">
        <f>IF(G2073&lt;MAX(A:A)+NumberOfFutureWeeks*7,  IF(WEEKDAY( G2073+1)=1, G2073+2, IF(WEEKDAY(G2073+1)=7, G2073+ 3, G2073+1)), "")</f>
        <v/>
      </c>
      <c r="H2074" s="15" t="str">
        <f t="shared" si="457"/>
        <v/>
      </c>
      <c r="I2074" s="2" t="str">
        <f t="shared" si="458"/>
        <v/>
      </c>
      <c r="J2074" s="2" t="str">
        <f>IF(AND(G2074&lt;&gt;"",G2074&lt;=MAX(A:A)),COUNTIF(B:B,TRUNC(G2074)),"")</f>
        <v/>
      </c>
      <c r="K2074" s="2" t="str">
        <f t="shared" si="469"/>
        <v/>
      </c>
      <c r="L2074" s="2" t="str">
        <f t="shared" si="459"/>
        <v/>
      </c>
      <c r="M2074" s="2" t="str">
        <f t="shared" si="466"/>
        <v/>
      </c>
      <c r="N2074" s="2" t="str">
        <f t="shared" si="467"/>
        <v/>
      </c>
      <c r="O2074" s="2" t="str">
        <f t="shared" si="460"/>
        <v/>
      </c>
      <c r="P2074" s="2" t="str">
        <f t="shared" si="461"/>
        <v/>
      </c>
      <c r="Q2074" s="2" t="str">
        <f t="shared" si="468"/>
        <v/>
      </c>
      <c r="R2074" s="2" t="str">
        <f t="shared" si="462"/>
        <v/>
      </c>
    </row>
    <row r="2075" spans="1:18" x14ac:dyDescent="0.25">
      <c r="A2075" s="15" t="str">
        <f>IF(INDEX('Predict Your Date Data (auto)'!A:A,ROW(A2075),1)&gt;0,INDEX('Predict Your Date Data (auto)'!A:A,ROW(A2075),1),"")</f>
        <v/>
      </c>
      <c r="B2075" s="15" t="str">
        <f t="shared" si="463"/>
        <v/>
      </c>
      <c r="C2075" s="23" t="str">
        <f t="shared" si="464"/>
        <v/>
      </c>
      <c r="D2075" s="23" t="str">
        <f t="shared" si="465"/>
        <v/>
      </c>
      <c r="E2075" s="2" t="str">
        <f>IF(A2075&lt;&gt;"","Week " &amp; ROUNDUP(DAY(B2075)/7,0),"")</f>
        <v/>
      </c>
      <c r="G2075" s="15" t="str">
        <f>IF(G2074&lt;MAX(A:A)+NumberOfFutureWeeks*7,  IF(WEEKDAY( G2074+1)=1, G2074+2, IF(WEEKDAY(G2074+1)=7, G2074+ 3, G2074+1)), "")</f>
        <v/>
      </c>
      <c r="H2075" s="15" t="str">
        <f t="shared" si="457"/>
        <v/>
      </c>
      <c r="I2075" s="2" t="str">
        <f t="shared" si="458"/>
        <v/>
      </c>
      <c r="J2075" s="2" t="str">
        <f>IF(AND(G2075&lt;&gt;"",G2075&lt;=MAX(A:A)),COUNTIF(B:B,TRUNC(G2075)),"")</f>
        <v/>
      </c>
      <c r="K2075" s="2" t="str">
        <f t="shared" si="469"/>
        <v/>
      </c>
      <c r="L2075" s="2" t="str">
        <f t="shared" si="459"/>
        <v/>
      </c>
      <c r="M2075" s="2" t="str">
        <f t="shared" si="466"/>
        <v/>
      </c>
      <c r="N2075" s="2" t="str">
        <f t="shared" si="467"/>
        <v/>
      </c>
      <c r="O2075" s="2" t="str">
        <f t="shared" si="460"/>
        <v/>
      </c>
      <c r="P2075" s="2" t="str">
        <f t="shared" si="461"/>
        <v/>
      </c>
      <c r="Q2075" s="2" t="str">
        <f t="shared" si="468"/>
        <v/>
      </c>
      <c r="R2075" s="2" t="str">
        <f t="shared" si="462"/>
        <v/>
      </c>
    </row>
    <row r="2076" spans="1:18" x14ac:dyDescent="0.25">
      <c r="A2076" s="15" t="str">
        <f>IF(INDEX('Predict Your Date Data (auto)'!A:A,ROW(A2076),1)&gt;0,INDEX('Predict Your Date Data (auto)'!A:A,ROW(A2076),1),"")</f>
        <v/>
      </c>
      <c r="B2076" s="15" t="str">
        <f t="shared" si="463"/>
        <v/>
      </c>
      <c r="C2076" s="23" t="str">
        <f t="shared" si="464"/>
        <v/>
      </c>
      <c r="D2076" s="23" t="str">
        <f t="shared" si="465"/>
        <v/>
      </c>
      <c r="E2076" s="2" t="str">
        <f>IF(A2076&lt;&gt;"","Week " &amp; ROUNDUP(DAY(B2076)/7,0),"")</f>
        <v/>
      </c>
      <c r="G2076" s="15" t="str">
        <f>IF(G2075&lt;MAX(A:A)+NumberOfFutureWeeks*7,  IF(WEEKDAY( G2075+1)=1, G2075+2, IF(WEEKDAY(G2075+1)=7, G2075+ 3, G2075+1)), "")</f>
        <v/>
      </c>
      <c r="H2076" s="15" t="str">
        <f t="shared" si="457"/>
        <v/>
      </c>
      <c r="I2076" s="2" t="str">
        <f t="shared" si="458"/>
        <v/>
      </c>
      <c r="J2076" s="2" t="str">
        <f>IF(AND(G2076&lt;&gt;"",G2076&lt;=MAX(A:A)),COUNTIF(B:B,TRUNC(G2076)),"")</f>
        <v/>
      </c>
      <c r="K2076" s="2" t="str">
        <f t="shared" si="469"/>
        <v/>
      </c>
      <c r="L2076" s="2" t="str">
        <f t="shared" si="459"/>
        <v/>
      </c>
      <c r="M2076" s="2" t="str">
        <f t="shared" si="466"/>
        <v/>
      </c>
      <c r="N2076" s="2" t="str">
        <f t="shared" si="467"/>
        <v/>
      </c>
      <c r="O2076" s="2" t="str">
        <f t="shared" si="460"/>
        <v/>
      </c>
      <c r="P2076" s="2" t="str">
        <f t="shared" si="461"/>
        <v/>
      </c>
      <c r="Q2076" s="2" t="str">
        <f t="shared" si="468"/>
        <v/>
      </c>
      <c r="R2076" s="2" t="str">
        <f t="shared" si="462"/>
        <v/>
      </c>
    </row>
    <row r="2077" spans="1:18" x14ac:dyDescent="0.25">
      <c r="A2077" s="15" t="str">
        <f>IF(INDEX('Predict Your Date Data (auto)'!A:A,ROW(A2077),1)&gt;0,INDEX('Predict Your Date Data (auto)'!A:A,ROW(A2077),1),"")</f>
        <v/>
      </c>
      <c r="B2077" s="15" t="str">
        <f t="shared" si="463"/>
        <v/>
      </c>
      <c r="C2077" s="23" t="str">
        <f t="shared" si="464"/>
        <v/>
      </c>
      <c r="D2077" s="23" t="str">
        <f t="shared" si="465"/>
        <v/>
      </c>
      <c r="E2077" s="2" t="str">
        <f>IF(A2077&lt;&gt;"","Week " &amp; ROUNDUP(DAY(B2077)/7,0),"")</f>
        <v/>
      </c>
      <c r="G2077" s="15" t="str">
        <f>IF(G2076&lt;MAX(A:A)+NumberOfFutureWeeks*7,  IF(WEEKDAY( G2076+1)=1, G2076+2, IF(WEEKDAY(G2076+1)=7, G2076+ 3, G2076+1)), "")</f>
        <v/>
      </c>
      <c r="H2077" s="15" t="str">
        <f t="shared" si="457"/>
        <v/>
      </c>
      <c r="I2077" s="2" t="str">
        <f t="shared" si="458"/>
        <v/>
      </c>
      <c r="J2077" s="2" t="str">
        <f>IF(AND(G2077&lt;&gt;"",G2077&lt;=MAX(A:A)),COUNTIF(B:B,TRUNC(G2077)),"")</f>
        <v/>
      </c>
      <c r="K2077" s="2" t="str">
        <f t="shared" si="469"/>
        <v/>
      </c>
      <c r="L2077" s="2" t="str">
        <f t="shared" si="459"/>
        <v/>
      </c>
      <c r="M2077" s="2" t="str">
        <f t="shared" si="466"/>
        <v/>
      </c>
      <c r="N2077" s="2" t="str">
        <f t="shared" si="467"/>
        <v/>
      </c>
      <c r="O2077" s="2" t="str">
        <f t="shared" si="460"/>
        <v/>
      </c>
      <c r="P2077" s="2" t="str">
        <f t="shared" si="461"/>
        <v/>
      </c>
      <c r="Q2077" s="2" t="str">
        <f t="shared" si="468"/>
        <v/>
      </c>
      <c r="R2077" s="2" t="str">
        <f t="shared" si="462"/>
        <v/>
      </c>
    </row>
    <row r="2078" spans="1:18" x14ac:dyDescent="0.25">
      <c r="A2078" s="15" t="str">
        <f>IF(INDEX('Predict Your Date Data (auto)'!A:A,ROW(A2078),1)&gt;0,INDEX('Predict Your Date Data (auto)'!A:A,ROW(A2078),1),"")</f>
        <v/>
      </c>
      <c r="B2078" s="15" t="str">
        <f t="shared" si="463"/>
        <v/>
      </c>
      <c r="C2078" s="23" t="str">
        <f t="shared" si="464"/>
        <v/>
      </c>
      <c r="D2078" s="23" t="str">
        <f t="shared" si="465"/>
        <v/>
      </c>
      <c r="E2078" s="2" t="str">
        <f>IF(A2078&lt;&gt;"","Week " &amp; ROUNDUP(DAY(B2078)/7,0),"")</f>
        <v/>
      </c>
      <c r="G2078" s="15" t="str">
        <f>IF(G2077&lt;MAX(A:A)+NumberOfFutureWeeks*7,  IF(WEEKDAY( G2077+1)=1, G2077+2, IF(WEEKDAY(G2077+1)=7, G2077+ 3, G2077+1)), "")</f>
        <v/>
      </c>
      <c r="H2078" s="15" t="str">
        <f t="shared" si="457"/>
        <v/>
      </c>
      <c r="I2078" s="2" t="str">
        <f t="shared" si="458"/>
        <v/>
      </c>
      <c r="J2078" s="2" t="str">
        <f>IF(AND(G2078&lt;&gt;"",G2078&lt;=MAX(A:A)),COUNTIF(B:B,TRUNC(G2078)),"")</f>
        <v/>
      </c>
      <c r="K2078" s="2" t="str">
        <f t="shared" si="469"/>
        <v/>
      </c>
      <c r="L2078" s="2" t="str">
        <f t="shared" si="459"/>
        <v/>
      </c>
      <c r="M2078" s="2" t="str">
        <f t="shared" si="466"/>
        <v/>
      </c>
      <c r="N2078" s="2" t="str">
        <f t="shared" si="467"/>
        <v/>
      </c>
      <c r="O2078" s="2" t="str">
        <f t="shared" si="460"/>
        <v/>
      </c>
      <c r="P2078" s="2" t="str">
        <f t="shared" si="461"/>
        <v/>
      </c>
      <c r="Q2078" s="2" t="str">
        <f t="shared" si="468"/>
        <v/>
      </c>
      <c r="R2078" s="2" t="str">
        <f t="shared" si="462"/>
        <v/>
      </c>
    </row>
    <row r="2079" spans="1:18" x14ac:dyDescent="0.25">
      <c r="A2079" s="15" t="str">
        <f>IF(INDEX('Predict Your Date Data (auto)'!A:A,ROW(A2079),1)&gt;0,INDEX('Predict Your Date Data (auto)'!A:A,ROW(A2079),1),"")</f>
        <v/>
      </c>
      <c r="B2079" s="15" t="str">
        <f t="shared" si="463"/>
        <v/>
      </c>
      <c r="C2079" s="23" t="str">
        <f t="shared" si="464"/>
        <v/>
      </c>
      <c r="D2079" s="23" t="str">
        <f t="shared" si="465"/>
        <v/>
      </c>
      <c r="E2079" s="2" t="str">
        <f>IF(A2079&lt;&gt;"","Week " &amp; ROUNDUP(DAY(B2079)/7,0),"")</f>
        <v/>
      </c>
      <c r="G2079" s="15" t="str">
        <f>IF(G2078&lt;MAX(A:A)+NumberOfFutureWeeks*7,  IF(WEEKDAY( G2078+1)=1, G2078+2, IF(WEEKDAY(G2078+1)=7, G2078+ 3, G2078+1)), "")</f>
        <v/>
      </c>
      <c r="H2079" s="15" t="str">
        <f t="shared" si="457"/>
        <v/>
      </c>
      <c r="I2079" s="2" t="str">
        <f t="shared" si="458"/>
        <v/>
      </c>
      <c r="J2079" s="2" t="str">
        <f>IF(AND(G2079&lt;&gt;"",G2079&lt;=MAX(A:A)),COUNTIF(B:B,TRUNC(G2079)),"")</f>
        <v/>
      </c>
      <c r="K2079" s="2" t="str">
        <f t="shared" si="469"/>
        <v/>
      </c>
      <c r="L2079" s="2" t="str">
        <f t="shared" si="459"/>
        <v/>
      </c>
      <c r="M2079" s="2" t="str">
        <f t="shared" si="466"/>
        <v/>
      </c>
      <c r="N2079" s="2" t="str">
        <f t="shared" si="467"/>
        <v/>
      </c>
      <c r="O2079" s="2" t="str">
        <f t="shared" si="460"/>
        <v/>
      </c>
      <c r="P2079" s="2" t="str">
        <f t="shared" si="461"/>
        <v/>
      </c>
      <c r="Q2079" s="2" t="str">
        <f t="shared" si="468"/>
        <v/>
      </c>
      <c r="R2079" s="2" t="str">
        <f t="shared" si="462"/>
        <v/>
      </c>
    </row>
    <row r="2080" spans="1:18" x14ac:dyDescent="0.25">
      <c r="A2080" s="15" t="str">
        <f>IF(INDEX('Predict Your Date Data (auto)'!A:A,ROW(A2080),1)&gt;0,INDEX('Predict Your Date Data (auto)'!A:A,ROW(A2080),1),"")</f>
        <v/>
      </c>
      <c r="B2080" s="15" t="str">
        <f t="shared" si="463"/>
        <v/>
      </c>
      <c r="C2080" s="23" t="str">
        <f t="shared" si="464"/>
        <v/>
      </c>
      <c r="D2080" s="23" t="str">
        <f t="shared" si="465"/>
        <v/>
      </c>
      <c r="E2080" s="2" t="str">
        <f>IF(A2080&lt;&gt;"","Week " &amp; ROUNDUP(DAY(B2080)/7,0),"")</f>
        <v/>
      </c>
      <c r="G2080" s="15" t="str">
        <f>IF(G2079&lt;MAX(A:A)+NumberOfFutureWeeks*7,  IF(WEEKDAY( G2079+1)=1, G2079+2, IF(WEEKDAY(G2079+1)=7, G2079+ 3, G2079+1)), "")</f>
        <v/>
      </c>
      <c r="H2080" s="15" t="str">
        <f t="shared" si="457"/>
        <v/>
      </c>
      <c r="I2080" s="2" t="str">
        <f t="shared" si="458"/>
        <v/>
      </c>
      <c r="J2080" s="2" t="str">
        <f>IF(AND(G2080&lt;&gt;"",G2080&lt;=MAX(A:A)),COUNTIF(B:B,TRUNC(G2080)),"")</f>
        <v/>
      </c>
      <c r="K2080" s="2" t="str">
        <f t="shared" si="469"/>
        <v/>
      </c>
      <c r="L2080" s="2" t="str">
        <f t="shared" si="459"/>
        <v/>
      </c>
      <c r="M2080" s="2" t="str">
        <f t="shared" si="466"/>
        <v/>
      </c>
      <c r="N2080" s="2" t="str">
        <f t="shared" si="467"/>
        <v/>
      </c>
      <c r="O2080" s="2" t="str">
        <f t="shared" si="460"/>
        <v/>
      </c>
      <c r="P2080" s="2" t="str">
        <f t="shared" si="461"/>
        <v/>
      </c>
      <c r="Q2080" s="2" t="str">
        <f t="shared" si="468"/>
        <v/>
      </c>
      <c r="R2080" s="2" t="str">
        <f t="shared" si="462"/>
        <v/>
      </c>
    </row>
    <row r="2081" spans="1:18" x14ac:dyDescent="0.25">
      <c r="A2081" s="15" t="str">
        <f>IF(INDEX('Predict Your Date Data (auto)'!A:A,ROW(A2081),1)&gt;0,INDEX('Predict Your Date Data (auto)'!A:A,ROW(A2081),1),"")</f>
        <v/>
      </c>
      <c r="B2081" s="15" t="str">
        <f t="shared" si="463"/>
        <v/>
      </c>
      <c r="C2081" s="23" t="str">
        <f t="shared" si="464"/>
        <v/>
      </c>
      <c r="D2081" s="23" t="str">
        <f t="shared" si="465"/>
        <v/>
      </c>
      <c r="E2081" s="2" t="str">
        <f>IF(A2081&lt;&gt;"","Week " &amp; ROUNDUP(DAY(B2081)/7,0),"")</f>
        <v/>
      </c>
      <c r="G2081" s="15" t="str">
        <f>IF(G2080&lt;MAX(A:A)+NumberOfFutureWeeks*7,  IF(WEEKDAY( G2080+1)=1, G2080+2, IF(WEEKDAY(G2080+1)=7, G2080+ 3, G2080+1)), "")</f>
        <v/>
      </c>
      <c r="H2081" s="15" t="str">
        <f t="shared" si="457"/>
        <v/>
      </c>
      <c r="I2081" s="2" t="str">
        <f t="shared" si="458"/>
        <v/>
      </c>
      <c r="J2081" s="2" t="str">
        <f>IF(AND(G2081&lt;&gt;"",G2081&lt;=MAX(A:A)),COUNTIF(B:B,TRUNC(G2081)),"")</f>
        <v/>
      </c>
      <c r="K2081" s="2" t="str">
        <f t="shared" si="469"/>
        <v/>
      </c>
      <c r="L2081" s="2" t="str">
        <f t="shared" si="459"/>
        <v/>
      </c>
      <c r="M2081" s="2" t="str">
        <f t="shared" si="466"/>
        <v/>
      </c>
      <c r="N2081" s="2" t="str">
        <f t="shared" si="467"/>
        <v/>
      </c>
      <c r="O2081" s="2" t="str">
        <f t="shared" si="460"/>
        <v/>
      </c>
      <c r="P2081" s="2" t="str">
        <f t="shared" si="461"/>
        <v/>
      </c>
      <c r="Q2081" s="2" t="str">
        <f t="shared" si="468"/>
        <v/>
      </c>
      <c r="R2081" s="2" t="str">
        <f t="shared" si="462"/>
        <v/>
      </c>
    </row>
    <row r="2082" spans="1:18" x14ac:dyDescent="0.25">
      <c r="A2082" s="15" t="str">
        <f>IF(INDEX('Predict Your Date Data (auto)'!A:A,ROW(A2082),1)&gt;0,INDEX('Predict Your Date Data (auto)'!A:A,ROW(A2082),1),"")</f>
        <v/>
      </c>
      <c r="B2082" s="15" t="str">
        <f t="shared" si="463"/>
        <v/>
      </c>
      <c r="C2082" s="23" t="str">
        <f t="shared" si="464"/>
        <v/>
      </c>
      <c r="D2082" s="23" t="str">
        <f t="shared" si="465"/>
        <v/>
      </c>
      <c r="E2082" s="2" t="str">
        <f>IF(A2082&lt;&gt;"","Week " &amp; ROUNDUP(DAY(B2082)/7,0),"")</f>
        <v/>
      </c>
      <c r="G2082" s="15" t="str">
        <f>IF(G2081&lt;MAX(A:A)+NumberOfFutureWeeks*7,  IF(WEEKDAY( G2081+1)=1, G2081+2, IF(WEEKDAY(G2081+1)=7, G2081+ 3, G2081+1)), "")</f>
        <v/>
      </c>
      <c r="H2082" s="15" t="str">
        <f t="shared" si="457"/>
        <v/>
      </c>
      <c r="I2082" s="2" t="str">
        <f t="shared" si="458"/>
        <v/>
      </c>
      <c r="J2082" s="2" t="str">
        <f>IF(AND(G2082&lt;&gt;"",G2082&lt;=MAX(A:A)),COUNTIF(B:B,TRUNC(G2082)),"")</f>
        <v/>
      </c>
      <c r="K2082" s="2" t="str">
        <f t="shared" si="469"/>
        <v/>
      </c>
      <c r="L2082" s="2" t="str">
        <f t="shared" si="459"/>
        <v/>
      </c>
      <c r="M2082" s="2" t="str">
        <f t="shared" si="466"/>
        <v/>
      </c>
      <c r="N2082" s="2" t="str">
        <f t="shared" si="467"/>
        <v/>
      </c>
      <c r="O2082" s="2" t="str">
        <f t="shared" si="460"/>
        <v/>
      </c>
      <c r="P2082" s="2" t="str">
        <f t="shared" si="461"/>
        <v/>
      </c>
      <c r="Q2082" s="2" t="str">
        <f t="shared" si="468"/>
        <v/>
      </c>
      <c r="R2082" s="2" t="str">
        <f t="shared" si="462"/>
        <v/>
      </c>
    </row>
    <row r="2083" spans="1:18" x14ac:dyDescent="0.25">
      <c r="A2083" s="15" t="str">
        <f>IF(INDEX('Predict Your Date Data (auto)'!A:A,ROW(A2083),1)&gt;0,INDEX('Predict Your Date Data (auto)'!A:A,ROW(A2083),1),"")</f>
        <v/>
      </c>
      <c r="B2083" s="15" t="str">
        <f t="shared" si="463"/>
        <v/>
      </c>
      <c r="C2083" s="23" t="str">
        <f t="shared" si="464"/>
        <v/>
      </c>
      <c r="D2083" s="23" t="str">
        <f t="shared" si="465"/>
        <v/>
      </c>
      <c r="E2083" s="2" t="str">
        <f>IF(A2083&lt;&gt;"","Week " &amp; ROUNDUP(DAY(B2083)/7,0),"")</f>
        <v/>
      </c>
      <c r="G2083" s="15" t="str">
        <f>IF(G2082&lt;MAX(A:A)+NumberOfFutureWeeks*7,  IF(WEEKDAY( G2082+1)=1, G2082+2, IF(WEEKDAY(G2082+1)=7, G2082+ 3, G2082+1)), "")</f>
        <v/>
      </c>
      <c r="H2083" s="15" t="str">
        <f t="shared" si="457"/>
        <v/>
      </c>
      <c r="I2083" s="2" t="str">
        <f t="shared" si="458"/>
        <v/>
      </c>
      <c r="J2083" s="2" t="str">
        <f>IF(AND(G2083&lt;&gt;"",G2083&lt;=MAX(A:A)),COUNTIF(B:B,TRUNC(G2083)),"")</f>
        <v/>
      </c>
      <c r="K2083" s="2" t="str">
        <f t="shared" si="469"/>
        <v/>
      </c>
      <c r="L2083" s="2" t="str">
        <f t="shared" si="459"/>
        <v/>
      </c>
      <c r="M2083" s="2" t="str">
        <f t="shared" si="466"/>
        <v/>
      </c>
      <c r="N2083" s="2" t="str">
        <f t="shared" si="467"/>
        <v/>
      </c>
      <c r="O2083" s="2" t="str">
        <f t="shared" si="460"/>
        <v/>
      </c>
      <c r="P2083" s="2" t="str">
        <f t="shared" si="461"/>
        <v/>
      </c>
      <c r="Q2083" s="2" t="str">
        <f t="shared" si="468"/>
        <v/>
      </c>
      <c r="R2083" s="2" t="str">
        <f t="shared" si="462"/>
        <v/>
      </c>
    </row>
    <row r="2084" spans="1:18" x14ac:dyDescent="0.25">
      <c r="A2084" s="15" t="str">
        <f>IF(INDEX('Predict Your Date Data (auto)'!A:A,ROW(A2084),1)&gt;0,INDEX('Predict Your Date Data (auto)'!A:A,ROW(A2084),1),"")</f>
        <v/>
      </c>
      <c r="B2084" s="15" t="str">
        <f t="shared" si="463"/>
        <v/>
      </c>
      <c r="C2084" s="23" t="str">
        <f t="shared" si="464"/>
        <v/>
      </c>
      <c r="D2084" s="23" t="str">
        <f t="shared" si="465"/>
        <v/>
      </c>
      <c r="E2084" s="2" t="str">
        <f>IF(A2084&lt;&gt;"","Week " &amp; ROUNDUP(DAY(B2084)/7,0),"")</f>
        <v/>
      </c>
      <c r="G2084" s="15" t="str">
        <f>IF(G2083&lt;MAX(A:A)+NumberOfFutureWeeks*7,  IF(WEEKDAY( G2083+1)=1, G2083+2, IF(WEEKDAY(G2083+1)=7, G2083+ 3, G2083+1)), "")</f>
        <v/>
      </c>
      <c r="H2084" s="15" t="str">
        <f t="shared" si="457"/>
        <v/>
      </c>
      <c r="I2084" s="2" t="str">
        <f t="shared" si="458"/>
        <v/>
      </c>
      <c r="J2084" s="2" t="str">
        <f>IF(AND(G2084&lt;&gt;"",G2084&lt;=MAX(A:A)),COUNTIF(B:B,TRUNC(G2084)),"")</f>
        <v/>
      </c>
      <c r="K2084" s="2" t="str">
        <f t="shared" si="469"/>
        <v/>
      </c>
      <c r="L2084" s="2" t="str">
        <f t="shared" si="459"/>
        <v/>
      </c>
      <c r="M2084" s="2" t="str">
        <f t="shared" si="466"/>
        <v/>
      </c>
      <c r="N2084" s="2" t="str">
        <f t="shared" si="467"/>
        <v/>
      </c>
      <c r="O2084" s="2" t="str">
        <f t="shared" si="460"/>
        <v/>
      </c>
      <c r="P2084" s="2" t="str">
        <f t="shared" si="461"/>
        <v/>
      </c>
      <c r="Q2084" s="2" t="str">
        <f t="shared" si="468"/>
        <v/>
      </c>
      <c r="R2084" s="2" t="str">
        <f t="shared" si="462"/>
        <v/>
      </c>
    </row>
    <row r="2085" spans="1:18" x14ac:dyDescent="0.25">
      <c r="A2085" s="15" t="str">
        <f>IF(INDEX('Predict Your Date Data (auto)'!A:A,ROW(A2085),1)&gt;0,INDEX('Predict Your Date Data (auto)'!A:A,ROW(A2085),1),"")</f>
        <v/>
      </c>
      <c r="B2085" s="15" t="str">
        <f t="shared" si="463"/>
        <v/>
      </c>
      <c r="C2085" s="23" t="str">
        <f t="shared" si="464"/>
        <v/>
      </c>
      <c r="D2085" s="23" t="str">
        <f t="shared" si="465"/>
        <v/>
      </c>
      <c r="E2085" s="2" t="str">
        <f>IF(A2085&lt;&gt;"","Week " &amp; ROUNDUP(DAY(B2085)/7,0),"")</f>
        <v/>
      </c>
      <c r="G2085" s="15" t="str">
        <f>IF(G2084&lt;MAX(A:A)+NumberOfFutureWeeks*7,  IF(WEEKDAY( G2084+1)=1, G2084+2, IF(WEEKDAY(G2084+1)=7, G2084+ 3, G2084+1)), "")</f>
        <v/>
      </c>
      <c r="H2085" s="15" t="str">
        <f t="shared" si="457"/>
        <v/>
      </c>
      <c r="I2085" s="2" t="str">
        <f t="shared" si="458"/>
        <v/>
      </c>
      <c r="J2085" s="2" t="str">
        <f>IF(AND(G2085&lt;&gt;"",G2085&lt;=MAX(A:A)),COUNTIF(B:B,TRUNC(G2085)),"")</f>
        <v/>
      </c>
      <c r="K2085" s="2" t="str">
        <f t="shared" si="469"/>
        <v/>
      </c>
      <c r="L2085" s="2" t="str">
        <f t="shared" si="459"/>
        <v/>
      </c>
      <c r="M2085" s="2" t="str">
        <f t="shared" si="466"/>
        <v/>
      </c>
      <c r="N2085" s="2" t="str">
        <f t="shared" si="467"/>
        <v/>
      </c>
      <c r="O2085" s="2" t="str">
        <f t="shared" si="460"/>
        <v/>
      </c>
      <c r="P2085" s="2" t="str">
        <f t="shared" si="461"/>
        <v/>
      </c>
      <c r="Q2085" s="2" t="str">
        <f t="shared" si="468"/>
        <v/>
      </c>
      <c r="R2085" s="2" t="str">
        <f t="shared" si="462"/>
        <v/>
      </c>
    </row>
    <row r="2086" spans="1:18" x14ac:dyDescent="0.25">
      <c r="A2086" s="15" t="str">
        <f>IF(INDEX('Predict Your Date Data (auto)'!A:A,ROW(A2086),1)&gt;0,INDEX('Predict Your Date Data (auto)'!A:A,ROW(A2086),1),"")</f>
        <v/>
      </c>
      <c r="B2086" s="15" t="str">
        <f t="shared" si="463"/>
        <v/>
      </c>
      <c r="C2086" s="23" t="str">
        <f t="shared" si="464"/>
        <v/>
      </c>
      <c r="D2086" s="23" t="str">
        <f t="shared" si="465"/>
        <v/>
      </c>
      <c r="E2086" s="2" t="str">
        <f>IF(A2086&lt;&gt;"","Week " &amp; ROUNDUP(DAY(B2086)/7,0),"")</f>
        <v/>
      </c>
      <c r="G2086" s="15" t="str">
        <f>IF(G2085&lt;MAX(A:A)+NumberOfFutureWeeks*7,  IF(WEEKDAY( G2085+1)=1, G2085+2, IF(WEEKDAY(G2085+1)=7, G2085+ 3, G2085+1)), "")</f>
        <v/>
      </c>
      <c r="H2086" s="15" t="str">
        <f t="shared" si="457"/>
        <v/>
      </c>
      <c r="I2086" s="2" t="str">
        <f t="shared" si="458"/>
        <v/>
      </c>
      <c r="J2086" s="2" t="str">
        <f>IF(AND(G2086&lt;&gt;"",G2086&lt;=MAX(A:A)),COUNTIF(B:B,TRUNC(G2086)),"")</f>
        <v/>
      </c>
      <c r="K2086" s="2" t="str">
        <f t="shared" si="469"/>
        <v/>
      </c>
      <c r="L2086" s="2" t="str">
        <f t="shared" si="459"/>
        <v/>
      </c>
      <c r="M2086" s="2" t="str">
        <f t="shared" si="466"/>
        <v/>
      </c>
      <c r="N2086" s="2" t="str">
        <f t="shared" si="467"/>
        <v/>
      </c>
      <c r="O2086" s="2" t="str">
        <f t="shared" si="460"/>
        <v/>
      </c>
      <c r="P2086" s="2" t="str">
        <f t="shared" si="461"/>
        <v/>
      </c>
      <c r="Q2086" s="2" t="str">
        <f t="shared" si="468"/>
        <v/>
      </c>
      <c r="R2086" s="2" t="str">
        <f t="shared" si="462"/>
        <v/>
      </c>
    </row>
    <row r="2087" spans="1:18" x14ac:dyDescent="0.25">
      <c r="A2087" s="15" t="str">
        <f>IF(INDEX('Predict Your Date Data (auto)'!A:A,ROW(A2087),1)&gt;0,INDEX('Predict Your Date Data (auto)'!A:A,ROW(A2087),1),"")</f>
        <v/>
      </c>
      <c r="B2087" s="15" t="str">
        <f t="shared" si="463"/>
        <v/>
      </c>
      <c r="C2087" s="23" t="str">
        <f t="shared" si="464"/>
        <v/>
      </c>
      <c r="D2087" s="23" t="str">
        <f t="shared" si="465"/>
        <v/>
      </c>
      <c r="E2087" s="2" t="str">
        <f>IF(A2087&lt;&gt;"","Week " &amp; ROUNDUP(DAY(B2087)/7,0),"")</f>
        <v/>
      </c>
      <c r="G2087" s="15" t="str">
        <f>IF(G2086&lt;MAX(A:A)+NumberOfFutureWeeks*7,  IF(WEEKDAY( G2086+1)=1, G2086+2, IF(WEEKDAY(G2086+1)=7, G2086+ 3, G2086+1)), "")</f>
        <v/>
      </c>
      <c r="H2087" s="15" t="str">
        <f t="shared" si="457"/>
        <v/>
      </c>
      <c r="I2087" s="2" t="str">
        <f t="shared" si="458"/>
        <v/>
      </c>
      <c r="J2087" s="2" t="str">
        <f>IF(AND(G2087&lt;&gt;"",G2087&lt;=MAX(A:A)),COUNTIF(B:B,TRUNC(G2087)),"")</f>
        <v/>
      </c>
      <c r="K2087" s="2" t="str">
        <f t="shared" si="469"/>
        <v/>
      </c>
      <c r="L2087" s="2" t="str">
        <f t="shared" si="459"/>
        <v/>
      </c>
      <c r="M2087" s="2" t="str">
        <f t="shared" si="466"/>
        <v/>
      </c>
      <c r="N2087" s="2" t="str">
        <f t="shared" si="467"/>
        <v/>
      </c>
      <c r="O2087" s="2" t="str">
        <f t="shared" si="460"/>
        <v/>
      </c>
      <c r="P2087" s="2" t="str">
        <f t="shared" si="461"/>
        <v/>
      </c>
      <c r="Q2087" s="2" t="str">
        <f t="shared" si="468"/>
        <v/>
      </c>
      <c r="R2087" s="2" t="str">
        <f t="shared" si="462"/>
        <v/>
      </c>
    </row>
    <row r="2088" spans="1:18" x14ac:dyDescent="0.25">
      <c r="A2088" s="15" t="str">
        <f>IF(INDEX('Predict Your Date Data (auto)'!A:A,ROW(A2088),1)&gt;0,INDEX('Predict Your Date Data (auto)'!A:A,ROW(A2088),1),"")</f>
        <v/>
      </c>
      <c r="B2088" s="15" t="str">
        <f t="shared" si="463"/>
        <v/>
      </c>
      <c r="C2088" s="23" t="str">
        <f t="shared" si="464"/>
        <v/>
      </c>
      <c r="D2088" s="23" t="str">
        <f t="shared" si="465"/>
        <v/>
      </c>
      <c r="E2088" s="2" t="str">
        <f>IF(A2088&lt;&gt;"","Week " &amp; ROUNDUP(DAY(B2088)/7,0),"")</f>
        <v/>
      </c>
      <c r="G2088" s="15" t="str">
        <f>IF(G2087&lt;MAX(A:A)+NumberOfFutureWeeks*7,  IF(WEEKDAY( G2087+1)=1, G2087+2, IF(WEEKDAY(G2087+1)=7, G2087+ 3, G2087+1)), "")</f>
        <v/>
      </c>
      <c r="H2088" s="15" t="str">
        <f t="shared" si="457"/>
        <v/>
      </c>
      <c r="I2088" s="2" t="str">
        <f t="shared" si="458"/>
        <v/>
      </c>
      <c r="J2088" s="2" t="str">
        <f>IF(AND(G2088&lt;&gt;"",G2088&lt;=MAX(A:A)),COUNTIF(B:B,TRUNC(G2088)),"")</f>
        <v/>
      </c>
      <c r="K2088" s="2" t="str">
        <f t="shared" si="469"/>
        <v/>
      </c>
      <c r="L2088" s="2" t="str">
        <f t="shared" si="459"/>
        <v/>
      </c>
      <c r="M2088" s="2" t="str">
        <f t="shared" si="466"/>
        <v/>
      </c>
      <c r="N2088" s="2" t="str">
        <f t="shared" si="467"/>
        <v/>
      </c>
      <c r="O2088" s="2" t="str">
        <f t="shared" si="460"/>
        <v/>
      </c>
      <c r="P2088" s="2" t="str">
        <f t="shared" si="461"/>
        <v/>
      </c>
      <c r="Q2088" s="2" t="str">
        <f t="shared" si="468"/>
        <v/>
      </c>
      <c r="R2088" s="2" t="str">
        <f t="shared" si="462"/>
        <v/>
      </c>
    </row>
    <row r="2089" spans="1:18" x14ac:dyDescent="0.25">
      <c r="A2089" s="15" t="str">
        <f>IF(INDEX('Predict Your Date Data (auto)'!A:A,ROW(A2089),1)&gt;0,INDEX('Predict Your Date Data (auto)'!A:A,ROW(A2089),1),"")</f>
        <v/>
      </c>
      <c r="B2089" s="15" t="str">
        <f t="shared" si="463"/>
        <v/>
      </c>
      <c r="C2089" s="23" t="str">
        <f t="shared" si="464"/>
        <v/>
      </c>
      <c r="D2089" s="23" t="str">
        <f t="shared" si="465"/>
        <v/>
      </c>
      <c r="E2089" s="2" t="str">
        <f>IF(A2089&lt;&gt;"","Week " &amp; ROUNDUP(DAY(B2089)/7,0),"")</f>
        <v/>
      </c>
      <c r="G2089" s="15" t="str">
        <f>IF(G2088&lt;MAX(A:A)+NumberOfFutureWeeks*7,  IF(WEEKDAY( G2088+1)=1, G2088+2, IF(WEEKDAY(G2088+1)=7, G2088+ 3, G2088+1)), "")</f>
        <v/>
      </c>
      <c r="H2089" s="15" t="str">
        <f t="shared" si="457"/>
        <v/>
      </c>
      <c r="I2089" s="2" t="str">
        <f t="shared" si="458"/>
        <v/>
      </c>
      <c r="J2089" s="2" t="str">
        <f>IF(AND(G2089&lt;&gt;"",G2089&lt;=MAX(A:A)),COUNTIF(B:B,TRUNC(G2089)),"")</f>
        <v/>
      </c>
      <c r="K2089" s="2" t="str">
        <f t="shared" si="469"/>
        <v/>
      </c>
      <c r="L2089" s="2" t="str">
        <f t="shared" si="459"/>
        <v/>
      </c>
      <c r="M2089" s="2" t="str">
        <f t="shared" si="466"/>
        <v/>
      </c>
      <c r="N2089" s="2" t="str">
        <f t="shared" si="467"/>
        <v/>
      </c>
      <c r="O2089" s="2" t="str">
        <f t="shared" si="460"/>
        <v/>
      </c>
      <c r="P2089" s="2" t="str">
        <f t="shared" si="461"/>
        <v/>
      </c>
      <c r="Q2089" s="2" t="str">
        <f t="shared" si="468"/>
        <v/>
      </c>
      <c r="R2089" s="2" t="str">
        <f t="shared" si="462"/>
        <v/>
      </c>
    </row>
    <row r="2090" spans="1:18" x14ac:dyDescent="0.25">
      <c r="A2090" s="15" t="str">
        <f>IF(INDEX('Predict Your Date Data (auto)'!A:A,ROW(A2090),1)&gt;0,INDEX('Predict Your Date Data (auto)'!A:A,ROW(A2090),1),"")</f>
        <v/>
      </c>
      <c r="B2090" s="15" t="str">
        <f t="shared" si="463"/>
        <v/>
      </c>
      <c r="C2090" s="23" t="str">
        <f t="shared" si="464"/>
        <v/>
      </c>
      <c r="D2090" s="23" t="str">
        <f t="shared" si="465"/>
        <v/>
      </c>
      <c r="E2090" s="2" t="str">
        <f>IF(A2090&lt;&gt;"","Week " &amp; ROUNDUP(DAY(B2090)/7,0),"")</f>
        <v/>
      </c>
      <c r="G2090" s="15" t="str">
        <f>IF(G2089&lt;MAX(A:A)+NumberOfFutureWeeks*7,  IF(WEEKDAY( G2089+1)=1, G2089+2, IF(WEEKDAY(G2089+1)=7, G2089+ 3, G2089+1)), "")</f>
        <v/>
      </c>
      <c r="H2090" s="15" t="str">
        <f t="shared" si="457"/>
        <v/>
      </c>
      <c r="I2090" s="2" t="str">
        <f t="shared" si="458"/>
        <v/>
      </c>
      <c r="J2090" s="2" t="str">
        <f>IF(AND(G2090&lt;&gt;"",G2090&lt;=MAX(A:A)),COUNTIF(B:B,TRUNC(G2090)),"")</f>
        <v/>
      </c>
      <c r="K2090" s="2" t="str">
        <f t="shared" si="469"/>
        <v/>
      </c>
      <c r="L2090" s="2" t="str">
        <f t="shared" si="459"/>
        <v/>
      </c>
      <c r="M2090" s="2" t="str">
        <f t="shared" si="466"/>
        <v/>
      </c>
      <c r="N2090" s="2" t="str">
        <f t="shared" si="467"/>
        <v/>
      </c>
      <c r="O2090" s="2" t="str">
        <f t="shared" si="460"/>
        <v/>
      </c>
      <c r="P2090" s="2" t="str">
        <f t="shared" si="461"/>
        <v/>
      </c>
      <c r="Q2090" s="2" t="str">
        <f t="shared" si="468"/>
        <v/>
      </c>
      <c r="R2090" s="2" t="str">
        <f t="shared" si="462"/>
        <v/>
      </c>
    </row>
    <row r="2091" spans="1:18" x14ac:dyDescent="0.25">
      <c r="A2091" s="15" t="str">
        <f>IF(INDEX('Predict Your Date Data (auto)'!A:A,ROW(A2091),1)&gt;0,INDEX('Predict Your Date Data (auto)'!A:A,ROW(A2091),1),"")</f>
        <v/>
      </c>
      <c r="B2091" s="15" t="str">
        <f t="shared" si="463"/>
        <v/>
      </c>
      <c r="C2091" s="23" t="str">
        <f t="shared" si="464"/>
        <v/>
      </c>
      <c r="D2091" s="23" t="str">
        <f t="shared" si="465"/>
        <v/>
      </c>
      <c r="E2091" s="2" t="str">
        <f>IF(A2091&lt;&gt;"","Week " &amp; ROUNDUP(DAY(B2091)/7,0),"")</f>
        <v/>
      </c>
      <c r="G2091" s="15" t="str">
        <f>IF(G2090&lt;MAX(A:A)+NumberOfFutureWeeks*7,  IF(WEEKDAY( G2090+1)=1, G2090+2, IF(WEEKDAY(G2090+1)=7, G2090+ 3, G2090+1)), "")</f>
        <v/>
      </c>
      <c r="H2091" s="15" t="str">
        <f t="shared" si="457"/>
        <v/>
      </c>
      <c r="I2091" s="2" t="str">
        <f t="shared" si="458"/>
        <v/>
      </c>
      <c r="J2091" s="2" t="str">
        <f>IF(AND(G2091&lt;&gt;"",G2091&lt;=MAX(A:A)),COUNTIF(B:B,TRUNC(G2091)),"")</f>
        <v/>
      </c>
      <c r="K2091" s="2" t="str">
        <f t="shared" si="469"/>
        <v/>
      </c>
      <c r="L2091" s="2" t="str">
        <f t="shared" si="459"/>
        <v/>
      </c>
      <c r="M2091" s="2" t="str">
        <f t="shared" si="466"/>
        <v/>
      </c>
      <c r="N2091" s="2" t="str">
        <f t="shared" si="467"/>
        <v/>
      </c>
      <c r="O2091" s="2" t="str">
        <f t="shared" si="460"/>
        <v/>
      </c>
      <c r="P2091" s="2" t="str">
        <f t="shared" si="461"/>
        <v/>
      </c>
      <c r="Q2091" s="2" t="str">
        <f t="shared" si="468"/>
        <v/>
      </c>
      <c r="R2091" s="2" t="str">
        <f t="shared" si="462"/>
        <v/>
      </c>
    </row>
    <row r="2092" spans="1:18" x14ac:dyDescent="0.25">
      <c r="A2092" s="15" t="str">
        <f>IF(INDEX('Predict Your Date Data (auto)'!A:A,ROW(A2092),1)&gt;0,INDEX('Predict Your Date Data (auto)'!A:A,ROW(A2092),1),"")</f>
        <v/>
      </c>
      <c r="B2092" s="15" t="str">
        <f t="shared" si="463"/>
        <v/>
      </c>
      <c r="C2092" s="23" t="str">
        <f t="shared" si="464"/>
        <v/>
      </c>
      <c r="D2092" s="23" t="str">
        <f t="shared" si="465"/>
        <v/>
      </c>
      <c r="E2092" s="2" t="str">
        <f>IF(A2092&lt;&gt;"","Week " &amp; ROUNDUP(DAY(B2092)/7,0),"")</f>
        <v/>
      </c>
      <c r="G2092" s="15" t="str">
        <f>IF(G2091&lt;MAX(A:A)+NumberOfFutureWeeks*7,  IF(WEEKDAY( G2091+1)=1, G2091+2, IF(WEEKDAY(G2091+1)=7, G2091+ 3, G2091+1)), "")</f>
        <v/>
      </c>
      <c r="H2092" s="15" t="str">
        <f t="shared" si="457"/>
        <v/>
      </c>
      <c r="I2092" s="2" t="str">
        <f t="shared" si="458"/>
        <v/>
      </c>
      <c r="J2092" s="2" t="str">
        <f>IF(AND(G2092&lt;&gt;"",G2092&lt;=MAX(A:A)),COUNTIF(B:B,TRUNC(G2092)),"")</f>
        <v/>
      </c>
      <c r="K2092" s="2" t="str">
        <f t="shared" si="469"/>
        <v/>
      </c>
      <c r="L2092" s="2" t="str">
        <f t="shared" si="459"/>
        <v/>
      </c>
      <c r="M2092" s="2" t="str">
        <f t="shared" si="466"/>
        <v/>
      </c>
      <c r="N2092" s="2" t="str">
        <f t="shared" si="467"/>
        <v/>
      </c>
      <c r="O2092" s="2" t="str">
        <f t="shared" si="460"/>
        <v/>
      </c>
      <c r="P2092" s="2" t="str">
        <f t="shared" si="461"/>
        <v/>
      </c>
      <c r="Q2092" s="2" t="str">
        <f t="shared" si="468"/>
        <v/>
      </c>
      <c r="R2092" s="2" t="str">
        <f t="shared" si="462"/>
        <v/>
      </c>
    </row>
    <row r="2093" spans="1:18" x14ac:dyDescent="0.25">
      <c r="A2093" s="15" t="str">
        <f>IF(INDEX('Predict Your Date Data (auto)'!A:A,ROW(A2093),1)&gt;0,INDEX('Predict Your Date Data (auto)'!A:A,ROW(A2093),1),"")</f>
        <v/>
      </c>
      <c r="B2093" s="15" t="str">
        <f t="shared" si="463"/>
        <v/>
      </c>
      <c r="C2093" s="23" t="str">
        <f t="shared" si="464"/>
        <v/>
      </c>
      <c r="D2093" s="23" t="str">
        <f t="shared" si="465"/>
        <v/>
      </c>
      <c r="E2093" s="2" t="str">
        <f>IF(A2093&lt;&gt;"","Week " &amp; ROUNDUP(DAY(B2093)/7,0),"")</f>
        <v/>
      </c>
      <c r="G2093" s="15" t="str">
        <f>IF(G2092&lt;MAX(A:A)+NumberOfFutureWeeks*7,  IF(WEEKDAY( G2092+1)=1, G2092+2, IF(WEEKDAY(G2092+1)=7, G2092+ 3, G2092+1)), "")</f>
        <v/>
      </c>
      <c r="H2093" s="15" t="str">
        <f t="shared" si="457"/>
        <v/>
      </c>
      <c r="I2093" s="2" t="str">
        <f t="shared" si="458"/>
        <v/>
      </c>
      <c r="J2093" s="2" t="str">
        <f>IF(AND(G2093&lt;&gt;"",G2093&lt;=MAX(A:A)),COUNTIF(B:B,TRUNC(G2093)),"")</f>
        <v/>
      </c>
      <c r="K2093" s="2" t="str">
        <f t="shared" si="469"/>
        <v/>
      </c>
      <c r="L2093" s="2" t="str">
        <f t="shared" si="459"/>
        <v/>
      </c>
      <c r="M2093" s="2" t="str">
        <f t="shared" si="466"/>
        <v/>
      </c>
      <c r="N2093" s="2" t="str">
        <f t="shared" si="467"/>
        <v/>
      </c>
      <c r="O2093" s="2" t="str">
        <f t="shared" si="460"/>
        <v/>
      </c>
      <c r="P2093" s="2" t="str">
        <f t="shared" si="461"/>
        <v/>
      </c>
      <c r="Q2093" s="2" t="str">
        <f t="shared" si="468"/>
        <v/>
      </c>
      <c r="R2093" s="2" t="str">
        <f t="shared" si="462"/>
        <v/>
      </c>
    </row>
    <row r="2094" spans="1:18" x14ac:dyDescent="0.25">
      <c r="A2094" s="15" t="str">
        <f>IF(INDEX('Predict Your Date Data (auto)'!A:A,ROW(A2094),1)&gt;0,INDEX('Predict Your Date Data (auto)'!A:A,ROW(A2094),1),"")</f>
        <v/>
      </c>
      <c r="B2094" s="15" t="str">
        <f t="shared" si="463"/>
        <v/>
      </c>
      <c r="C2094" s="23" t="str">
        <f t="shared" si="464"/>
        <v/>
      </c>
      <c r="D2094" s="23" t="str">
        <f t="shared" si="465"/>
        <v/>
      </c>
      <c r="E2094" s="2" t="str">
        <f>IF(A2094&lt;&gt;"","Week " &amp; ROUNDUP(DAY(B2094)/7,0),"")</f>
        <v/>
      </c>
      <c r="G2094" s="15" t="str">
        <f>IF(G2093&lt;MAX(A:A)+NumberOfFutureWeeks*7,  IF(WEEKDAY( G2093+1)=1, G2093+2, IF(WEEKDAY(G2093+1)=7, G2093+ 3, G2093+1)), "")</f>
        <v/>
      </c>
      <c r="H2094" s="15" t="str">
        <f t="shared" si="457"/>
        <v/>
      </c>
      <c r="I2094" s="2" t="str">
        <f t="shared" si="458"/>
        <v/>
      </c>
      <c r="J2094" s="2" t="str">
        <f>IF(AND(G2094&lt;&gt;"",G2094&lt;=MAX(A:A)),COUNTIF(B:B,TRUNC(G2094)),"")</f>
        <v/>
      </c>
      <c r="K2094" s="2" t="str">
        <f t="shared" si="469"/>
        <v/>
      </c>
      <c r="L2094" s="2" t="str">
        <f t="shared" si="459"/>
        <v/>
      </c>
      <c r="M2094" s="2" t="str">
        <f t="shared" si="466"/>
        <v/>
      </c>
      <c r="N2094" s="2" t="str">
        <f t="shared" si="467"/>
        <v/>
      </c>
      <c r="O2094" s="2" t="str">
        <f t="shared" si="460"/>
        <v/>
      </c>
      <c r="P2094" s="2" t="str">
        <f t="shared" si="461"/>
        <v/>
      </c>
      <c r="Q2094" s="2" t="str">
        <f t="shared" si="468"/>
        <v/>
      </c>
      <c r="R2094" s="2" t="str">
        <f t="shared" si="462"/>
        <v/>
      </c>
    </row>
    <row r="2095" spans="1:18" x14ac:dyDescent="0.25">
      <c r="A2095" s="15" t="str">
        <f>IF(INDEX('Predict Your Date Data (auto)'!A:A,ROW(A2095),1)&gt;0,INDEX('Predict Your Date Data (auto)'!A:A,ROW(A2095),1),"")</f>
        <v/>
      </c>
      <c r="B2095" s="15" t="str">
        <f t="shared" si="463"/>
        <v/>
      </c>
      <c r="C2095" s="23" t="str">
        <f t="shared" si="464"/>
        <v/>
      </c>
      <c r="D2095" s="23" t="str">
        <f t="shared" si="465"/>
        <v/>
      </c>
      <c r="E2095" s="2" t="str">
        <f>IF(A2095&lt;&gt;"","Week " &amp; ROUNDUP(DAY(B2095)/7,0),"")</f>
        <v/>
      </c>
      <c r="G2095" s="15" t="str">
        <f>IF(G2094&lt;MAX(A:A)+NumberOfFutureWeeks*7,  IF(WEEKDAY( G2094+1)=1, G2094+2, IF(WEEKDAY(G2094+1)=7, G2094+ 3, G2094+1)), "")</f>
        <v/>
      </c>
      <c r="H2095" s="15" t="str">
        <f t="shared" si="457"/>
        <v/>
      </c>
      <c r="I2095" s="2" t="str">
        <f t="shared" si="458"/>
        <v/>
      </c>
      <c r="J2095" s="2" t="str">
        <f>IF(AND(G2095&lt;&gt;"",G2095&lt;=MAX(A:A)),COUNTIF(B:B,TRUNC(G2095)),"")</f>
        <v/>
      </c>
      <c r="K2095" s="2" t="str">
        <f t="shared" si="469"/>
        <v/>
      </c>
      <c r="L2095" s="2" t="str">
        <f t="shared" si="459"/>
        <v/>
      </c>
      <c r="M2095" s="2" t="str">
        <f t="shared" si="466"/>
        <v/>
      </c>
      <c r="N2095" s="2" t="str">
        <f t="shared" si="467"/>
        <v/>
      </c>
      <c r="O2095" s="2" t="str">
        <f t="shared" si="460"/>
        <v/>
      </c>
      <c r="P2095" s="2" t="str">
        <f t="shared" si="461"/>
        <v/>
      </c>
      <c r="Q2095" s="2" t="str">
        <f t="shared" si="468"/>
        <v/>
      </c>
      <c r="R2095" s="2" t="str">
        <f t="shared" si="462"/>
        <v/>
      </c>
    </row>
    <row r="2096" spans="1:18" x14ac:dyDescent="0.25">
      <c r="A2096" s="15" t="str">
        <f>IF(INDEX('Predict Your Date Data (auto)'!A:A,ROW(A2096),1)&gt;0,INDEX('Predict Your Date Data (auto)'!A:A,ROW(A2096),1),"")</f>
        <v/>
      </c>
      <c r="B2096" s="15" t="str">
        <f t="shared" si="463"/>
        <v/>
      </c>
      <c r="C2096" s="23" t="str">
        <f t="shared" si="464"/>
        <v/>
      </c>
      <c r="D2096" s="23" t="str">
        <f t="shared" si="465"/>
        <v/>
      </c>
      <c r="E2096" s="2" t="str">
        <f>IF(A2096&lt;&gt;"","Week " &amp; ROUNDUP(DAY(B2096)/7,0),"")</f>
        <v/>
      </c>
      <c r="G2096" s="15" t="str">
        <f>IF(G2095&lt;MAX(A:A)+NumberOfFutureWeeks*7,  IF(WEEKDAY( G2095+1)=1, G2095+2, IF(WEEKDAY(G2095+1)=7, G2095+ 3, G2095+1)), "")</f>
        <v/>
      </c>
      <c r="H2096" s="15" t="str">
        <f t="shared" si="457"/>
        <v/>
      </c>
      <c r="I2096" s="2" t="str">
        <f t="shared" si="458"/>
        <v/>
      </c>
      <c r="J2096" s="2" t="str">
        <f>IF(AND(G2096&lt;&gt;"",G2096&lt;=MAX(A:A)),COUNTIF(B:B,TRUNC(G2096)),"")</f>
        <v/>
      </c>
      <c r="K2096" s="2" t="str">
        <f t="shared" si="469"/>
        <v/>
      </c>
      <c r="L2096" s="2" t="str">
        <f t="shared" si="459"/>
        <v/>
      </c>
      <c r="M2096" s="2" t="str">
        <f t="shared" si="466"/>
        <v/>
      </c>
      <c r="N2096" s="2" t="str">
        <f t="shared" si="467"/>
        <v/>
      </c>
      <c r="O2096" s="2" t="str">
        <f t="shared" si="460"/>
        <v/>
      </c>
      <c r="P2096" s="2" t="str">
        <f t="shared" si="461"/>
        <v/>
      </c>
      <c r="Q2096" s="2" t="str">
        <f t="shared" si="468"/>
        <v/>
      </c>
      <c r="R2096" s="2" t="str">
        <f t="shared" si="462"/>
        <v/>
      </c>
    </row>
    <row r="2097" spans="1:18" x14ac:dyDescent="0.25">
      <c r="A2097" s="15" t="str">
        <f>IF(INDEX('Predict Your Date Data (auto)'!A:A,ROW(A2097),1)&gt;0,INDEX('Predict Your Date Data (auto)'!A:A,ROW(A2097),1),"")</f>
        <v/>
      </c>
      <c r="B2097" s="15" t="str">
        <f t="shared" si="463"/>
        <v/>
      </c>
      <c r="C2097" s="23" t="str">
        <f t="shared" si="464"/>
        <v/>
      </c>
      <c r="D2097" s="23" t="str">
        <f t="shared" si="465"/>
        <v/>
      </c>
      <c r="E2097" s="2" t="str">
        <f>IF(A2097&lt;&gt;"","Week " &amp; ROUNDUP(DAY(B2097)/7,0),"")</f>
        <v/>
      </c>
      <c r="G2097" s="15" t="str">
        <f>IF(G2096&lt;MAX(A:A)+NumberOfFutureWeeks*7,  IF(WEEKDAY( G2096+1)=1, G2096+2, IF(WEEKDAY(G2096+1)=7, G2096+ 3, G2096+1)), "")</f>
        <v/>
      </c>
      <c r="H2097" s="15" t="str">
        <f t="shared" si="457"/>
        <v/>
      </c>
      <c r="I2097" s="2" t="str">
        <f t="shared" si="458"/>
        <v/>
      </c>
      <c r="J2097" s="2" t="str">
        <f>IF(AND(G2097&lt;&gt;"",G2097&lt;=MAX(A:A)),COUNTIF(B:B,TRUNC(G2097)),"")</f>
        <v/>
      </c>
      <c r="K2097" s="2" t="str">
        <f t="shared" si="469"/>
        <v/>
      </c>
      <c r="L2097" s="2" t="str">
        <f t="shared" si="459"/>
        <v/>
      </c>
      <c r="M2097" s="2" t="str">
        <f t="shared" si="466"/>
        <v/>
      </c>
      <c r="N2097" s="2" t="str">
        <f t="shared" si="467"/>
        <v/>
      </c>
      <c r="O2097" s="2" t="str">
        <f t="shared" si="460"/>
        <v/>
      </c>
      <c r="P2097" s="2" t="str">
        <f t="shared" si="461"/>
        <v/>
      </c>
      <c r="Q2097" s="2" t="str">
        <f t="shared" si="468"/>
        <v/>
      </c>
      <c r="R2097" s="2" t="str">
        <f t="shared" si="462"/>
        <v/>
      </c>
    </row>
    <row r="2098" spans="1:18" x14ac:dyDescent="0.25">
      <c r="A2098" s="15" t="str">
        <f>IF(INDEX('Predict Your Date Data (auto)'!A:A,ROW(A2098),1)&gt;0,INDEX('Predict Your Date Data (auto)'!A:A,ROW(A2098),1),"")</f>
        <v/>
      </c>
      <c r="B2098" s="15" t="str">
        <f t="shared" si="463"/>
        <v/>
      </c>
      <c r="C2098" s="23" t="str">
        <f t="shared" si="464"/>
        <v/>
      </c>
      <c r="D2098" s="23" t="str">
        <f t="shared" si="465"/>
        <v/>
      </c>
      <c r="E2098" s="2" t="str">
        <f>IF(A2098&lt;&gt;"","Week " &amp; ROUNDUP(DAY(B2098)/7,0),"")</f>
        <v/>
      </c>
      <c r="G2098" s="15" t="str">
        <f>IF(G2097&lt;MAX(A:A)+NumberOfFutureWeeks*7,  IF(WEEKDAY( G2097+1)=1, G2097+2, IF(WEEKDAY(G2097+1)=7, G2097+ 3, G2097+1)), "")</f>
        <v/>
      </c>
      <c r="H2098" s="15" t="str">
        <f t="shared" si="457"/>
        <v/>
      </c>
      <c r="I2098" s="2" t="str">
        <f t="shared" si="458"/>
        <v/>
      </c>
      <c r="J2098" s="2" t="str">
        <f>IF(AND(G2098&lt;&gt;"",G2098&lt;=MAX(A:A)),COUNTIF(B:B,TRUNC(G2098)),"")</f>
        <v/>
      </c>
      <c r="K2098" s="2" t="str">
        <f t="shared" si="469"/>
        <v/>
      </c>
      <c r="L2098" s="2" t="str">
        <f t="shared" si="459"/>
        <v/>
      </c>
      <c r="M2098" s="2" t="str">
        <f t="shared" si="466"/>
        <v/>
      </c>
      <c r="N2098" s="2" t="str">
        <f t="shared" si="467"/>
        <v/>
      </c>
      <c r="O2098" s="2" t="str">
        <f t="shared" si="460"/>
        <v/>
      </c>
      <c r="P2098" s="2" t="str">
        <f t="shared" si="461"/>
        <v/>
      </c>
      <c r="Q2098" s="2" t="str">
        <f t="shared" si="468"/>
        <v/>
      </c>
      <c r="R2098" s="2" t="str">
        <f t="shared" si="462"/>
        <v/>
      </c>
    </row>
    <row r="2099" spans="1:18" x14ac:dyDescent="0.25">
      <c r="A2099" s="15" t="str">
        <f>IF(INDEX('Predict Your Date Data (auto)'!A:A,ROW(A2099),1)&gt;0,INDEX('Predict Your Date Data (auto)'!A:A,ROW(A2099),1),"")</f>
        <v/>
      </c>
      <c r="B2099" s="15" t="str">
        <f t="shared" si="463"/>
        <v/>
      </c>
      <c r="C2099" s="23" t="str">
        <f t="shared" si="464"/>
        <v/>
      </c>
      <c r="D2099" s="23" t="str">
        <f t="shared" si="465"/>
        <v/>
      </c>
      <c r="E2099" s="2" t="str">
        <f>IF(A2099&lt;&gt;"","Week " &amp; ROUNDUP(DAY(B2099)/7,0),"")</f>
        <v/>
      </c>
      <c r="G2099" s="15" t="str">
        <f>IF(G2098&lt;MAX(A:A)+NumberOfFutureWeeks*7,  IF(WEEKDAY( G2098+1)=1, G2098+2, IF(WEEKDAY(G2098+1)=7, G2098+ 3, G2098+1)), "")</f>
        <v/>
      </c>
      <c r="H2099" s="15" t="str">
        <f t="shared" si="457"/>
        <v/>
      </c>
      <c r="I2099" s="2" t="str">
        <f t="shared" si="458"/>
        <v/>
      </c>
      <c r="J2099" s="2" t="str">
        <f>IF(AND(G2099&lt;&gt;"",G2099&lt;=MAX(A:A)),COUNTIF(B:B,TRUNC(G2099)),"")</f>
        <v/>
      </c>
      <c r="K2099" s="2" t="str">
        <f t="shared" si="469"/>
        <v/>
      </c>
      <c r="L2099" s="2" t="str">
        <f t="shared" si="459"/>
        <v/>
      </c>
      <c r="M2099" s="2" t="str">
        <f t="shared" si="466"/>
        <v/>
      </c>
      <c r="N2099" s="2" t="str">
        <f t="shared" si="467"/>
        <v/>
      </c>
      <c r="O2099" s="2" t="str">
        <f t="shared" si="460"/>
        <v/>
      </c>
      <c r="P2099" s="2" t="str">
        <f t="shared" si="461"/>
        <v/>
      </c>
      <c r="Q2099" s="2" t="str">
        <f t="shared" si="468"/>
        <v/>
      </c>
      <c r="R2099" s="2" t="str">
        <f t="shared" si="462"/>
        <v/>
      </c>
    </row>
    <row r="2100" spans="1:18" x14ac:dyDescent="0.25">
      <c r="A2100" s="15" t="str">
        <f>IF(INDEX('Predict Your Date Data (auto)'!A:A,ROW(A2100),1)&gt;0,INDEX('Predict Your Date Data (auto)'!A:A,ROW(A2100),1),"")</f>
        <v/>
      </c>
      <c r="B2100" s="15" t="str">
        <f t="shared" si="463"/>
        <v/>
      </c>
      <c r="C2100" s="23" t="str">
        <f t="shared" si="464"/>
        <v/>
      </c>
      <c r="D2100" s="23" t="str">
        <f t="shared" si="465"/>
        <v/>
      </c>
      <c r="E2100" s="2" t="str">
        <f>IF(A2100&lt;&gt;"","Week " &amp; ROUNDUP(DAY(B2100)/7,0),"")</f>
        <v/>
      </c>
      <c r="G2100" s="15" t="str">
        <f>IF(G2099&lt;MAX(A:A)+NumberOfFutureWeeks*7,  IF(WEEKDAY( G2099+1)=1, G2099+2, IF(WEEKDAY(G2099+1)=7, G2099+ 3, G2099+1)), "")</f>
        <v/>
      </c>
      <c r="H2100" s="15" t="str">
        <f t="shared" si="457"/>
        <v/>
      </c>
      <c r="I2100" s="2" t="str">
        <f t="shared" si="458"/>
        <v/>
      </c>
      <c r="J2100" s="2" t="str">
        <f>IF(AND(G2100&lt;&gt;"",G2100&lt;=MAX(A:A)),COUNTIF(B:B,TRUNC(G2100)),"")</f>
        <v/>
      </c>
      <c r="K2100" s="2" t="str">
        <f t="shared" si="469"/>
        <v/>
      </c>
      <c r="L2100" s="2" t="str">
        <f t="shared" si="459"/>
        <v/>
      </c>
      <c r="M2100" s="2" t="str">
        <f t="shared" si="466"/>
        <v/>
      </c>
      <c r="N2100" s="2" t="str">
        <f t="shared" si="467"/>
        <v/>
      </c>
      <c r="O2100" s="2" t="str">
        <f t="shared" si="460"/>
        <v/>
      </c>
      <c r="P2100" s="2" t="str">
        <f t="shared" si="461"/>
        <v/>
      </c>
      <c r="Q2100" s="2" t="str">
        <f t="shared" si="468"/>
        <v/>
      </c>
      <c r="R2100" s="2" t="str">
        <f t="shared" si="462"/>
        <v/>
      </c>
    </row>
    <row r="2101" spans="1:18" x14ac:dyDescent="0.25">
      <c r="A2101" s="15" t="str">
        <f>IF(INDEX('Predict Your Date Data (auto)'!A:A,ROW(A2101),1)&gt;0,INDEX('Predict Your Date Data (auto)'!A:A,ROW(A2101),1),"")</f>
        <v/>
      </c>
      <c r="B2101" s="15" t="str">
        <f t="shared" si="463"/>
        <v/>
      </c>
      <c r="C2101" s="23" t="str">
        <f t="shared" si="464"/>
        <v/>
      </c>
      <c r="D2101" s="23" t="str">
        <f t="shared" si="465"/>
        <v/>
      </c>
      <c r="E2101" s="2" t="str">
        <f>IF(A2101&lt;&gt;"","Week " &amp; ROUNDUP(DAY(B2101)/7,0),"")</f>
        <v/>
      </c>
      <c r="G2101" s="15" t="str">
        <f>IF(G2100&lt;MAX(A:A)+NumberOfFutureWeeks*7,  IF(WEEKDAY( G2100+1)=1, G2100+2, IF(WEEKDAY(G2100+1)=7, G2100+ 3, G2100+1)), "")</f>
        <v/>
      </c>
      <c r="H2101" s="15" t="str">
        <f t="shared" si="457"/>
        <v/>
      </c>
      <c r="I2101" s="2" t="str">
        <f t="shared" si="458"/>
        <v/>
      </c>
      <c r="J2101" s="2" t="str">
        <f>IF(AND(G2101&lt;&gt;"",G2101&lt;=MAX(A:A)),COUNTIF(B:B,TRUNC(G2101)),"")</f>
        <v/>
      </c>
      <c r="K2101" s="2" t="str">
        <f t="shared" si="469"/>
        <v/>
      </c>
      <c r="L2101" s="2" t="str">
        <f t="shared" si="459"/>
        <v/>
      </c>
      <c r="M2101" s="2" t="str">
        <f t="shared" si="466"/>
        <v/>
      </c>
      <c r="N2101" s="2" t="str">
        <f t="shared" si="467"/>
        <v/>
      </c>
      <c r="O2101" s="2" t="str">
        <f t="shared" si="460"/>
        <v/>
      </c>
      <c r="P2101" s="2" t="str">
        <f t="shared" si="461"/>
        <v/>
      </c>
      <c r="Q2101" s="2" t="str">
        <f t="shared" si="468"/>
        <v/>
      </c>
      <c r="R2101" s="2" t="str">
        <f t="shared" si="462"/>
        <v/>
      </c>
    </row>
    <row r="2102" spans="1:18" x14ac:dyDescent="0.25">
      <c r="A2102" s="15" t="str">
        <f>IF(INDEX('Predict Your Date Data (auto)'!A:A,ROW(A2102),1)&gt;0,INDEX('Predict Your Date Data (auto)'!A:A,ROW(A2102),1),"")</f>
        <v/>
      </c>
      <c r="B2102" s="15" t="str">
        <f t="shared" si="463"/>
        <v/>
      </c>
      <c r="C2102" s="23" t="str">
        <f t="shared" si="464"/>
        <v/>
      </c>
      <c r="D2102" s="23" t="str">
        <f t="shared" si="465"/>
        <v/>
      </c>
      <c r="E2102" s="2" t="str">
        <f>IF(A2102&lt;&gt;"","Week " &amp; ROUNDUP(DAY(B2102)/7,0),"")</f>
        <v/>
      </c>
      <c r="G2102" s="15" t="str">
        <f>IF(G2101&lt;MAX(A:A)+NumberOfFutureWeeks*7,  IF(WEEKDAY( G2101+1)=1, G2101+2, IF(WEEKDAY(G2101+1)=7, G2101+ 3, G2101+1)), "")</f>
        <v/>
      </c>
      <c r="H2102" s="15" t="str">
        <f t="shared" si="457"/>
        <v/>
      </c>
      <c r="I2102" s="2" t="str">
        <f t="shared" si="458"/>
        <v/>
      </c>
      <c r="J2102" s="2" t="str">
        <f>IF(AND(G2102&lt;&gt;"",G2102&lt;=MAX(A:A)),COUNTIF(B:B,TRUNC(G2102)),"")</f>
        <v/>
      </c>
      <c r="K2102" s="2" t="str">
        <f t="shared" si="469"/>
        <v/>
      </c>
      <c r="L2102" s="2" t="str">
        <f t="shared" si="459"/>
        <v/>
      </c>
      <c r="M2102" s="2" t="str">
        <f t="shared" si="466"/>
        <v/>
      </c>
      <c r="N2102" s="2" t="str">
        <f t="shared" si="467"/>
        <v/>
      </c>
      <c r="O2102" s="2" t="str">
        <f t="shared" si="460"/>
        <v/>
      </c>
      <c r="P2102" s="2" t="str">
        <f t="shared" si="461"/>
        <v/>
      </c>
      <c r="Q2102" s="2" t="str">
        <f t="shared" si="468"/>
        <v/>
      </c>
      <c r="R2102" s="2" t="str">
        <f t="shared" si="462"/>
        <v/>
      </c>
    </row>
    <row r="2103" spans="1:18" x14ac:dyDescent="0.25">
      <c r="A2103" s="15" t="str">
        <f>IF(INDEX('Predict Your Date Data (auto)'!A:A,ROW(A2103),1)&gt;0,INDEX('Predict Your Date Data (auto)'!A:A,ROW(A2103),1),"")</f>
        <v/>
      </c>
      <c r="B2103" s="15" t="str">
        <f t="shared" si="463"/>
        <v/>
      </c>
      <c r="C2103" s="23" t="str">
        <f t="shared" si="464"/>
        <v/>
      </c>
      <c r="D2103" s="23" t="str">
        <f t="shared" si="465"/>
        <v/>
      </c>
      <c r="E2103" s="2" t="str">
        <f>IF(A2103&lt;&gt;"","Week " &amp; ROUNDUP(DAY(B2103)/7,0),"")</f>
        <v/>
      </c>
      <c r="G2103" s="15" t="str">
        <f>IF(G2102&lt;MAX(A:A)+NumberOfFutureWeeks*7,  IF(WEEKDAY( G2102+1)=1, G2102+2, IF(WEEKDAY(G2102+1)=7, G2102+ 3, G2102+1)), "")</f>
        <v/>
      </c>
      <c r="H2103" s="15" t="str">
        <f t="shared" si="457"/>
        <v/>
      </c>
      <c r="I2103" s="2" t="str">
        <f t="shared" si="458"/>
        <v/>
      </c>
      <c r="J2103" s="2" t="str">
        <f>IF(AND(G2103&lt;&gt;"",G2103&lt;=MAX(A:A)),COUNTIF(B:B,TRUNC(G2103)),"")</f>
        <v/>
      </c>
      <c r="K2103" s="2" t="str">
        <f t="shared" si="469"/>
        <v/>
      </c>
      <c r="L2103" s="2" t="str">
        <f t="shared" si="459"/>
        <v/>
      </c>
      <c r="M2103" s="2" t="str">
        <f t="shared" si="466"/>
        <v/>
      </c>
      <c r="N2103" s="2" t="str">
        <f t="shared" si="467"/>
        <v/>
      </c>
      <c r="O2103" s="2" t="str">
        <f t="shared" si="460"/>
        <v/>
      </c>
      <c r="P2103" s="2" t="str">
        <f t="shared" si="461"/>
        <v/>
      </c>
      <c r="Q2103" s="2" t="str">
        <f t="shared" si="468"/>
        <v/>
      </c>
      <c r="R2103" s="2" t="str">
        <f t="shared" si="462"/>
        <v/>
      </c>
    </row>
    <row r="2104" spans="1:18" x14ac:dyDescent="0.25">
      <c r="A2104" s="15" t="str">
        <f>IF(INDEX('Predict Your Date Data (auto)'!A:A,ROW(A2104),1)&gt;0,INDEX('Predict Your Date Data (auto)'!A:A,ROW(A2104),1),"")</f>
        <v/>
      </c>
      <c r="B2104" s="15" t="str">
        <f t="shared" si="463"/>
        <v/>
      </c>
      <c r="C2104" s="23" t="str">
        <f t="shared" si="464"/>
        <v/>
      </c>
      <c r="D2104" s="23" t="str">
        <f t="shared" si="465"/>
        <v/>
      </c>
      <c r="E2104" s="2" t="str">
        <f>IF(A2104&lt;&gt;"","Week " &amp; ROUNDUP(DAY(B2104)/7,0),"")</f>
        <v/>
      </c>
      <c r="G2104" s="15" t="str">
        <f>IF(G2103&lt;MAX(A:A)+NumberOfFutureWeeks*7,  IF(WEEKDAY( G2103+1)=1, G2103+2, IF(WEEKDAY(G2103+1)=7, G2103+ 3, G2103+1)), "")</f>
        <v/>
      </c>
      <c r="H2104" s="15" t="str">
        <f t="shared" si="457"/>
        <v/>
      </c>
      <c r="I2104" s="2" t="str">
        <f t="shared" si="458"/>
        <v/>
      </c>
      <c r="J2104" s="2" t="str">
        <f>IF(AND(G2104&lt;&gt;"",G2104&lt;=MAX(A:A)),COUNTIF(B:B,TRUNC(G2104)),"")</f>
        <v/>
      </c>
      <c r="K2104" s="2" t="str">
        <f t="shared" si="469"/>
        <v/>
      </c>
      <c r="L2104" s="2" t="str">
        <f t="shared" si="459"/>
        <v/>
      </c>
      <c r="M2104" s="2" t="str">
        <f t="shared" si="466"/>
        <v/>
      </c>
      <c r="N2104" s="2" t="str">
        <f t="shared" si="467"/>
        <v/>
      </c>
      <c r="O2104" s="2" t="str">
        <f t="shared" si="460"/>
        <v/>
      </c>
      <c r="P2104" s="2" t="str">
        <f t="shared" si="461"/>
        <v/>
      </c>
      <c r="Q2104" s="2" t="str">
        <f t="shared" si="468"/>
        <v/>
      </c>
      <c r="R2104" s="2" t="str">
        <f t="shared" si="462"/>
        <v/>
      </c>
    </row>
    <row r="2105" spans="1:18" x14ac:dyDescent="0.25">
      <c r="A2105" s="15" t="str">
        <f>IF(INDEX('Predict Your Date Data (auto)'!A:A,ROW(A2105),1)&gt;0,INDEX('Predict Your Date Data (auto)'!A:A,ROW(A2105),1),"")</f>
        <v/>
      </c>
      <c r="B2105" s="15" t="str">
        <f t="shared" si="463"/>
        <v/>
      </c>
      <c r="C2105" s="23" t="str">
        <f t="shared" si="464"/>
        <v/>
      </c>
      <c r="D2105" s="23" t="str">
        <f t="shared" si="465"/>
        <v/>
      </c>
      <c r="E2105" s="2" t="str">
        <f>IF(A2105&lt;&gt;"","Week " &amp; ROUNDUP(DAY(B2105)/7,0),"")</f>
        <v/>
      </c>
      <c r="G2105" s="15" t="str">
        <f>IF(G2104&lt;MAX(A:A)+NumberOfFutureWeeks*7,  IF(WEEKDAY( G2104+1)=1, G2104+2, IF(WEEKDAY(G2104+1)=7, G2104+ 3, G2104+1)), "")</f>
        <v/>
      </c>
      <c r="H2105" s="15" t="str">
        <f t="shared" si="457"/>
        <v/>
      </c>
      <c r="I2105" s="2" t="str">
        <f t="shared" si="458"/>
        <v/>
      </c>
      <c r="J2105" s="2" t="str">
        <f>IF(AND(G2105&lt;&gt;"",G2105&lt;=MAX(A:A)),COUNTIF(B:B,TRUNC(G2105)),"")</f>
        <v/>
      </c>
      <c r="K2105" s="2" t="str">
        <f t="shared" si="469"/>
        <v/>
      </c>
      <c r="L2105" s="2" t="str">
        <f t="shared" si="459"/>
        <v/>
      </c>
      <c r="M2105" s="2" t="str">
        <f t="shared" si="466"/>
        <v/>
      </c>
      <c r="N2105" s="2" t="str">
        <f t="shared" si="467"/>
        <v/>
      </c>
      <c r="O2105" s="2" t="str">
        <f t="shared" si="460"/>
        <v/>
      </c>
      <c r="P2105" s="2" t="str">
        <f t="shared" si="461"/>
        <v/>
      </c>
      <c r="Q2105" s="2" t="str">
        <f t="shared" si="468"/>
        <v/>
      </c>
      <c r="R2105" s="2" t="str">
        <f t="shared" si="462"/>
        <v/>
      </c>
    </row>
    <row r="2106" spans="1:18" x14ac:dyDescent="0.25">
      <c r="A2106" s="15" t="str">
        <f>IF(INDEX('Predict Your Date Data (auto)'!A:A,ROW(A2106),1)&gt;0,INDEX('Predict Your Date Data (auto)'!A:A,ROW(A2106),1),"")</f>
        <v/>
      </c>
      <c r="B2106" s="15" t="str">
        <f t="shared" si="463"/>
        <v/>
      </c>
      <c r="C2106" s="23" t="str">
        <f t="shared" si="464"/>
        <v/>
      </c>
      <c r="D2106" s="23" t="str">
        <f t="shared" si="465"/>
        <v/>
      </c>
      <c r="E2106" s="2" t="str">
        <f>IF(A2106&lt;&gt;"","Week " &amp; ROUNDUP(DAY(B2106)/7,0),"")</f>
        <v/>
      </c>
      <c r="G2106" s="15" t="str">
        <f>IF(G2105&lt;MAX(A:A)+NumberOfFutureWeeks*7,  IF(WEEKDAY( G2105+1)=1, G2105+2, IF(WEEKDAY(G2105+1)=7, G2105+ 3, G2105+1)), "")</f>
        <v/>
      </c>
      <c r="H2106" s="15" t="str">
        <f t="shared" si="457"/>
        <v/>
      </c>
      <c r="I2106" s="2" t="str">
        <f t="shared" si="458"/>
        <v/>
      </c>
      <c r="J2106" s="2" t="str">
        <f>IF(AND(G2106&lt;&gt;"",G2106&lt;=MAX(A:A)),COUNTIF(B:B,TRUNC(G2106)),"")</f>
        <v/>
      </c>
      <c r="K2106" s="2" t="str">
        <f t="shared" si="469"/>
        <v/>
      </c>
      <c r="L2106" s="2" t="str">
        <f t="shared" si="459"/>
        <v/>
      </c>
      <c r="M2106" s="2" t="str">
        <f t="shared" si="466"/>
        <v/>
      </c>
      <c r="N2106" s="2" t="str">
        <f t="shared" si="467"/>
        <v/>
      </c>
      <c r="O2106" s="2" t="str">
        <f t="shared" si="460"/>
        <v/>
      </c>
      <c r="P2106" s="2" t="str">
        <f t="shared" si="461"/>
        <v/>
      </c>
      <c r="Q2106" s="2" t="str">
        <f t="shared" si="468"/>
        <v/>
      </c>
      <c r="R2106" s="2" t="str">
        <f t="shared" si="462"/>
        <v/>
      </c>
    </row>
    <row r="2107" spans="1:18" x14ac:dyDescent="0.25">
      <c r="A2107" s="15" t="str">
        <f>IF(INDEX('Predict Your Date Data (auto)'!A:A,ROW(A2107),1)&gt;0,INDEX('Predict Your Date Data (auto)'!A:A,ROW(A2107),1),"")</f>
        <v/>
      </c>
      <c r="B2107" s="15" t="str">
        <f t="shared" si="463"/>
        <v/>
      </c>
      <c r="C2107" s="23" t="str">
        <f t="shared" si="464"/>
        <v/>
      </c>
      <c r="D2107" s="23" t="str">
        <f t="shared" si="465"/>
        <v/>
      </c>
      <c r="E2107" s="2" t="str">
        <f>IF(A2107&lt;&gt;"","Week " &amp; ROUNDUP(DAY(B2107)/7,0),"")</f>
        <v/>
      </c>
      <c r="G2107" s="15" t="str">
        <f>IF(G2106&lt;MAX(A:A)+NumberOfFutureWeeks*7,  IF(WEEKDAY( G2106+1)=1, G2106+2, IF(WEEKDAY(G2106+1)=7, G2106+ 3, G2106+1)), "")</f>
        <v/>
      </c>
      <c r="H2107" s="15" t="str">
        <f t="shared" si="457"/>
        <v/>
      </c>
      <c r="I2107" s="2" t="str">
        <f t="shared" si="458"/>
        <v/>
      </c>
      <c r="J2107" s="2" t="str">
        <f>IF(AND(G2107&lt;&gt;"",G2107&lt;=MAX(A:A)),COUNTIF(B:B,TRUNC(G2107)),"")</f>
        <v/>
      </c>
      <c r="K2107" s="2" t="str">
        <f t="shared" si="469"/>
        <v/>
      </c>
      <c r="L2107" s="2" t="str">
        <f t="shared" si="459"/>
        <v/>
      </c>
      <c r="M2107" s="2" t="str">
        <f t="shared" si="466"/>
        <v/>
      </c>
      <c r="N2107" s="2" t="str">
        <f t="shared" si="467"/>
        <v/>
      </c>
      <c r="O2107" s="2" t="str">
        <f t="shared" si="460"/>
        <v/>
      </c>
      <c r="P2107" s="2" t="str">
        <f t="shared" si="461"/>
        <v/>
      </c>
      <c r="Q2107" s="2" t="str">
        <f t="shared" si="468"/>
        <v/>
      </c>
      <c r="R2107" s="2" t="str">
        <f t="shared" si="462"/>
        <v/>
      </c>
    </row>
    <row r="2108" spans="1:18" x14ac:dyDescent="0.25">
      <c r="A2108" s="15" t="str">
        <f>IF(INDEX('Predict Your Date Data (auto)'!A:A,ROW(A2108),1)&gt;0,INDEX('Predict Your Date Data (auto)'!A:A,ROW(A2108),1),"")</f>
        <v/>
      </c>
      <c r="B2108" s="15" t="str">
        <f t="shared" si="463"/>
        <v/>
      </c>
      <c r="C2108" s="23" t="str">
        <f t="shared" si="464"/>
        <v/>
      </c>
      <c r="D2108" s="23" t="str">
        <f t="shared" si="465"/>
        <v/>
      </c>
      <c r="E2108" s="2" t="str">
        <f>IF(A2108&lt;&gt;"","Week " &amp; ROUNDUP(DAY(B2108)/7,0),"")</f>
        <v/>
      </c>
      <c r="G2108" s="15" t="str">
        <f>IF(G2107&lt;MAX(A:A)+NumberOfFutureWeeks*7,  IF(WEEKDAY( G2107+1)=1, G2107+2, IF(WEEKDAY(G2107+1)=7, G2107+ 3, G2107+1)), "")</f>
        <v/>
      </c>
      <c r="H2108" s="15" t="str">
        <f t="shared" si="457"/>
        <v/>
      </c>
      <c r="I2108" s="2" t="str">
        <f t="shared" si="458"/>
        <v/>
      </c>
      <c r="J2108" s="2" t="str">
        <f>IF(AND(G2108&lt;&gt;"",G2108&lt;=MAX(A:A)),COUNTIF(B:B,TRUNC(G2108)),"")</f>
        <v/>
      </c>
      <c r="K2108" s="2" t="str">
        <f t="shared" si="469"/>
        <v/>
      </c>
      <c r="L2108" s="2" t="str">
        <f t="shared" si="459"/>
        <v/>
      </c>
      <c r="M2108" s="2" t="str">
        <f t="shared" si="466"/>
        <v/>
      </c>
      <c r="N2108" s="2" t="str">
        <f t="shared" si="467"/>
        <v/>
      </c>
      <c r="O2108" s="2" t="str">
        <f t="shared" si="460"/>
        <v/>
      </c>
      <c r="P2108" s="2" t="str">
        <f t="shared" si="461"/>
        <v/>
      </c>
      <c r="Q2108" s="2" t="str">
        <f t="shared" si="468"/>
        <v/>
      </c>
      <c r="R2108" s="2" t="str">
        <f t="shared" si="462"/>
        <v/>
      </c>
    </row>
    <row r="2109" spans="1:18" x14ac:dyDescent="0.25">
      <c r="A2109" s="15" t="str">
        <f>IF(INDEX('Predict Your Date Data (auto)'!A:A,ROW(A2109),1)&gt;0,INDEX('Predict Your Date Data (auto)'!A:A,ROW(A2109),1),"")</f>
        <v/>
      </c>
      <c r="B2109" s="15" t="str">
        <f t="shared" si="463"/>
        <v/>
      </c>
      <c r="C2109" s="23" t="str">
        <f t="shared" si="464"/>
        <v/>
      </c>
      <c r="D2109" s="23" t="str">
        <f t="shared" si="465"/>
        <v/>
      </c>
      <c r="E2109" s="2" t="str">
        <f>IF(A2109&lt;&gt;"","Week " &amp; ROUNDUP(DAY(B2109)/7,0),"")</f>
        <v/>
      </c>
      <c r="G2109" s="15" t="str">
        <f>IF(G2108&lt;MAX(A:A)+NumberOfFutureWeeks*7,  IF(WEEKDAY( G2108+1)=1, G2108+2, IF(WEEKDAY(G2108+1)=7, G2108+ 3, G2108+1)), "")</f>
        <v/>
      </c>
      <c r="H2109" s="15" t="str">
        <f t="shared" si="457"/>
        <v/>
      </c>
      <c r="I2109" s="2" t="str">
        <f t="shared" si="458"/>
        <v/>
      </c>
      <c r="J2109" s="2" t="str">
        <f>IF(AND(G2109&lt;&gt;"",G2109&lt;=MAX(A:A)),COUNTIF(B:B,TRUNC(G2109)),"")</f>
        <v/>
      </c>
      <c r="K2109" s="2" t="str">
        <f t="shared" si="469"/>
        <v/>
      </c>
      <c r="L2109" s="2" t="str">
        <f t="shared" si="459"/>
        <v/>
      </c>
      <c r="M2109" s="2" t="str">
        <f t="shared" si="466"/>
        <v/>
      </c>
      <c r="N2109" s="2" t="str">
        <f t="shared" si="467"/>
        <v/>
      </c>
      <c r="O2109" s="2" t="str">
        <f t="shared" si="460"/>
        <v/>
      </c>
      <c r="P2109" s="2" t="str">
        <f t="shared" si="461"/>
        <v/>
      </c>
      <c r="Q2109" s="2" t="str">
        <f t="shared" si="468"/>
        <v/>
      </c>
      <c r="R2109" s="2" t="str">
        <f t="shared" si="462"/>
        <v/>
      </c>
    </row>
    <row r="2110" spans="1:18" x14ac:dyDescent="0.25">
      <c r="A2110" s="15" t="str">
        <f>IF(INDEX('Predict Your Date Data (auto)'!A:A,ROW(A2110),1)&gt;0,INDEX('Predict Your Date Data (auto)'!A:A,ROW(A2110),1),"")</f>
        <v/>
      </c>
      <c r="B2110" s="15" t="str">
        <f t="shared" si="463"/>
        <v/>
      </c>
      <c r="C2110" s="23" t="str">
        <f t="shared" si="464"/>
        <v/>
      </c>
      <c r="D2110" s="23" t="str">
        <f t="shared" si="465"/>
        <v/>
      </c>
      <c r="E2110" s="2" t="str">
        <f>IF(A2110&lt;&gt;"","Week " &amp; ROUNDUP(DAY(B2110)/7,0),"")</f>
        <v/>
      </c>
      <c r="G2110" s="15" t="str">
        <f>IF(G2109&lt;MAX(A:A)+NumberOfFutureWeeks*7,  IF(WEEKDAY( G2109+1)=1, G2109+2, IF(WEEKDAY(G2109+1)=7, G2109+ 3, G2109+1)), "")</f>
        <v/>
      </c>
      <c r="H2110" s="15" t="str">
        <f t="shared" si="457"/>
        <v/>
      </c>
      <c r="I2110" s="2" t="str">
        <f t="shared" si="458"/>
        <v/>
      </c>
      <c r="J2110" s="2" t="str">
        <f>IF(AND(G2110&lt;&gt;"",G2110&lt;=MAX(A:A)),COUNTIF(B:B,TRUNC(G2110)),"")</f>
        <v/>
      </c>
      <c r="K2110" s="2" t="str">
        <f t="shared" si="469"/>
        <v/>
      </c>
      <c r="L2110" s="2" t="str">
        <f t="shared" si="459"/>
        <v/>
      </c>
      <c r="M2110" s="2" t="str">
        <f t="shared" si="466"/>
        <v/>
      </c>
      <c r="N2110" s="2" t="str">
        <f t="shared" si="467"/>
        <v/>
      </c>
      <c r="O2110" s="2" t="str">
        <f t="shared" si="460"/>
        <v/>
      </c>
      <c r="P2110" s="2" t="str">
        <f t="shared" si="461"/>
        <v/>
      </c>
      <c r="Q2110" s="2" t="str">
        <f t="shared" si="468"/>
        <v/>
      </c>
      <c r="R2110" s="2" t="str">
        <f t="shared" si="462"/>
        <v/>
      </c>
    </row>
    <row r="2111" spans="1:18" x14ac:dyDescent="0.25">
      <c r="A2111" s="15" t="str">
        <f>IF(INDEX('Predict Your Date Data (auto)'!A:A,ROW(A2111),1)&gt;0,INDEX('Predict Your Date Data (auto)'!A:A,ROW(A2111),1),"")</f>
        <v/>
      </c>
      <c r="B2111" s="15" t="str">
        <f t="shared" si="463"/>
        <v/>
      </c>
      <c r="C2111" s="23" t="str">
        <f t="shared" si="464"/>
        <v/>
      </c>
      <c r="D2111" s="23" t="str">
        <f t="shared" si="465"/>
        <v/>
      </c>
      <c r="E2111" s="2" t="str">
        <f>IF(A2111&lt;&gt;"","Week " &amp; ROUNDUP(DAY(B2111)/7,0),"")</f>
        <v/>
      </c>
      <c r="G2111" s="15" t="str">
        <f>IF(G2110&lt;MAX(A:A)+NumberOfFutureWeeks*7,  IF(WEEKDAY( G2110+1)=1, G2110+2, IF(WEEKDAY(G2110+1)=7, G2110+ 3, G2110+1)), "")</f>
        <v/>
      </c>
      <c r="H2111" s="15" t="str">
        <f t="shared" si="457"/>
        <v/>
      </c>
      <c r="I2111" s="2" t="str">
        <f t="shared" si="458"/>
        <v/>
      </c>
      <c r="J2111" s="2" t="str">
        <f>IF(AND(G2111&lt;&gt;"",G2111&lt;=MAX(A:A)),COUNTIF(B:B,TRUNC(G2111)),"")</f>
        <v/>
      </c>
      <c r="K2111" s="2" t="str">
        <f t="shared" si="469"/>
        <v/>
      </c>
      <c r="L2111" s="2" t="str">
        <f t="shared" si="459"/>
        <v/>
      </c>
      <c r="M2111" s="2" t="str">
        <f t="shared" si="466"/>
        <v/>
      </c>
      <c r="N2111" s="2" t="str">
        <f t="shared" si="467"/>
        <v/>
      </c>
      <c r="O2111" s="2" t="str">
        <f t="shared" si="460"/>
        <v/>
      </c>
      <c r="P2111" s="2" t="str">
        <f t="shared" si="461"/>
        <v/>
      </c>
      <c r="Q2111" s="2" t="str">
        <f t="shared" si="468"/>
        <v/>
      </c>
      <c r="R2111" s="2" t="str">
        <f t="shared" si="462"/>
        <v/>
      </c>
    </row>
    <row r="2112" spans="1:18" x14ac:dyDescent="0.25">
      <c r="A2112" s="15" t="str">
        <f>IF(INDEX('Predict Your Date Data (auto)'!A:A,ROW(A2112),1)&gt;0,INDEX('Predict Your Date Data (auto)'!A:A,ROW(A2112),1),"")</f>
        <v/>
      </c>
      <c r="B2112" s="15" t="str">
        <f t="shared" si="463"/>
        <v/>
      </c>
      <c r="C2112" s="23" t="str">
        <f t="shared" si="464"/>
        <v/>
      </c>
      <c r="D2112" s="23" t="str">
        <f t="shared" si="465"/>
        <v/>
      </c>
      <c r="E2112" s="2" t="str">
        <f>IF(A2112&lt;&gt;"","Week " &amp; ROUNDUP(DAY(B2112)/7,0),"")</f>
        <v/>
      </c>
      <c r="G2112" s="15" t="str">
        <f>IF(G2111&lt;MAX(A:A)+NumberOfFutureWeeks*7,  IF(WEEKDAY( G2111+1)=1, G2111+2, IF(WEEKDAY(G2111+1)=7, G2111+ 3, G2111+1)), "")</f>
        <v/>
      </c>
      <c r="H2112" s="15" t="str">
        <f t="shared" si="457"/>
        <v/>
      </c>
      <c r="I2112" s="2" t="str">
        <f t="shared" si="458"/>
        <v/>
      </c>
      <c r="J2112" s="2" t="str">
        <f>IF(AND(G2112&lt;&gt;"",G2112&lt;=MAX(A:A)),COUNTIF(B:B,TRUNC(G2112)),"")</f>
        <v/>
      </c>
      <c r="K2112" s="2" t="str">
        <f t="shared" si="469"/>
        <v/>
      </c>
      <c r="L2112" s="2" t="str">
        <f t="shared" si="459"/>
        <v/>
      </c>
      <c r="M2112" s="2" t="str">
        <f t="shared" si="466"/>
        <v/>
      </c>
      <c r="N2112" s="2" t="str">
        <f t="shared" si="467"/>
        <v/>
      </c>
      <c r="O2112" s="2" t="str">
        <f t="shared" si="460"/>
        <v/>
      </c>
      <c r="P2112" s="2" t="str">
        <f t="shared" si="461"/>
        <v/>
      </c>
      <c r="Q2112" s="2" t="str">
        <f t="shared" si="468"/>
        <v/>
      </c>
      <c r="R2112" s="2" t="str">
        <f t="shared" si="462"/>
        <v/>
      </c>
    </row>
    <row r="2113" spans="1:18" x14ac:dyDescent="0.25">
      <c r="A2113" s="15" t="str">
        <f>IF(INDEX('Predict Your Date Data (auto)'!A:A,ROW(A2113),1)&gt;0,INDEX('Predict Your Date Data (auto)'!A:A,ROW(A2113),1),"")</f>
        <v/>
      </c>
      <c r="B2113" s="15" t="str">
        <f t="shared" si="463"/>
        <v/>
      </c>
      <c r="C2113" s="23" t="str">
        <f t="shared" si="464"/>
        <v/>
      </c>
      <c r="D2113" s="23" t="str">
        <f t="shared" si="465"/>
        <v/>
      </c>
      <c r="E2113" s="2" t="str">
        <f>IF(A2113&lt;&gt;"","Week " &amp; ROUNDUP(DAY(B2113)/7,0),"")</f>
        <v/>
      </c>
      <c r="G2113" s="15" t="str">
        <f>IF(G2112&lt;MAX(A:A)+NumberOfFutureWeeks*7,  IF(WEEKDAY( G2112+1)=1, G2112+2, IF(WEEKDAY(G2112+1)=7, G2112+ 3, G2112+1)), "")</f>
        <v/>
      </c>
      <c r="H2113" s="15" t="str">
        <f t="shared" si="457"/>
        <v/>
      </c>
      <c r="I2113" s="2" t="str">
        <f t="shared" si="458"/>
        <v/>
      </c>
      <c r="J2113" s="2" t="str">
        <f>IF(AND(G2113&lt;&gt;"",G2113&lt;=MAX(A:A)),COUNTIF(B:B,TRUNC(G2113)),"")</f>
        <v/>
      </c>
      <c r="K2113" s="2" t="str">
        <f t="shared" si="469"/>
        <v/>
      </c>
      <c r="L2113" s="2" t="str">
        <f t="shared" si="459"/>
        <v/>
      </c>
      <c r="M2113" s="2" t="str">
        <f t="shared" si="466"/>
        <v/>
      </c>
      <c r="N2113" s="2" t="str">
        <f t="shared" si="467"/>
        <v/>
      </c>
      <c r="O2113" s="2" t="str">
        <f t="shared" si="460"/>
        <v/>
      </c>
      <c r="P2113" s="2" t="str">
        <f t="shared" si="461"/>
        <v/>
      </c>
      <c r="Q2113" s="2" t="str">
        <f t="shared" si="468"/>
        <v/>
      </c>
      <c r="R2113" s="2" t="str">
        <f t="shared" si="462"/>
        <v/>
      </c>
    </row>
    <row r="2114" spans="1:18" x14ac:dyDescent="0.25">
      <c r="A2114" s="15" t="str">
        <f>IF(INDEX('Predict Your Date Data (auto)'!A:A,ROW(A2114),1)&gt;0,INDEX('Predict Your Date Data (auto)'!A:A,ROW(A2114),1),"")</f>
        <v/>
      </c>
      <c r="B2114" s="15" t="str">
        <f t="shared" si="463"/>
        <v/>
      </c>
      <c r="C2114" s="23" t="str">
        <f t="shared" si="464"/>
        <v/>
      </c>
      <c r="D2114" s="23" t="str">
        <f t="shared" si="465"/>
        <v/>
      </c>
      <c r="E2114" s="2" t="str">
        <f>IF(A2114&lt;&gt;"","Week " &amp; ROUNDUP(DAY(B2114)/7,0),"")</f>
        <v/>
      </c>
      <c r="G2114" s="15" t="str">
        <f>IF(G2113&lt;MAX(A:A)+NumberOfFutureWeeks*7,  IF(WEEKDAY( G2113+1)=1, G2113+2, IF(WEEKDAY(G2113+1)=7, G2113+ 3, G2113+1)), "")</f>
        <v/>
      </c>
      <c r="H2114" s="15" t="str">
        <f t="shared" ref="H2114:H2177" si="470">IF(G2114&lt;&gt;"",IF(WEEKDAY(G2114)=2,"Week " &amp; TEXT(G2114,AxisDateFormat),""),"")</f>
        <v/>
      </c>
      <c r="I2114" s="2" t="str">
        <f t="shared" ref="I2114:I2177" si="471">IF(G2114&lt;&gt;"", TEXT(WEEKDAY(G2114), DayFormat),"")</f>
        <v/>
      </c>
      <c r="J2114" s="2" t="str">
        <f>IF(AND(G2114&lt;&gt;"",G2114&lt;=MAX(A:A)),COUNTIF(B:B,TRUNC(G2114)),"")</f>
        <v/>
      </c>
      <c r="K2114" s="2" t="str">
        <f t="shared" si="469"/>
        <v/>
      </c>
      <c r="L2114" s="2" t="str">
        <f t="shared" ref="L2114:L2177" si="472">IF(G2114&lt;&gt;"",K2114*$U$10+$U$9,"")</f>
        <v/>
      </c>
      <c r="M2114" s="2" t="str">
        <f t="shared" si="466"/>
        <v/>
      </c>
      <c r="N2114" s="2" t="str">
        <f t="shared" si="467"/>
        <v/>
      </c>
      <c r="O2114" s="2" t="str">
        <f t="shared" ref="O2114:O2177" si="473">IF(J2114&lt;&gt;"",ABS(J2114-N2114),"")</f>
        <v/>
      </c>
      <c r="P2114" s="2" t="str">
        <f t="shared" ref="P2114:P2177" si="474">IF(G2114&lt;&gt;"",IF(M2114&gt;1,ROUNDUP(N2114,RoundDecimalPlaces),ROUNDDOWN(N2114,RoundDecimalPlaces)),"")</f>
        <v/>
      </c>
      <c r="Q2114" s="2" t="str">
        <f t="shared" si="468"/>
        <v/>
      </c>
      <c r="R2114" s="2" t="str">
        <f t="shared" ref="R2114:R2177" si="475">IF(Q2114&lt;&gt;"",IF(Q2114&gt;AVERAGE(Q:Q)*SignificantErrorMultiplier,J2114,NA()),"")</f>
        <v/>
      </c>
    </row>
    <row r="2115" spans="1:18" x14ac:dyDescent="0.25">
      <c r="A2115" s="15" t="str">
        <f>IF(INDEX('Predict Your Date Data (auto)'!A:A,ROW(A2115),1)&gt;0,INDEX('Predict Your Date Data (auto)'!A:A,ROW(A2115),1),"")</f>
        <v/>
      </c>
      <c r="B2115" s="15" t="str">
        <f t="shared" ref="B2115:B2178" si="476">IF(A2115&lt;&gt;"",TRUNC(A2115),"")</f>
        <v/>
      </c>
      <c r="C2115" s="23" t="str">
        <f t="shared" ref="C2115:C2178" si="477">IF(A2115&lt;&gt;"",YEAR(A2115),"")</f>
        <v/>
      </c>
      <c r="D2115" s="23" t="str">
        <f t="shared" ref="D2115:D2178" si="478">IF(A2115&lt;&gt;"",MONTH(B2115),"")</f>
        <v/>
      </c>
      <c r="E2115" s="2" t="str">
        <f>IF(A2115&lt;&gt;"","Week " &amp; ROUNDUP(DAY(B2115)/7,0),"")</f>
        <v/>
      </c>
      <c r="G2115" s="15" t="str">
        <f>IF(G2114&lt;MAX(A:A)+NumberOfFutureWeeks*7,  IF(WEEKDAY( G2114+1)=1, G2114+2, IF(WEEKDAY(G2114+1)=7, G2114+ 3, G2114+1)), "")</f>
        <v/>
      </c>
      <c r="H2115" s="15" t="str">
        <f t="shared" si="470"/>
        <v/>
      </c>
      <c r="I2115" s="2" t="str">
        <f t="shared" si="471"/>
        <v/>
      </c>
      <c r="J2115" s="2" t="str">
        <f>IF(AND(G2115&lt;&gt;"",G2115&lt;=MAX(A:A)),COUNTIF(B:B,TRUNC(G2115)),"")</f>
        <v/>
      </c>
      <c r="K2115" s="2" t="str">
        <f t="shared" si="469"/>
        <v/>
      </c>
      <c r="L2115" s="2" t="str">
        <f t="shared" si="472"/>
        <v/>
      </c>
      <c r="M2115" s="2" t="str">
        <f t="shared" ref="M2115:M2178" si="479">IF(G2115&lt;&gt;"",VLOOKUP(I2115,$T$2:$V$6,3,FALSE),"")</f>
        <v/>
      </c>
      <c r="N2115" s="2" t="str">
        <f t="shared" ref="N2115:N2178" si="480">IF(G2115&lt;&gt;"",L2115*M2115,"")</f>
        <v/>
      </c>
      <c r="O2115" s="2" t="str">
        <f t="shared" si="473"/>
        <v/>
      </c>
      <c r="P2115" s="2" t="str">
        <f t="shared" si="474"/>
        <v/>
      </c>
      <c r="Q2115" s="2" t="str">
        <f t="shared" ref="Q2115:Q2178" si="481">IF(J2115&lt;&gt;"",ABS(J2115-P2115),"")</f>
        <v/>
      </c>
      <c r="R2115" s="2" t="str">
        <f t="shared" si="475"/>
        <v/>
      </c>
    </row>
    <row r="2116" spans="1:18" x14ac:dyDescent="0.25">
      <c r="A2116" s="15" t="str">
        <f>IF(INDEX('Predict Your Date Data (auto)'!A:A,ROW(A2116),1)&gt;0,INDEX('Predict Your Date Data (auto)'!A:A,ROW(A2116),1),"")</f>
        <v/>
      </c>
      <c r="B2116" s="15" t="str">
        <f t="shared" si="476"/>
        <v/>
      </c>
      <c r="C2116" s="23" t="str">
        <f t="shared" si="477"/>
        <v/>
      </c>
      <c r="D2116" s="23" t="str">
        <f t="shared" si="478"/>
        <v/>
      </c>
      <c r="E2116" s="2" t="str">
        <f>IF(A2116&lt;&gt;"","Week " &amp; ROUNDUP(DAY(B2116)/7,0),"")</f>
        <v/>
      </c>
      <c r="G2116" s="15" t="str">
        <f>IF(G2115&lt;MAX(A:A)+NumberOfFutureWeeks*7,  IF(WEEKDAY( G2115+1)=1, G2115+2, IF(WEEKDAY(G2115+1)=7, G2115+ 3, G2115+1)), "")</f>
        <v/>
      </c>
      <c r="H2116" s="15" t="str">
        <f t="shared" si="470"/>
        <v/>
      </c>
      <c r="I2116" s="2" t="str">
        <f t="shared" si="471"/>
        <v/>
      </c>
      <c r="J2116" s="2" t="str">
        <f>IF(AND(G2116&lt;&gt;"",G2116&lt;=MAX(A:A)),COUNTIF(B:B,TRUNC(G2116)),"")</f>
        <v/>
      </c>
      <c r="K2116" s="2" t="str">
        <f t="shared" ref="K2116:K2179" si="482">IF(G2116&lt;&gt;"",K2115+1,"")</f>
        <v/>
      </c>
      <c r="L2116" s="2" t="str">
        <f t="shared" si="472"/>
        <v/>
      </c>
      <c r="M2116" s="2" t="str">
        <f t="shared" si="479"/>
        <v/>
      </c>
      <c r="N2116" s="2" t="str">
        <f t="shared" si="480"/>
        <v/>
      </c>
      <c r="O2116" s="2" t="str">
        <f t="shared" si="473"/>
        <v/>
      </c>
      <c r="P2116" s="2" t="str">
        <f t="shared" si="474"/>
        <v/>
      </c>
      <c r="Q2116" s="2" t="str">
        <f t="shared" si="481"/>
        <v/>
      </c>
      <c r="R2116" s="2" t="str">
        <f t="shared" si="475"/>
        <v/>
      </c>
    </row>
    <row r="2117" spans="1:18" x14ac:dyDescent="0.25">
      <c r="A2117" s="15" t="str">
        <f>IF(INDEX('Predict Your Date Data (auto)'!A:A,ROW(A2117),1)&gt;0,INDEX('Predict Your Date Data (auto)'!A:A,ROW(A2117),1),"")</f>
        <v/>
      </c>
      <c r="B2117" s="15" t="str">
        <f t="shared" si="476"/>
        <v/>
      </c>
      <c r="C2117" s="23" t="str">
        <f t="shared" si="477"/>
        <v/>
      </c>
      <c r="D2117" s="23" t="str">
        <f t="shared" si="478"/>
        <v/>
      </c>
      <c r="E2117" s="2" t="str">
        <f>IF(A2117&lt;&gt;"","Week " &amp; ROUNDUP(DAY(B2117)/7,0),"")</f>
        <v/>
      </c>
      <c r="G2117" s="15" t="str">
        <f>IF(G2116&lt;MAX(A:A)+NumberOfFutureWeeks*7,  IF(WEEKDAY( G2116+1)=1, G2116+2, IF(WEEKDAY(G2116+1)=7, G2116+ 3, G2116+1)), "")</f>
        <v/>
      </c>
      <c r="H2117" s="15" t="str">
        <f t="shared" si="470"/>
        <v/>
      </c>
      <c r="I2117" s="2" t="str">
        <f t="shared" si="471"/>
        <v/>
      </c>
      <c r="J2117" s="2" t="str">
        <f>IF(AND(G2117&lt;&gt;"",G2117&lt;=MAX(A:A)),COUNTIF(B:B,TRUNC(G2117)),"")</f>
        <v/>
      </c>
      <c r="K2117" s="2" t="str">
        <f t="shared" si="482"/>
        <v/>
      </c>
      <c r="L2117" s="2" t="str">
        <f t="shared" si="472"/>
        <v/>
      </c>
      <c r="M2117" s="2" t="str">
        <f t="shared" si="479"/>
        <v/>
      </c>
      <c r="N2117" s="2" t="str">
        <f t="shared" si="480"/>
        <v/>
      </c>
      <c r="O2117" s="2" t="str">
        <f t="shared" si="473"/>
        <v/>
      </c>
      <c r="P2117" s="2" t="str">
        <f t="shared" si="474"/>
        <v/>
      </c>
      <c r="Q2117" s="2" t="str">
        <f t="shared" si="481"/>
        <v/>
      </c>
      <c r="R2117" s="2" t="str">
        <f t="shared" si="475"/>
        <v/>
      </c>
    </row>
    <row r="2118" spans="1:18" x14ac:dyDescent="0.25">
      <c r="A2118" s="15" t="str">
        <f>IF(INDEX('Predict Your Date Data (auto)'!A:A,ROW(A2118),1)&gt;0,INDEX('Predict Your Date Data (auto)'!A:A,ROW(A2118),1),"")</f>
        <v/>
      </c>
      <c r="B2118" s="15" t="str">
        <f t="shared" si="476"/>
        <v/>
      </c>
      <c r="C2118" s="23" t="str">
        <f t="shared" si="477"/>
        <v/>
      </c>
      <c r="D2118" s="23" t="str">
        <f t="shared" si="478"/>
        <v/>
      </c>
      <c r="E2118" s="2" t="str">
        <f>IF(A2118&lt;&gt;"","Week " &amp; ROUNDUP(DAY(B2118)/7,0),"")</f>
        <v/>
      </c>
      <c r="G2118" s="15" t="str">
        <f>IF(G2117&lt;MAX(A:A)+NumberOfFutureWeeks*7,  IF(WEEKDAY( G2117+1)=1, G2117+2, IF(WEEKDAY(G2117+1)=7, G2117+ 3, G2117+1)), "")</f>
        <v/>
      </c>
      <c r="H2118" s="15" t="str">
        <f t="shared" si="470"/>
        <v/>
      </c>
      <c r="I2118" s="2" t="str">
        <f t="shared" si="471"/>
        <v/>
      </c>
      <c r="J2118" s="2" t="str">
        <f>IF(AND(G2118&lt;&gt;"",G2118&lt;=MAX(A:A)),COUNTIF(B:B,TRUNC(G2118)),"")</f>
        <v/>
      </c>
      <c r="K2118" s="2" t="str">
        <f t="shared" si="482"/>
        <v/>
      </c>
      <c r="L2118" s="2" t="str">
        <f t="shared" si="472"/>
        <v/>
      </c>
      <c r="M2118" s="2" t="str">
        <f t="shared" si="479"/>
        <v/>
      </c>
      <c r="N2118" s="2" t="str">
        <f t="shared" si="480"/>
        <v/>
      </c>
      <c r="O2118" s="2" t="str">
        <f t="shared" si="473"/>
        <v/>
      </c>
      <c r="P2118" s="2" t="str">
        <f t="shared" si="474"/>
        <v/>
      </c>
      <c r="Q2118" s="2" t="str">
        <f t="shared" si="481"/>
        <v/>
      </c>
      <c r="R2118" s="2" t="str">
        <f t="shared" si="475"/>
        <v/>
      </c>
    </row>
    <row r="2119" spans="1:18" x14ac:dyDescent="0.25">
      <c r="A2119" s="15" t="str">
        <f>IF(INDEX('Predict Your Date Data (auto)'!A:A,ROW(A2119),1)&gt;0,INDEX('Predict Your Date Data (auto)'!A:A,ROW(A2119),1),"")</f>
        <v/>
      </c>
      <c r="B2119" s="15" t="str">
        <f t="shared" si="476"/>
        <v/>
      </c>
      <c r="C2119" s="23" t="str">
        <f t="shared" si="477"/>
        <v/>
      </c>
      <c r="D2119" s="23" t="str">
        <f t="shared" si="478"/>
        <v/>
      </c>
      <c r="E2119" s="2" t="str">
        <f>IF(A2119&lt;&gt;"","Week " &amp; ROUNDUP(DAY(B2119)/7,0),"")</f>
        <v/>
      </c>
      <c r="G2119" s="15" t="str">
        <f>IF(G2118&lt;MAX(A:A)+NumberOfFutureWeeks*7,  IF(WEEKDAY( G2118+1)=1, G2118+2, IF(WEEKDAY(G2118+1)=7, G2118+ 3, G2118+1)), "")</f>
        <v/>
      </c>
      <c r="H2119" s="15" t="str">
        <f t="shared" si="470"/>
        <v/>
      </c>
      <c r="I2119" s="2" t="str">
        <f t="shared" si="471"/>
        <v/>
      </c>
      <c r="J2119" s="2" t="str">
        <f>IF(AND(G2119&lt;&gt;"",G2119&lt;=MAX(A:A)),COUNTIF(B:B,TRUNC(G2119)),"")</f>
        <v/>
      </c>
      <c r="K2119" s="2" t="str">
        <f t="shared" si="482"/>
        <v/>
      </c>
      <c r="L2119" s="2" t="str">
        <f t="shared" si="472"/>
        <v/>
      </c>
      <c r="M2119" s="2" t="str">
        <f t="shared" si="479"/>
        <v/>
      </c>
      <c r="N2119" s="2" t="str">
        <f t="shared" si="480"/>
        <v/>
      </c>
      <c r="O2119" s="2" t="str">
        <f t="shared" si="473"/>
        <v/>
      </c>
      <c r="P2119" s="2" t="str">
        <f t="shared" si="474"/>
        <v/>
      </c>
      <c r="Q2119" s="2" t="str">
        <f t="shared" si="481"/>
        <v/>
      </c>
      <c r="R2119" s="2" t="str">
        <f t="shared" si="475"/>
        <v/>
      </c>
    </row>
    <row r="2120" spans="1:18" x14ac:dyDescent="0.25">
      <c r="A2120" s="15" t="str">
        <f>IF(INDEX('Predict Your Date Data (auto)'!A:A,ROW(A2120),1)&gt;0,INDEX('Predict Your Date Data (auto)'!A:A,ROW(A2120),1),"")</f>
        <v/>
      </c>
      <c r="B2120" s="15" t="str">
        <f t="shared" si="476"/>
        <v/>
      </c>
      <c r="C2120" s="23" t="str">
        <f t="shared" si="477"/>
        <v/>
      </c>
      <c r="D2120" s="23" t="str">
        <f t="shared" si="478"/>
        <v/>
      </c>
      <c r="E2120" s="2" t="str">
        <f>IF(A2120&lt;&gt;"","Week " &amp; ROUNDUP(DAY(B2120)/7,0),"")</f>
        <v/>
      </c>
      <c r="G2120" s="15" t="str">
        <f>IF(G2119&lt;MAX(A:A)+NumberOfFutureWeeks*7,  IF(WEEKDAY( G2119+1)=1, G2119+2, IF(WEEKDAY(G2119+1)=7, G2119+ 3, G2119+1)), "")</f>
        <v/>
      </c>
      <c r="H2120" s="15" t="str">
        <f t="shared" si="470"/>
        <v/>
      </c>
      <c r="I2120" s="2" t="str">
        <f t="shared" si="471"/>
        <v/>
      </c>
      <c r="J2120" s="2" t="str">
        <f>IF(AND(G2120&lt;&gt;"",G2120&lt;=MAX(A:A)),COUNTIF(B:B,TRUNC(G2120)),"")</f>
        <v/>
      </c>
      <c r="K2120" s="2" t="str">
        <f t="shared" si="482"/>
        <v/>
      </c>
      <c r="L2120" s="2" t="str">
        <f t="shared" si="472"/>
        <v/>
      </c>
      <c r="M2120" s="2" t="str">
        <f t="shared" si="479"/>
        <v/>
      </c>
      <c r="N2120" s="2" t="str">
        <f t="shared" si="480"/>
        <v/>
      </c>
      <c r="O2120" s="2" t="str">
        <f t="shared" si="473"/>
        <v/>
      </c>
      <c r="P2120" s="2" t="str">
        <f t="shared" si="474"/>
        <v/>
      </c>
      <c r="Q2120" s="2" t="str">
        <f t="shared" si="481"/>
        <v/>
      </c>
      <c r="R2120" s="2" t="str">
        <f t="shared" si="475"/>
        <v/>
      </c>
    </row>
    <row r="2121" spans="1:18" x14ac:dyDescent="0.25">
      <c r="A2121" s="15" t="str">
        <f>IF(INDEX('Predict Your Date Data (auto)'!A:A,ROW(A2121),1)&gt;0,INDEX('Predict Your Date Data (auto)'!A:A,ROW(A2121),1),"")</f>
        <v/>
      </c>
      <c r="B2121" s="15" t="str">
        <f t="shared" si="476"/>
        <v/>
      </c>
      <c r="C2121" s="23" t="str">
        <f t="shared" si="477"/>
        <v/>
      </c>
      <c r="D2121" s="23" t="str">
        <f t="shared" si="478"/>
        <v/>
      </c>
      <c r="E2121" s="2" t="str">
        <f>IF(A2121&lt;&gt;"","Week " &amp; ROUNDUP(DAY(B2121)/7,0),"")</f>
        <v/>
      </c>
      <c r="G2121" s="15" t="str">
        <f>IF(G2120&lt;MAX(A:A)+NumberOfFutureWeeks*7,  IF(WEEKDAY( G2120+1)=1, G2120+2, IF(WEEKDAY(G2120+1)=7, G2120+ 3, G2120+1)), "")</f>
        <v/>
      </c>
      <c r="H2121" s="15" t="str">
        <f t="shared" si="470"/>
        <v/>
      </c>
      <c r="I2121" s="2" t="str">
        <f t="shared" si="471"/>
        <v/>
      </c>
      <c r="J2121" s="2" t="str">
        <f>IF(AND(G2121&lt;&gt;"",G2121&lt;=MAX(A:A)),COUNTIF(B:B,TRUNC(G2121)),"")</f>
        <v/>
      </c>
      <c r="K2121" s="2" t="str">
        <f t="shared" si="482"/>
        <v/>
      </c>
      <c r="L2121" s="2" t="str">
        <f t="shared" si="472"/>
        <v/>
      </c>
      <c r="M2121" s="2" t="str">
        <f t="shared" si="479"/>
        <v/>
      </c>
      <c r="N2121" s="2" t="str">
        <f t="shared" si="480"/>
        <v/>
      </c>
      <c r="O2121" s="2" t="str">
        <f t="shared" si="473"/>
        <v/>
      </c>
      <c r="P2121" s="2" t="str">
        <f t="shared" si="474"/>
        <v/>
      </c>
      <c r="Q2121" s="2" t="str">
        <f t="shared" si="481"/>
        <v/>
      </c>
      <c r="R2121" s="2" t="str">
        <f t="shared" si="475"/>
        <v/>
      </c>
    </row>
    <row r="2122" spans="1:18" x14ac:dyDescent="0.25">
      <c r="A2122" s="15" t="str">
        <f>IF(INDEX('Predict Your Date Data (auto)'!A:A,ROW(A2122),1)&gt;0,INDEX('Predict Your Date Data (auto)'!A:A,ROW(A2122),1),"")</f>
        <v/>
      </c>
      <c r="B2122" s="15" t="str">
        <f t="shared" si="476"/>
        <v/>
      </c>
      <c r="C2122" s="23" t="str">
        <f t="shared" si="477"/>
        <v/>
      </c>
      <c r="D2122" s="23" t="str">
        <f t="shared" si="478"/>
        <v/>
      </c>
      <c r="E2122" s="2" t="str">
        <f>IF(A2122&lt;&gt;"","Week " &amp; ROUNDUP(DAY(B2122)/7,0),"")</f>
        <v/>
      </c>
      <c r="G2122" s="15" t="str">
        <f>IF(G2121&lt;MAX(A:A)+NumberOfFutureWeeks*7,  IF(WEEKDAY( G2121+1)=1, G2121+2, IF(WEEKDAY(G2121+1)=7, G2121+ 3, G2121+1)), "")</f>
        <v/>
      </c>
      <c r="H2122" s="15" t="str">
        <f t="shared" si="470"/>
        <v/>
      </c>
      <c r="I2122" s="2" t="str">
        <f t="shared" si="471"/>
        <v/>
      </c>
      <c r="J2122" s="2" t="str">
        <f>IF(AND(G2122&lt;&gt;"",G2122&lt;=MAX(A:A)),COUNTIF(B:B,TRUNC(G2122)),"")</f>
        <v/>
      </c>
      <c r="K2122" s="2" t="str">
        <f t="shared" si="482"/>
        <v/>
      </c>
      <c r="L2122" s="2" t="str">
        <f t="shared" si="472"/>
        <v/>
      </c>
      <c r="M2122" s="2" t="str">
        <f t="shared" si="479"/>
        <v/>
      </c>
      <c r="N2122" s="2" t="str">
        <f t="shared" si="480"/>
        <v/>
      </c>
      <c r="O2122" s="2" t="str">
        <f t="shared" si="473"/>
        <v/>
      </c>
      <c r="P2122" s="2" t="str">
        <f t="shared" si="474"/>
        <v/>
      </c>
      <c r="Q2122" s="2" t="str">
        <f t="shared" si="481"/>
        <v/>
      </c>
      <c r="R2122" s="2" t="str">
        <f t="shared" si="475"/>
        <v/>
      </c>
    </row>
    <row r="2123" spans="1:18" x14ac:dyDescent="0.25">
      <c r="A2123" s="15" t="str">
        <f>IF(INDEX('Predict Your Date Data (auto)'!A:A,ROW(A2123),1)&gt;0,INDEX('Predict Your Date Data (auto)'!A:A,ROW(A2123),1),"")</f>
        <v/>
      </c>
      <c r="B2123" s="15" t="str">
        <f t="shared" si="476"/>
        <v/>
      </c>
      <c r="C2123" s="23" t="str">
        <f t="shared" si="477"/>
        <v/>
      </c>
      <c r="D2123" s="23" t="str">
        <f t="shared" si="478"/>
        <v/>
      </c>
      <c r="E2123" s="2" t="str">
        <f>IF(A2123&lt;&gt;"","Week " &amp; ROUNDUP(DAY(B2123)/7,0),"")</f>
        <v/>
      </c>
      <c r="G2123" s="15" t="str">
        <f>IF(G2122&lt;MAX(A:A)+NumberOfFutureWeeks*7,  IF(WEEKDAY( G2122+1)=1, G2122+2, IF(WEEKDAY(G2122+1)=7, G2122+ 3, G2122+1)), "")</f>
        <v/>
      </c>
      <c r="H2123" s="15" t="str">
        <f t="shared" si="470"/>
        <v/>
      </c>
      <c r="I2123" s="2" t="str">
        <f t="shared" si="471"/>
        <v/>
      </c>
      <c r="J2123" s="2" t="str">
        <f>IF(AND(G2123&lt;&gt;"",G2123&lt;=MAX(A:A)),COUNTIF(B:B,TRUNC(G2123)),"")</f>
        <v/>
      </c>
      <c r="K2123" s="2" t="str">
        <f t="shared" si="482"/>
        <v/>
      </c>
      <c r="L2123" s="2" t="str">
        <f t="shared" si="472"/>
        <v/>
      </c>
      <c r="M2123" s="2" t="str">
        <f t="shared" si="479"/>
        <v/>
      </c>
      <c r="N2123" s="2" t="str">
        <f t="shared" si="480"/>
        <v/>
      </c>
      <c r="O2123" s="2" t="str">
        <f t="shared" si="473"/>
        <v/>
      </c>
      <c r="P2123" s="2" t="str">
        <f t="shared" si="474"/>
        <v/>
      </c>
      <c r="Q2123" s="2" t="str">
        <f t="shared" si="481"/>
        <v/>
      </c>
      <c r="R2123" s="2" t="str">
        <f t="shared" si="475"/>
        <v/>
      </c>
    </row>
    <row r="2124" spans="1:18" x14ac:dyDescent="0.25">
      <c r="A2124" s="15" t="str">
        <f>IF(INDEX('Predict Your Date Data (auto)'!A:A,ROW(A2124),1)&gt;0,INDEX('Predict Your Date Data (auto)'!A:A,ROW(A2124),1),"")</f>
        <v/>
      </c>
      <c r="B2124" s="15" t="str">
        <f t="shared" si="476"/>
        <v/>
      </c>
      <c r="C2124" s="23" t="str">
        <f t="shared" si="477"/>
        <v/>
      </c>
      <c r="D2124" s="23" t="str">
        <f t="shared" si="478"/>
        <v/>
      </c>
      <c r="E2124" s="2" t="str">
        <f>IF(A2124&lt;&gt;"","Week " &amp; ROUNDUP(DAY(B2124)/7,0),"")</f>
        <v/>
      </c>
      <c r="G2124" s="15" t="str">
        <f>IF(G2123&lt;MAX(A:A)+NumberOfFutureWeeks*7,  IF(WEEKDAY( G2123+1)=1, G2123+2, IF(WEEKDAY(G2123+1)=7, G2123+ 3, G2123+1)), "")</f>
        <v/>
      </c>
      <c r="H2124" s="15" t="str">
        <f t="shared" si="470"/>
        <v/>
      </c>
      <c r="I2124" s="2" t="str">
        <f t="shared" si="471"/>
        <v/>
      </c>
      <c r="J2124" s="2" t="str">
        <f>IF(AND(G2124&lt;&gt;"",G2124&lt;=MAX(A:A)),COUNTIF(B:B,TRUNC(G2124)),"")</f>
        <v/>
      </c>
      <c r="K2124" s="2" t="str">
        <f t="shared" si="482"/>
        <v/>
      </c>
      <c r="L2124" s="2" t="str">
        <f t="shared" si="472"/>
        <v/>
      </c>
      <c r="M2124" s="2" t="str">
        <f t="shared" si="479"/>
        <v/>
      </c>
      <c r="N2124" s="2" t="str">
        <f t="shared" si="480"/>
        <v/>
      </c>
      <c r="O2124" s="2" t="str">
        <f t="shared" si="473"/>
        <v/>
      </c>
      <c r="P2124" s="2" t="str">
        <f t="shared" si="474"/>
        <v/>
      </c>
      <c r="Q2124" s="2" t="str">
        <f t="shared" si="481"/>
        <v/>
      </c>
      <c r="R2124" s="2" t="str">
        <f t="shared" si="475"/>
        <v/>
      </c>
    </row>
    <row r="2125" spans="1:18" x14ac:dyDescent="0.25">
      <c r="A2125" s="15" t="str">
        <f>IF(INDEX('Predict Your Date Data (auto)'!A:A,ROW(A2125),1)&gt;0,INDEX('Predict Your Date Data (auto)'!A:A,ROW(A2125),1),"")</f>
        <v/>
      </c>
      <c r="B2125" s="15" t="str">
        <f t="shared" si="476"/>
        <v/>
      </c>
      <c r="C2125" s="23" t="str">
        <f t="shared" si="477"/>
        <v/>
      </c>
      <c r="D2125" s="23" t="str">
        <f t="shared" si="478"/>
        <v/>
      </c>
      <c r="E2125" s="2" t="str">
        <f>IF(A2125&lt;&gt;"","Week " &amp; ROUNDUP(DAY(B2125)/7,0),"")</f>
        <v/>
      </c>
      <c r="G2125" s="15" t="str">
        <f>IF(G2124&lt;MAX(A:A)+NumberOfFutureWeeks*7,  IF(WEEKDAY( G2124+1)=1, G2124+2, IF(WEEKDAY(G2124+1)=7, G2124+ 3, G2124+1)), "")</f>
        <v/>
      </c>
      <c r="H2125" s="15" t="str">
        <f t="shared" si="470"/>
        <v/>
      </c>
      <c r="I2125" s="2" t="str">
        <f t="shared" si="471"/>
        <v/>
      </c>
      <c r="J2125" s="2" t="str">
        <f>IF(AND(G2125&lt;&gt;"",G2125&lt;=MAX(A:A)),COUNTIF(B:B,TRUNC(G2125)),"")</f>
        <v/>
      </c>
      <c r="K2125" s="2" t="str">
        <f t="shared" si="482"/>
        <v/>
      </c>
      <c r="L2125" s="2" t="str">
        <f t="shared" si="472"/>
        <v/>
      </c>
      <c r="M2125" s="2" t="str">
        <f t="shared" si="479"/>
        <v/>
      </c>
      <c r="N2125" s="2" t="str">
        <f t="shared" si="480"/>
        <v/>
      </c>
      <c r="O2125" s="2" t="str">
        <f t="shared" si="473"/>
        <v/>
      </c>
      <c r="P2125" s="2" t="str">
        <f t="shared" si="474"/>
        <v/>
      </c>
      <c r="Q2125" s="2" t="str">
        <f t="shared" si="481"/>
        <v/>
      </c>
      <c r="R2125" s="2" t="str">
        <f t="shared" si="475"/>
        <v/>
      </c>
    </row>
    <row r="2126" spans="1:18" x14ac:dyDescent="0.25">
      <c r="A2126" s="15" t="str">
        <f>IF(INDEX('Predict Your Date Data (auto)'!A:A,ROW(A2126),1)&gt;0,INDEX('Predict Your Date Data (auto)'!A:A,ROW(A2126),1),"")</f>
        <v/>
      </c>
      <c r="B2126" s="15" t="str">
        <f t="shared" si="476"/>
        <v/>
      </c>
      <c r="C2126" s="23" t="str">
        <f t="shared" si="477"/>
        <v/>
      </c>
      <c r="D2126" s="23" t="str">
        <f t="shared" si="478"/>
        <v/>
      </c>
      <c r="E2126" s="2" t="str">
        <f>IF(A2126&lt;&gt;"","Week " &amp; ROUNDUP(DAY(B2126)/7,0),"")</f>
        <v/>
      </c>
      <c r="G2126" s="15" t="str">
        <f>IF(G2125&lt;MAX(A:A)+NumberOfFutureWeeks*7,  IF(WEEKDAY( G2125+1)=1, G2125+2, IF(WEEKDAY(G2125+1)=7, G2125+ 3, G2125+1)), "")</f>
        <v/>
      </c>
      <c r="H2126" s="15" t="str">
        <f t="shared" si="470"/>
        <v/>
      </c>
      <c r="I2126" s="2" t="str">
        <f t="shared" si="471"/>
        <v/>
      </c>
      <c r="J2126" s="2" t="str">
        <f>IF(AND(G2126&lt;&gt;"",G2126&lt;=MAX(A:A)),COUNTIF(B:B,TRUNC(G2126)),"")</f>
        <v/>
      </c>
      <c r="K2126" s="2" t="str">
        <f t="shared" si="482"/>
        <v/>
      </c>
      <c r="L2126" s="2" t="str">
        <f t="shared" si="472"/>
        <v/>
      </c>
      <c r="M2126" s="2" t="str">
        <f t="shared" si="479"/>
        <v/>
      </c>
      <c r="N2126" s="2" t="str">
        <f t="shared" si="480"/>
        <v/>
      </c>
      <c r="O2126" s="2" t="str">
        <f t="shared" si="473"/>
        <v/>
      </c>
      <c r="P2126" s="2" t="str">
        <f t="shared" si="474"/>
        <v/>
      </c>
      <c r="Q2126" s="2" t="str">
        <f t="shared" si="481"/>
        <v/>
      </c>
      <c r="R2126" s="2" t="str">
        <f t="shared" si="475"/>
        <v/>
      </c>
    </row>
    <row r="2127" spans="1:18" x14ac:dyDescent="0.25">
      <c r="A2127" s="15" t="str">
        <f>IF(INDEX('Predict Your Date Data (auto)'!A:A,ROW(A2127),1)&gt;0,INDEX('Predict Your Date Data (auto)'!A:A,ROW(A2127),1),"")</f>
        <v/>
      </c>
      <c r="B2127" s="15" t="str">
        <f t="shared" si="476"/>
        <v/>
      </c>
      <c r="C2127" s="23" t="str">
        <f t="shared" si="477"/>
        <v/>
      </c>
      <c r="D2127" s="23" t="str">
        <f t="shared" si="478"/>
        <v/>
      </c>
      <c r="E2127" s="2" t="str">
        <f>IF(A2127&lt;&gt;"","Week " &amp; ROUNDUP(DAY(B2127)/7,0),"")</f>
        <v/>
      </c>
      <c r="G2127" s="15" t="str">
        <f>IF(G2126&lt;MAX(A:A)+NumberOfFutureWeeks*7,  IF(WEEKDAY( G2126+1)=1, G2126+2, IF(WEEKDAY(G2126+1)=7, G2126+ 3, G2126+1)), "")</f>
        <v/>
      </c>
      <c r="H2127" s="15" t="str">
        <f t="shared" si="470"/>
        <v/>
      </c>
      <c r="I2127" s="2" t="str">
        <f t="shared" si="471"/>
        <v/>
      </c>
      <c r="J2127" s="2" t="str">
        <f>IF(AND(G2127&lt;&gt;"",G2127&lt;=MAX(A:A)),COUNTIF(B:B,TRUNC(G2127)),"")</f>
        <v/>
      </c>
      <c r="K2127" s="2" t="str">
        <f t="shared" si="482"/>
        <v/>
      </c>
      <c r="L2127" s="2" t="str">
        <f t="shared" si="472"/>
        <v/>
      </c>
      <c r="M2127" s="2" t="str">
        <f t="shared" si="479"/>
        <v/>
      </c>
      <c r="N2127" s="2" t="str">
        <f t="shared" si="480"/>
        <v/>
      </c>
      <c r="O2127" s="2" t="str">
        <f t="shared" si="473"/>
        <v/>
      </c>
      <c r="P2127" s="2" t="str">
        <f t="shared" si="474"/>
        <v/>
      </c>
      <c r="Q2127" s="2" t="str">
        <f t="shared" si="481"/>
        <v/>
      </c>
      <c r="R2127" s="2" t="str">
        <f t="shared" si="475"/>
        <v/>
      </c>
    </row>
    <row r="2128" spans="1:18" x14ac:dyDescent="0.25">
      <c r="A2128" s="15" t="str">
        <f>IF(INDEX('Predict Your Date Data (auto)'!A:A,ROW(A2128),1)&gt;0,INDEX('Predict Your Date Data (auto)'!A:A,ROW(A2128),1),"")</f>
        <v/>
      </c>
      <c r="B2128" s="15" t="str">
        <f t="shared" si="476"/>
        <v/>
      </c>
      <c r="C2128" s="23" t="str">
        <f t="shared" si="477"/>
        <v/>
      </c>
      <c r="D2128" s="23" t="str">
        <f t="shared" si="478"/>
        <v/>
      </c>
      <c r="E2128" s="2" t="str">
        <f>IF(A2128&lt;&gt;"","Week " &amp; ROUNDUP(DAY(B2128)/7,0),"")</f>
        <v/>
      </c>
      <c r="G2128" s="15" t="str">
        <f>IF(G2127&lt;MAX(A:A)+NumberOfFutureWeeks*7,  IF(WEEKDAY( G2127+1)=1, G2127+2, IF(WEEKDAY(G2127+1)=7, G2127+ 3, G2127+1)), "")</f>
        <v/>
      </c>
      <c r="H2128" s="15" t="str">
        <f t="shared" si="470"/>
        <v/>
      </c>
      <c r="I2128" s="2" t="str">
        <f t="shared" si="471"/>
        <v/>
      </c>
      <c r="J2128" s="2" t="str">
        <f>IF(AND(G2128&lt;&gt;"",G2128&lt;=MAX(A:A)),COUNTIF(B:B,TRUNC(G2128)),"")</f>
        <v/>
      </c>
      <c r="K2128" s="2" t="str">
        <f t="shared" si="482"/>
        <v/>
      </c>
      <c r="L2128" s="2" t="str">
        <f t="shared" si="472"/>
        <v/>
      </c>
      <c r="M2128" s="2" t="str">
        <f t="shared" si="479"/>
        <v/>
      </c>
      <c r="N2128" s="2" t="str">
        <f t="shared" si="480"/>
        <v/>
      </c>
      <c r="O2128" s="2" t="str">
        <f t="shared" si="473"/>
        <v/>
      </c>
      <c r="P2128" s="2" t="str">
        <f t="shared" si="474"/>
        <v/>
      </c>
      <c r="Q2128" s="2" t="str">
        <f t="shared" si="481"/>
        <v/>
      </c>
      <c r="R2128" s="2" t="str">
        <f t="shared" si="475"/>
        <v/>
      </c>
    </row>
    <row r="2129" spans="1:18" x14ac:dyDescent="0.25">
      <c r="A2129" s="15" t="str">
        <f>IF(INDEX('Predict Your Date Data (auto)'!A:A,ROW(A2129),1)&gt;0,INDEX('Predict Your Date Data (auto)'!A:A,ROW(A2129),1),"")</f>
        <v/>
      </c>
      <c r="B2129" s="15" t="str">
        <f t="shared" si="476"/>
        <v/>
      </c>
      <c r="C2129" s="23" t="str">
        <f t="shared" si="477"/>
        <v/>
      </c>
      <c r="D2129" s="23" t="str">
        <f t="shared" si="478"/>
        <v/>
      </c>
      <c r="E2129" s="2" t="str">
        <f>IF(A2129&lt;&gt;"","Week " &amp; ROUNDUP(DAY(B2129)/7,0),"")</f>
        <v/>
      </c>
      <c r="G2129" s="15" t="str">
        <f>IF(G2128&lt;MAX(A:A)+NumberOfFutureWeeks*7,  IF(WEEKDAY( G2128+1)=1, G2128+2, IF(WEEKDAY(G2128+1)=7, G2128+ 3, G2128+1)), "")</f>
        <v/>
      </c>
      <c r="H2129" s="15" t="str">
        <f t="shared" si="470"/>
        <v/>
      </c>
      <c r="I2129" s="2" t="str">
        <f t="shared" si="471"/>
        <v/>
      </c>
      <c r="J2129" s="2" t="str">
        <f>IF(AND(G2129&lt;&gt;"",G2129&lt;=MAX(A:A)),COUNTIF(B:B,TRUNC(G2129)),"")</f>
        <v/>
      </c>
      <c r="K2129" s="2" t="str">
        <f t="shared" si="482"/>
        <v/>
      </c>
      <c r="L2129" s="2" t="str">
        <f t="shared" si="472"/>
        <v/>
      </c>
      <c r="M2129" s="2" t="str">
        <f t="shared" si="479"/>
        <v/>
      </c>
      <c r="N2129" s="2" t="str">
        <f t="shared" si="480"/>
        <v/>
      </c>
      <c r="O2129" s="2" t="str">
        <f t="shared" si="473"/>
        <v/>
      </c>
      <c r="P2129" s="2" t="str">
        <f t="shared" si="474"/>
        <v/>
      </c>
      <c r="Q2129" s="2" t="str">
        <f t="shared" si="481"/>
        <v/>
      </c>
      <c r="R2129" s="2" t="str">
        <f t="shared" si="475"/>
        <v/>
      </c>
    </row>
    <row r="2130" spans="1:18" x14ac:dyDescent="0.25">
      <c r="A2130" s="15" t="str">
        <f>IF(INDEX('Predict Your Date Data (auto)'!A:A,ROW(A2130),1)&gt;0,INDEX('Predict Your Date Data (auto)'!A:A,ROW(A2130),1),"")</f>
        <v/>
      </c>
      <c r="B2130" s="15" t="str">
        <f t="shared" si="476"/>
        <v/>
      </c>
      <c r="C2130" s="23" t="str">
        <f t="shared" si="477"/>
        <v/>
      </c>
      <c r="D2130" s="23" t="str">
        <f t="shared" si="478"/>
        <v/>
      </c>
      <c r="E2130" s="2" t="str">
        <f>IF(A2130&lt;&gt;"","Week " &amp; ROUNDUP(DAY(B2130)/7,0),"")</f>
        <v/>
      </c>
      <c r="G2130" s="15" t="str">
        <f>IF(G2129&lt;MAX(A:A)+NumberOfFutureWeeks*7,  IF(WEEKDAY( G2129+1)=1, G2129+2, IF(WEEKDAY(G2129+1)=7, G2129+ 3, G2129+1)), "")</f>
        <v/>
      </c>
      <c r="H2130" s="15" t="str">
        <f t="shared" si="470"/>
        <v/>
      </c>
      <c r="I2130" s="2" t="str">
        <f t="shared" si="471"/>
        <v/>
      </c>
      <c r="J2130" s="2" t="str">
        <f>IF(AND(G2130&lt;&gt;"",G2130&lt;=MAX(A:A)),COUNTIF(B:B,TRUNC(G2130)),"")</f>
        <v/>
      </c>
      <c r="K2130" s="2" t="str">
        <f t="shared" si="482"/>
        <v/>
      </c>
      <c r="L2130" s="2" t="str">
        <f t="shared" si="472"/>
        <v/>
      </c>
      <c r="M2130" s="2" t="str">
        <f t="shared" si="479"/>
        <v/>
      </c>
      <c r="N2130" s="2" t="str">
        <f t="shared" si="480"/>
        <v/>
      </c>
      <c r="O2130" s="2" t="str">
        <f t="shared" si="473"/>
        <v/>
      </c>
      <c r="P2130" s="2" t="str">
        <f t="shared" si="474"/>
        <v/>
      </c>
      <c r="Q2130" s="2" t="str">
        <f t="shared" si="481"/>
        <v/>
      </c>
      <c r="R2130" s="2" t="str">
        <f t="shared" si="475"/>
        <v/>
      </c>
    </row>
    <row r="2131" spans="1:18" x14ac:dyDescent="0.25">
      <c r="A2131" s="15" t="str">
        <f>IF(INDEX('Predict Your Date Data (auto)'!A:A,ROW(A2131),1)&gt;0,INDEX('Predict Your Date Data (auto)'!A:A,ROW(A2131),1),"")</f>
        <v/>
      </c>
      <c r="B2131" s="15" t="str">
        <f t="shared" si="476"/>
        <v/>
      </c>
      <c r="C2131" s="23" t="str">
        <f t="shared" si="477"/>
        <v/>
      </c>
      <c r="D2131" s="23" t="str">
        <f t="shared" si="478"/>
        <v/>
      </c>
      <c r="E2131" s="2" t="str">
        <f>IF(A2131&lt;&gt;"","Week " &amp; ROUNDUP(DAY(B2131)/7,0),"")</f>
        <v/>
      </c>
      <c r="G2131" s="15" t="str">
        <f>IF(G2130&lt;MAX(A:A)+NumberOfFutureWeeks*7,  IF(WEEKDAY( G2130+1)=1, G2130+2, IF(WEEKDAY(G2130+1)=7, G2130+ 3, G2130+1)), "")</f>
        <v/>
      </c>
      <c r="H2131" s="15" t="str">
        <f t="shared" si="470"/>
        <v/>
      </c>
      <c r="I2131" s="2" t="str">
        <f t="shared" si="471"/>
        <v/>
      </c>
      <c r="J2131" s="2" t="str">
        <f>IF(AND(G2131&lt;&gt;"",G2131&lt;=MAX(A:A)),COUNTIF(B:B,TRUNC(G2131)),"")</f>
        <v/>
      </c>
      <c r="K2131" s="2" t="str">
        <f t="shared" si="482"/>
        <v/>
      </c>
      <c r="L2131" s="2" t="str">
        <f t="shared" si="472"/>
        <v/>
      </c>
      <c r="M2131" s="2" t="str">
        <f t="shared" si="479"/>
        <v/>
      </c>
      <c r="N2131" s="2" t="str">
        <f t="shared" si="480"/>
        <v/>
      </c>
      <c r="O2131" s="2" t="str">
        <f t="shared" si="473"/>
        <v/>
      </c>
      <c r="P2131" s="2" t="str">
        <f t="shared" si="474"/>
        <v/>
      </c>
      <c r="Q2131" s="2" t="str">
        <f t="shared" si="481"/>
        <v/>
      </c>
      <c r="R2131" s="2" t="str">
        <f t="shared" si="475"/>
        <v/>
      </c>
    </row>
    <row r="2132" spans="1:18" x14ac:dyDescent="0.25">
      <c r="A2132" s="15" t="str">
        <f>IF(INDEX('Predict Your Date Data (auto)'!A:A,ROW(A2132),1)&gt;0,INDEX('Predict Your Date Data (auto)'!A:A,ROW(A2132),1),"")</f>
        <v/>
      </c>
      <c r="B2132" s="15" t="str">
        <f t="shared" si="476"/>
        <v/>
      </c>
      <c r="C2132" s="23" t="str">
        <f t="shared" si="477"/>
        <v/>
      </c>
      <c r="D2132" s="23" t="str">
        <f t="shared" si="478"/>
        <v/>
      </c>
      <c r="E2132" s="2" t="str">
        <f>IF(A2132&lt;&gt;"","Week " &amp; ROUNDUP(DAY(B2132)/7,0),"")</f>
        <v/>
      </c>
      <c r="G2132" s="15" t="str">
        <f>IF(G2131&lt;MAX(A:A)+NumberOfFutureWeeks*7,  IF(WEEKDAY( G2131+1)=1, G2131+2, IF(WEEKDAY(G2131+1)=7, G2131+ 3, G2131+1)), "")</f>
        <v/>
      </c>
      <c r="H2132" s="15" t="str">
        <f t="shared" si="470"/>
        <v/>
      </c>
      <c r="I2132" s="2" t="str">
        <f t="shared" si="471"/>
        <v/>
      </c>
      <c r="J2132" s="2" t="str">
        <f>IF(AND(G2132&lt;&gt;"",G2132&lt;=MAX(A:A)),COUNTIF(B:B,TRUNC(G2132)),"")</f>
        <v/>
      </c>
      <c r="K2132" s="2" t="str">
        <f t="shared" si="482"/>
        <v/>
      </c>
      <c r="L2132" s="2" t="str">
        <f t="shared" si="472"/>
        <v/>
      </c>
      <c r="M2132" s="2" t="str">
        <f t="shared" si="479"/>
        <v/>
      </c>
      <c r="N2132" s="2" t="str">
        <f t="shared" si="480"/>
        <v/>
      </c>
      <c r="O2132" s="2" t="str">
        <f t="shared" si="473"/>
        <v/>
      </c>
      <c r="P2132" s="2" t="str">
        <f t="shared" si="474"/>
        <v/>
      </c>
      <c r="Q2132" s="2" t="str">
        <f t="shared" si="481"/>
        <v/>
      </c>
      <c r="R2132" s="2" t="str">
        <f t="shared" si="475"/>
        <v/>
      </c>
    </row>
    <row r="2133" spans="1:18" x14ac:dyDescent="0.25">
      <c r="A2133" s="15" t="str">
        <f>IF(INDEX('Predict Your Date Data (auto)'!A:A,ROW(A2133),1)&gt;0,INDEX('Predict Your Date Data (auto)'!A:A,ROW(A2133),1),"")</f>
        <v/>
      </c>
      <c r="B2133" s="15" t="str">
        <f t="shared" si="476"/>
        <v/>
      </c>
      <c r="C2133" s="23" t="str">
        <f t="shared" si="477"/>
        <v/>
      </c>
      <c r="D2133" s="23" t="str">
        <f t="shared" si="478"/>
        <v/>
      </c>
      <c r="E2133" s="2" t="str">
        <f>IF(A2133&lt;&gt;"","Week " &amp; ROUNDUP(DAY(B2133)/7,0),"")</f>
        <v/>
      </c>
      <c r="G2133" s="15" t="str">
        <f>IF(G2132&lt;MAX(A:A)+NumberOfFutureWeeks*7,  IF(WEEKDAY( G2132+1)=1, G2132+2, IF(WEEKDAY(G2132+1)=7, G2132+ 3, G2132+1)), "")</f>
        <v/>
      </c>
      <c r="H2133" s="15" t="str">
        <f t="shared" si="470"/>
        <v/>
      </c>
      <c r="I2133" s="2" t="str">
        <f t="shared" si="471"/>
        <v/>
      </c>
      <c r="J2133" s="2" t="str">
        <f>IF(AND(G2133&lt;&gt;"",G2133&lt;=MAX(A:A)),COUNTIF(B:B,TRUNC(G2133)),"")</f>
        <v/>
      </c>
      <c r="K2133" s="2" t="str">
        <f t="shared" si="482"/>
        <v/>
      </c>
      <c r="L2133" s="2" t="str">
        <f t="shared" si="472"/>
        <v/>
      </c>
      <c r="M2133" s="2" t="str">
        <f t="shared" si="479"/>
        <v/>
      </c>
      <c r="N2133" s="2" t="str">
        <f t="shared" si="480"/>
        <v/>
      </c>
      <c r="O2133" s="2" t="str">
        <f t="shared" si="473"/>
        <v/>
      </c>
      <c r="P2133" s="2" t="str">
        <f t="shared" si="474"/>
        <v/>
      </c>
      <c r="Q2133" s="2" t="str">
        <f t="shared" si="481"/>
        <v/>
      </c>
      <c r="R2133" s="2" t="str">
        <f t="shared" si="475"/>
        <v/>
      </c>
    </row>
    <row r="2134" spans="1:18" x14ac:dyDescent="0.25">
      <c r="A2134" s="15" t="str">
        <f>IF(INDEX('Predict Your Date Data (auto)'!A:A,ROW(A2134),1)&gt;0,INDEX('Predict Your Date Data (auto)'!A:A,ROW(A2134),1),"")</f>
        <v/>
      </c>
      <c r="B2134" s="15" t="str">
        <f t="shared" si="476"/>
        <v/>
      </c>
      <c r="C2134" s="23" t="str">
        <f t="shared" si="477"/>
        <v/>
      </c>
      <c r="D2134" s="23" t="str">
        <f t="shared" si="478"/>
        <v/>
      </c>
      <c r="E2134" s="2" t="str">
        <f>IF(A2134&lt;&gt;"","Week " &amp; ROUNDUP(DAY(B2134)/7,0),"")</f>
        <v/>
      </c>
      <c r="G2134" s="15" t="str">
        <f>IF(G2133&lt;MAX(A:A)+NumberOfFutureWeeks*7,  IF(WEEKDAY( G2133+1)=1, G2133+2, IF(WEEKDAY(G2133+1)=7, G2133+ 3, G2133+1)), "")</f>
        <v/>
      </c>
      <c r="H2134" s="15" t="str">
        <f t="shared" si="470"/>
        <v/>
      </c>
      <c r="I2134" s="2" t="str">
        <f t="shared" si="471"/>
        <v/>
      </c>
      <c r="J2134" s="2" t="str">
        <f>IF(AND(G2134&lt;&gt;"",G2134&lt;=MAX(A:A)),COUNTIF(B:B,TRUNC(G2134)),"")</f>
        <v/>
      </c>
      <c r="K2134" s="2" t="str">
        <f t="shared" si="482"/>
        <v/>
      </c>
      <c r="L2134" s="2" t="str">
        <f t="shared" si="472"/>
        <v/>
      </c>
      <c r="M2134" s="2" t="str">
        <f t="shared" si="479"/>
        <v/>
      </c>
      <c r="N2134" s="2" t="str">
        <f t="shared" si="480"/>
        <v/>
      </c>
      <c r="O2134" s="2" t="str">
        <f t="shared" si="473"/>
        <v/>
      </c>
      <c r="P2134" s="2" t="str">
        <f t="shared" si="474"/>
        <v/>
      </c>
      <c r="Q2134" s="2" t="str">
        <f t="shared" si="481"/>
        <v/>
      </c>
      <c r="R2134" s="2" t="str">
        <f t="shared" si="475"/>
        <v/>
      </c>
    </row>
    <row r="2135" spans="1:18" x14ac:dyDescent="0.25">
      <c r="A2135" s="15" t="str">
        <f>IF(INDEX('Predict Your Date Data (auto)'!A:A,ROW(A2135),1)&gt;0,INDEX('Predict Your Date Data (auto)'!A:A,ROW(A2135),1),"")</f>
        <v/>
      </c>
      <c r="B2135" s="15" t="str">
        <f t="shared" si="476"/>
        <v/>
      </c>
      <c r="C2135" s="23" t="str">
        <f t="shared" si="477"/>
        <v/>
      </c>
      <c r="D2135" s="23" t="str">
        <f t="shared" si="478"/>
        <v/>
      </c>
      <c r="E2135" s="2" t="str">
        <f>IF(A2135&lt;&gt;"","Week " &amp; ROUNDUP(DAY(B2135)/7,0),"")</f>
        <v/>
      </c>
      <c r="G2135" s="15" t="str">
        <f>IF(G2134&lt;MAX(A:A)+NumberOfFutureWeeks*7,  IF(WEEKDAY( G2134+1)=1, G2134+2, IF(WEEKDAY(G2134+1)=7, G2134+ 3, G2134+1)), "")</f>
        <v/>
      </c>
      <c r="H2135" s="15" t="str">
        <f t="shared" si="470"/>
        <v/>
      </c>
      <c r="I2135" s="2" t="str">
        <f t="shared" si="471"/>
        <v/>
      </c>
      <c r="J2135" s="2" t="str">
        <f>IF(AND(G2135&lt;&gt;"",G2135&lt;=MAX(A:A)),COUNTIF(B:B,TRUNC(G2135)),"")</f>
        <v/>
      </c>
      <c r="K2135" s="2" t="str">
        <f t="shared" si="482"/>
        <v/>
      </c>
      <c r="L2135" s="2" t="str">
        <f t="shared" si="472"/>
        <v/>
      </c>
      <c r="M2135" s="2" t="str">
        <f t="shared" si="479"/>
        <v/>
      </c>
      <c r="N2135" s="2" t="str">
        <f t="shared" si="480"/>
        <v/>
      </c>
      <c r="O2135" s="2" t="str">
        <f t="shared" si="473"/>
        <v/>
      </c>
      <c r="P2135" s="2" t="str">
        <f t="shared" si="474"/>
        <v/>
      </c>
      <c r="Q2135" s="2" t="str">
        <f t="shared" si="481"/>
        <v/>
      </c>
      <c r="R2135" s="2" t="str">
        <f t="shared" si="475"/>
        <v/>
      </c>
    </row>
    <row r="2136" spans="1:18" x14ac:dyDescent="0.25">
      <c r="A2136" s="15" t="str">
        <f>IF(INDEX('Predict Your Date Data (auto)'!A:A,ROW(A2136),1)&gt;0,INDEX('Predict Your Date Data (auto)'!A:A,ROW(A2136),1),"")</f>
        <v/>
      </c>
      <c r="B2136" s="15" t="str">
        <f t="shared" si="476"/>
        <v/>
      </c>
      <c r="C2136" s="23" t="str">
        <f t="shared" si="477"/>
        <v/>
      </c>
      <c r="D2136" s="23" t="str">
        <f t="shared" si="478"/>
        <v/>
      </c>
      <c r="E2136" s="2" t="str">
        <f>IF(A2136&lt;&gt;"","Week " &amp; ROUNDUP(DAY(B2136)/7,0),"")</f>
        <v/>
      </c>
      <c r="G2136" s="15" t="str">
        <f>IF(G2135&lt;MAX(A:A)+NumberOfFutureWeeks*7,  IF(WEEKDAY( G2135+1)=1, G2135+2, IF(WEEKDAY(G2135+1)=7, G2135+ 3, G2135+1)), "")</f>
        <v/>
      </c>
      <c r="H2136" s="15" t="str">
        <f t="shared" si="470"/>
        <v/>
      </c>
      <c r="I2136" s="2" t="str">
        <f t="shared" si="471"/>
        <v/>
      </c>
      <c r="J2136" s="2" t="str">
        <f>IF(AND(G2136&lt;&gt;"",G2136&lt;=MAX(A:A)),COUNTIF(B:B,TRUNC(G2136)),"")</f>
        <v/>
      </c>
      <c r="K2136" s="2" t="str">
        <f t="shared" si="482"/>
        <v/>
      </c>
      <c r="L2136" s="2" t="str">
        <f t="shared" si="472"/>
        <v/>
      </c>
      <c r="M2136" s="2" t="str">
        <f t="shared" si="479"/>
        <v/>
      </c>
      <c r="N2136" s="2" t="str">
        <f t="shared" si="480"/>
        <v/>
      </c>
      <c r="O2136" s="2" t="str">
        <f t="shared" si="473"/>
        <v/>
      </c>
      <c r="P2136" s="2" t="str">
        <f t="shared" si="474"/>
        <v/>
      </c>
      <c r="Q2136" s="2" t="str">
        <f t="shared" si="481"/>
        <v/>
      </c>
      <c r="R2136" s="2" t="str">
        <f t="shared" si="475"/>
        <v/>
      </c>
    </row>
    <row r="2137" spans="1:18" x14ac:dyDescent="0.25">
      <c r="A2137" s="15" t="str">
        <f>IF(INDEX('Predict Your Date Data (auto)'!A:A,ROW(A2137),1)&gt;0,INDEX('Predict Your Date Data (auto)'!A:A,ROW(A2137),1),"")</f>
        <v/>
      </c>
      <c r="B2137" s="15" t="str">
        <f t="shared" si="476"/>
        <v/>
      </c>
      <c r="C2137" s="23" t="str">
        <f t="shared" si="477"/>
        <v/>
      </c>
      <c r="D2137" s="23" t="str">
        <f t="shared" si="478"/>
        <v/>
      </c>
      <c r="E2137" s="2" t="str">
        <f>IF(A2137&lt;&gt;"","Week " &amp; ROUNDUP(DAY(B2137)/7,0),"")</f>
        <v/>
      </c>
      <c r="G2137" s="15" t="str">
        <f>IF(G2136&lt;MAX(A:A)+NumberOfFutureWeeks*7,  IF(WEEKDAY( G2136+1)=1, G2136+2, IF(WEEKDAY(G2136+1)=7, G2136+ 3, G2136+1)), "")</f>
        <v/>
      </c>
      <c r="H2137" s="15" t="str">
        <f t="shared" si="470"/>
        <v/>
      </c>
      <c r="I2137" s="2" t="str">
        <f t="shared" si="471"/>
        <v/>
      </c>
      <c r="J2137" s="2" t="str">
        <f>IF(AND(G2137&lt;&gt;"",G2137&lt;=MAX(A:A)),COUNTIF(B:B,TRUNC(G2137)),"")</f>
        <v/>
      </c>
      <c r="K2137" s="2" t="str">
        <f t="shared" si="482"/>
        <v/>
      </c>
      <c r="L2137" s="2" t="str">
        <f t="shared" si="472"/>
        <v/>
      </c>
      <c r="M2137" s="2" t="str">
        <f t="shared" si="479"/>
        <v/>
      </c>
      <c r="N2137" s="2" t="str">
        <f t="shared" si="480"/>
        <v/>
      </c>
      <c r="O2137" s="2" t="str">
        <f t="shared" si="473"/>
        <v/>
      </c>
      <c r="P2137" s="2" t="str">
        <f t="shared" si="474"/>
        <v/>
      </c>
      <c r="Q2137" s="2" t="str">
        <f t="shared" si="481"/>
        <v/>
      </c>
      <c r="R2137" s="2" t="str">
        <f t="shared" si="475"/>
        <v/>
      </c>
    </row>
    <row r="2138" spans="1:18" x14ac:dyDescent="0.25">
      <c r="A2138" s="15" t="str">
        <f>IF(INDEX('Predict Your Date Data (auto)'!A:A,ROW(A2138),1)&gt;0,INDEX('Predict Your Date Data (auto)'!A:A,ROW(A2138),1),"")</f>
        <v/>
      </c>
      <c r="B2138" s="15" t="str">
        <f t="shared" si="476"/>
        <v/>
      </c>
      <c r="C2138" s="23" t="str">
        <f t="shared" si="477"/>
        <v/>
      </c>
      <c r="D2138" s="23" t="str">
        <f t="shared" si="478"/>
        <v/>
      </c>
      <c r="E2138" s="2" t="str">
        <f>IF(A2138&lt;&gt;"","Week " &amp; ROUNDUP(DAY(B2138)/7,0),"")</f>
        <v/>
      </c>
      <c r="G2138" s="15" t="str">
        <f>IF(G2137&lt;MAX(A:A)+NumberOfFutureWeeks*7,  IF(WEEKDAY( G2137+1)=1, G2137+2, IF(WEEKDAY(G2137+1)=7, G2137+ 3, G2137+1)), "")</f>
        <v/>
      </c>
      <c r="H2138" s="15" t="str">
        <f t="shared" si="470"/>
        <v/>
      </c>
      <c r="I2138" s="2" t="str">
        <f t="shared" si="471"/>
        <v/>
      </c>
      <c r="J2138" s="2" t="str">
        <f>IF(AND(G2138&lt;&gt;"",G2138&lt;=MAX(A:A)),COUNTIF(B:B,TRUNC(G2138)),"")</f>
        <v/>
      </c>
      <c r="K2138" s="2" t="str">
        <f t="shared" si="482"/>
        <v/>
      </c>
      <c r="L2138" s="2" t="str">
        <f t="shared" si="472"/>
        <v/>
      </c>
      <c r="M2138" s="2" t="str">
        <f t="shared" si="479"/>
        <v/>
      </c>
      <c r="N2138" s="2" t="str">
        <f t="shared" si="480"/>
        <v/>
      </c>
      <c r="O2138" s="2" t="str">
        <f t="shared" si="473"/>
        <v/>
      </c>
      <c r="P2138" s="2" t="str">
        <f t="shared" si="474"/>
        <v/>
      </c>
      <c r="Q2138" s="2" t="str">
        <f t="shared" si="481"/>
        <v/>
      </c>
      <c r="R2138" s="2" t="str">
        <f t="shared" si="475"/>
        <v/>
      </c>
    </row>
    <row r="2139" spans="1:18" x14ac:dyDescent="0.25">
      <c r="A2139" s="15" t="str">
        <f>IF(INDEX('Predict Your Date Data (auto)'!A:A,ROW(A2139),1)&gt;0,INDEX('Predict Your Date Data (auto)'!A:A,ROW(A2139),1),"")</f>
        <v/>
      </c>
      <c r="B2139" s="15" t="str">
        <f t="shared" si="476"/>
        <v/>
      </c>
      <c r="C2139" s="23" t="str">
        <f t="shared" si="477"/>
        <v/>
      </c>
      <c r="D2139" s="23" t="str">
        <f t="shared" si="478"/>
        <v/>
      </c>
      <c r="E2139" s="2" t="str">
        <f>IF(A2139&lt;&gt;"","Week " &amp; ROUNDUP(DAY(B2139)/7,0),"")</f>
        <v/>
      </c>
      <c r="G2139" s="15" t="str">
        <f>IF(G2138&lt;MAX(A:A)+NumberOfFutureWeeks*7,  IF(WEEKDAY( G2138+1)=1, G2138+2, IF(WEEKDAY(G2138+1)=7, G2138+ 3, G2138+1)), "")</f>
        <v/>
      </c>
      <c r="H2139" s="15" t="str">
        <f t="shared" si="470"/>
        <v/>
      </c>
      <c r="I2139" s="2" t="str">
        <f t="shared" si="471"/>
        <v/>
      </c>
      <c r="J2139" s="2" t="str">
        <f>IF(AND(G2139&lt;&gt;"",G2139&lt;=MAX(A:A)),COUNTIF(B:B,TRUNC(G2139)),"")</f>
        <v/>
      </c>
      <c r="K2139" s="2" t="str">
        <f t="shared" si="482"/>
        <v/>
      </c>
      <c r="L2139" s="2" t="str">
        <f t="shared" si="472"/>
        <v/>
      </c>
      <c r="M2139" s="2" t="str">
        <f t="shared" si="479"/>
        <v/>
      </c>
      <c r="N2139" s="2" t="str">
        <f t="shared" si="480"/>
        <v/>
      </c>
      <c r="O2139" s="2" t="str">
        <f t="shared" si="473"/>
        <v/>
      </c>
      <c r="P2139" s="2" t="str">
        <f t="shared" si="474"/>
        <v/>
      </c>
      <c r="Q2139" s="2" t="str">
        <f t="shared" si="481"/>
        <v/>
      </c>
      <c r="R2139" s="2" t="str">
        <f t="shared" si="475"/>
        <v/>
      </c>
    </row>
    <row r="2140" spans="1:18" x14ac:dyDescent="0.25">
      <c r="A2140" s="15" t="str">
        <f>IF(INDEX('Predict Your Date Data (auto)'!A:A,ROW(A2140),1)&gt;0,INDEX('Predict Your Date Data (auto)'!A:A,ROW(A2140),1),"")</f>
        <v/>
      </c>
      <c r="B2140" s="15" t="str">
        <f t="shared" si="476"/>
        <v/>
      </c>
      <c r="C2140" s="23" t="str">
        <f t="shared" si="477"/>
        <v/>
      </c>
      <c r="D2140" s="23" t="str">
        <f t="shared" si="478"/>
        <v/>
      </c>
      <c r="E2140" s="2" t="str">
        <f>IF(A2140&lt;&gt;"","Week " &amp; ROUNDUP(DAY(B2140)/7,0),"")</f>
        <v/>
      </c>
      <c r="G2140" s="15" t="str">
        <f>IF(G2139&lt;MAX(A:A)+NumberOfFutureWeeks*7,  IF(WEEKDAY( G2139+1)=1, G2139+2, IF(WEEKDAY(G2139+1)=7, G2139+ 3, G2139+1)), "")</f>
        <v/>
      </c>
      <c r="H2140" s="15" t="str">
        <f t="shared" si="470"/>
        <v/>
      </c>
      <c r="I2140" s="2" t="str">
        <f t="shared" si="471"/>
        <v/>
      </c>
      <c r="J2140" s="2" t="str">
        <f>IF(AND(G2140&lt;&gt;"",G2140&lt;=MAX(A:A)),COUNTIF(B:B,TRUNC(G2140)),"")</f>
        <v/>
      </c>
      <c r="K2140" s="2" t="str">
        <f t="shared" si="482"/>
        <v/>
      </c>
      <c r="L2140" s="2" t="str">
        <f t="shared" si="472"/>
        <v/>
      </c>
      <c r="M2140" s="2" t="str">
        <f t="shared" si="479"/>
        <v/>
      </c>
      <c r="N2140" s="2" t="str">
        <f t="shared" si="480"/>
        <v/>
      </c>
      <c r="O2140" s="2" t="str">
        <f t="shared" si="473"/>
        <v/>
      </c>
      <c r="P2140" s="2" t="str">
        <f t="shared" si="474"/>
        <v/>
      </c>
      <c r="Q2140" s="2" t="str">
        <f t="shared" si="481"/>
        <v/>
      </c>
      <c r="R2140" s="2" t="str">
        <f t="shared" si="475"/>
        <v/>
      </c>
    </row>
    <row r="2141" spans="1:18" x14ac:dyDescent="0.25">
      <c r="A2141" s="15" t="str">
        <f>IF(INDEX('Predict Your Date Data (auto)'!A:A,ROW(A2141),1)&gt;0,INDEX('Predict Your Date Data (auto)'!A:A,ROW(A2141),1),"")</f>
        <v/>
      </c>
      <c r="B2141" s="15" t="str">
        <f t="shared" si="476"/>
        <v/>
      </c>
      <c r="C2141" s="23" t="str">
        <f t="shared" si="477"/>
        <v/>
      </c>
      <c r="D2141" s="23" t="str">
        <f t="shared" si="478"/>
        <v/>
      </c>
      <c r="E2141" s="2" t="str">
        <f>IF(A2141&lt;&gt;"","Week " &amp; ROUNDUP(DAY(B2141)/7,0),"")</f>
        <v/>
      </c>
      <c r="G2141" s="15" t="str">
        <f>IF(G2140&lt;MAX(A:A)+NumberOfFutureWeeks*7,  IF(WEEKDAY( G2140+1)=1, G2140+2, IF(WEEKDAY(G2140+1)=7, G2140+ 3, G2140+1)), "")</f>
        <v/>
      </c>
      <c r="H2141" s="15" t="str">
        <f t="shared" si="470"/>
        <v/>
      </c>
      <c r="I2141" s="2" t="str">
        <f t="shared" si="471"/>
        <v/>
      </c>
      <c r="J2141" s="2" t="str">
        <f>IF(AND(G2141&lt;&gt;"",G2141&lt;=MAX(A:A)),COUNTIF(B:B,TRUNC(G2141)),"")</f>
        <v/>
      </c>
      <c r="K2141" s="2" t="str">
        <f t="shared" si="482"/>
        <v/>
      </c>
      <c r="L2141" s="2" t="str">
        <f t="shared" si="472"/>
        <v/>
      </c>
      <c r="M2141" s="2" t="str">
        <f t="shared" si="479"/>
        <v/>
      </c>
      <c r="N2141" s="2" t="str">
        <f t="shared" si="480"/>
        <v/>
      </c>
      <c r="O2141" s="2" t="str">
        <f t="shared" si="473"/>
        <v/>
      </c>
      <c r="P2141" s="2" t="str">
        <f t="shared" si="474"/>
        <v/>
      </c>
      <c r="Q2141" s="2" t="str">
        <f t="shared" si="481"/>
        <v/>
      </c>
      <c r="R2141" s="2" t="str">
        <f t="shared" si="475"/>
        <v/>
      </c>
    </row>
    <row r="2142" spans="1:18" x14ac:dyDescent="0.25">
      <c r="A2142" s="15" t="str">
        <f>IF(INDEX('Predict Your Date Data (auto)'!A:A,ROW(A2142),1)&gt;0,INDEX('Predict Your Date Data (auto)'!A:A,ROW(A2142),1),"")</f>
        <v/>
      </c>
      <c r="B2142" s="15" t="str">
        <f t="shared" si="476"/>
        <v/>
      </c>
      <c r="C2142" s="23" t="str">
        <f t="shared" si="477"/>
        <v/>
      </c>
      <c r="D2142" s="23" t="str">
        <f t="shared" si="478"/>
        <v/>
      </c>
      <c r="E2142" s="2" t="str">
        <f>IF(A2142&lt;&gt;"","Week " &amp; ROUNDUP(DAY(B2142)/7,0),"")</f>
        <v/>
      </c>
      <c r="G2142" s="15" t="str">
        <f>IF(G2141&lt;MAX(A:A)+NumberOfFutureWeeks*7,  IF(WEEKDAY( G2141+1)=1, G2141+2, IF(WEEKDAY(G2141+1)=7, G2141+ 3, G2141+1)), "")</f>
        <v/>
      </c>
      <c r="H2142" s="15" t="str">
        <f t="shared" si="470"/>
        <v/>
      </c>
      <c r="I2142" s="2" t="str">
        <f t="shared" si="471"/>
        <v/>
      </c>
      <c r="J2142" s="2" t="str">
        <f>IF(AND(G2142&lt;&gt;"",G2142&lt;=MAX(A:A)),COUNTIF(B:B,TRUNC(G2142)),"")</f>
        <v/>
      </c>
      <c r="K2142" s="2" t="str">
        <f t="shared" si="482"/>
        <v/>
      </c>
      <c r="L2142" s="2" t="str">
        <f t="shared" si="472"/>
        <v/>
      </c>
      <c r="M2142" s="2" t="str">
        <f t="shared" si="479"/>
        <v/>
      </c>
      <c r="N2142" s="2" t="str">
        <f t="shared" si="480"/>
        <v/>
      </c>
      <c r="O2142" s="2" t="str">
        <f t="shared" si="473"/>
        <v/>
      </c>
      <c r="P2142" s="2" t="str">
        <f t="shared" si="474"/>
        <v/>
      </c>
      <c r="Q2142" s="2" t="str">
        <f t="shared" si="481"/>
        <v/>
      </c>
      <c r="R2142" s="2" t="str">
        <f t="shared" si="475"/>
        <v/>
      </c>
    </row>
    <row r="2143" spans="1:18" x14ac:dyDescent="0.25">
      <c r="A2143" s="15" t="str">
        <f>IF(INDEX('Predict Your Date Data (auto)'!A:A,ROW(A2143),1)&gt;0,INDEX('Predict Your Date Data (auto)'!A:A,ROW(A2143),1),"")</f>
        <v/>
      </c>
      <c r="B2143" s="15" t="str">
        <f t="shared" si="476"/>
        <v/>
      </c>
      <c r="C2143" s="23" t="str">
        <f t="shared" si="477"/>
        <v/>
      </c>
      <c r="D2143" s="23" t="str">
        <f t="shared" si="478"/>
        <v/>
      </c>
      <c r="E2143" s="2" t="str">
        <f>IF(A2143&lt;&gt;"","Week " &amp; ROUNDUP(DAY(B2143)/7,0),"")</f>
        <v/>
      </c>
      <c r="G2143" s="15" t="str">
        <f>IF(G2142&lt;MAX(A:A)+NumberOfFutureWeeks*7,  IF(WEEKDAY( G2142+1)=1, G2142+2, IF(WEEKDAY(G2142+1)=7, G2142+ 3, G2142+1)), "")</f>
        <v/>
      </c>
      <c r="H2143" s="15" t="str">
        <f t="shared" si="470"/>
        <v/>
      </c>
      <c r="I2143" s="2" t="str">
        <f t="shared" si="471"/>
        <v/>
      </c>
      <c r="J2143" s="2" t="str">
        <f>IF(AND(G2143&lt;&gt;"",G2143&lt;=MAX(A:A)),COUNTIF(B:B,TRUNC(G2143)),"")</f>
        <v/>
      </c>
      <c r="K2143" s="2" t="str">
        <f t="shared" si="482"/>
        <v/>
      </c>
      <c r="L2143" s="2" t="str">
        <f t="shared" si="472"/>
        <v/>
      </c>
      <c r="M2143" s="2" t="str">
        <f t="shared" si="479"/>
        <v/>
      </c>
      <c r="N2143" s="2" t="str">
        <f t="shared" si="480"/>
        <v/>
      </c>
      <c r="O2143" s="2" t="str">
        <f t="shared" si="473"/>
        <v/>
      </c>
      <c r="P2143" s="2" t="str">
        <f t="shared" si="474"/>
        <v/>
      </c>
      <c r="Q2143" s="2" t="str">
        <f t="shared" si="481"/>
        <v/>
      </c>
      <c r="R2143" s="2" t="str">
        <f t="shared" si="475"/>
        <v/>
      </c>
    </row>
    <row r="2144" spans="1:18" x14ac:dyDescent="0.25">
      <c r="A2144" s="15" t="str">
        <f>IF(INDEX('Predict Your Date Data (auto)'!A:A,ROW(A2144),1)&gt;0,INDEX('Predict Your Date Data (auto)'!A:A,ROW(A2144),1),"")</f>
        <v/>
      </c>
      <c r="B2144" s="15" t="str">
        <f t="shared" si="476"/>
        <v/>
      </c>
      <c r="C2144" s="23" t="str">
        <f t="shared" si="477"/>
        <v/>
      </c>
      <c r="D2144" s="23" t="str">
        <f t="shared" si="478"/>
        <v/>
      </c>
      <c r="E2144" s="2" t="str">
        <f>IF(A2144&lt;&gt;"","Week " &amp; ROUNDUP(DAY(B2144)/7,0),"")</f>
        <v/>
      </c>
      <c r="G2144" s="15" t="str">
        <f>IF(G2143&lt;MAX(A:A)+NumberOfFutureWeeks*7,  IF(WEEKDAY( G2143+1)=1, G2143+2, IF(WEEKDAY(G2143+1)=7, G2143+ 3, G2143+1)), "")</f>
        <v/>
      </c>
      <c r="H2144" s="15" t="str">
        <f t="shared" si="470"/>
        <v/>
      </c>
      <c r="I2144" s="2" t="str">
        <f t="shared" si="471"/>
        <v/>
      </c>
      <c r="J2144" s="2" t="str">
        <f>IF(AND(G2144&lt;&gt;"",G2144&lt;=MAX(A:A)),COUNTIF(B:B,TRUNC(G2144)),"")</f>
        <v/>
      </c>
      <c r="K2144" s="2" t="str">
        <f t="shared" si="482"/>
        <v/>
      </c>
      <c r="L2144" s="2" t="str">
        <f t="shared" si="472"/>
        <v/>
      </c>
      <c r="M2144" s="2" t="str">
        <f t="shared" si="479"/>
        <v/>
      </c>
      <c r="N2144" s="2" t="str">
        <f t="shared" si="480"/>
        <v/>
      </c>
      <c r="O2144" s="2" t="str">
        <f t="shared" si="473"/>
        <v/>
      </c>
      <c r="P2144" s="2" t="str">
        <f t="shared" si="474"/>
        <v/>
      </c>
      <c r="Q2144" s="2" t="str">
        <f t="shared" si="481"/>
        <v/>
      </c>
      <c r="R2144" s="2" t="str">
        <f t="shared" si="475"/>
        <v/>
      </c>
    </row>
    <row r="2145" spans="1:18" x14ac:dyDescent="0.25">
      <c r="A2145" s="15" t="str">
        <f>IF(INDEX('Predict Your Date Data (auto)'!A:A,ROW(A2145),1)&gt;0,INDEX('Predict Your Date Data (auto)'!A:A,ROW(A2145),1),"")</f>
        <v/>
      </c>
      <c r="B2145" s="15" t="str">
        <f t="shared" si="476"/>
        <v/>
      </c>
      <c r="C2145" s="23" t="str">
        <f t="shared" si="477"/>
        <v/>
      </c>
      <c r="D2145" s="23" t="str">
        <f t="shared" si="478"/>
        <v/>
      </c>
      <c r="E2145" s="2" t="str">
        <f>IF(A2145&lt;&gt;"","Week " &amp; ROUNDUP(DAY(B2145)/7,0),"")</f>
        <v/>
      </c>
      <c r="G2145" s="15" t="str">
        <f>IF(G2144&lt;MAX(A:A)+NumberOfFutureWeeks*7,  IF(WEEKDAY( G2144+1)=1, G2144+2, IF(WEEKDAY(G2144+1)=7, G2144+ 3, G2144+1)), "")</f>
        <v/>
      </c>
      <c r="H2145" s="15" t="str">
        <f t="shared" si="470"/>
        <v/>
      </c>
      <c r="I2145" s="2" t="str">
        <f t="shared" si="471"/>
        <v/>
      </c>
      <c r="J2145" s="2" t="str">
        <f>IF(AND(G2145&lt;&gt;"",G2145&lt;=MAX(A:A)),COUNTIF(B:B,TRUNC(G2145)),"")</f>
        <v/>
      </c>
      <c r="K2145" s="2" t="str">
        <f t="shared" si="482"/>
        <v/>
      </c>
      <c r="L2145" s="2" t="str">
        <f t="shared" si="472"/>
        <v/>
      </c>
      <c r="M2145" s="2" t="str">
        <f t="shared" si="479"/>
        <v/>
      </c>
      <c r="N2145" s="2" t="str">
        <f t="shared" si="480"/>
        <v/>
      </c>
      <c r="O2145" s="2" t="str">
        <f t="shared" si="473"/>
        <v/>
      </c>
      <c r="P2145" s="2" t="str">
        <f t="shared" si="474"/>
        <v/>
      </c>
      <c r="Q2145" s="2" t="str">
        <f t="shared" si="481"/>
        <v/>
      </c>
      <c r="R2145" s="2" t="str">
        <f t="shared" si="475"/>
        <v/>
      </c>
    </row>
    <row r="2146" spans="1:18" x14ac:dyDescent="0.25">
      <c r="A2146" s="15" t="str">
        <f>IF(INDEX('Predict Your Date Data (auto)'!A:A,ROW(A2146),1)&gt;0,INDEX('Predict Your Date Data (auto)'!A:A,ROW(A2146),1),"")</f>
        <v/>
      </c>
      <c r="B2146" s="15" t="str">
        <f t="shared" si="476"/>
        <v/>
      </c>
      <c r="C2146" s="23" t="str">
        <f t="shared" si="477"/>
        <v/>
      </c>
      <c r="D2146" s="23" t="str">
        <f t="shared" si="478"/>
        <v/>
      </c>
      <c r="E2146" s="2" t="str">
        <f>IF(A2146&lt;&gt;"","Week " &amp; ROUNDUP(DAY(B2146)/7,0),"")</f>
        <v/>
      </c>
      <c r="G2146" s="15" t="str">
        <f>IF(G2145&lt;MAX(A:A)+NumberOfFutureWeeks*7,  IF(WEEKDAY( G2145+1)=1, G2145+2, IF(WEEKDAY(G2145+1)=7, G2145+ 3, G2145+1)), "")</f>
        <v/>
      </c>
      <c r="H2146" s="15" t="str">
        <f t="shared" si="470"/>
        <v/>
      </c>
      <c r="I2146" s="2" t="str">
        <f t="shared" si="471"/>
        <v/>
      </c>
      <c r="J2146" s="2" t="str">
        <f>IF(AND(G2146&lt;&gt;"",G2146&lt;=MAX(A:A)),COUNTIF(B:B,TRUNC(G2146)),"")</f>
        <v/>
      </c>
      <c r="K2146" s="2" t="str">
        <f t="shared" si="482"/>
        <v/>
      </c>
      <c r="L2146" s="2" t="str">
        <f t="shared" si="472"/>
        <v/>
      </c>
      <c r="M2146" s="2" t="str">
        <f t="shared" si="479"/>
        <v/>
      </c>
      <c r="N2146" s="2" t="str">
        <f t="shared" si="480"/>
        <v/>
      </c>
      <c r="O2146" s="2" t="str">
        <f t="shared" si="473"/>
        <v/>
      </c>
      <c r="P2146" s="2" t="str">
        <f t="shared" si="474"/>
        <v/>
      </c>
      <c r="Q2146" s="2" t="str">
        <f t="shared" si="481"/>
        <v/>
      </c>
      <c r="R2146" s="2" t="str">
        <f t="shared" si="475"/>
        <v/>
      </c>
    </row>
    <row r="2147" spans="1:18" x14ac:dyDescent="0.25">
      <c r="A2147" s="15" t="str">
        <f>IF(INDEX('Predict Your Date Data (auto)'!A:A,ROW(A2147),1)&gt;0,INDEX('Predict Your Date Data (auto)'!A:A,ROW(A2147),1),"")</f>
        <v/>
      </c>
      <c r="B2147" s="15" t="str">
        <f t="shared" si="476"/>
        <v/>
      </c>
      <c r="C2147" s="23" t="str">
        <f t="shared" si="477"/>
        <v/>
      </c>
      <c r="D2147" s="23" t="str">
        <f t="shared" si="478"/>
        <v/>
      </c>
      <c r="E2147" s="2" t="str">
        <f>IF(A2147&lt;&gt;"","Week " &amp; ROUNDUP(DAY(B2147)/7,0),"")</f>
        <v/>
      </c>
      <c r="G2147" s="15" t="str">
        <f>IF(G2146&lt;MAX(A:A)+NumberOfFutureWeeks*7,  IF(WEEKDAY( G2146+1)=1, G2146+2, IF(WEEKDAY(G2146+1)=7, G2146+ 3, G2146+1)), "")</f>
        <v/>
      </c>
      <c r="H2147" s="15" t="str">
        <f t="shared" si="470"/>
        <v/>
      </c>
      <c r="I2147" s="2" t="str">
        <f t="shared" si="471"/>
        <v/>
      </c>
      <c r="J2147" s="2" t="str">
        <f>IF(AND(G2147&lt;&gt;"",G2147&lt;=MAX(A:A)),COUNTIF(B:B,TRUNC(G2147)),"")</f>
        <v/>
      </c>
      <c r="K2147" s="2" t="str">
        <f t="shared" si="482"/>
        <v/>
      </c>
      <c r="L2147" s="2" t="str">
        <f t="shared" si="472"/>
        <v/>
      </c>
      <c r="M2147" s="2" t="str">
        <f t="shared" si="479"/>
        <v/>
      </c>
      <c r="N2147" s="2" t="str">
        <f t="shared" si="480"/>
        <v/>
      </c>
      <c r="O2147" s="2" t="str">
        <f t="shared" si="473"/>
        <v/>
      </c>
      <c r="P2147" s="2" t="str">
        <f t="shared" si="474"/>
        <v/>
      </c>
      <c r="Q2147" s="2" t="str">
        <f t="shared" si="481"/>
        <v/>
      </c>
      <c r="R2147" s="2" t="str">
        <f t="shared" si="475"/>
        <v/>
      </c>
    </row>
    <row r="2148" spans="1:18" x14ac:dyDescent="0.25">
      <c r="A2148" s="15" t="str">
        <f>IF(INDEX('Predict Your Date Data (auto)'!A:A,ROW(A2148),1)&gt;0,INDEX('Predict Your Date Data (auto)'!A:A,ROW(A2148),1),"")</f>
        <v/>
      </c>
      <c r="B2148" s="15" t="str">
        <f t="shared" si="476"/>
        <v/>
      </c>
      <c r="C2148" s="23" t="str">
        <f t="shared" si="477"/>
        <v/>
      </c>
      <c r="D2148" s="23" t="str">
        <f t="shared" si="478"/>
        <v/>
      </c>
      <c r="E2148" s="2" t="str">
        <f>IF(A2148&lt;&gt;"","Week " &amp; ROUNDUP(DAY(B2148)/7,0),"")</f>
        <v/>
      </c>
      <c r="G2148" s="15" t="str">
        <f>IF(G2147&lt;MAX(A:A)+NumberOfFutureWeeks*7,  IF(WEEKDAY( G2147+1)=1, G2147+2, IF(WEEKDAY(G2147+1)=7, G2147+ 3, G2147+1)), "")</f>
        <v/>
      </c>
      <c r="H2148" s="15" t="str">
        <f t="shared" si="470"/>
        <v/>
      </c>
      <c r="I2148" s="2" t="str">
        <f t="shared" si="471"/>
        <v/>
      </c>
      <c r="J2148" s="2" t="str">
        <f>IF(AND(G2148&lt;&gt;"",G2148&lt;=MAX(A:A)),COUNTIF(B:B,TRUNC(G2148)),"")</f>
        <v/>
      </c>
      <c r="K2148" s="2" t="str">
        <f t="shared" si="482"/>
        <v/>
      </c>
      <c r="L2148" s="2" t="str">
        <f t="shared" si="472"/>
        <v/>
      </c>
      <c r="M2148" s="2" t="str">
        <f t="shared" si="479"/>
        <v/>
      </c>
      <c r="N2148" s="2" t="str">
        <f t="shared" si="480"/>
        <v/>
      </c>
      <c r="O2148" s="2" t="str">
        <f t="shared" si="473"/>
        <v/>
      </c>
      <c r="P2148" s="2" t="str">
        <f t="shared" si="474"/>
        <v/>
      </c>
      <c r="Q2148" s="2" t="str">
        <f t="shared" si="481"/>
        <v/>
      </c>
      <c r="R2148" s="2" t="str">
        <f t="shared" si="475"/>
        <v/>
      </c>
    </row>
    <row r="2149" spans="1:18" x14ac:dyDescent="0.25">
      <c r="A2149" s="15" t="str">
        <f>IF(INDEX('Predict Your Date Data (auto)'!A:A,ROW(A2149),1)&gt;0,INDEX('Predict Your Date Data (auto)'!A:A,ROW(A2149),1),"")</f>
        <v/>
      </c>
      <c r="B2149" s="15" t="str">
        <f t="shared" si="476"/>
        <v/>
      </c>
      <c r="C2149" s="23" t="str">
        <f t="shared" si="477"/>
        <v/>
      </c>
      <c r="D2149" s="23" t="str">
        <f t="shared" si="478"/>
        <v/>
      </c>
      <c r="E2149" s="2" t="str">
        <f>IF(A2149&lt;&gt;"","Week " &amp; ROUNDUP(DAY(B2149)/7,0),"")</f>
        <v/>
      </c>
      <c r="G2149" s="15" t="str">
        <f>IF(G2148&lt;MAX(A:A)+NumberOfFutureWeeks*7,  IF(WEEKDAY( G2148+1)=1, G2148+2, IF(WEEKDAY(G2148+1)=7, G2148+ 3, G2148+1)), "")</f>
        <v/>
      </c>
      <c r="H2149" s="15" t="str">
        <f t="shared" si="470"/>
        <v/>
      </c>
      <c r="I2149" s="2" t="str">
        <f t="shared" si="471"/>
        <v/>
      </c>
      <c r="J2149" s="2" t="str">
        <f>IF(AND(G2149&lt;&gt;"",G2149&lt;=MAX(A:A)),COUNTIF(B:B,TRUNC(G2149)),"")</f>
        <v/>
      </c>
      <c r="K2149" s="2" t="str">
        <f t="shared" si="482"/>
        <v/>
      </c>
      <c r="L2149" s="2" t="str">
        <f t="shared" si="472"/>
        <v/>
      </c>
      <c r="M2149" s="2" t="str">
        <f t="shared" si="479"/>
        <v/>
      </c>
      <c r="N2149" s="2" t="str">
        <f t="shared" si="480"/>
        <v/>
      </c>
      <c r="O2149" s="2" t="str">
        <f t="shared" si="473"/>
        <v/>
      </c>
      <c r="P2149" s="2" t="str">
        <f t="shared" si="474"/>
        <v/>
      </c>
      <c r="Q2149" s="2" t="str">
        <f t="shared" si="481"/>
        <v/>
      </c>
      <c r="R2149" s="2" t="str">
        <f t="shared" si="475"/>
        <v/>
      </c>
    </row>
    <row r="2150" spans="1:18" x14ac:dyDescent="0.25">
      <c r="A2150" s="15" t="str">
        <f>IF(INDEX('Predict Your Date Data (auto)'!A:A,ROW(A2150),1)&gt;0,INDEX('Predict Your Date Data (auto)'!A:A,ROW(A2150),1),"")</f>
        <v/>
      </c>
      <c r="B2150" s="15" t="str">
        <f t="shared" si="476"/>
        <v/>
      </c>
      <c r="C2150" s="23" t="str">
        <f t="shared" si="477"/>
        <v/>
      </c>
      <c r="D2150" s="23" t="str">
        <f t="shared" si="478"/>
        <v/>
      </c>
      <c r="E2150" s="2" t="str">
        <f>IF(A2150&lt;&gt;"","Week " &amp; ROUNDUP(DAY(B2150)/7,0),"")</f>
        <v/>
      </c>
      <c r="G2150" s="15" t="str">
        <f>IF(G2149&lt;MAX(A:A)+NumberOfFutureWeeks*7,  IF(WEEKDAY( G2149+1)=1, G2149+2, IF(WEEKDAY(G2149+1)=7, G2149+ 3, G2149+1)), "")</f>
        <v/>
      </c>
      <c r="H2150" s="15" t="str">
        <f t="shared" si="470"/>
        <v/>
      </c>
      <c r="I2150" s="2" t="str">
        <f t="shared" si="471"/>
        <v/>
      </c>
      <c r="J2150" s="2" t="str">
        <f>IF(AND(G2150&lt;&gt;"",G2150&lt;=MAX(A:A)),COUNTIF(B:B,TRUNC(G2150)),"")</f>
        <v/>
      </c>
      <c r="K2150" s="2" t="str">
        <f t="shared" si="482"/>
        <v/>
      </c>
      <c r="L2150" s="2" t="str">
        <f t="shared" si="472"/>
        <v/>
      </c>
      <c r="M2150" s="2" t="str">
        <f t="shared" si="479"/>
        <v/>
      </c>
      <c r="N2150" s="2" t="str">
        <f t="shared" si="480"/>
        <v/>
      </c>
      <c r="O2150" s="2" t="str">
        <f t="shared" si="473"/>
        <v/>
      </c>
      <c r="P2150" s="2" t="str">
        <f t="shared" si="474"/>
        <v/>
      </c>
      <c r="Q2150" s="2" t="str">
        <f t="shared" si="481"/>
        <v/>
      </c>
      <c r="R2150" s="2" t="str">
        <f t="shared" si="475"/>
        <v/>
      </c>
    </row>
    <row r="2151" spans="1:18" x14ac:dyDescent="0.25">
      <c r="A2151" s="15" t="str">
        <f>IF(INDEX('Predict Your Date Data (auto)'!A:A,ROW(A2151),1)&gt;0,INDEX('Predict Your Date Data (auto)'!A:A,ROW(A2151),1),"")</f>
        <v/>
      </c>
      <c r="B2151" s="15" t="str">
        <f t="shared" si="476"/>
        <v/>
      </c>
      <c r="C2151" s="23" t="str">
        <f t="shared" si="477"/>
        <v/>
      </c>
      <c r="D2151" s="23" t="str">
        <f t="shared" si="478"/>
        <v/>
      </c>
      <c r="E2151" s="2" t="str">
        <f>IF(A2151&lt;&gt;"","Week " &amp; ROUNDUP(DAY(B2151)/7,0),"")</f>
        <v/>
      </c>
      <c r="G2151" s="15" t="str">
        <f>IF(G2150&lt;MAX(A:A)+NumberOfFutureWeeks*7,  IF(WEEKDAY( G2150+1)=1, G2150+2, IF(WEEKDAY(G2150+1)=7, G2150+ 3, G2150+1)), "")</f>
        <v/>
      </c>
      <c r="H2151" s="15" t="str">
        <f t="shared" si="470"/>
        <v/>
      </c>
      <c r="I2151" s="2" t="str">
        <f t="shared" si="471"/>
        <v/>
      </c>
      <c r="J2151" s="2" t="str">
        <f>IF(AND(G2151&lt;&gt;"",G2151&lt;=MAX(A:A)),COUNTIF(B:B,TRUNC(G2151)),"")</f>
        <v/>
      </c>
      <c r="K2151" s="2" t="str">
        <f t="shared" si="482"/>
        <v/>
      </c>
      <c r="L2151" s="2" t="str">
        <f t="shared" si="472"/>
        <v/>
      </c>
      <c r="M2151" s="2" t="str">
        <f t="shared" si="479"/>
        <v/>
      </c>
      <c r="N2151" s="2" t="str">
        <f t="shared" si="480"/>
        <v/>
      </c>
      <c r="O2151" s="2" t="str">
        <f t="shared" si="473"/>
        <v/>
      </c>
      <c r="P2151" s="2" t="str">
        <f t="shared" si="474"/>
        <v/>
      </c>
      <c r="Q2151" s="2" t="str">
        <f t="shared" si="481"/>
        <v/>
      </c>
      <c r="R2151" s="2" t="str">
        <f t="shared" si="475"/>
        <v/>
      </c>
    </row>
    <row r="2152" spans="1:18" x14ac:dyDescent="0.25">
      <c r="A2152" s="15" t="str">
        <f>IF(INDEX('Predict Your Date Data (auto)'!A:A,ROW(A2152),1)&gt;0,INDEX('Predict Your Date Data (auto)'!A:A,ROW(A2152),1),"")</f>
        <v/>
      </c>
      <c r="B2152" s="15" t="str">
        <f t="shared" si="476"/>
        <v/>
      </c>
      <c r="C2152" s="23" t="str">
        <f t="shared" si="477"/>
        <v/>
      </c>
      <c r="D2152" s="23" t="str">
        <f t="shared" si="478"/>
        <v/>
      </c>
      <c r="E2152" s="2" t="str">
        <f>IF(A2152&lt;&gt;"","Week " &amp; ROUNDUP(DAY(B2152)/7,0),"")</f>
        <v/>
      </c>
      <c r="G2152" s="15" t="str">
        <f>IF(G2151&lt;MAX(A:A)+NumberOfFutureWeeks*7,  IF(WEEKDAY( G2151+1)=1, G2151+2, IF(WEEKDAY(G2151+1)=7, G2151+ 3, G2151+1)), "")</f>
        <v/>
      </c>
      <c r="H2152" s="15" t="str">
        <f t="shared" si="470"/>
        <v/>
      </c>
      <c r="I2152" s="2" t="str">
        <f t="shared" si="471"/>
        <v/>
      </c>
      <c r="J2152" s="2" t="str">
        <f>IF(AND(G2152&lt;&gt;"",G2152&lt;=MAX(A:A)),COUNTIF(B:B,TRUNC(G2152)),"")</f>
        <v/>
      </c>
      <c r="K2152" s="2" t="str">
        <f t="shared" si="482"/>
        <v/>
      </c>
      <c r="L2152" s="2" t="str">
        <f t="shared" si="472"/>
        <v/>
      </c>
      <c r="M2152" s="2" t="str">
        <f t="shared" si="479"/>
        <v/>
      </c>
      <c r="N2152" s="2" t="str">
        <f t="shared" si="480"/>
        <v/>
      </c>
      <c r="O2152" s="2" t="str">
        <f t="shared" si="473"/>
        <v/>
      </c>
      <c r="P2152" s="2" t="str">
        <f t="shared" si="474"/>
        <v/>
      </c>
      <c r="Q2152" s="2" t="str">
        <f t="shared" si="481"/>
        <v/>
      </c>
      <c r="R2152" s="2" t="str">
        <f t="shared" si="475"/>
        <v/>
      </c>
    </row>
    <row r="2153" spans="1:18" x14ac:dyDescent="0.25">
      <c r="A2153" s="15" t="str">
        <f>IF(INDEX('Predict Your Date Data (auto)'!A:A,ROW(A2153),1)&gt;0,INDEX('Predict Your Date Data (auto)'!A:A,ROW(A2153),1),"")</f>
        <v/>
      </c>
      <c r="B2153" s="15" t="str">
        <f t="shared" si="476"/>
        <v/>
      </c>
      <c r="C2153" s="23" t="str">
        <f t="shared" si="477"/>
        <v/>
      </c>
      <c r="D2153" s="23" t="str">
        <f t="shared" si="478"/>
        <v/>
      </c>
      <c r="E2153" s="2" t="str">
        <f>IF(A2153&lt;&gt;"","Week " &amp; ROUNDUP(DAY(B2153)/7,0),"")</f>
        <v/>
      </c>
      <c r="G2153" s="15" t="str">
        <f>IF(G2152&lt;MAX(A:A)+NumberOfFutureWeeks*7,  IF(WEEKDAY( G2152+1)=1, G2152+2, IF(WEEKDAY(G2152+1)=7, G2152+ 3, G2152+1)), "")</f>
        <v/>
      </c>
      <c r="H2153" s="15" t="str">
        <f t="shared" si="470"/>
        <v/>
      </c>
      <c r="I2153" s="2" t="str">
        <f t="shared" si="471"/>
        <v/>
      </c>
      <c r="J2153" s="2" t="str">
        <f>IF(AND(G2153&lt;&gt;"",G2153&lt;=MAX(A:A)),COUNTIF(B:B,TRUNC(G2153)),"")</f>
        <v/>
      </c>
      <c r="K2153" s="2" t="str">
        <f t="shared" si="482"/>
        <v/>
      </c>
      <c r="L2153" s="2" t="str">
        <f t="shared" si="472"/>
        <v/>
      </c>
      <c r="M2153" s="2" t="str">
        <f t="shared" si="479"/>
        <v/>
      </c>
      <c r="N2153" s="2" t="str">
        <f t="shared" si="480"/>
        <v/>
      </c>
      <c r="O2153" s="2" t="str">
        <f t="shared" si="473"/>
        <v/>
      </c>
      <c r="P2153" s="2" t="str">
        <f t="shared" si="474"/>
        <v/>
      </c>
      <c r="Q2153" s="2" t="str">
        <f t="shared" si="481"/>
        <v/>
      </c>
      <c r="R2153" s="2" t="str">
        <f t="shared" si="475"/>
        <v/>
      </c>
    </row>
    <row r="2154" spans="1:18" x14ac:dyDescent="0.25">
      <c r="A2154" s="15" t="str">
        <f>IF(INDEX('Predict Your Date Data (auto)'!A:A,ROW(A2154),1)&gt;0,INDEX('Predict Your Date Data (auto)'!A:A,ROW(A2154),1),"")</f>
        <v/>
      </c>
      <c r="B2154" s="15" t="str">
        <f t="shared" si="476"/>
        <v/>
      </c>
      <c r="C2154" s="23" t="str">
        <f t="shared" si="477"/>
        <v/>
      </c>
      <c r="D2154" s="23" t="str">
        <f t="shared" si="478"/>
        <v/>
      </c>
      <c r="E2154" s="2" t="str">
        <f>IF(A2154&lt;&gt;"","Week " &amp; ROUNDUP(DAY(B2154)/7,0),"")</f>
        <v/>
      </c>
      <c r="G2154" s="15" t="str">
        <f>IF(G2153&lt;MAX(A:A)+NumberOfFutureWeeks*7,  IF(WEEKDAY( G2153+1)=1, G2153+2, IF(WEEKDAY(G2153+1)=7, G2153+ 3, G2153+1)), "")</f>
        <v/>
      </c>
      <c r="H2154" s="15" t="str">
        <f t="shared" si="470"/>
        <v/>
      </c>
      <c r="I2154" s="2" t="str">
        <f t="shared" si="471"/>
        <v/>
      </c>
      <c r="J2154" s="2" t="str">
        <f>IF(AND(G2154&lt;&gt;"",G2154&lt;=MAX(A:A)),COUNTIF(B:B,TRUNC(G2154)),"")</f>
        <v/>
      </c>
      <c r="K2154" s="2" t="str">
        <f t="shared" si="482"/>
        <v/>
      </c>
      <c r="L2154" s="2" t="str">
        <f t="shared" si="472"/>
        <v/>
      </c>
      <c r="M2154" s="2" t="str">
        <f t="shared" si="479"/>
        <v/>
      </c>
      <c r="N2154" s="2" t="str">
        <f t="shared" si="480"/>
        <v/>
      </c>
      <c r="O2154" s="2" t="str">
        <f t="shared" si="473"/>
        <v/>
      </c>
      <c r="P2154" s="2" t="str">
        <f t="shared" si="474"/>
        <v/>
      </c>
      <c r="Q2154" s="2" t="str">
        <f t="shared" si="481"/>
        <v/>
      </c>
      <c r="R2154" s="2" t="str">
        <f t="shared" si="475"/>
        <v/>
      </c>
    </row>
    <row r="2155" spans="1:18" x14ac:dyDescent="0.25">
      <c r="A2155" s="15" t="str">
        <f>IF(INDEX('Predict Your Date Data (auto)'!A:A,ROW(A2155),1)&gt;0,INDEX('Predict Your Date Data (auto)'!A:A,ROW(A2155),1),"")</f>
        <v/>
      </c>
      <c r="B2155" s="15" t="str">
        <f t="shared" si="476"/>
        <v/>
      </c>
      <c r="C2155" s="23" t="str">
        <f t="shared" si="477"/>
        <v/>
      </c>
      <c r="D2155" s="23" t="str">
        <f t="shared" si="478"/>
        <v/>
      </c>
      <c r="E2155" s="2" t="str">
        <f>IF(A2155&lt;&gt;"","Week " &amp; ROUNDUP(DAY(B2155)/7,0),"")</f>
        <v/>
      </c>
      <c r="G2155" s="15" t="str">
        <f>IF(G2154&lt;MAX(A:A)+NumberOfFutureWeeks*7,  IF(WEEKDAY( G2154+1)=1, G2154+2, IF(WEEKDAY(G2154+1)=7, G2154+ 3, G2154+1)), "")</f>
        <v/>
      </c>
      <c r="H2155" s="15" t="str">
        <f t="shared" si="470"/>
        <v/>
      </c>
      <c r="I2155" s="2" t="str">
        <f t="shared" si="471"/>
        <v/>
      </c>
      <c r="J2155" s="2" t="str">
        <f>IF(AND(G2155&lt;&gt;"",G2155&lt;=MAX(A:A)),COUNTIF(B:B,TRUNC(G2155)),"")</f>
        <v/>
      </c>
      <c r="K2155" s="2" t="str">
        <f t="shared" si="482"/>
        <v/>
      </c>
      <c r="L2155" s="2" t="str">
        <f t="shared" si="472"/>
        <v/>
      </c>
      <c r="M2155" s="2" t="str">
        <f t="shared" si="479"/>
        <v/>
      </c>
      <c r="N2155" s="2" t="str">
        <f t="shared" si="480"/>
        <v/>
      </c>
      <c r="O2155" s="2" t="str">
        <f t="shared" si="473"/>
        <v/>
      </c>
      <c r="P2155" s="2" t="str">
        <f t="shared" si="474"/>
        <v/>
      </c>
      <c r="Q2155" s="2" t="str">
        <f t="shared" si="481"/>
        <v/>
      </c>
      <c r="R2155" s="2" t="str">
        <f t="shared" si="475"/>
        <v/>
      </c>
    </row>
    <row r="2156" spans="1:18" x14ac:dyDescent="0.25">
      <c r="A2156" s="15" t="str">
        <f>IF(INDEX('Predict Your Date Data (auto)'!A:A,ROW(A2156),1)&gt;0,INDEX('Predict Your Date Data (auto)'!A:A,ROW(A2156),1),"")</f>
        <v/>
      </c>
      <c r="B2156" s="15" t="str">
        <f t="shared" si="476"/>
        <v/>
      </c>
      <c r="C2156" s="23" t="str">
        <f t="shared" si="477"/>
        <v/>
      </c>
      <c r="D2156" s="23" t="str">
        <f t="shared" si="478"/>
        <v/>
      </c>
      <c r="E2156" s="2" t="str">
        <f>IF(A2156&lt;&gt;"","Week " &amp; ROUNDUP(DAY(B2156)/7,0),"")</f>
        <v/>
      </c>
      <c r="G2156" s="15" t="str">
        <f>IF(G2155&lt;MAX(A:A)+NumberOfFutureWeeks*7,  IF(WEEKDAY( G2155+1)=1, G2155+2, IF(WEEKDAY(G2155+1)=7, G2155+ 3, G2155+1)), "")</f>
        <v/>
      </c>
      <c r="H2156" s="15" t="str">
        <f t="shared" si="470"/>
        <v/>
      </c>
      <c r="I2156" s="2" t="str">
        <f t="shared" si="471"/>
        <v/>
      </c>
      <c r="J2156" s="2" t="str">
        <f>IF(AND(G2156&lt;&gt;"",G2156&lt;=MAX(A:A)),COUNTIF(B:B,TRUNC(G2156)),"")</f>
        <v/>
      </c>
      <c r="K2156" s="2" t="str">
        <f t="shared" si="482"/>
        <v/>
      </c>
      <c r="L2156" s="2" t="str">
        <f t="shared" si="472"/>
        <v/>
      </c>
      <c r="M2156" s="2" t="str">
        <f t="shared" si="479"/>
        <v/>
      </c>
      <c r="N2156" s="2" t="str">
        <f t="shared" si="480"/>
        <v/>
      </c>
      <c r="O2156" s="2" t="str">
        <f t="shared" si="473"/>
        <v/>
      </c>
      <c r="P2156" s="2" t="str">
        <f t="shared" si="474"/>
        <v/>
      </c>
      <c r="Q2156" s="2" t="str">
        <f t="shared" si="481"/>
        <v/>
      </c>
      <c r="R2156" s="2" t="str">
        <f t="shared" si="475"/>
        <v/>
      </c>
    </row>
    <row r="2157" spans="1:18" x14ac:dyDescent="0.25">
      <c r="A2157" s="15" t="str">
        <f>IF(INDEX('Predict Your Date Data (auto)'!A:A,ROW(A2157),1)&gt;0,INDEX('Predict Your Date Data (auto)'!A:A,ROW(A2157),1),"")</f>
        <v/>
      </c>
      <c r="B2157" s="15" t="str">
        <f t="shared" si="476"/>
        <v/>
      </c>
      <c r="C2157" s="23" t="str">
        <f t="shared" si="477"/>
        <v/>
      </c>
      <c r="D2157" s="23" t="str">
        <f t="shared" si="478"/>
        <v/>
      </c>
      <c r="E2157" s="2" t="str">
        <f>IF(A2157&lt;&gt;"","Week " &amp; ROUNDUP(DAY(B2157)/7,0),"")</f>
        <v/>
      </c>
      <c r="G2157" s="15" t="str">
        <f>IF(G2156&lt;MAX(A:A)+NumberOfFutureWeeks*7,  IF(WEEKDAY( G2156+1)=1, G2156+2, IF(WEEKDAY(G2156+1)=7, G2156+ 3, G2156+1)), "")</f>
        <v/>
      </c>
      <c r="H2157" s="15" t="str">
        <f t="shared" si="470"/>
        <v/>
      </c>
      <c r="I2157" s="2" t="str">
        <f t="shared" si="471"/>
        <v/>
      </c>
      <c r="J2157" s="2" t="str">
        <f>IF(AND(G2157&lt;&gt;"",G2157&lt;=MAX(A:A)),COUNTIF(B:B,TRUNC(G2157)),"")</f>
        <v/>
      </c>
      <c r="K2157" s="2" t="str">
        <f t="shared" si="482"/>
        <v/>
      </c>
      <c r="L2157" s="2" t="str">
        <f t="shared" si="472"/>
        <v/>
      </c>
      <c r="M2157" s="2" t="str">
        <f t="shared" si="479"/>
        <v/>
      </c>
      <c r="N2157" s="2" t="str">
        <f t="shared" si="480"/>
        <v/>
      </c>
      <c r="O2157" s="2" t="str">
        <f t="shared" si="473"/>
        <v/>
      </c>
      <c r="P2157" s="2" t="str">
        <f t="shared" si="474"/>
        <v/>
      </c>
      <c r="Q2157" s="2" t="str">
        <f t="shared" si="481"/>
        <v/>
      </c>
      <c r="R2157" s="2" t="str">
        <f t="shared" si="475"/>
        <v/>
      </c>
    </row>
    <row r="2158" spans="1:18" x14ac:dyDescent="0.25">
      <c r="A2158" s="15" t="str">
        <f>IF(INDEX('Predict Your Date Data (auto)'!A:A,ROW(A2158),1)&gt;0,INDEX('Predict Your Date Data (auto)'!A:A,ROW(A2158),1),"")</f>
        <v/>
      </c>
      <c r="B2158" s="15" t="str">
        <f t="shared" si="476"/>
        <v/>
      </c>
      <c r="C2158" s="23" t="str">
        <f t="shared" si="477"/>
        <v/>
      </c>
      <c r="D2158" s="23" t="str">
        <f t="shared" si="478"/>
        <v/>
      </c>
      <c r="E2158" s="2" t="str">
        <f>IF(A2158&lt;&gt;"","Week " &amp; ROUNDUP(DAY(B2158)/7,0),"")</f>
        <v/>
      </c>
      <c r="G2158" s="15" t="str">
        <f>IF(G2157&lt;MAX(A:A)+NumberOfFutureWeeks*7,  IF(WEEKDAY( G2157+1)=1, G2157+2, IF(WEEKDAY(G2157+1)=7, G2157+ 3, G2157+1)), "")</f>
        <v/>
      </c>
      <c r="H2158" s="15" t="str">
        <f t="shared" si="470"/>
        <v/>
      </c>
      <c r="I2158" s="2" t="str">
        <f t="shared" si="471"/>
        <v/>
      </c>
      <c r="J2158" s="2" t="str">
        <f>IF(AND(G2158&lt;&gt;"",G2158&lt;=MAX(A:A)),COUNTIF(B:B,TRUNC(G2158)),"")</f>
        <v/>
      </c>
      <c r="K2158" s="2" t="str">
        <f t="shared" si="482"/>
        <v/>
      </c>
      <c r="L2158" s="2" t="str">
        <f t="shared" si="472"/>
        <v/>
      </c>
      <c r="M2158" s="2" t="str">
        <f t="shared" si="479"/>
        <v/>
      </c>
      <c r="N2158" s="2" t="str">
        <f t="shared" si="480"/>
        <v/>
      </c>
      <c r="O2158" s="2" t="str">
        <f t="shared" si="473"/>
        <v/>
      </c>
      <c r="P2158" s="2" t="str">
        <f t="shared" si="474"/>
        <v/>
      </c>
      <c r="Q2158" s="2" t="str">
        <f t="shared" si="481"/>
        <v/>
      </c>
      <c r="R2158" s="2" t="str">
        <f t="shared" si="475"/>
        <v/>
      </c>
    </row>
    <row r="2159" spans="1:18" x14ac:dyDescent="0.25">
      <c r="A2159" s="15" t="str">
        <f>IF(INDEX('Predict Your Date Data (auto)'!A:A,ROW(A2159),1)&gt;0,INDEX('Predict Your Date Data (auto)'!A:A,ROW(A2159),1),"")</f>
        <v/>
      </c>
      <c r="B2159" s="15" t="str">
        <f t="shared" si="476"/>
        <v/>
      </c>
      <c r="C2159" s="23" t="str">
        <f t="shared" si="477"/>
        <v/>
      </c>
      <c r="D2159" s="23" t="str">
        <f t="shared" si="478"/>
        <v/>
      </c>
      <c r="E2159" s="2" t="str">
        <f>IF(A2159&lt;&gt;"","Week " &amp; ROUNDUP(DAY(B2159)/7,0),"")</f>
        <v/>
      </c>
      <c r="G2159" s="15" t="str">
        <f>IF(G2158&lt;MAX(A:A)+NumberOfFutureWeeks*7,  IF(WEEKDAY( G2158+1)=1, G2158+2, IF(WEEKDAY(G2158+1)=7, G2158+ 3, G2158+1)), "")</f>
        <v/>
      </c>
      <c r="H2159" s="15" t="str">
        <f t="shared" si="470"/>
        <v/>
      </c>
      <c r="I2159" s="2" t="str">
        <f t="shared" si="471"/>
        <v/>
      </c>
      <c r="J2159" s="2" t="str">
        <f>IF(AND(G2159&lt;&gt;"",G2159&lt;=MAX(A:A)),COUNTIF(B:B,TRUNC(G2159)),"")</f>
        <v/>
      </c>
      <c r="K2159" s="2" t="str">
        <f t="shared" si="482"/>
        <v/>
      </c>
      <c r="L2159" s="2" t="str">
        <f t="shared" si="472"/>
        <v/>
      </c>
      <c r="M2159" s="2" t="str">
        <f t="shared" si="479"/>
        <v/>
      </c>
      <c r="N2159" s="2" t="str">
        <f t="shared" si="480"/>
        <v/>
      </c>
      <c r="O2159" s="2" t="str">
        <f t="shared" si="473"/>
        <v/>
      </c>
      <c r="P2159" s="2" t="str">
        <f t="shared" si="474"/>
        <v/>
      </c>
      <c r="Q2159" s="2" t="str">
        <f t="shared" si="481"/>
        <v/>
      </c>
      <c r="R2159" s="2" t="str">
        <f t="shared" si="475"/>
        <v/>
      </c>
    </row>
    <row r="2160" spans="1:18" x14ac:dyDescent="0.25">
      <c r="A2160" s="15" t="str">
        <f>IF(INDEX('Predict Your Date Data (auto)'!A:A,ROW(A2160),1)&gt;0,INDEX('Predict Your Date Data (auto)'!A:A,ROW(A2160),1),"")</f>
        <v/>
      </c>
      <c r="B2160" s="15" t="str">
        <f t="shared" si="476"/>
        <v/>
      </c>
      <c r="C2160" s="23" t="str">
        <f t="shared" si="477"/>
        <v/>
      </c>
      <c r="D2160" s="23" t="str">
        <f t="shared" si="478"/>
        <v/>
      </c>
      <c r="E2160" s="2" t="str">
        <f>IF(A2160&lt;&gt;"","Week " &amp; ROUNDUP(DAY(B2160)/7,0),"")</f>
        <v/>
      </c>
      <c r="G2160" s="15" t="str">
        <f>IF(G2159&lt;MAX(A:A)+NumberOfFutureWeeks*7,  IF(WEEKDAY( G2159+1)=1, G2159+2, IF(WEEKDAY(G2159+1)=7, G2159+ 3, G2159+1)), "")</f>
        <v/>
      </c>
      <c r="H2160" s="15" t="str">
        <f t="shared" si="470"/>
        <v/>
      </c>
      <c r="I2160" s="2" t="str">
        <f t="shared" si="471"/>
        <v/>
      </c>
      <c r="J2160" s="2" t="str">
        <f>IF(AND(G2160&lt;&gt;"",G2160&lt;=MAX(A:A)),COUNTIF(B:B,TRUNC(G2160)),"")</f>
        <v/>
      </c>
      <c r="K2160" s="2" t="str">
        <f t="shared" si="482"/>
        <v/>
      </c>
      <c r="L2160" s="2" t="str">
        <f t="shared" si="472"/>
        <v/>
      </c>
      <c r="M2160" s="2" t="str">
        <f t="shared" si="479"/>
        <v/>
      </c>
      <c r="N2160" s="2" t="str">
        <f t="shared" si="480"/>
        <v/>
      </c>
      <c r="O2160" s="2" t="str">
        <f t="shared" si="473"/>
        <v/>
      </c>
      <c r="P2160" s="2" t="str">
        <f t="shared" si="474"/>
        <v/>
      </c>
      <c r="Q2160" s="2" t="str">
        <f t="shared" si="481"/>
        <v/>
      </c>
      <c r="R2160" s="2" t="str">
        <f t="shared" si="475"/>
        <v/>
      </c>
    </row>
    <row r="2161" spans="1:18" x14ac:dyDescent="0.25">
      <c r="A2161" s="15" t="str">
        <f>IF(INDEX('Predict Your Date Data (auto)'!A:A,ROW(A2161),1)&gt;0,INDEX('Predict Your Date Data (auto)'!A:A,ROW(A2161),1),"")</f>
        <v/>
      </c>
      <c r="B2161" s="15" t="str">
        <f t="shared" si="476"/>
        <v/>
      </c>
      <c r="C2161" s="23" t="str">
        <f t="shared" si="477"/>
        <v/>
      </c>
      <c r="D2161" s="23" t="str">
        <f t="shared" si="478"/>
        <v/>
      </c>
      <c r="E2161" s="2" t="str">
        <f>IF(A2161&lt;&gt;"","Week " &amp; ROUNDUP(DAY(B2161)/7,0),"")</f>
        <v/>
      </c>
      <c r="G2161" s="15" t="str">
        <f>IF(G2160&lt;MAX(A:A)+NumberOfFutureWeeks*7,  IF(WEEKDAY( G2160+1)=1, G2160+2, IF(WEEKDAY(G2160+1)=7, G2160+ 3, G2160+1)), "")</f>
        <v/>
      </c>
      <c r="H2161" s="15" t="str">
        <f t="shared" si="470"/>
        <v/>
      </c>
      <c r="I2161" s="2" t="str">
        <f t="shared" si="471"/>
        <v/>
      </c>
      <c r="J2161" s="2" t="str">
        <f>IF(AND(G2161&lt;&gt;"",G2161&lt;=MAX(A:A)),COUNTIF(B:B,TRUNC(G2161)),"")</f>
        <v/>
      </c>
      <c r="K2161" s="2" t="str">
        <f t="shared" si="482"/>
        <v/>
      </c>
      <c r="L2161" s="2" t="str">
        <f t="shared" si="472"/>
        <v/>
      </c>
      <c r="M2161" s="2" t="str">
        <f t="shared" si="479"/>
        <v/>
      </c>
      <c r="N2161" s="2" t="str">
        <f t="shared" si="480"/>
        <v/>
      </c>
      <c r="O2161" s="2" t="str">
        <f t="shared" si="473"/>
        <v/>
      </c>
      <c r="P2161" s="2" t="str">
        <f t="shared" si="474"/>
        <v/>
      </c>
      <c r="Q2161" s="2" t="str">
        <f t="shared" si="481"/>
        <v/>
      </c>
      <c r="R2161" s="2" t="str">
        <f t="shared" si="475"/>
        <v/>
      </c>
    </row>
    <row r="2162" spans="1:18" x14ac:dyDescent="0.25">
      <c r="A2162" s="15" t="str">
        <f>IF(INDEX('Predict Your Date Data (auto)'!A:A,ROW(A2162),1)&gt;0,INDEX('Predict Your Date Data (auto)'!A:A,ROW(A2162),1),"")</f>
        <v/>
      </c>
      <c r="B2162" s="15" t="str">
        <f t="shared" si="476"/>
        <v/>
      </c>
      <c r="C2162" s="23" t="str">
        <f t="shared" si="477"/>
        <v/>
      </c>
      <c r="D2162" s="23" t="str">
        <f t="shared" si="478"/>
        <v/>
      </c>
      <c r="E2162" s="2" t="str">
        <f>IF(A2162&lt;&gt;"","Week " &amp; ROUNDUP(DAY(B2162)/7,0),"")</f>
        <v/>
      </c>
      <c r="G2162" s="15" t="str">
        <f>IF(G2161&lt;MAX(A:A)+NumberOfFutureWeeks*7,  IF(WEEKDAY( G2161+1)=1, G2161+2, IF(WEEKDAY(G2161+1)=7, G2161+ 3, G2161+1)), "")</f>
        <v/>
      </c>
      <c r="H2162" s="15" t="str">
        <f t="shared" si="470"/>
        <v/>
      </c>
      <c r="I2162" s="2" t="str">
        <f t="shared" si="471"/>
        <v/>
      </c>
      <c r="J2162" s="2" t="str">
        <f>IF(AND(G2162&lt;&gt;"",G2162&lt;=MAX(A:A)),COUNTIF(B:B,TRUNC(G2162)),"")</f>
        <v/>
      </c>
      <c r="K2162" s="2" t="str">
        <f t="shared" si="482"/>
        <v/>
      </c>
      <c r="L2162" s="2" t="str">
        <f t="shared" si="472"/>
        <v/>
      </c>
      <c r="M2162" s="2" t="str">
        <f t="shared" si="479"/>
        <v/>
      </c>
      <c r="N2162" s="2" t="str">
        <f t="shared" si="480"/>
        <v/>
      </c>
      <c r="O2162" s="2" t="str">
        <f t="shared" si="473"/>
        <v/>
      </c>
      <c r="P2162" s="2" t="str">
        <f t="shared" si="474"/>
        <v/>
      </c>
      <c r="Q2162" s="2" t="str">
        <f t="shared" si="481"/>
        <v/>
      </c>
      <c r="R2162" s="2" t="str">
        <f t="shared" si="475"/>
        <v/>
      </c>
    </row>
    <row r="2163" spans="1:18" x14ac:dyDescent="0.25">
      <c r="A2163" s="15" t="str">
        <f>IF(INDEX('Predict Your Date Data (auto)'!A:A,ROW(A2163),1)&gt;0,INDEX('Predict Your Date Data (auto)'!A:A,ROW(A2163),1),"")</f>
        <v/>
      </c>
      <c r="B2163" s="15" t="str">
        <f t="shared" si="476"/>
        <v/>
      </c>
      <c r="C2163" s="23" t="str">
        <f t="shared" si="477"/>
        <v/>
      </c>
      <c r="D2163" s="23" t="str">
        <f t="shared" si="478"/>
        <v/>
      </c>
      <c r="E2163" s="2" t="str">
        <f>IF(A2163&lt;&gt;"","Week " &amp; ROUNDUP(DAY(B2163)/7,0),"")</f>
        <v/>
      </c>
      <c r="G2163" s="15" t="str">
        <f>IF(G2162&lt;MAX(A:A)+NumberOfFutureWeeks*7,  IF(WEEKDAY( G2162+1)=1, G2162+2, IF(WEEKDAY(G2162+1)=7, G2162+ 3, G2162+1)), "")</f>
        <v/>
      </c>
      <c r="H2163" s="15" t="str">
        <f t="shared" si="470"/>
        <v/>
      </c>
      <c r="I2163" s="2" t="str">
        <f t="shared" si="471"/>
        <v/>
      </c>
      <c r="J2163" s="2" t="str">
        <f>IF(AND(G2163&lt;&gt;"",G2163&lt;=MAX(A:A)),COUNTIF(B:B,TRUNC(G2163)),"")</f>
        <v/>
      </c>
      <c r="K2163" s="2" t="str">
        <f t="shared" si="482"/>
        <v/>
      </c>
      <c r="L2163" s="2" t="str">
        <f t="shared" si="472"/>
        <v/>
      </c>
      <c r="M2163" s="2" t="str">
        <f t="shared" si="479"/>
        <v/>
      </c>
      <c r="N2163" s="2" t="str">
        <f t="shared" si="480"/>
        <v/>
      </c>
      <c r="O2163" s="2" t="str">
        <f t="shared" si="473"/>
        <v/>
      </c>
      <c r="P2163" s="2" t="str">
        <f t="shared" si="474"/>
        <v/>
      </c>
      <c r="Q2163" s="2" t="str">
        <f t="shared" si="481"/>
        <v/>
      </c>
      <c r="R2163" s="2" t="str">
        <f t="shared" si="475"/>
        <v/>
      </c>
    </row>
    <row r="2164" spans="1:18" x14ac:dyDescent="0.25">
      <c r="A2164" s="15" t="str">
        <f>IF(INDEX('Predict Your Date Data (auto)'!A:A,ROW(A2164),1)&gt;0,INDEX('Predict Your Date Data (auto)'!A:A,ROW(A2164),1),"")</f>
        <v/>
      </c>
      <c r="B2164" s="15" t="str">
        <f t="shared" si="476"/>
        <v/>
      </c>
      <c r="C2164" s="23" t="str">
        <f t="shared" si="477"/>
        <v/>
      </c>
      <c r="D2164" s="23" t="str">
        <f t="shared" si="478"/>
        <v/>
      </c>
      <c r="E2164" s="2" t="str">
        <f>IF(A2164&lt;&gt;"","Week " &amp; ROUNDUP(DAY(B2164)/7,0),"")</f>
        <v/>
      </c>
      <c r="G2164" s="15" t="str">
        <f>IF(G2163&lt;MAX(A:A)+NumberOfFutureWeeks*7,  IF(WEEKDAY( G2163+1)=1, G2163+2, IF(WEEKDAY(G2163+1)=7, G2163+ 3, G2163+1)), "")</f>
        <v/>
      </c>
      <c r="H2164" s="15" t="str">
        <f t="shared" si="470"/>
        <v/>
      </c>
      <c r="I2164" s="2" t="str">
        <f t="shared" si="471"/>
        <v/>
      </c>
      <c r="J2164" s="2" t="str">
        <f>IF(AND(G2164&lt;&gt;"",G2164&lt;=MAX(A:A)),COUNTIF(B:B,TRUNC(G2164)),"")</f>
        <v/>
      </c>
      <c r="K2164" s="2" t="str">
        <f t="shared" si="482"/>
        <v/>
      </c>
      <c r="L2164" s="2" t="str">
        <f t="shared" si="472"/>
        <v/>
      </c>
      <c r="M2164" s="2" t="str">
        <f t="shared" si="479"/>
        <v/>
      </c>
      <c r="N2164" s="2" t="str">
        <f t="shared" si="480"/>
        <v/>
      </c>
      <c r="O2164" s="2" t="str">
        <f t="shared" si="473"/>
        <v/>
      </c>
      <c r="P2164" s="2" t="str">
        <f t="shared" si="474"/>
        <v/>
      </c>
      <c r="Q2164" s="2" t="str">
        <f t="shared" si="481"/>
        <v/>
      </c>
      <c r="R2164" s="2" t="str">
        <f t="shared" si="475"/>
        <v/>
      </c>
    </row>
    <row r="2165" spans="1:18" x14ac:dyDescent="0.25">
      <c r="A2165" s="15" t="str">
        <f>IF(INDEX('Predict Your Date Data (auto)'!A:A,ROW(A2165),1)&gt;0,INDEX('Predict Your Date Data (auto)'!A:A,ROW(A2165),1),"")</f>
        <v/>
      </c>
      <c r="B2165" s="15" t="str">
        <f t="shared" si="476"/>
        <v/>
      </c>
      <c r="C2165" s="23" t="str">
        <f t="shared" si="477"/>
        <v/>
      </c>
      <c r="D2165" s="23" t="str">
        <f t="shared" si="478"/>
        <v/>
      </c>
      <c r="E2165" s="2" t="str">
        <f>IF(A2165&lt;&gt;"","Week " &amp; ROUNDUP(DAY(B2165)/7,0),"")</f>
        <v/>
      </c>
      <c r="G2165" s="15" t="str">
        <f>IF(G2164&lt;MAX(A:A)+NumberOfFutureWeeks*7,  IF(WEEKDAY( G2164+1)=1, G2164+2, IF(WEEKDAY(G2164+1)=7, G2164+ 3, G2164+1)), "")</f>
        <v/>
      </c>
      <c r="H2165" s="15" t="str">
        <f t="shared" si="470"/>
        <v/>
      </c>
      <c r="I2165" s="2" t="str">
        <f t="shared" si="471"/>
        <v/>
      </c>
      <c r="J2165" s="2" t="str">
        <f>IF(AND(G2165&lt;&gt;"",G2165&lt;=MAX(A:A)),COUNTIF(B:B,TRUNC(G2165)),"")</f>
        <v/>
      </c>
      <c r="K2165" s="2" t="str">
        <f t="shared" si="482"/>
        <v/>
      </c>
      <c r="L2165" s="2" t="str">
        <f t="shared" si="472"/>
        <v/>
      </c>
      <c r="M2165" s="2" t="str">
        <f t="shared" si="479"/>
        <v/>
      </c>
      <c r="N2165" s="2" t="str">
        <f t="shared" si="480"/>
        <v/>
      </c>
      <c r="O2165" s="2" t="str">
        <f t="shared" si="473"/>
        <v/>
      </c>
      <c r="P2165" s="2" t="str">
        <f t="shared" si="474"/>
        <v/>
      </c>
      <c r="Q2165" s="2" t="str">
        <f t="shared" si="481"/>
        <v/>
      </c>
      <c r="R2165" s="2" t="str">
        <f t="shared" si="475"/>
        <v/>
      </c>
    </row>
    <row r="2166" spans="1:18" x14ac:dyDescent="0.25">
      <c r="A2166" s="15" t="str">
        <f>IF(INDEX('Predict Your Date Data (auto)'!A:A,ROW(A2166),1)&gt;0,INDEX('Predict Your Date Data (auto)'!A:A,ROW(A2166),1),"")</f>
        <v/>
      </c>
      <c r="B2166" s="15" t="str">
        <f t="shared" si="476"/>
        <v/>
      </c>
      <c r="C2166" s="23" t="str">
        <f t="shared" si="477"/>
        <v/>
      </c>
      <c r="D2166" s="23" t="str">
        <f t="shared" si="478"/>
        <v/>
      </c>
      <c r="E2166" s="2" t="str">
        <f>IF(A2166&lt;&gt;"","Week " &amp; ROUNDUP(DAY(B2166)/7,0),"")</f>
        <v/>
      </c>
      <c r="G2166" s="15" t="str">
        <f>IF(G2165&lt;MAX(A:A)+NumberOfFutureWeeks*7,  IF(WEEKDAY( G2165+1)=1, G2165+2, IF(WEEKDAY(G2165+1)=7, G2165+ 3, G2165+1)), "")</f>
        <v/>
      </c>
      <c r="H2166" s="15" t="str">
        <f t="shared" si="470"/>
        <v/>
      </c>
      <c r="I2166" s="2" t="str">
        <f t="shared" si="471"/>
        <v/>
      </c>
      <c r="J2166" s="2" t="str">
        <f>IF(AND(G2166&lt;&gt;"",G2166&lt;=MAX(A:A)),COUNTIF(B:B,TRUNC(G2166)),"")</f>
        <v/>
      </c>
      <c r="K2166" s="2" t="str">
        <f t="shared" si="482"/>
        <v/>
      </c>
      <c r="L2166" s="2" t="str">
        <f t="shared" si="472"/>
        <v/>
      </c>
      <c r="M2166" s="2" t="str">
        <f t="shared" si="479"/>
        <v/>
      </c>
      <c r="N2166" s="2" t="str">
        <f t="shared" si="480"/>
        <v/>
      </c>
      <c r="O2166" s="2" t="str">
        <f t="shared" si="473"/>
        <v/>
      </c>
      <c r="P2166" s="2" t="str">
        <f t="shared" si="474"/>
        <v/>
      </c>
      <c r="Q2166" s="2" t="str">
        <f t="shared" si="481"/>
        <v/>
      </c>
      <c r="R2166" s="2" t="str">
        <f t="shared" si="475"/>
        <v/>
      </c>
    </row>
    <row r="2167" spans="1:18" x14ac:dyDescent="0.25">
      <c r="A2167" s="15" t="str">
        <f>IF(INDEX('Predict Your Date Data (auto)'!A:A,ROW(A2167),1)&gt;0,INDEX('Predict Your Date Data (auto)'!A:A,ROW(A2167),1),"")</f>
        <v/>
      </c>
      <c r="B2167" s="15" t="str">
        <f t="shared" si="476"/>
        <v/>
      </c>
      <c r="C2167" s="23" t="str">
        <f t="shared" si="477"/>
        <v/>
      </c>
      <c r="D2167" s="23" t="str">
        <f t="shared" si="478"/>
        <v/>
      </c>
      <c r="E2167" s="2" t="str">
        <f>IF(A2167&lt;&gt;"","Week " &amp; ROUNDUP(DAY(B2167)/7,0),"")</f>
        <v/>
      </c>
      <c r="G2167" s="15" t="str">
        <f>IF(G2166&lt;MAX(A:A)+NumberOfFutureWeeks*7,  IF(WEEKDAY( G2166+1)=1, G2166+2, IF(WEEKDAY(G2166+1)=7, G2166+ 3, G2166+1)), "")</f>
        <v/>
      </c>
      <c r="H2167" s="15" t="str">
        <f t="shared" si="470"/>
        <v/>
      </c>
      <c r="I2167" s="2" t="str">
        <f t="shared" si="471"/>
        <v/>
      </c>
      <c r="J2167" s="2" t="str">
        <f>IF(AND(G2167&lt;&gt;"",G2167&lt;=MAX(A:A)),COUNTIF(B:B,TRUNC(G2167)),"")</f>
        <v/>
      </c>
      <c r="K2167" s="2" t="str">
        <f t="shared" si="482"/>
        <v/>
      </c>
      <c r="L2167" s="2" t="str">
        <f t="shared" si="472"/>
        <v/>
      </c>
      <c r="M2167" s="2" t="str">
        <f t="shared" si="479"/>
        <v/>
      </c>
      <c r="N2167" s="2" t="str">
        <f t="shared" si="480"/>
        <v/>
      </c>
      <c r="O2167" s="2" t="str">
        <f t="shared" si="473"/>
        <v/>
      </c>
      <c r="P2167" s="2" t="str">
        <f t="shared" si="474"/>
        <v/>
      </c>
      <c r="Q2167" s="2" t="str">
        <f t="shared" si="481"/>
        <v/>
      </c>
      <c r="R2167" s="2" t="str">
        <f t="shared" si="475"/>
        <v/>
      </c>
    </row>
    <row r="2168" spans="1:18" x14ac:dyDescent="0.25">
      <c r="A2168" s="15" t="str">
        <f>IF(INDEX('Predict Your Date Data (auto)'!A:A,ROW(A2168),1)&gt;0,INDEX('Predict Your Date Data (auto)'!A:A,ROW(A2168),1),"")</f>
        <v/>
      </c>
      <c r="B2168" s="15" t="str">
        <f t="shared" si="476"/>
        <v/>
      </c>
      <c r="C2168" s="23" t="str">
        <f t="shared" si="477"/>
        <v/>
      </c>
      <c r="D2168" s="23" t="str">
        <f t="shared" si="478"/>
        <v/>
      </c>
      <c r="E2168" s="2" t="str">
        <f>IF(A2168&lt;&gt;"","Week " &amp; ROUNDUP(DAY(B2168)/7,0),"")</f>
        <v/>
      </c>
      <c r="G2168" s="15" t="str">
        <f>IF(G2167&lt;MAX(A:A)+NumberOfFutureWeeks*7,  IF(WEEKDAY( G2167+1)=1, G2167+2, IF(WEEKDAY(G2167+1)=7, G2167+ 3, G2167+1)), "")</f>
        <v/>
      </c>
      <c r="H2168" s="15" t="str">
        <f t="shared" si="470"/>
        <v/>
      </c>
      <c r="I2168" s="2" t="str">
        <f t="shared" si="471"/>
        <v/>
      </c>
      <c r="J2168" s="2" t="str">
        <f>IF(AND(G2168&lt;&gt;"",G2168&lt;=MAX(A:A)),COUNTIF(B:B,TRUNC(G2168)),"")</f>
        <v/>
      </c>
      <c r="K2168" s="2" t="str">
        <f t="shared" si="482"/>
        <v/>
      </c>
      <c r="L2168" s="2" t="str">
        <f t="shared" si="472"/>
        <v/>
      </c>
      <c r="M2168" s="2" t="str">
        <f t="shared" si="479"/>
        <v/>
      </c>
      <c r="N2168" s="2" t="str">
        <f t="shared" si="480"/>
        <v/>
      </c>
      <c r="O2168" s="2" t="str">
        <f t="shared" si="473"/>
        <v/>
      </c>
      <c r="P2168" s="2" t="str">
        <f t="shared" si="474"/>
        <v/>
      </c>
      <c r="Q2168" s="2" t="str">
        <f t="shared" si="481"/>
        <v/>
      </c>
      <c r="R2168" s="2" t="str">
        <f t="shared" si="475"/>
        <v/>
      </c>
    </row>
    <row r="2169" spans="1:18" x14ac:dyDescent="0.25">
      <c r="A2169" s="15" t="str">
        <f>IF(INDEX('Predict Your Date Data (auto)'!A:A,ROW(A2169),1)&gt;0,INDEX('Predict Your Date Data (auto)'!A:A,ROW(A2169),1),"")</f>
        <v/>
      </c>
      <c r="B2169" s="15" t="str">
        <f t="shared" si="476"/>
        <v/>
      </c>
      <c r="C2169" s="23" t="str">
        <f t="shared" si="477"/>
        <v/>
      </c>
      <c r="D2169" s="23" t="str">
        <f t="shared" si="478"/>
        <v/>
      </c>
      <c r="E2169" s="2" t="str">
        <f>IF(A2169&lt;&gt;"","Week " &amp; ROUNDUP(DAY(B2169)/7,0),"")</f>
        <v/>
      </c>
      <c r="G2169" s="15" t="str">
        <f>IF(G2168&lt;MAX(A:A)+NumberOfFutureWeeks*7,  IF(WEEKDAY( G2168+1)=1, G2168+2, IF(WEEKDAY(G2168+1)=7, G2168+ 3, G2168+1)), "")</f>
        <v/>
      </c>
      <c r="H2169" s="15" t="str">
        <f t="shared" si="470"/>
        <v/>
      </c>
      <c r="I2169" s="2" t="str">
        <f t="shared" si="471"/>
        <v/>
      </c>
      <c r="J2169" s="2" t="str">
        <f>IF(AND(G2169&lt;&gt;"",G2169&lt;=MAX(A:A)),COUNTIF(B:B,TRUNC(G2169)),"")</f>
        <v/>
      </c>
      <c r="K2169" s="2" t="str">
        <f t="shared" si="482"/>
        <v/>
      </c>
      <c r="L2169" s="2" t="str">
        <f t="shared" si="472"/>
        <v/>
      </c>
      <c r="M2169" s="2" t="str">
        <f t="shared" si="479"/>
        <v/>
      </c>
      <c r="N2169" s="2" t="str">
        <f t="shared" si="480"/>
        <v/>
      </c>
      <c r="O2169" s="2" t="str">
        <f t="shared" si="473"/>
        <v/>
      </c>
      <c r="P2169" s="2" t="str">
        <f t="shared" si="474"/>
        <v/>
      </c>
      <c r="Q2169" s="2" t="str">
        <f t="shared" si="481"/>
        <v/>
      </c>
      <c r="R2169" s="2" t="str">
        <f t="shared" si="475"/>
        <v/>
      </c>
    </row>
    <row r="2170" spans="1:18" x14ac:dyDescent="0.25">
      <c r="A2170" s="15" t="str">
        <f>IF(INDEX('Predict Your Date Data (auto)'!A:A,ROW(A2170),1)&gt;0,INDEX('Predict Your Date Data (auto)'!A:A,ROW(A2170),1),"")</f>
        <v/>
      </c>
      <c r="B2170" s="15" t="str">
        <f t="shared" si="476"/>
        <v/>
      </c>
      <c r="C2170" s="23" t="str">
        <f t="shared" si="477"/>
        <v/>
      </c>
      <c r="D2170" s="23" t="str">
        <f t="shared" si="478"/>
        <v/>
      </c>
      <c r="E2170" s="2" t="str">
        <f>IF(A2170&lt;&gt;"","Week " &amp; ROUNDUP(DAY(B2170)/7,0),"")</f>
        <v/>
      </c>
      <c r="G2170" s="15" t="str">
        <f>IF(G2169&lt;MAX(A:A)+NumberOfFutureWeeks*7,  IF(WEEKDAY( G2169+1)=1, G2169+2, IF(WEEKDAY(G2169+1)=7, G2169+ 3, G2169+1)), "")</f>
        <v/>
      </c>
      <c r="H2170" s="15" t="str">
        <f t="shared" si="470"/>
        <v/>
      </c>
      <c r="I2170" s="2" t="str">
        <f t="shared" si="471"/>
        <v/>
      </c>
      <c r="J2170" s="2" t="str">
        <f>IF(AND(G2170&lt;&gt;"",G2170&lt;=MAX(A:A)),COUNTIF(B:B,TRUNC(G2170)),"")</f>
        <v/>
      </c>
      <c r="K2170" s="2" t="str">
        <f t="shared" si="482"/>
        <v/>
      </c>
      <c r="L2170" s="2" t="str">
        <f t="shared" si="472"/>
        <v/>
      </c>
      <c r="M2170" s="2" t="str">
        <f t="shared" si="479"/>
        <v/>
      </c>
      <c r="N2170" s="2" t="str">
        <f t="shared" si="480"/>
        <v/>
      </c>
      <c r="O2170" s="2" t="str">
        <f t="shared" si="473"/>
        <v/>
      </c>
      <c r="P2170" s="2" t="str">
        <f t="shared" si="474"/>
        <v/>
      </c>
      <c r="Q2170" s="2" t="str">
        <f t="shared" si="481"/>
        <v/>
      </c>
      <c r="R2170" s="2" t="str">
        <f t="shared" si="475"/>
        <v/>
      </c>
    </row>
    <row r="2171" spans="1:18" x14ac:dyDescent="0.25">
      <c r="A2171" s="15" t="str">
        <f>IF(INDEX('Predict Your Date Data (auto)'!A:A,ROW(A2171),1)&gt;0,INDEX('Predict Your Date Data (auto)'!A:A,ROW(A2171),1),"")</f>
        <v/>
      </c>
      <c r="B2171" s="15" t="str">
        <f t="shared" si="476"/>
        <v/>
      </c>
      <c r="C2171" s="23" t="str">
        <f t="shared" si="477"/>
        <v/>
      </c>
      <c r="D2171" s="23" t="str">
        <f t="shared" si="478"/>
        <v/>
      </c>
      <c r="E2171" s="2" t="str">
        <f>IF(A2171&lt;&gt;"","Week " &amp; ROUNDUP(DAY(B2171)/7,0),"")</f>
        <v/>
      </c>
      <c r="G2171" s="15" t="str">
        <f>IF(G2170&lt;MAX(A:A)+NumberOfFutureWeeks*7,  IF(WEEKDAY( G2170+1)=1, G2170+2, IF(WEEKDAY(G2170+1)=7, G2170+ 3, G2170+1)), "")</f>
        <v/>
      </c>
      <c r="H2171" s="15" t="str">
        <f t="shared" si="470"/>
        <v/>
      </c>
      <c r="I2171" s="2" t="str">
        <f t="shared" si="471"/>
        <v/>
      </c>
      <c r="J2171" s="2" t="str">
        <f>IF(AND(G2171&lt;&gt;"",G2171&lt;=MAX(A:A)),COUNTIF(B:B,TRUNC(G2171)),"")</f>
        <v/>
      </c>
      <c r="K2171" s="2" t="str">
        <f t="shared" si="482"/>
        <v/>
      </c>
      <c r="L2171" s="2" t="str">
        <f t="shared" si="472"/>
        <v/>
      </c>
      <c r="M2171" s="2" t="str">
        <f t="shared" si="479"/>
        <v/>
      </c>
      <c r="N2171" s="2" t="str">
        <f t="shared" si="480"/>
        <v/>
      </c>
      <c r="O2171" s="2" t="str">
        <f t="shared" si="473"/>
        <v/>
      </c>
      <c r="P2171" s="2" t="str">
        <f t="shared" si="474"/>
        <v/>
      </c>
      <c r="Q2171" s="2" t="str">
        <f t="shared" si="481"/>
        <v/>
      </c>
      <c r="R2171" s="2" t="str">
        <f t="shared" si="475"/>
        <v/>
      </c>
    </row>
    <row r="2172" spans="1:18" x14ac:dyDescent="0.25">
      <c r="A2172" s="15" t="str">
        <f>IF(INDEX('Predict Your Date Data (auto)'!A:A,ROW(A2172),1)&gt;0,INDEX('Predict Your Date Data (auto)'!A:A,ROW(A2172),1),"")</f>
        <v/>
      </c>
      <c r="B2172" s="15" t="str">
        <f t="shared" si="476"/>
        <v/>
      </c>
      <c r="C2172" s="23" t="str">
        <f t="shared" si="477"/>
        <v/>
      </c>
      <c r="D2172" s="23" t="str">
        <f t="shared" si="478"/>
        <v/>
      </c>
      <c r="E2172" s="2" t="str">
        <f>IF(A2172&lt;&gt;"","Week " &amp; ROUNDUP(DAY(B2172)/7,0),"")</f>
        <v/>
      </c>
      <c r="G2172" s="15" t="str">
        <f>IF(G2171&lt;MAX(A:A)+NumberOfFutureWeeks*7,  IF(WEEKDAY( G2171+1)=1, G2171+2, IF(WEEKDAY(G2171+1)=7, G2171+ 3, G2171+1)), "")</f>
        <v/>
      </c>
      <c r="H2172" s="15" t="str">
        <f t="shared" si="470"/>
        <v/>
      </c>
      <c r="I2172" s="2" t="str">
        <f t="shared" si="471"/>
        <v/>
      </c>
      <c r="J2172" s="2" t="str">
        <f>IF(AND(G2172&lt;&gt;"",G2172&lt;=MAX(A:A)),COUNTIF(B:B,TRUNC(G2172)),"")</f>
        <v/>
      </c>
      <c r="K2172" s="2" t="str">
        <f t="shared" si="482"/>
        <v/>
      </c>
      <c r="L2172" s="2" t="str">
        <f t="shared" si="472"/>
        <v/>
      </c>
      <c r="M2172" s="2" t="str">
        <f t="shared" si="479"/>
        <v/>
      </c>
      <c r="N2172" s="2" t="str">
        <f t="shared" si="480"/>
        <v/>
      </c>
      <c r="O2172" s="2" t="str">
        <f t="shared" si="473"/>
        <v/>
      </c>
      <c r="P2172" s="2" t="str">
        <f t="shared" si="474"/>
        <v/>
      </c>
      <c r="Q2172" s="2" t="str">
        <f t="shared" si="481"/>
        <v/>
      </c>
      <c r="R2172" s="2" t="str">
        <f t="shared" si="475"/>
        <v/>
      </c>
    </row>
    <row r="2173" spans="1:18" x14ac:dyDescent="0.25">
      <c r="A2173" s="15" t="str">
        <f>IF(INDEX('Predict Your Date Data (auto)'!A:A,ROW(A2173),1)&gt;0,INDEX('Predict Your Date Data (auto)'!A:A,ROW(A2173),1),"")</f>
        <v/>
      </c>
      <c r="B2173" s="15" t="str">
        <f t="shared" si="476"/>
        <v/>
      </c>
      <c r="C2173" s="23" t="str">
        <f t="shared" si="477"/>
        <v/>
      </c>
      <c r="D2173" s="23" t="str">
        <f t="shared" si="478"/>
        <v/>
      </c>
      <c r="E2173" s="2" t="str">
        <f>IF(A2173&lt;&gt;"","Week " &amp; ROUNDUP(DAY(B2173)/7,0),"")</f>
        <v/>
      </c>
      <c r="G2173" s="15" t="str">
        <f>IF(G2172&lt;MAX(A:A)+NumberOfFutureWeeks*7,  IF(WEEKDAY( G2172+1)=1, G2172+2, IF(WEEKDAY(G2172+1)=7, G2172+ 3, G2172+1)), "")</f>
        <v/>
      </c>
      <c r="H2173" s="15" t="str">
        <f t="shared" si="470"/>
        <v/>
      </c>
      <c r="I2173" s="2" t="str">
        <f t="shared" si="471"/>
        <v/>
      </c>
      <c r="J2173" s="2" t="str">
        <f>IF(AND(G2173&lt;&gt;"",G2173&lt;=MAX(A:A)),COUNTIF(B:B,TRUNC(G2173)),"")</f>
        <v/>
      </c>
      <c r="K2173" s="2" t="str">
        <f t="shared" si="482"/>
        <v/>
      </c>
      <c r="L2173" s="2" t="str">
        <f t="shared" si="472"/>
        <v/>
      </c>
      <c r="M2173" s="2" t="str">
        <f t="shared" si="479"/>
        <v/>
      </c>
      <c r="N2173" s="2" t="str">
        <f t="shared" si="480"/>
        <v/>
      </c>
      <c r="O2173" s="2" t="str">
        <f t="shared" si="473"/>
        <v/>
      </c>
      <c r="P2173" s="2" t="str">
        <f t="shared" si="474"/>
        <v/>
      </c>
      <c r="Q2173" s="2" t="str">
        <f t="shared" si="481"/>
        <v/>
      </c>
      <c r="R2173" s="2" t="str">
        <f t="shared" si="475"/>
        <v/>
      </c>
    </row>
    <row r="2174" spans="1:18" x14ac:dyDescent="0.25">
      <c r="A2174" s="15" t="str">
        <f>IF(INDEX('Predict Your Date Data (auto)'!A:A,ROW(A2174),1)&gt;0,INDEX('Predict Your Date Data (auto)'!A:A,ROW(A2174),1),"")</f>
        <v/>
      </c>
      <c r="B2174" s="15" t="str">
        <f t="shared" si="476"/>
        <v/>
      </c>
      <c r="C2174" s="23" t="str">
        <f t="shared" si="477"/>
        <v/>
      </c>
      <c r="D2174" s="23" t="str">
        <f t="shared" si="478"/>
        <v/>
      </c>
      <c r="E2174" s="2" t="str">
        <f>IF(A2174&lt;&gt;"","Week " &amp; ROUNDUP(DAY(B2174)/7,0),"")</f>
        <v/>
      </c>
      <c r="G2174" s="15" t="str">
        <f>IF(G2173&lt;MAX(A:A)+NumberOfFutureWeeks*7,  IF(WEEKDAY( G2173+1)=1, G2173+2, IF(WEEKDAY(G2173+1)=7, G2173+ 3, G2173+1)), "")</f>
        <v/>
      </c>
      <c r="H2174" s="15" t="str">
        <f t="shared" si="470"/>
        <v/>
      </c>
      <c r="I2174" s="2" t="str">
        <f t="shared" si="471"/>
        <v/>
      </c>
      <c r="J2174" s="2" t="str">
        <f>IF(AND(G2174&lt;&gt;"",G2174&lt;=MAX(A:A)),COUNTIF(B:B,TRUNC(G2174)),"")</f>
        <v/>
      </c>
      <c r="K2174" s="2" t="str">
        <f t="shared" si="482"/>
        <v/>
      </c>
      <c r="L2174" s="2" t="str">
        <f t="shared" si="472"/>
        <v/>
      </c>
      <c r="M2174" s="2" t="str">
        <f t="shared" si="479"/>
        <v/>
      </c>
      <c r="N2174" s="2" t="str">
        <f t="shared" si="480"/>
        <v/>
      </c>
      <c r="O2174" s="2" t="str">
        <f t="shared" si="473"/>
        <v/>
      </c>
      <c r="P2174" s="2" t="str">
        <f t="shared" si="474"/>
        <v/>
      </c>
      <c r="Q2174" s="2" t="str">
        <f t="shared" si="481"/>
        <v/>
      </c>
      <c r="R2174" s="2" t="str">
        <f t="shared" si="475"/>
        <v/>
      </c>
    </row>
    <row r="2175" spans="1:18" x14ac:dyDescent="0.25">
      <c r="A2175" s="15" t="str">
        <f>IF(INDEX('Predict Your Date Data (auto)'!A:A,ROW(A2175),1)&gt;0,INDEX('Predict Your Date Data (auto)'!A:A,ROW(A2175),1),"")</f>
        <v/>
      </c>
      <c r="B2175" s="15" t="str">
        <f t="shared" si="476"/>
        <v/>
      </c>
      <c r="C2175" s="23" t="str">
        <f t="shared" si="477"/>
        <v/>
      </c>
      <c r="D2175" s="23" t="str">
        <f t="shared" si="478"/>
        <v/>
      </c>
      <c r="E2175" s="2" t="str">
        <f>IF(A2175&lt;&gt;"","Week " &amp; ROUNDUP(DAY(B2175)/7,0),"")</f>
        <v/>
      </c>
      <c r="G2175" s="15" t="str">
        <f>IF(G2174&lt;MAX(A:A)+NumberOfFutureWeeks*7,  IF(WEEKDAY( G2174+1)=1, G2174+2, IF(WEEKDAY(G2174+1)=7, G2174+ 3, G2174+1)), "")</f>
        <v/>
      </c>
      <c r="H2175" s="15" t="str">
        <f t="shared" si="470"/>
        <v/>
      </c>
      <c r="I2175" s="2" t="str">
        <f t="shared" si="471"/>
        <v/>
      </c>
      <c r="J2175" s="2" t="str">
        <f>IF(AND(G2175&lt;&gt;"",G2175&lt;=MAX(A:A)),COUNTIF(B:B,TRUNC(G2175)),"")</f>
        <v/>
      </c>
      <c r="K2175" s="2" t="str">
        <f t="shared" si="482"/>
        <v/>
      </c>
      <c r="L2175" s="2" t="str">
        <f t="shared" si="472"/>
        <v/>
      </c>
      <c r="M2175" s="2" t="str">
        <f t="shared" si="479"/>
        <v/>
      </c>
      <c r="N2175" s="2" t="str">
        <f t="shared" si="480"/>
        <v/>
      </c>
      <c r="O2175" s="2" t="str">
        <f t="shared" si="473"/>
        <v/>
      </c>
      <c r="P2175" s="2" t="str">
        <f t="shared" si="474"/>
        <v/>
      </c>
      <c r="Q2175" s="2" t="str">
        <f t="shared" si="481"/>
        <v/>
      </c>
      <c r="R2175" s="2" t="str">
        <f t="shared" si="475"/>
        <v/>
      </c>
    </row>
    <row r="2176" spans="1:18" x14ac:dyDescent="0.25">
      <c r="A2176" s="15" t="str">
        <f>IF(INDEX('Predict Your Date Data (auto)'!A:A,ROW(A2176),1)&gt;0,INDEX('Predict Your Date Data (auto)'!A:A,ROW(A2176),1),"")</f>
        <v/>
      </c>
      <c r="B2176" s="15" t="str">
        <f t="shared" si="476"/>
        <v/>
      </c>
      <c r="C2176" s="23" t="str">
        <f t="shared" si="477"/>
        <v/>
      </c>
      <c r="D2176" s="23" t="str">
        <f t="shared" si="478"/>
        <v/>
      </c>
      <c r="E2176" s="2" t="str">
        <f>IF(A2176&lt;&gt;"","Week " &amp; ROUNDUP(DAY(B2176)/7,0),"")</f>
        <v/>
      </c>
      <c r="G2176" s="15" t="str">
        <f>IF(G2175&lt;MAX(A:A)+NumberOfFutureWeeks*7,  IF(WEEKDAY( G2175+1)=1, G2175+2, IF(WEEKDAY(G2175+1)=7, G2175+ 3, G2175+1)), "")</f>
        <v/>
      </c>
      <c r="H2176" s="15" t="str">
        <f t="shared" si="470"/>
        <v/>
      </c>
      <c r="I2176" s="2" t="str">
        <f t="shared" si="471"/>
        <v/>
      </c>
      <c r="J2176" s="2" t="str">
        <f>IF(AND(G2176&lt;&gt;"",G2176&lt;=MAX(A:A)),COUNTIF(B:B,TRUNC(G2176)),"")</f>
        <v/>
      </c>
      <c r="K2176" s="2" t="str">
        <f t="shared" si="482"/>
        <v/>
      </c>
      <c r="L2176" s="2" t="str">
        <f t="shared" si="472"/>
        <v/>
      </c>
      <c r="M2176" s="2" t="str">
        <f t="shared" si="479"/>
        <v/>
      </c>
      <c r="N2176" s="2" t="str">
        <f t="shared" si="480"/>
        <v/>
      </c>
      <c r="O2176" s="2" t="str">
        <f t="shared" si="473"/>
        <v/>
      </c>
      <c r="P2176" s="2" t="str">
        <f t="shared" si="474"/>
        <v/>
      </c>
      <c r="Q2176" s="2" t="str">
        <f t="shared" si="481"/>
        <v/>
      </c>
      <c r="R2176" s="2" t="str">
        <f t="shared" si="475"/>
        <v/>
      </c>
    </row>
    <row r="2177" spans="1:18" x14ac:dyDescent="0.25">
      <c r="A2177" s="15" t="str">
        <f>IF(INDEX('Predict Your Date Data (auto)'!A:A,ROW(A2177),1)&gt;0,INDEX('Predict Your Date Data (auto)'!A:A,ROW(A2177),1),"")</f>
        <v/>
      </c>
      <c r="B2177" s="15" t="str">
        <f t="shared" si="476"/>
        <v/>
      </c>
      <c r="C2177" s="23" t="str">
        <f t="shared" si="477"/>
        <v/>
      </c>
      <c r="D2177" s="23" t="str">
        <f t="shared" si="478"/>
        <v/>
      </c>
      <c r="E2177" s="2" t="str">
        <f>IF(A2177&lt;&gt;"","Week " &amp; ROUNDUP(DAY(B2177)/7,0),"")</f>
        <v/>
      </c>
      <c r="G2177" s="15" t="str">
        <f>IF(G2176&lt;MAX(A:A)+NumberOfFutureWeeks*7,  IF(WEEKDAY( G2176+1)=1, G2176+2, IF(WEEKDAY(G2176+1)=7, G2176+ 3, G2176+1)), "")</f>
        <v/>
      </c>
      <c r="H2177" s="15" t="str">
        <f t="shared" si="470"/>
        <v/>
      </c>
      <c r="I2177" s="2" t="str">
        <f t="shared" si="471"/>
        <v/>
      </c>
      <c r="J2177" s="2" t="str">
        <f>IF(AND(G2177&lt;&gt;"",G2177&lt;=MAX(A:A)),COUNTIF(B:B,TRUNC(G2177)),"")</f>
        <v/>
      </c>
      <c r="K2177" s="2" t="str">
        <f t="shared" si="482"/>
        <v/>
      </c>
      <c r="L2177" s="2" t="str">
        <f t="shared" si="472"/>
        <v/>
      </c>
      <c r="M2177" s="2" t="str">
        <f t="shared" si="479"/>
        <v/>
      </c>
      <c r="N2177" s="2" t="str">
        <f t="shared" si="480"/>
        <v/>
      </c>
      <c r="O2177" s="2" t="str">
        <f t="shared" si="473"/>
        <v/>
      </c>
      <c r="P2177" s="2" t="str">
        <f t="shared" si="474"/>
        <v/>
      </c>
      <c r="Q2177" s="2" t="str">
        <f t="shared" si="481"/>
        <v/>
      </c>
      <c r="R2177" s="2" t="str">
        <f t="shared" si="475"/>
        <v/>
      </c>
    </row>
    <row r="2178" spans="1:18" x14ac:dyDescent="0.25">
      <c r="A2178" s="15" t="str">
        <f>IF(INDEX('Predict Your Date Data (auto)'!A:A,ROW(A2178),1)&gt;0,INDEX('Predict Your Date Data (auto)'!A:A,ROW(A2178),1),"")</f>
        <v/>
      </c>
      <c r="B2178" s="15" t="str">
        <f t="shared" si="476"/>
        <v/>
      </c>
      <c r="C2178" s="23" t="str">
        <f t="shared" si="477"/>
        <v/>
      </c>
      <c r="D2178" s="23" t="str">
        <f t="shared" si="478"/>
        <v/>
      </c>
      <c r="E2178" s="2" t="str">
        <f>IF(A2178&lt;&gt;"","Week " &amp; ROUNDUP(DAY(B2178)/7,0),"")</f>
        <v/>
      </c>
      <c r="G2178" s="15" t="str">
        <f>IF(G2177&lt;MAX(A:A)+NumberOfFutureWeeks*7,  IF(WEEKDAY( G2177+1)=1, G2177+2, IF(WEEKDAY(G2177+1)=7, G2177+ 3, G2177+1)), "")</f>
        <v/>
      </c>
      <c r="H2178" s="15" t="str">
        <f t="shared" ref="H2178:H2241" si="483">IF(G2178&lt;&gt;"",IF(WEEKDAY(G2178)=2,"Week " &amp; TEXT(G2178,AxisDateFormat),""),"")</f>
        <v/>
      </c>
      <c r="I2178" s="2" t="str">
        <f t="shared" ref="I2178:I2241" si="484">IF(G2178&lt;&gt;"", TEXT(WEEKDAY(G2178), DayFormat),"")</f>
        <v/>
      </c>
      <c r="J2178" s="2" t="str">
        <f>IF(AND(G2178&lt;&gt;"",G2178&lt;=MAX(A:A)),COUNTIF(B:B,TRUNC(G2178)),"")</f>
        <v/>
      </c>
      <c r="K2178" s="2" t="str">
        <f t="shared" si="482"/>
        <v/>
      </c>
      <c r="L2178" s="2" t="str">
        <f t="shared" ref="L2178:L2241" si="485">IF(G2178&lt;&gt;"",K2178*$U$10+$U$9,"")</f>
        <v/>
      </c>
      <c r="M2178" s="2" t="str">
        <f t="shared" si="479"/>
        <v/>
      </c>
      <c r="N2178" s="2" t="str">
        <f t="shared" si="480"/>
        <v/>
      </c>
      <c r="O2178" s="2" t="str">
        <f t="shared" ref="O2178:O2241" si="486">IF(J2178&lt;&gt;"",ABS(J2178-N2178),"")</f>
        <v/>
      </c>
      <c r="P2178" s="2" t="str">
        <f t="shared" ref="P2178:P2241" si="487">IF(G2178&lt;&gt;"",IF(M2178&gt;1,ROUNDUP(N2178,RoundDecimalPlaces),ROUNDDOWN(N2178,RoundDecimalPlaces)),"")</f>
        <v/>
      </c>
      <c r="Q2178" s="2" t="str">
        <f t="shared" si="481"/>
        <v/>
      </c>
      <c r="R2178" s="2" t="str">
        <f t="shared" ref="R2178:R2241" si="488">IF(Q2178&lt;&gt;"",IF(Q2178&gt;AVERAGE(Q:Q)*SignificantErrorMultiplier,J2178,NA()),"")</f>
        <v/>
      </c>
    </row>
    <row r="2179" spans="1:18" x14ac:dyDescent="0.25">
      <c r="A2179" s="15" t="str">
        <f>IF(INDEX('Predict Your Date Data (auto)'!A:A,ROW(A2179),1)&gt;0,INDEX('Predict Your Date Data (auto)'!A:A,ROW(A2179),1),"")</f>
        <v/>
      </c>
      <c r="B2179" s="15" t="str">
        <f t="shared" ref="B2179:B2242" si="489">IF(A2179&lt;&gt;"",TRUNC(A2179),"")</f>
        <v/>
      </c>
      <c r="C2179" s="23" t="str">
        <f t="shared" ref="C2179:C2242" si="490">IF(A2179&lt;&gt;"",YEAR(A2179),"")</f>
        <v/>
      </c>
      <c r="D2179" s="23" t="str">
        <f t="shared" ref="D2179:D2242" si="491">IF(A2179&lt;&gt;"",MONTH(B2179),"")</f>
        <v/>
      </c>
      <c r="E2179" s="2" t="str">
        <f>IF(A2179&lt;&gt;"","Week " &amp; ROUNDUP(DAY(B2179)/7,0),"")</f>
        <v/>
      </c>
      <c r="G2179" s="15" t="str">
        <f>IF(G2178&lt;MAX(A:A)+NumberOfFutureWeeks*7,  IF(WEEKDAY( G2178+1)=1, G2178+2, IF(WEEKDAY(G2178+1)=7, G2178+ 3, G2178+1)), "")</f>
        <v/>
      </c>
      <c r="H2179" s="15" t="str">
        <f t="shared" si="483"/>
        <v/>
      </c>
      <c r="I2179" s="2" t="str">
        <f t="shared" si="484"/>
        <v/>
      </c>
      <c r="J2179" s="2" t="str">
        <f>IF(AND(G2179&lt;&gt;"",G2179&lt;=MAX(A:A)),COUNTIF(B:B,TRUNC(G2179)),"")</f>
        <v/>
      </c>
      <c r="K2179" s="2" t="str">
        <f t="shared" si="482"/>
        <v/>
      </c>
      <c r="L2179" s="2" t="str">
        <f t="shared" si="485"/>
        <v/>
      </c>
      <c r="M2179" s="2" t="str">
        <f t="shared" ref="M2179:M2242" si="492">IF(G2179&lt;&gt;"",VLOOKUP(I2179,$T$2:$V$6,3,FALSE),"")</f>
        <v/>
      </c>
      <c r="N2179" s="2" t="str">
        <f t="shared" ref="N2179:N2242" si="493">IF(G2179&lt;&gt;"",L2179*M2179,"")</f>
        <v/>
      </c>
      <c r="O2179" s="2" t="str">
        <f t="shared" si="486"/>
        <v/>
      </c>
      <c r="P2179" s="2" t="str">
        <f t="shared" si="487"/>
        <v/>
      </c>
      <c r="Q2179" s="2" t="str">
        <f t="shared" ref="Q2179:Q2242" si="494">IF(J2179&lt;&gt;"",ABS(J2179-P2179),"")</f>
        <v/>
      </c>
      <c r="R2179" s="2" t="str">
        <f t="shared" si="488"/>
        <v/>
      </c>
    </row>
    <row r="2180" spans="1:18" x14ac:dyDescent="0.25">
      <c r="A2180" s="15" t="str">
        <f>IF(INDEX('Predict Your Date Data (auto)'!A:A,ROW(A2180),1)&gt;0,INDEX('Predict Your Date Data (auto)'!A:A,ROW(A2180),1),"")</f>
        <v/>
      </c>
      <c r="B2180" s="15" t="str">
        <f t="shared" si="489"/>
        <v/>
      </c>
      <c r="C2180" s="23" t="str">
        <f t="shared" si="490"/>
        <v/>
      </c>
      <c r="D2180" s="23" t="str">
        <f t="shared" si="491"/>
        <v/>
      </c>
      <c r="E2180" s="2" t="str">
        <f>IF(A2180&lt;&gt;"","Week " &amp; ROUNDUP(DAY(B2180)/7,0),"")</f>
        <v/>
      </c>
      <c r="G2180" s="15" t="str">
        <f>IF(G2179&lt;MAX(A:A)+NumberOfFutureWeeks*7,  IF(WEEKDAY( G2179+1)=1, G2179+2, IF(WEEKDAY(G2179+1)=7, G2179+ 3, G2179+1)), "")</f>
        <v/>
      </c>
      <c r="H2180" s="15" t="str">
        <f t="shared" si="483"/>
        <v/>
      </c>
      <c r="I2180" s="2" t="str">
        <f t="shared" si="484"/>
        <v/>
      </c>
      <c r="J2180" s="2" t="str">
        <f>IF(AND(G2180&lt;&gt;"",G2180&lt;=MAX(A:A)),COUNTIF(B:B,TRUNC(G2180)),"")</f>
        <v/>
      </c>
      <c r="K2180" s="2" t="str">
        <f t="shared" ref="K2180:K2243" si="495">IF(G2180&lt;&gt;"",K2179+1,"")</f>
        <v/>
      </c>
      <c r="L2180" s="2" t="str">
        <f t="shared" si="485"/>
        <v/>
      </c>
      <c r="M2180" s="2" t="str">
        <f t="shared" si="492"/>
        <v/>
      </c>
      <c r="N2180" s="2" t="str">
        <f t="shared" si="493"/>
        <v/>
      </c>
      <c r="O2180" s="2" t="str">
        <f t="shared" si="486"/>
        <v/>
      </c>
      <c r="P2180" s="2" t="str">
        <f t="shared" si="487"/>
        <v/>
      </c>
      <c r="Q2180" s="2" t="str">
        <f t="shared" si="494"/>
        <v/>
      </c>
      <c r="R2180" s="2" t="str">
        <f t="shared" si="488"/>
        <v/>
      </c>
    </row>
    <row r="2181" spans="1:18" x14ac:dyDescent="0.25">
      <c r="A2181" s="15" t="str">
        <f>IF(INDEX('Predict Your Date Data (auto)'!A:A,ROW(A2181),1)&gt;0,INDEX('Predict Your Date Data (auto)'!A:A,ROW(A2181),1),"")</f>
        <v/>
      </c>
      <c r="B2181" s="15" t="str">
        <f t="shared" si="489"/>
        <v/>
      </c>
      <c r="C2181" s="23" t="str">
        <f t="shared" si="490"/>
        <v/>
      </c>
      <c r="D2181" s="23" t="str">
        <f t="shared" si="491"/>
        <v/>
      </c>
      <c r="E2181" s="2" t="str">
        <f>IF(A2181&lt;&gt;"","Week " &amp; ROUNDUP(DAY(B2181)/7,0),"")</f>
        <v/>
      </c>
      <c r="G2181" s="15" t="str">
        <f>IF(G2180&lt;MAX(A:A)+NumberOfFutureWeeks*7,  IF(WEEKDAY( G2180+1)=1, G2180+2, IF(WEEKDAY(G2180+1)=7, G2180+ 3, G2180+1)), "")</f>
        <v/>
      </c>
      <c r="H2181" s="15" t="str">
        <f t="shared" si="483"/>
        <v/>
      </c>
      <c r="I2181" s="2" t="str">
        <f t="shared" si="484"/>
        <v/>
      </c>
      <c r="J2181" s="2" t="str">
        <f>IF(AND(G2181&lt;&gt;"",G2181&lt;=MAX(A:A)),COUNTIF(B:B,TRUNC(G2181)),"")</f>
        <v/>
      </c>
      <c r="K2181" s="2" t="str">
        <f t="shared" si="495"/>
        <v/>
      </c>
      <c r="L2181" s="2" t="str">
        <f t="shared" si="485"/>
        <v/>
      </c>
      <c r="M2181" s="2" t="str">
        <f t="shared" si="492"/>
        <v/>
      </c>
      <c r="N2181" s="2" t="str">
        <f t="shared" si="493"/>
        <v/>
      </c>
      <c r="O2181" s="2" t="str">
        <f t="shared" si="486"/>
        <v/>
      </c>
      <c r="P2181" s="2" t="str">
        <f t="shared" si="487"/>
        <v/>
      </c>
      <c r="Q2181" s="2" t="str">
        <f t="shared" si="494"/>
        <v/>
      </c>
      <c r="R2181" s="2" t="str">
        <f t="shared" si="488"/>
        <v/>
      </c>
    </row>
    <row r="2182" spans="1:18" x14ac:dyDescent="0.25">
      <c r="A2182" s="15" t="str">
        <f>IF(INDEX('Predict Your Date Data (auto)'!A:A,ROW(A2182),1)&gt;0,INDEX('Predict Your Date Data (auto)'!A:A,ROW(A2182),1),"")</f>
        <v/>
      </c>
      <c r="B2182" s="15" t="str">
        <f t="shared" si="489"/>
        <v/>
      </c>
      <c r="C2182" s="23" t="str">
        <f t="shared" si="490"/>
        <v/>
      </c>
      <c r="D2182" s="23" t="str">
        <f t="shared" si="491"/>
        <v/>
      </c>
      <c r="E2182" s="2" t="str">
        <f>IF(A2182&lt;&gt;"","Week " &amp; ROUNDUP(DAY(B2182)/7,0),"")</f>
        <v/>
      </c>
      <c r="G2182" s="15" t="str">
        <f>IF(G2181&lt;MAX(A:A)+NumberOfFutureWeeks*7,  IF(WEEKDAY( G2181+1)=1, G2181+2, IF(WEEKDAY(G2181+1)=7, G2181+ 3, G2181+1)), "")</f>
        <v/>
      </c>
      <c r="H2182" s="15" t="str">
        <f t="shared" si="483"/>
        <v/>
      </c>
      <c r="I2182" s="2" t="str">
        <f t="shared" si="484"/>
        <v/>
      </c>
      <c r="J2182" s="2" t="str">
        <f>IF(AND(G2182&lt;&gt;"",G2182&lt;=MAX(A:A)),COUNTIF(B:B,TRUNC(G2182)),"")</f>
        <v/>
      </c>
      <c r="K2182" s="2" t="str">
        <f t="shared" si="495"/>
        <v/>
      </c>
      <c r="L2182" s="2" t="str">
        <f t="shared" si="485"/>
        <v/>
      </c>
      <c r="M2182" s="2" t="str">
        <f t="shared" si="492"/>
        <v/>
      </c>
      <c r="N2182" s="2" t="str">
        <f t="shared" si="493"/>
        <v/>
      </c>
      <c r="O2182" s="2" t="str">
        <f t="shared" si="486"/>
        <v/>
      </c>
      <c r="P2182" s="2" t="str">
        <f t="shared" si="487"/>
        <v/>
      </c>
      <c r="Q2182" s="2" t="str">
        <f t="shared" si="494"/>
        <v/>
      </c>
      <c r="R2182" s="2" t="str">
        <f t="shared" si="488"/>
        <v/>
      </c>
    </row>
    <row r="2183" spans="1:18" x14ac:dyDescent="0.25">
      <c r="A2183" s="15" t="str">
        <f>IF(INDEX('Predict Your Date Data (auto)'!A:A,ROW(A2183),1)&gt;0,INDEX('Predict Your Date Data (auto)'!A:A,ROW(A2183),1),"")</f>
        <v/>
      </c>
      <c r="B2183" s="15" t="str">
        <f t="shared" si="489"/>
        <v/>
      </c>
      <c r="C2183" s="23" t="str">
        <f t="shared" si="490"/>
        <v/>
      </c>
      <c r="D2183" s="23" t="str">
        <f t="shared" si="491"/>
        <v/>
      </c>
      <c r="E2183" s="2" t="str">
        <f>IF(A2183&lt;&gt;"","Week " &amp; ROUNDUP(DAY(B2183)/7,0),"")</f>
        <v/>
      </c>
      <c r="G2183" s="15" t="str">
        <f>IF(G2182&lt;MAX(A:A)+NumberOfFutureWeeks*7,  IF(WEEKDAY( G2182+1)=1, G2182+2, IF(WEEKDAY(G2182+1)=7, G2182+ 3, G2182+1)), "")</f>
        <v/>
      </c>
      <c r="H2183" s="15" t="str">
        <f t="shared" si="483"/>
        <v/>
      </c>
      <c r="I2183" s="2" t="str">
        <f t="shared" si="484"/>
        <v/>
      </c>
      <c r="J2183" s="2" t="str">
        <f>IF(AND(G2183&lt;&gt;"",G2183&lt;=MAX(A:A)),COUNTIF(B:B,TRUNC(G2183)),"")</f>
        <v/>
      </c>
      <c r="K2183" s="2" t="str">
        <f t="shared" si="495"/>
        <v/>
      </c>
      <c r="L2183" s="2" t="str">
        <f t="shared" si="485"/>
        <v/>
      </c>
      <c r="M2183" s="2" t="str">
        <f t="shared" si="492"/>
        <v/>
      </c>
      <c r="N2183" s="2" t="str">
        <f t="shared" si="493"/>
        <v/>
      </c>
      <c r="O2183" s="2" t="str">
        <f t="shared" si="486"/>
        <v/>
      </c>
      <c r="P2183" s="2" t="str">
        <f t="shared" si="487"/>
        <v/>
      </c>
      <c r="Q2183" s="2" t="str">
        <f t="shared" si="494"/>
        <v/>
      </c>
      <c r="R2183" s="2" t="str">
        <f t="shared" si="488"/>
        <v/>
      </c>
    </row>
    <row r="2184" spans="1:18" x14ac:dyDescent="0.25">
      <c r="A2184" s="15" t="str">
        <f>IF(INDEX('Predict Your Date Data (auto)'!A:A,ROW(A2184),1)&gt;0,INDEX('Predict Your Date Data (auto)'!A:A,ROW(A2184),1),"")</f>
        <v/>
      </c>
      <c r="B2184" s="15" t="str">
        <f t="shared" si="489"/>
        <v/>
      </c>
      <c r="C2184" s="23" t="str">
        <f t="shared" si="490"/>
        <v/>
      </c>
      <c r="D2184" s="23" t="str">
        <f t="shared" si="491"/>
        <v/>
      </c>
      <c r="E2184" s="2" t="str">
        <f>IF(A2184&lt;&gt;"","Week " &amp; ROUNDUP(DAY(B2184)/7,0),"")</f>
        <v/>
      </c>
      <c r="G2184" s="15" t="str">
        <f>IF(G2183&lt;MAX(A:A)+NumberOfFutureWeeks*7,  IF(WEEKDAY( G2183+1)=1, G2183+2, IF(WEEKDAY(G2183+1)=7, G2183+ 3, G2183+1)), "")</f>
        <v/>
      </c>
      <c r="H2184" s="15" t="str">
        <f t="shared" si="483"/>
        <v/>
      </c>
      <c r="I2184" s="2" t="str">
        <f t="shared" si="484"/>
        <v/>
      </c>
      <c r="J2184" s="2" t="str">
        <f>IF(AND(G2184&lt;&gt;"",G2184&lt;=MAX(A:A)),COUNTIF(B:B,TRUNC(G2184)),"")</f>
        <v/>
      </c>
      <c r="K2184" s="2" t="str">
        <f t="shared" si="495"/>
        <v/>
      </c>
      <c r="L2184" s="2" t="str">
        <f t="shared" si="485"/>
        <v/>
      </c>
      <c r="M2184" s="2" t="str">
        <f t="shared" si="492"/>
        <v/>
      </c>
      <c r="N2184" s="2" t="str">
        <f t="shared" si="493"/>
        <v/>
      </c>
      <c r="O2184" s="2" t="str">
        <f t="shared" si="486"/>
        <v/>
      </c>
      <c r="P2184" s="2" t="str">
        <f t="shared" si="487"/>
        <v/>
      </c>
      <c r="Q2184" s="2" t="str">
        <f t="shared" si="494"/>
        <v/>
      </c>
      <c r="R2184" s="2" t="str">
        <f t="shared" si="488"/>
        <v/>
      </c>
    </row>
    <row r="2185" spans="1:18" x14ac:dyDescent="0.25">
      <c r="A2185" s="15" t="str">
        <f>IF(INDEX('Predict Your Date Data (auto)'!A:A,ROW(A2185),1)&gt;0,INDEX('Predict Your Date Data (auto)'!A:A,ROW(A2185),1),"")</f>
        <v/>
      </c>
      <c r="B2185" s="15" t="str">
        <f t="shared" si="489"/>
        <v/>
      </c>
      <c r="C2185" s="23" t="str">
        <f t="shared" si="490"/>
        <v/>
      </c>
      <c r="D2185" s="23" t="str">
        <f t="shared" si="491"/>
        <v/>
      </c>
      <c r="E2185" s="2" t="str">
        <f>IF(A2185&lt;&gt;"","Week " &amp; ROUNDUP(DAY(B2185)/7,0),"")</f>
        <v/>
      </c>
      <c r="G2185" s="15" t="str">
        <f>IF(G2184&lt;MAX(A:A)+NumberOfFutureWeeks*7,  IF(WEEKDAY( G2184+1)=1, G2184+2, IF(WEEKDAY(G2184+1)=7, G2184+ 3, G2184+1)), "")</f>
        <v/>
      </c>
      <c r="H2185" s="15" t="str">
        <f t="shared" si="483"/>
        <v/>
      </c>
      <c r="I2185" s="2" t="str">
        <f t="shared" si="484"/>
        <v/>
      </c>
      <c r="J2185" s="2" t="str">
        <f>IF(AND(G2185&lt;&gt;"",G2185&lt;=MAX(A:A)),COUNTIF(B:B,TRUNC(G2185)),"")</f>
        <v/>
      </c>
      <c r="K2185" s="2" t="str">
        <f t="shared" si="495"/>
        <v/>
      </c>
      <c r="L2185" s="2" t="str">
        <f t="shared" si="485"/>
        <v/>
      </c>
      <c r="M2185" s="2" t="str">
        <f t="shared" si="492"/>
        <v/>
      </c>
      <c r="N2185" s="2" t="str">
        <f t="shared" si="493"/>
        <v/>
      </c>
      <c r="O2185" s="2" t="str">
        <f t="shared" si="486"/>
        <v/>
      </c>
      <c r="P2185" s="2" t="str">
        <f t="shared" si="487"/>
        <v/>
      </c>
      <c r="Q2185" s="2" t="str">
        <f t="shared" si="494"/>
        <v/>
      </c>
      <c r="R2185" s="2" t="str">
        <f t="shared" si="488"/>
        <v/>
      </c>
    </row>
    <row r="2186" spans="1:18" x14ac:dyDescent="0.25">
      <c r="A2186" s="15" t="str">
        <f>IF(INDEX('Predict Your Date Data (auto)'!A:A,ROW(A2186),1)&gt;0,INDEX('Predict Your Date Data (auto)'!A:A,ROW(A2186),1),"")</f>
        <v/>
      </c>
      <c r="B2186" s="15" t="str">
        <f t="shared" si="489"/>
        <v/>
      </c>
      <c r="C2186" s="23" t="str">
        <f t="shared" si="490"/>
        <v/>
      </c>
      <c r="D2186" s="23" t="str">
        <f t="shared" si="491"/>
        <v/>
      </c>
      <c r="E2186" s="2" t="str">
        <f>IF(A2186&lt;&gt;"","Week " &amp; ROUNDUP(DAY(B2186)/7,0),"")</f>
        <v/>
      </c>
      <c r="G2186" s="15" t="str">
        <f>IF(G2185&lt;MAX(A:A)+NumberOfFutureWeeks*7,  IF(WEEKDAY( G2185+1)=1, G2185+2, IF(WEEKDAY(G2185+1)=7, G2185+ 3, G2185+1)), "")</f>
        <v/>
      </c>
      <c r="H2186" s="15" t="str">
        <f t="shared" si="483"/>
        <v/>
      </c>
      <c r="I2186" s="2" t="str">
        <f t="shared" si="484"/>
        <v/>
      </c>
      <c r="J2186" s="2" t="str">
        <f>IF(AND(G2186&lt;&gt;"",G2186&lt;=MAX(A:A)),COUNTIF(B:B,TRUNC(G2186)),"")</f>
        <v/>
      </c>
      <c r="K2186" s="2" t="str">
        <f t="shared" si="495"/>
        <v/>
      </c>
      <c r="L2186" s="2" t="str">
        <f t="shared" si="485"/>
        <v/>
      </c>
      <c r="M2186" s="2" t="str">
        <f t="shared" si="492"/>
        <v/>
      </c>
      <c r="N2186" s="2" t="str">
        <f t="shared" si="493"/>
        <v/>
      </c>
      <c r="O2186" s="2" t="str">
        <f t="shared" si="486"/>
        <v/>
      </c>
      <c r="P2186" s="2" t="str">
        <f t="shared" si="487"/>
        <v/>
      </c>
      <c r="Q2186" s="2" t="str">
        <f t="shared" si="494"/>
        <v/>
      </c>
      <c r="R2186" s="2" t="str">
        <f t="shared" si="488"/>
        <v/>
      </c>
    </row>
    <row r="2187" spans="1:18" x14ac:dyDescent="0.25">
      <c r="A2187" s="15" t="str">
        <f>IF(INDEX('Predict Your Date Data (auto)'!A:A,ROW(A2187),1)&gt;0,INDEX('Predict Your Date Data (auto)'!A:A,ROW(A2187),1),"")</f>
        <v/>
      </c>
      <c r="B2187" s="15" t="str">
        <f t="shared" si="489"/>
        <v/>
      </c>
      <c r="C2187" s="23" t="str">
        <f t="shared" si="490"/>
        <v/>
      </c>
      <c r="D2187" s="23" t="str">
        <f t="shared" si="491"/>
        <v/>
      </c>
      <c r="E2187" s="2" t="str">
        <f>IF(A2187&lt;&gt;"","Week " &amp; ROUNDUP(DAY(B2187)/7,0),"")</f>
        <v/>
      </c>
      <c r="G2187" s="15" t="str">
        <f>IF(G2186&lt;MAX(A:A)+NumberOfFutureWeeks*7,  IF(WEEKDAY( G2186+1)=1, G2186+2, IF(WEEKDAY(G2186+1)=7, G2186+ 3, G2186+1)), "")</f>
        <v/>
      </c>
      <c r="H2187" s="15" t="str">
        <f t="shared" si="483"/>
        <v/>
      </c>
      <c r="I2187" s="2" t="str">
        <f t="shared" si="484"/>
        <v/>
      </c>
      <c r="J2187" s="2" t="str">
        <f>IF(AND(G2187&lt;&gt;"",G2187&lt;=MAX(A:A)),COUNTIF(B:B,TRUNC(G2187)),"")</f>
        <v/>
      </c>
      <c r="K2187" s="2" t="str">
        <f t="shared" si="495"/>
        <v/>
      </c>
      <c r="L2187" s="2" t="str">
        <f t="shared" si="485"/>
        <v/>
      </c>
      <c r="M2187" s="2" t="str">
        <f t="shared" si="492"/>
        <v/>
      </c>
      <c r="N2187" s="2" t="str">
        <f t="shared" si="493"/>
        <v/>
      </c>
      <c r="O2187" s="2" t="str">
        <f t="shared" si="486"/>
        <v/>
      </c>
      <c r="P2187" s="2" t="str">
        <f t="shared" si="487"/>
        <v/>
      </c>
      <c r="Q2187" s="2" t="str">
        <f t="shared" si="494"/>
        <v/>
      </c>
      <c r="R2187" s="2" t="str">
        <f t="shared" si="488"/>
        <v/>
      </c>
    </row>
    <row r="2188" spans="1:18" x14ac:dyDescent="0.25">
      <c r="A2188" s="15" t="str">
        <f>IF(INDEX('Predict Your Date Data (auto)'!A:A,ROW(A2188),1)&gt;0,INDEX('Predict Your Date Data (auto)'!A:A,ROW(A2188),1),"")</f>
        <v/>
      </c>
      <c r="B2188" s="15" t="str">
        <f t="shared" si="489"/>
        <v/>
      </c>
      <c r="C2188" s="23" t="str">
        <f t="shared" si="490"/>
        <v/>
      </c>
      <c r="D2188" s="23" t="str">
        <f t="shared" si="491"/>
        <v/>
      </c>
      <c r="E2188" s="2" t="str">
        <f>IF(A2188&lt;&gt;"","Week " &amp; ROUNDUP(DAY(B2188)/7,0),"")</f>
        <v/>
      </c>
      <c r="G2188" s="15" t="str">
        <f>IF(G2187&lt;MAX(A:A)+NumberOfFutureWeeks*7,  IF(WEEKDAY( G2187+1)=1, G2187+2, IF(WEEKDAY(G2187+1)=7, G2187+ 3, G2187+1)), "")</f>
        <v/>
      </c>
      <c r="H2188" s="15" t="str">
        <f t="shared" si="483"/>
        <v/>
      </c>
      <c r="I2188" s="2" t="str">
        <f t="shared" si="484"/>
        <v/>
      </c>
      <c r="J2188" s="2" t="str">
        <f>IF(AND(G2188&lt;&gt;"",G2188&lt;=MAX(A:A)),COUNTIF(B:B,TRUNC(G2188)),"")</f>
        <v/>
      </c>
      <c r="K2188" s="2" t="str">
        <f t="shared" si="495"/>
        <v/>
      </c>
      <c r="L2188" s="2" t="str">
        <f t="shared" si="485"/>
        <v/>
      </c>
      <c r="M2188" s="2" t="str">
        <f t="shared" si="492"/>
        <v/>
      </c>
      <c r="N2188" s="2" t="str">
        <f t="shared" si="493"/>
        <v/>
      </c>
      <c r="O2188" s="2" t="str">
        <f t="shared" si="486"/>
        <v/>
      </c>
      <c r="P2188" s="2" t="str">
        <f t="shared" si="487"/>
        <v/>
      </c>
      <c r="Q2188" s="2" t="str">
        <f t="shared" si="494"/>
        <v/>
      </c>
      <c r="R2188" s="2" t="str">
        <f t="shared" si="488"/>
        <v/>
      </c>
    </row>
    <row r="2189" spans="1:18" x14ac:dyDescent="0.25">
      <c r="A2189" s="15" t="str">
        <f>IF(INDEX('Predict Your Date Data (auto)'!A:A,ROW(A2189),1)&gt;0,INDEX('Predict Your Date Data (auto)'!A:A,ROW(A2189),1),"")</f>
        <v/>
      </c>
      <c r="B2189" s="15" t="str">
        <f t="shared" si="489"/>
        <v/>
      </c>
      <c r="C2189" s="23" t="str">
        <f t="shared" si="490"/>
        <v/>
      </c>
      <c r="D2189" s="23" t="str">
        <f t="shared" si="491"/>
        <v/>
      </c>
      <c r="E2189" s="2" t="str">
        <f>IF(A2189&lt;&gt;"","Week " &amp; ROUNDUP(DAY(B2189)/7,0),"")</f>
        <v/>
      </c>
      <c r="G2189" s="15" t="str">
        <f>IF(G2188&lt;MAX(A:A)+NumberOfFutureWeeks*7,  IF(WEEKDAY( G2188+1)=1, G2188+2, IF(WEEKDAY(G2188+1)=7, G2188+ 3, G2188+1)), "")</f>
        <v/>
      </c>
      <c r="H2189" s="15" t="str">
        <f t="shared" si="483"/>
        <v/>
      </c>
      <c r="I2189" s="2" t="str">
        <f t="shared" si="484"/>
        <v/>
      </c>
      <c r="J2189" s="2" t="str">
        <f>IF(AND(G2189&lt;&gt;"",G2189&lt;=MAX(A:A)),COUNTIF(B:B,TRUNC(G2189)),"")</f>
        <v/>
      </c>
      <c r="K2189" s="2" t="str">
        <f t="shared" si="495"/>
        <v/>
      </c>
      <c r="L2189" s="2" t="str">
        <f t="shared" si="485"/>
        <v/>
      </c>
      <c r="M2189" s="2" t="str">
        <f t="shared" si="492"/>
        <v/>
      </c>
      <c r="N2189" s="2" t="str">
        <f t="shared" si="493"/>
        <v/>
      </c>
      <c r="O2189" s="2" t="str">
        <f t="shared" si="486"/>
        <v/>
      </c>
      <c r="P2189" s="2" t="str">
        <f t="shared" si="487"/>
        <v/>
      </c>
      <c r="Q2189" s="2" t="str">
        <f t="shared" si="494"/>
        <v/>
      </c>
      <c r="R2189" s="2" t="str">
        <f t="shared" si="488"/>
        <v/>
      </c>
    </row>
    <row r="2190" spans="1:18" x14ac:dyDescent="0.25">
      <c r="A2190" s="15" t="str">
        <f>IF(INDEX('Predict Your Date Data (auto)'!A:A,ROW(A2190),1)&gt;0,INDEX('Predict Your Date Data (auto)'!A:A,ROW(A2190),1),"")</f>
        <v/>
      </c>
      <c r="B2190" s="15" t="str">
        <f t="shared" si="489"/>
        <v/>
      </c>
      <c r="C2190" s="23" t="str">
        <f t="shared" si="490"/>
        <v/>
      </c>
      <c r="D2190" s="23" t="str">
        <f t="shared" si="491"/>
        <v/>
      </c>
      <c r="E2190" s="2" t="str">
        <f>IF(A2190&lt;&gt;"","Week " &amp; ROUNDUP(DAY(B2190)/7,0),"")</f>
        <v/>
      </c>
      <c r="G2190" s="15" t="str">
        <f>IF(G2189&lt;MAX(A:A)+NumberOfFutureWeeks*7,  IF(WEEKDAY( G2189+1)=1, G2189+2, IF(WEEKDAY(G2189+1)=7, G2189+ 3, G2189+1)), "")</f>
        <v/>
      </c>
      <c r="H2190" s="15" t="str">
        <f t="shared" si="483"/>
        <v/>
      </c>
      <c r="I2190" s="2" t="str">
        <f t="shared" si="484"/>
        <v/>
      </c>
      <c r="J2190" s="2" t="str">
        <f>IF(AND(G2190&lt;&gt;"",G2190&lt;=MAX(A:A)),COUNTIF(B:B,TRUNC(G2190)),"")</f>
        <v/>
      </c>
      <c r="K2190" s="2" t="str">
        <f t="shared" si="495"/>
        <v/>
      </c>
      <c r="L2190" s="2" t="str">
        <f t="shared" si="485"/>
        <v/>
      </c>
      <c r="M2190" s="2" t="str">
        <f t="shared" si="492"/>
        <v/>
      </c>
      <c r="N2190" s="2" t="str">
        <f t="shared" si="493"/>
        <v/>
      </c>
      <c r="O2190" s="2" t="str">
        <f t="shared" si="486"/>
        <v/>
      </c>
      <c r="P2190" s="2" t="str">
        <f t="shared" si="487"/>
        <v/>
      </c>
      <c r="Q2190" s="2" t="str">
        <f t="shared" si="494"/>
        <v/>
      </c>
      <c r="R2190" s="2" t="str">
        <f t="shared" si="488"/>
        <v/>
      </c>
    </row>
    <row r="2191" spans="1:18" x14ac:dyDescent="0.25">
      <c r="A2191" s="15" t="str">
        <f>IF(INDEX('Predict Your Date Data (auto)'!A:A,ROW(A2191),1)&gt;0,INDEX('Predict Your Date Data (auto)'!A:A,ROW(A2191),1),"")</f>
        <v/>
      </c>
      <c r="B2191" s="15" t="str">
        <f t="shared" si="489"/>
        <v/>
      </c>
      <c r="C2191" s="23" t="str">
        <f t="shared" si="490"/>
        <v/>
      </c>
      <c r="D2191" s="23" t="str">
        <f t="shared" si="491"/>
        <v/>
      </c>
      <c r="E2191" s="2" t="str">
        <f>IF(A2191&lt;&gt;"","Week " &amp; ROUNDUP(DAY(B2191)/7,0),"")</f>
        <v/>
      </c>
      <c r="G2191" s="15" t="str">
        <f>IF(G2190&lt;MAX(A:A)+NumberOfFutureWeeks*7,  IF(WEEKDAY( G2190+1)=1, G2190+2, IF(WEEKDAY(G2190+1)=7, G2190+ 3, G2190+1)), "")</f>
        <v/>
      </c>
      <c r="H2191" s="15" t="str">
        <f t="shared" si="483"/>
        <v/>
      </c>
      <c r="I2191" s="2" t="str">
        <f t="shared" si="484"/>
        <v/>
      </c>
      <c r="J2191" s="2" t="str">
        <f>IF(AND(G2191&lt;&gt;"",G2191&lt;=MAX(A:A)),COUNTIF(B:B,TRUNC(G2191)),"")</f>
        <v/>
      </c>
      <c r="K2191" s="2" t="str">
        <f t="shared" si="495"/>
        <v/>
      </c>
      <c r="L2191" s="2" t="str">
        <f t="shared" si="485"/>
        <v/>
      </c>
      <c r="M2191" s="2" t="str">
        <f t="shared" si="492"/>
        <v/>
      </c>
      <c r="N2191" s="2" t="str">
        <f t="shared" si="493"/>
        <v/>
      </c>
      <c r="O2191" s="2" t="str">
        <f t="shared" si="486"/>
        <v/>
      </c>
      <c r="P2191" s="2" t="str">
        <f t="shared" si="487"/>
        <v/>
      </c>
      <c r="Q2191" s="2" t="str">
        <f t="shared" si="494"/>
        <v/>
      </c>
      <c r="R2191" s="2" t="str">
        <f t="shared" si="488"/>
        <v/>
      </c>
    </row>
    <row r="2192" spans="1:18" x14ac:dyDescent="0.25">
      <c r="A2192" s="15" t="str">
        <f>IF(INDEX('Predict Your Date Data (auto)'!A:A,ROW(A2192),1)&gt;0,INDEX('Predict Your Date Data (auto)'!A:A,ROW(A2192),1),"")</f>
        <v/>
      </c>
      <c r="B2192" s="15" t="str">
        <f t="shared" si="489"/>
        <v/>
      </c>
      <c r="C2192" s="23" t="str">
        <f t="shared" si="490"/>
        <v/>
      </c>
      <c r="D2192" s="23" t="str">
        <f t="shared" si="491"/>
        <v/>
      </c>
      <c r="E2192" s="2" t="str">
        <f>IF(A2192&lt;&gt;"","Week " &amp; ROUNDUP(DAY(B2192)/7,0),"")</f>
        <v/>
      </c>
      <c r="G2192" s="15" t="str">
        <f>IF(G2191&lt;MAX(A:A)+NumberOfFutureWeeks*7,  IF(WEEKDAY( G2191+1)=1, G2191+2, IF(WEEKDAY(G2191+1)=7, G2191+ 3, G2191+1)), "")</f>
        <v/>
      </c>
      <c r="H2192" s="15" t="str">
        <f t="shared" si="483"/>
        <v/>
      </c>
      <c r="I2192" s="2" t="str">
        <f t="shared" si="484"/>
        <v/>
      </c>
      <c r="J2192" s="2" t="str">
        <f>IF(AND(G2192&lt;&gt;"",G2192&lt;=MAX(A:A)),COUNTIF(B:B,TRUNC(G2192)),"")</f>
        <v/>
      </c>
      <c r="K2192" s="2" t="str">
        <f t="shared" si="495"/>
        <v/>
      </c>
      <c r="L2192" s="2" t="str">
        <f t="shared" si="485"/>
        <v/>
      </c>
      <c r="M2192" s="2" t="str">
        <f t="shared" si="492"/>
        <v/>
      </c>
      <c r="N2192" s="2" t="str">
        <f t="shared" si="493"/>
        <v/>
      </c>
      <c r="O2192" s="2" t="str">
        <f t="shared" si="486"/>
        <v/>
      </c>
      <c r="P2192" s="2" t="str">
        <f t="shared" si="487"/>
        <v/>
      </c>
      <c r="Q2192" s="2" t="str">
        <f t="shared" si="494"/>
        <v/>
      </c>
      <c r="R2192" s="2" t="str">
        <f t="shared" si="488"/>
        <v/>
      </c>
    </row>
    <row r="2193" spans="1:18" x14ac:dyDescent="0.25">
      <c r="A2193" s="15" t="str">
        <f>IF(INDEX('Predict Your Date Data (auto)'!A:A,ROW(A2193),1)&gt;0,INDEX('Predict Your Date Data (auto)'!A:A,ROW(A2193),1),"")</f>
        <v/>
      </c>
      <c r="B2193" s="15" t="str">
        <f t="shared" si="489"/>
        <v/>
      </c>
      <c r="C2193" s="23" t="str">
        <f t="shared" si="490"/>
        <v/>
      </c>
      <c r="D2193" s="23" t="str">
        <f t="shared" si="491"/>
        <v/>
      </c>
      <c r="E2193" s="2" t="str">
        <f>IF(A2193&lt;&gt;"","Week " &amp; ROUNDUP(DAY(B2193)/7,0),"")</f>
        <v/>
      </c>
      <c r="G2193" s="15" t="str">
        <f>IF(G2192&lt;MAX(A:A)+NumberOfFutureWeeks*7,  IF(WEEKDAY( G2192+1)=1, G2192+2, IF(WEEKDAY(G2192+1)=7, G2192+ 3, G2192+1)), "")</f>
        <v/>
      </c>
      <c r="H2193" s="15" t="str">
        <f t="shared" si="483"/>
        <v/>
      </c>
      <c r="I2193" s="2" t="str">
        <f t="shared" si="484"/>
        <v/>
      </c>
      <c r="J2193" s="2" t="str">
        <f>IF(AND(G2193&lt;&gt;"",G2193&lt;=MAX(A:A)),COUNTIF(B:B,TRUNC(G2193)),"")</f>
        <v/>
      </c>
      <c r="K2193" s="2" t="str">
        <f t="shared" si="495"/>
        <v/>
      </c>
      <c r="L2193" s="2" t="str">
        <f t="shared" si="485"/>
        <v/>
      </c>
      <c r="M2193" s="2" t="str">
        <f t="shared" si="492"/>
        <v/>
      </c>
      <c r="N2193" s="2" t="str">
        <f t="shared" si="493"/>
        <v/>
      </c>
      <c r="O2193" s="2" t="str">
        <f t="shared" si="486"/>
        <v/>
      </c>
      <c r="P2193" s="2" t="str">
        <f t="shared" si="487"/>
        <v/>
      </c>
      <c r="Q2193" s="2" t="str">
        <f t="shared" si="494"/>
        <v/>
      </c>
      <c r="R2193" s="2" t="str">
        <f t="shared" si="488"/>
        <v/>
      </c>
    </row>
    <row r="2194" spans="1:18" x14ac:dyDescent="0.25">
      <c r="A2194" s="15" t="str">
        <f>IF(INDEX('Predict Your Date Data (auto)'!A:A,ROW(A2194),1)&gt;0,INDEX('Predict Your Date Data (auto)'!A:A,ROW(A2194),1),"")</f>
        <v/>
      </c>
      <c r="B2194" s="15" t="str">
        <f t="shared" si="489"/>
        <v/>
      </c>
      <c r="C2194" s="23" t="str">
        <f t="shared" si="490"/>
        <v/>
      </c>
      <c r="D2194" s="23" t="str">
        <f t="shared" si="491"/>
        <v/>
      </c>
      <c r="E2194" s="2" t="str">
        <f>IF(A2194&lt;&gt;"","Week " &amp; ROUNDUP(DAY(B2194)/7,0),"")</f>
        <v/>
      </c>
      <c r="G2194" s="15" t="str">
        <f>IF(G2193&lt;MAX(A:A)+NumberOfFutureWeeks*7,  IF(WEEKDAY( G2193+1)=1, G2193+2, IF(WEEKDAY(G2193+1)=7, G2193+ 3, G2193+1)), "")</f>
        <v/>
      </c>
      <c r="H2194" s="15" t="str">
        <f t="shared" si="483"/>
        <v/>
      </c>
      <c r="I2194" s="2" t="str">
        <f t="shared" si="484"/>
        <v/>
      </c>
      <c r="J2194" s="2" t="str">
        <f>IF(AND(G2194&lt;&gt;"",G2194&lt;=MAX(A:A)),COUNTIF(B:B,TRUNC(G2194)),"")</f>
        <v/>
      </c>
      <c r="K2194" s="2" t="str">
        <f t="shared" si="495"/>
        <v/>
      </c>
      <c r="L2194" s="2" t="str">
        <f t="shared" si="485"/>
        <v/>
      </c>
      <c r="M2194" s="2" t="str">
        <f t="shared" si="492"/>
        <v/>
      </c>
      <c r="N2194" s="2" t="str">
        <f t="shared" si="493"/>
        <v/>
      </c>
      <c r="O2194" s="2" t="str">
        <f t="shared" si="486"/>
        <v/>
      </c>
      <c r="P2194" s="2" t="str">
        <f t="shared" si="487"/>
        <v/>
      </c>
      <c r="Q2194" s="2" t="str">
        <f t="shared" si="494"/>
        <v/>
      </c>
      <c r="R2194" s="2" t="str">
        <f t="shared" si="488"/>
        <v/>
      </c>
    </row>
    <row r="2195" spans="1:18" x14ac:dyDescent="0.25">
      <c r="A2195" s="15" t="str">
        <f>IF(INDEX('Predict Your Date Data (auto)'!A:A,ROW(A2195),1)&gt;0,INDEX('Predict Your Date Data (auto)'!A:A,ROW(A2195),1),"")</f>
        <v/>
      </c>
      <c r="B2195" s="15" t="str">
        <f t="shared" si="489"/>
        <v/>
      </c>
      <c r="C2195" s="23" t="str">
        <f t="shared" si="490"/>
        <v/>
      </c>
      <c r="D2195" s="23" t="str">
        <f t="shared" si="491"/>
        <v/>
      </c>
      <c r="E2195" s="2" t="str">
        <f>IF(A2195&lt;&gt;"","Week " &amp; ROUNDUP(DAY(B2195)/7,0),"")</f>
        <v/>
      </c>
      <c r="G2195" s="15" t="str">
        <f>IF(G2194&lt;MAX(A:A)+NumberOfFutureWeeks*7,  IF(WEEKDAY( G2194+1)=1, G2194+2, IF(WEEKDAY(G2194+1)=7, G2194+ 3, G2194+1)), "")</f>
        <v/>
      </c>
      <c r="H2195" s="15" t="str">
        <f t="shared" si="483"/>
        <v/>
      </c>
      <c r="I2195" s="2" t="str">
        <f t="shared" si="484"/>
        <v/>
      </c>
      <c r="J2195" s="2" t="str">
        <f>IF(AND(G2195&lt;&gt;"",G2195&lt;=MAX(A:A)),COUNTIF(B:B,TRUNC(G2195)),"")</f>
        <v/>
      </c>
      <c r="K2195" s="2" t="str">
        <f t="shared" si="495"/>
        <v/>
      </c>
      <c r="L2195" s="2" t="str">
        <f t="shared" si="485"/>
        <v/>
      </c>
      <c r="M2195" s="2" t="str">
        <f t="shared" si="492"/>
        <v/>
      </c>
      <c r="N2195" s="2" t="str">
        <f t="shared" si="493"/>
        <v/>
      </c>
      <c r="O2195" s="2" t="str">
        <f t="shared" si="486"/>
        <v/>
      </c>
      <c r="P2195" s="2" t="str">
        <f t="shared" si="487"/>
        <v/>
      </c>
      <c r="Q2195" s="2" t="str">
        <f t="shared" si="494"/>
        <v/>
      </c>
      <c r="R2195" s="2" t="str">
        <f t="shared" si="488"/>
        <v/>
      </c>
    </row>
    <row r="2196" spans="1:18" x14ac:dyDescent="0.25">
      <c r="A2196" s="15" t="str">
        <f>IF(INDEX('Predict Your Date Data (auto)'!A:A,ROW(A2196),1)&gt;0,INDEX('Predict Your Date Data (auto)'!A:A,ROW(A2196),1),"")</f>
        <v/>
      </c>
      <c r="B2196" s="15" t="str">
        <f t="shared" si="489"/>
        <v/>
      </c>
      <c r="C2196" s="23" t="str">
        <f t="shared" si="490"/>
        <v/>
      </c>
      <c r="D2196" s="23" t="str">
        <f t="shared" si="491"/>
        <v/>
      </c>
      <c r="E2196" s="2" t="str">
        <f>IF(A2196&lt;&gt;"","Week " &amp; ROUNDUP(DAY(B2196)/7,0),"")</f>
        <v/>
      </c>
      <c r="G2196" s="15" t="str">
        <f>IF(G2195&lt;MAX(A:A)+NumberOfFutureWeeks*7,  IF(WEEKDAY( G2195+1)=1, G2195+2, IF(WEEKDAY(G2195+1)=7, G2195+ 3, G2195+1)), "")</f>
        <v/>
      </c>
      <c r="H2196" s="15" t="str">
        <f t="shared" si="483"/>
        <v/>
      </c>
      <c r="I2196" s="2" t="str">
        <f t="shared" si="484"/>
        <v/>
      </c>
      <c r="J2196" s="2" t="str">
        <f>IF(AND(G2196&lt;&gt;"",G2196&lt;=MAX(A:A)),COUNTIF(B:B,TRUNC(G2196)),"")</f>
        <v/>
      </c>
      <c r="K2196" s="2" t="str">
        <f t="shared" si="495"/>
        <v/>
      </c>
      <c r="L2196" s="2" t="str">
        <f t="shared" si="485"/>
        <v/>
      </c>
      <c r="M2196" s="2" t="str">
        <f t="shared" si="492"/>
        <v/>
      </c>
      <c r="N2196" s="2" t="str">
        <f t="shared" si="493"/>
        <v/>
      </c>
      <c r="O2196" s="2" t="str">
        <f t="shared" si="486"/>
        <v/>
      </c>
      <c r="P2196" s="2" t="str">
        <f t="shared" si="487"/>
        <v/>
      </c>
      <c r="Q2196" s="2" t="str">
        <f t="shared" si="494"/>
        <v/>
      </c>
      <c r="R2196" s="2" t="str">
        <f t="shared" si="488"/>
        <v/>
      </c>
    </row>
    <row r="2197" spans="1:18" x14ac:dyDescent="0.25">
      <c r="A2197" s="15" t="str">
        <f>IF(INDEX('Predict Your Date Data (auto)'!A:A,ROW(A2197),1)&gt;0,INDEX('Predict Your Date Data (auto)'!A:A,ROW(A2197),1),"")</f>
        <v/>
      </c>
      <c r="B2197" s="15" t="str">
        <f t="shared" si="489"/>
        <v/>
      </c>
      <c r="C2197" s="23" t="str">
        <f t="shared" si="490"/>
        <v/>
      </c>
      <c r="D2197" s="23" t="str">
        <f t="shared" si="491"/>
        <v/>
      </c>
      <c r="E2197" s="2" t="str">
        <f>IF(A2197&lt;&gt;"","Week " &amp; ROUNDUP(DAY(B2197)/7,0),"")</f>
        <v/>
      </c>
      <c r="G2197" s="15" t="str">
        <f>IF(G2196&lt;MAX(A:A)+NumberOfFutureWeeks*7,  IF(WEEKDAY( G2196+1)=1, G2196+2, IF(WEEKDAY(G2196+1)=7, G2196+ 3, G2196+1)), "")</f>
        <v/>
      </c>
      <c r="H2197" s="15" t="str">
        <f t="shared" si="483"/>
        <v/>
      </c>
      <c r="I2197" s="2" t="str">
        <f t="shared" si="484"/>
        <v/>
      </c>
      <c r="J2197" s="2" t="str">
        <f>IF(AND(G2197&lt;&gt;"",G2197&lt;=MAX(A:A)),COUNTIF(B:B,TRUNC(G2197)),"")</f>
        <v/>
      </c>
      <c r="K2197" s="2" t="str">
        <f t="shared" si="495"/>
        <v/>
      </c>
      <c r="L2197" s="2" t="str">
        <f t="shared" si="485"/>
        <v/>
      </c>
      <c r="M2197" s="2" t="str">
        <f t="shared" si="492"/>
        <v/>
      </c>
      <c r="N2197" s="2" t="str">
        <f t="shared" si="493"/>
        <v/>
      </c>
      <c r="O2197" s="2" t="str">
        <f t="shared" si="486"/>
        <v/>
      </c>
      <c r="P2197" s="2" t="str">
        <f t="shared" si="487"/>
        <v/>
      </c>
      <c r="Q2197" s="2" t="str">
        <f t="shared" si="494"/>
        <v/>
      </c>
      <c r="R2197" s="2" t="str">
        <f t="shared" si="488"/>
        <v/>
      </c>
    </row>
    <row r="2198" spans="1:18" x14ac:dyDescent="0.25">
      <c r="A2198" s="15" t="str">
        <f>IF(INDEX('Predict Your Date Data (auto)'!A:A,ROW(A2198),1)&gt;0,INDEX('Predict Your Date Data (auto)'!A:A,ROW(A2198),1),"")</f>
        <v/>
      </c>
      <c r="B2198" s="15" t="str">
        <f t="shared" si="489"/>
        <v/>
      </c>
      <c r="C2198" s="23" t="str">
        <f t="shared" si="490"/>
        <v/>
      </c>
      <c r="D2198" s="23" t="str">
        <f t="shared" si="491"/>
        <v/>
      </c>
      <c r="E2198" s="2" t="str">
        <f>IF(A2198&lt;&gt;"","Week " &amp; ROUNDUP(DAY(B2198)/7,0),"")</f>
        <v/>
      </c>
      <c r="G2198" s="15" t="str">
        <f>IF(G2197&lt;MAX(A:A)+NumberOfFutureWeeks*7,  IF(WEEKDAY( G2197+1)=1, G2197+2, IF(WEEKDAY(G2197+1)=7, G2197+ 3, G2197+1)), "")</f>
        <v/>
      </c>
      <c r="H2198" s="15" t="str">
        <f t="shared" si="483"/>
        <v/>
      </c>
      <c r="I2198" s="2" t="str">
        <f t="shared" si="484"/>
        <v/>
      </c>
      <c r="J2198" s="2" t="str">
        <f>IF(AND(G2198&lt;&gt;"",G2198&lt;=MAX(A:A)),COUNTIF(B:B,TRUNC(G2198)),"")</f>
        <v/>
      </c>
      <c r="K2198" s="2" t="str">
        <f t="shared" si="495"/>
        <v/>
      </c>
      <c r="L2198" s="2" t="str">
        <f t="shared" si="485"/>
        <v/>
      </c>
      <c r="M2198" s="2" t="str">
        <f t="shared" si="492"/>
        <v/>
      </c>
      <c r="N2198" s="2" t="str">
        <f t="shared" si="493"/>
        <v/>
      </c>
      <c r="O2198" s="2" t="str">
        <f t="shared" si="486"/>
        <v/>
      </c>
      <c r="P2198" s="2" t="str">
        <f t="shared" si="487"/>
        <v/>
      </c>
      <c r="Q2198" s="2" t="str">
        <f t="shared" si="494"/>
        <v/>
      </c>
      <c r="R2198" s="2" t="str">
        <f t="shared" si="488"/>
        <v/>
      </c>
    </row>
    <row r="2199" spans="1:18" x14ac:dyDescent="0.25">
      <c r="A2199" s="15" t="str">
        <f>IF(INDEX('Predict Your Date Data (auto)'!A:A,ROW(A2199),1)&gt;0,INDEX('Predict Your Date Data (auto)'!A:A,ROW(A2199),1),"")</f>
        <v/>
      </c>
      <c r="B2199" s="15" t="str">
        <f t="shared" si="489"/>
        <v/>
      </c>
      <c r="C2199" s="23" t="str">
        <f t="shared" si="490"/>
        <v/>
      </c>
      <c r="D2199" s="23" t="str">
        <f t="shared" si="491"/>
        <v/>
      </c>
      <c r="E2199" s="2" t="str">
        <f>IF(A2199&lt;&gt;"","Week " &amp; ROUNDUP(DAY(B2199)/7,0),"")</f>
        <v/>
      </c>
      <c r="G2199" s="15" t="str">
        <f>IF(G2198&lt;MAX(A:A)+NumberOfFutureWeeks*7,  IF(WEEKDAY( G2198+1)=1, G2198+2, IF(WEEKDAY(G2198+1)=7, G2198+ 3, G2198+1)), "")</f>
        <v/>
      </c>
      <c r="H2199" s="15" t="str">
        <f t="shared" si="483"/>
        <v/>
      </c>
      <c r="I2199" s="2" t="str">
        <f t="shared" si="484"/>
        <v/>
      </c>
      <c r="J2199" s="2" t="str">
        <f>IF(AND(G2199&lt;&gt;"",G2199&lt;=MAX(A:A)),COUNTIF(B:B,TRUNC(G2199)),"")</f>
        <v/>
      </c>
      <c r="K2199" s="2" t="str">
        <f t="shared" si="495"/>
        <v/>
      </c>
      <c r="L2199" s="2" t="str">
        <f t="shared" si="485"/>
        <v/>
      </c>
      <c r="M2199" s="2" t="str">
        <f t="shared" si="492"/>
        <v/>
      </c>
      <c r="N2199" s="2" t="str">
        <f t="shared" si="493"/>
        <v/>
      </c>
      <c r="O2199" s="2" t="str">
        <f t="shared" si="486"/>
        <v/>
      </c>
      <c r="P2199" s="2" t="str">
        <f t="shared" si="487"/>
        <v/>
      </c>
      <c r="Q2199" s="2" t="str">
        <f t="shared" si="494"/>
        <v/>
      </c>
      <c r="R2199" s="2" t="str">
        <f t="shared" si="488"/>
        <v/>
      </c>
    </row>
    <row r="2200" spans="1:18" x14ac:dyDescent="0.25">
      <c r="A2200" s="15" t="str">
        <f>IF(INDEX('Predict Your Date Data (auto)'!A:A,ROW(A2200),1)&gt;0,INDEX('Predict Your Date Data (auto)'!A:A,ROW(A2200),1),"")</f>
        <v/>
      </c>
      <c r="B2200" s="15" t="str">
        <f t="shared" si="489"/>
        <v/>
      </c>
      <c r="C2200" s="23" t="str">
        <f t="shared" si="490"/>
        <v/>
      </c>
      <c r="D2200" s="23" t="str">
        <f t="shared" si="491"/>
        <v/>
      </c>
      <c r="E2200" s="2" t="str">
        <f>IF(A2200&lt;&gt;"","Week " &amp; ROUNDUP(DAY(B2200)/7,0),"")</f>
        <v/>
      </c>
      <c r="G2200" s="15" t="str">
        <f>IF(G2199&lt;MAX(A:A)+NumberOfFutureWeeks*7,  IF(WEEKDAY( G2199+1)=1, G2199+2, IF(WEEKDAY(G2199+1)=7, G2199+ 3, G2199+1)), "")</f>
        <v/>
      </c>
      <c r="H2200" s="15" t="str">
        <f t="shared" si="483"/>
        <v/>
      </c>
      <c r="I2200" s="2" t="str">
        <f t="shared" si="484"/>
        <v/>
      </c>
      <c r="J2200" s="2" t="str">
        <f>IF(AND(G2200&lt;&gt;"",G2200&lt;=MAX(A:A)),COUNTIF(B:B,TRUNC(G2200)),"")</f>
        <v/>
      </c>
      <c r="K2200" s="2" t="str">
        <f t="shared" si="495"/>
        <v/>
      </c>
      <c r="L2200" s="2" t="str">
        <f t="shared" si="485"/>
        <v/>
      </c>
      <c r="M2200" s="2" t="str">
        <f t="shared" si="492"/>
        <v/>
      </c>
      <c r="N2200" s="2" t="str">
        <f t="shared" si="493"/>
        <v/>
      </c>
      <c r="O2200" s="2" t="str">
        <f t="shared" si="486"/>
        <v/>
      </c>
      <c r="P2200" s="2" t="str">
        <f t="shared" si="487"/>
        <v/>
      </c>
      <c r="Q2200" s="2" t="str">
        <f t="shared" si="494"/>
        <v/>
      </c>
      <c r="R2200" s="2" t="str">
        <f t="shared" si="488"/>
        <v/>
      </c>
    </row>
    <row r="2201" spans="1:18" x14ac:dyDescent="0.25">
      <c r="A2201" s="15" t="str">
        <f>IF(INDEX('Predict Your Date Data (auto)'!A:A,ROW(A2201),1)&gt;0,INDEX('Predict Your Date Data (auto)'!A:A,ROW(A2201),1),"")</f>
        <v/>
      </c>
      <c r="B2201" s="15" t="str">
        <f t="shared" si="489"/>
        <v/>
      </c>
      <c r="C2201" s="23" t="str">
        <f t="shared" si="490"/>
        <v/>
      </c>
      <c r="D2201" s="23" t="str">
        <f t="shared" si="491"/>
        <v/>
      </c>
      <c r="E2201" s="2" t="str">
        <f>IF(A2201&lt;&gt;"","Week " &amp; ROUNDUP(DAY(B2201)/7,0),"")</f>
        <v/>
      </c>
      <c r="G2201" s="15" t="str">
        <f>IF(G2200&lt;MAX(A:A)+NumberOfFutureWeeks*7,  IF(WEEKDAY( G2200+1)=1, G2200+2, IF(WEEKDAY(G2200+1)=7, G2200+ 3, G2200+1)), "")</f>
        <v/>
      </c>
      <c r="H2201" s="15" t="str">
        <f t="shared" si="483"/>
        <v/>
      </c>
      <c r="I2201" s="2" t="str">
        <f t="shared" si="484"/>
        <v/>
      </c>
      <c r="J2201" s="2" t="str">
        <f>IF(AND(G2201&lt;&gt;"",G2201&lt;=MAX(A:A)),COUNTIF(B:B,TRUNC(G2201)),"")</f>
        <v/>
      </c>
      <c r="K2201" s="2" t="str">
        <f t="shared" si="495"/>
        <v/>
      </c>
      <c r="L2201" s="2" t="str">
        <f t="shared" si="485"/>
        <v/>
      </c>
      <c r="M2201" s="2" t="str">
        <f t="shared" si="492"/>
        <v/>
      </c>
      <c r="N2201" s="2" t="str">
        <f t="shared" si="493"/>
        <v/>
      </c>
      <c r="O2201" s="2" t="str">
        <f t="shared" si="486"/>
        <v/>
      </c>
      <c r="P2201" s="2" t="str">
        <f t="shared" si="487"/>
        <v/>
      </c>
      <c r="Q2201" s="2" t="str">
        <f t="shared" si="494"/>
        <v/>
      </c>
      <c r="R2201" s="2" t="str">
        <f t="shared" si="488"/>
        <v/>
      </c>
    </row>
    <row r="2202" spans="1:18" x14ac:dyDescent="0.25">
      <c r="A2202" s="15" t="str">
        <f>IF(INDEX('Predict Your Date Data (auto)'!A:A,ROW(A2202),1)&gt;0,INDEX('Predict Your Date Data (auto)'!A:A,ROW(A2202),1),"")</f>
        <v/>
      </c>
      <c r="B2202" s="15" t="str">
        <f t="shared" si="489"/>
        <v/>
      </c>
      <c r="C2202" s="23" t="str">
        <f t="shared" si="490"/>
        <v/>
      </c>
      <c r="D2202" s="23" t="str">
        <f t="shared" si="491"/>
        <v/>
      </c>
      <c r="E2202" s="2" t="str">
        <f>IF(A2202&lt;&gt;"","Week " &amp; ROUNDUP(DAY(B2202)/7,0),"")</f>
        <v/>
      </c>
      <c r="G2202" s="15" t="str">
        <f>IF(G2201&lt;MAX(A:A)+NumberOfFutureWeeks*7,  IF(WEEKDAY( G2201+1)=1, G2201+2, IF(WEEKDAY(G2201+1)=7, G2201+ 3, G2201+1)), "")</f>
        <v/>
      </c>
      <c r="H2202" s="15" t="str">
        <f t="shared" si="483"/>
        <v/>
      </c>
      <c r="I2202" s="2" t="str">
        <f t="shared" si="484"/>
        <v/>
      </c>
      <c r="J2202" s="2" t="str">
        <f>IF(AND(G2202&lt;&gt;"",G2202&lt;=MAX(A:A)),COUNTIF(B:B,TRUNC(G2202)),"")</f>
        <v/>
      </c>
      <c r="K2202" s="2" t="str">
        <f t="shared" si="495"/>
        <v/>
      </c>
      <c r="L2202" s="2" t="str">
        <f t="shared" si="485"/>
        <v/>
      </c>
      <c r="M2202" s="2" t="str">
        <f t="shared" si="492"/>
        <v/>
      </c>
      <c r="N2202" s="2" t="str">
        <f t="shared" si="493"/>
        <v/>
      </c>
      <c r="O2202" s="2" t="str">
        <f t="shared" si="486"/>
        <v/>
      </c>
      <c r="P2202" s="2" t="str">
        <f t="shared" si="487"/>
        <v/>
      </c>
      <c r="Q2202" s="2" t="str">
        <f t="shared" si="494"/>
        <v/>
      </c>
      <c r="R2202" s="2" t="str">
        <f t="shared" si="488"/>
        <v/>
      </c>
    </row>
    <row r="2203" spans="1:18" x14ac:dyDescent="0.25">
      <c r="A2203" s="15" t="str">
        <f>IF(INDEX('Predict Your Date Data (auto)'!A:A,ROW(A2203),1)&gt;0,INDEX('Predict Your Date Data (auto)'!A:A,ROW(A2203),1),"")</f>
        <v/>
      </c>
      <c r="B2203" s="15" t="str">
        <f t="shared" si="489"/>
        <v/>
      </c>
      <c r="C2203" s="23" t="str">
        <f t="shared" si="490"/>
        <v/>
      </c>
      <c r="D2203" s="23" t="str">
        <f t="shared" si="491"/>
        <v/>
      </c>
      <c r="E2203" s="2" t="str">
        <f>IF(A2203&lt;&gt;"","Week " &amp; ROUNDUP(DAY(B2203)/7,0),"")</f>
        <v/>
      </c>
      <c r="G2203" s="15" t="str">
        <f>IF(G2202&lt;MAX(A:A)+NumberOfFutureWeeks*7,  IF(WEEKDAY( G2202+1)=1, G2202+2, IF(WEEKDAY(G2202+1)=7, G2202+ 3, G2202+1)), "")</f>
        <v/>
      </c>
      <c r="H2203" s="15" t="str">
        <f t="shared" si="483"/>
        <v/>
      </c>
      <c r="I2203" s="2" t="str">
        <f t="shared" si="484"/>
        <v/>
      </c>
      <c r="J2203" s="2" t="str">
        <f>IF(AND(G2203&lt;&gt;"",G2203&lt;=MAX(A:A)),COUNTIF(B:B,TRUNC(G2203)),"")</f>
        <v/>
      </c>
      <c r="K2203" s="2" t="str">
        <f t="shared" si="495"/>
        <v/>
      </c>
      <c r="L2203" s="2" t="str">
        <f t="shared" si="485"/>
        <v/>
      </c>
      <c r="M2203" s="2" t="str">
        <f t="shared" si="492"/>
        <v/>
      </c>
      <c r="N2203" s="2" t="str">
        <f t="shared" si="493"/>
        <v/>
      </c>
      <c r="O2203" s="2" t="str">
        <f t="shared" si="486"/>
        <v/>
      </c>
      <c r="P2203" s="2" t="str">
        <f t="shared" si="487"/>
        <v/>
      </c>
      <c r="Q2203" s="2" t="str">
        <f t="shared" si="494"/>
        <v/>
      </c>
      <c r="R2203" s="2" t="str">
        <f t="shared" si="488"/>
        <v/>
      </c>
    </row>
    <row r="2204" spans="1:18" x14ac:dyDescent="0.25">
      <c r="A2204" s="15" t="str">
        <f>IF(INDEX('Predict Your Date Data (auto)'!A:A,ROW(A2204),1)&gt;0,INDEX('Predict Your Date Data (auto)'!A:A,ROW(A2204),1),"")</f>
        <v/>
      </c>
      <c r="B2204" s="15" t="str">
        <f t="shared" si="489"/>
        <v/>
      </c>
      <c r="C2204" s="23" t="str">
        <f t="shared" si="490"/>
        <v/>
      </c>
      <c r="D2204" s="23" t="str">
        <f t="shared" si="491"/>
        <v/>
      </c>
      <c r="E2204" s="2" t="str">
        <f>IF(A2204&lt;&gt;"","Week " &amp; ROUNDUP(DAY(B2204)/7,0),"")</f>
        <v/>
      </c>
      <c r="G2204" s="15" t="str">
        <f>IF(G2203&lt;MAX(A:A)+NumberOfFutureWeeks*7,  IF(WEEKDAY( G2203+1)=1, G2203+2, IF(WEEKDAY(G2203+1)=7, G2203+ 3, G2203+1)), "")</f>
        <v/>
      </c>
      <c r="H2204" s="15" t="str">
        <f t="shared" si="483"/>
        <v/>
      </c>
      <c r="I2204" s="2" t="str">
        <f t="shared" si="484"/>
        <v/>
      </c>
      <c r="J2204" s="2" t="str">
        <f>IF(AND(G2204&lt;&gt;"",G2204&lt;=MAX(A:A)),COUNTIF(B:B,TRUNC(G2204)),"")</f>
        <v/>
      </c>
      <c r="K2204" s="2" t="str">
        <f t="shared" si="495"/>
        <v/>
      </c>
      <c r="L2204" s="2" t="str">
        <f t="shared" si="485"/>
        <v/>
      </c>
      <c r="M2204" s="2" t="str">
        <f t="shared" si="492"/>
        <v/>
      </c>
      <c r="N2204" s="2" t="str">
        <f t="shared" si="493"/>
        <v/>
      </c>
      <c r="O2204" s="2" t="str">
        <f t="shared" si="486"/>
        <v/>
      </c>
      <c r="P2204" s="2" t="str">
        <f t="shared" si="487"/>
        <v/>
      </c>
      <c r="Q2204" s="2" t="str">
        <f t="shared" si="494"/>
        <v/>
      </c>
      <c r="R2204" s="2" t="str">
        <f t="shared" si="488"/>
        <v/>
      </c>
    </row>
    <row r="2205" spans="1:18" x14ac:dyDescent="0.25">
      <c r="A2205" s="15" t="str">
        <f>IF(INDEX('Predict Your Date Data (auto)'!A:A,ROW(A2205),1)&gt;0,INDEX('Predict Your Date Data (auto)'!A:A,ROW(A2205),1),"")</f>
        <v/>
      </c>
      <c r="B2205" s="15" t="str">
        <f t="shared" si="489"/>
        <v/>
      </c>
      <c r="C2205" s="23" t="str">
        <f t="shared" si="490"/>
        <v/>
      </c>
      <c r="D2205" s="23" t="str">
        <f t="shared" si="491"/>
        <v/>
      </c>
      <c r="E2205" s="2" t="str">
        <f>IF(A2205&lt;&gt;"","Week " &amp; ROUNDUP(DAY(B2205)/7,0),"")</f>
        <v/>
      </c>
      <c r="G2205" s="15" t="str">
        <f>IF(G2204&lt;MAX(A:A)+NumberOfFutureWeeks*7,  IF(WEEKDAY( G2204+1)=1, G2204+2, IF(WEEKDAY(G2204+1)=7, G2204+ 3, G2204+1)), "")</f>
        <v/>
      </c>
      <c r="H2205" s="15" t="str">
        <f t="shared" si="483"/>
        <v/>
      </c>
      <c r="I2205" s="2" t="str">
        <f t="shared" si="484"/>
        <v/>
      </c>
      <c r="J2205" s="2" t="str">
        <f>IF(AND(G2205&lt;&gt;"",G2205&lt;=MAX(A:A)),COUNTIF(B:B,TRUNC(G2205)),"")</f>
        <v/>
      </c>
      <c r="K2205" s="2" t="str">
        <f t="shared" si="495"/>
        <v/>
      </c>
      <c r="L2205" s="2" t="str">
        <f t="shared" si="485"/>
        <v/>
      </c>
      <c r="M2205" s="2" t="str">
        <f t="shared" si="492"/>
        <v/>
      </c>
      <c r="N2205" s="2" t="str">
        <f t="shared" si="493"/>
        <v/>
      </c>
      <c r="O2205" s="2" t="str">
        <f t="shared" si="486"/>
        <v/>
      </c>
      <c r="P2205" s="2" t="str">
        <f t="shared" si="487"/>
        <v/>
      </c>
      <c r="Q2205" s="2" t="str">
        <f t="shared" si="494"/>
        <v/>
      </c>
      <c r="R2205" s="2" t="str">
        <f t="shared" si="488"/>
        <v/>
      </c>
    </row>
    <row r="2206" spans="1:18" x14ac:dyDescent="0.25">
      <c r="A2206" s="15" t="str">
        <f>IF(INDEX('Predict Your Date Data (auto)'!A:A,ROW(A2206),1)&gt;0,INDEX('Predict Your Date Data (auto)'!A:A,ROW(A2206),1),"")</f>
        <v/>
      </c>
      <c r="B2206" s="15" t="str">
        <f t="shared" si="489"/>
        <v/>
      </c>
      <c r="C2206" s="23" t="str">
        <f t="shared" si="490"/>
        <v/>
      </c>
      <c r="D2206" s="23" t="str">
        <f t="shared" si="491"/>
        <v/>
      </c>
      <c r="E2206" s="2" t="str">
        <f>IF(A2206&lt;&gt;"","Week " &amp; ROUNDUP(DAY(B2206)/7,0),"")</f>
        <v/>
      </c>
      <c r="G2206" s="15" t="str">
        <f>IF(G2205&lt;MAX(A:A)+NumberOfFutureWeeks*7,  IF(WEEKDAY( G2205+1)=1, G2205+2, IF(WEEKDAY(G2205+1)=7, G2205+ 3, G2205+1)), "")</f>
        <v/>
      </c>
      <c r="H2206" s="15" t="str">
        <f t="shared" si="483"/>
        <v/>
      </c>
      <c r="I2206" s="2" t="str">
        <f t="shared" si="484"/>
        <v/>
      </c>
      <c r="J2206" s="2" t="str">
        <f>IF(AND(G2206&lt;&gt;"",G2206&lt;=MAX(A:A)),COUNTIF(B:B,TRUNC(G2206)),"")</f>
        <v/>
      </c>
      <c r="K2206" s="2" t="str">
        <f t="shared" si="495"/>
        <v/>
      </c>
      <c r="L2206" s="2" t="str">
        <f t="shared" si="485"/>
        <v/>
      </c>
      <c r="M2206" s="2" t="str">
        <f t="shared" si="492"/>
        <v/>
      </c>
      <c r="N2206" s="2" t="str">
        <f t="shared" si="493"/>
        <v/>
      </c>
      <c r="O2206" s="2" t="str">
        <f t="shared" si="486"/>
        <v/>
      </c>
      <c r="P2206" s="2" t="str">
        <f t="shared" si="487"/>
        <v/>
      </c>
      <c r="Q2206" s="2" t="str">
        <f t="shared" si="494"/>
        <v/>
      </c>
      <c r="R2206" s="2" t="str">
        <f t="shared" si="488"/>
        <v/>
      </c>
    </row>
    <row r="2207" spans="1:18" x14ac:dyDescent="0.25">
      <c r="A2207" s="15" t="str">
        <f>IF(INDEX('Predict Your Date Data (auto)'!A:A,ROW(A2207),1)&gt;0,INDEX('Predict Your Date Data (auto)'!A:A,ROW(A2207),1),"")</f>
        <v/>
      </c>
      <c r="B2207" s="15" t="str">
        <f t="shared" si="489"/>
        <v/>
      </c>
      <c r="C2207" s="23" t="str">
        <f t="shared" si="490"/>
        <v/>
      </c>
      <c r="D2207" s="23" t="str">
        <f t="shared" si="491"/>
        <v/>
      </c>
      <c r="E2207" s="2" t="str">
        <f>IF(A2207&lt;&gt;"","Week " &amp; ROUNDUP(DAY(B2207)/7,0),"")</f>
        <v/>
      </c>
      <c r="G2207" s="15" t="str">
        <f>IF(G2206&lt;MAX(A:A)+NumberOfFutureWeeks*7,  IF(WEEKDAY( G2206+1)=1, G2206+2, IF(WEEKDAY(G2206+1)=7, G2206+ 3, G2206+1)), "")</f>
        <v/>
      </c>
      <c r="H2207" s="15" t="str">
        <f t="shared" si="483"/>
        <v/>
      </c>
      <c r="I2207" s="2" t="str">
        <f t="shared" si="484"/>
        <v/>
      </c>
      <c r="J2207" s="2" t="str">
        <f>IF(AND(G2207&lt;&gt;"",G2207&lt;=MAX(A:A)),COUNTIF(B:B,TRUNC(G2207)),"")</f>
        <v/>
      </c>
      <c r="K2207" s="2" t="str">
        <f t="shared" si="495"/>
        <v/>
      </c>
      <c r="L2207" s="2" t="str">
        <f t="shared" si="485"/>
        <v/>
      </c>
      <c r="M2207" s="2" t="str">
        <f t="shared" si="492"/>
        <v/>
      </c>
      <c r="N2207" s="2" t="str">
        <f t="shared" si="493"/>
        <v/>
      </c>
      <c r="O2207" s="2" t="str">
        <f t="shared" si="486"/>
        <v/>
      </c>
      <c r="P2207" s="2" t="str">
        <f t="shared" si="487"/>
        <v/>
      </c>
      <c r="Q2207" s="2" t="str">
        <f t="shared" si="494"/>
        <v/>
      </c>
      <c r="R2207" s="2" t="str">
        <f t="shared" si="488"/>
        <v/>
      </c>
    </row>
    <row r="2208" spans="1:18" x14ac:dyDescent="0.25">
      <c r="A2208" s="15" t="str">
        <f>IF(INDEX('Predict Your Date Data (auto)'!A:A,ROW(A2208),1)&gt;0,INDEX('Predict Your Date Data (auto)'!A:A,ROW(A2208),1),"")</f>
        <v/>
      </c>
      <c r="B2208" s="15" t="str">
        <f t="shared" si="489"/>
        <v/>
      </c>
      <c r="C2208" s="23" t="str">
        <f t="shared" si="490"/>
        <v/>
      </c>
      <c r="D2208" s="23" t="str">
        <f t="shared" si="491"/>
        <v/>
      </c>
      <c r="E2208" s="2" t="str">
        <f>IF(A2208&lt;&gt;"","Week " &amp; ROUNDUP(DAY(B2208)/7,0),"")</f>
        <v/>
      </c>
      <c r="G2208" s="15" t="str">
        <f>IF(G2207&lt;MAX(A:A)+NumberOfFutureWeeks*7,  IF(WEEKDAY( G2207+1)=1, G2207+2, IF(WEEKDAY(G2207+1)=7, G2207+ 3, G2207+1)), "")</f>
        <v/>
      </c>
      <c r="H2208" s="15" t="str">
        <f t="shared" si="483"/>
        <v/>
      </c>
      <c r="I2208" s="2" t="str">
        <f t="shared" si="484"/>
        <v/>
      </c>
      <c r="J2208" s="2" t="str">
        <f>IF(AND(G2208&lt;&gt;"",G2208&lt;=MAX(A:A)),COUNTIF(B:B,TRUNC(G2208)),"")</f>
        <v/>
      </c>
      <c r="K2208" s="2" t="str">
        <f t="shared" si="495"/>
        <v/>
      </c>
      <c r="L2208" s="2" t="str">
        <f t="shared" si="485"/>
        <v/>
      </c>
      <c r="M2208" s="2" t="str">
        <f t="shared" si="492"/>
        <v/>
      </c>
      <c r="N2208" s="2" t="str">
        <f t="shared" si="493"/>
        <v/>
      </c>
      <c r="O2208" s="2" t="str">
        <f t="shared" si="486"/>
        <v/>
      </c>
      <c r="P2208" s="2" t="str">
        <f t="shared" si="487"/>
        <v/>
      </c>
      <c r="Q2208" s="2" t="str">
        <f t="shared" si="494"/>
        <v/>
      </c>
      <c r="R2208" s="2" t="str">
        <f t="shared" si="488"/>
        <v/>
      </c>
    </row>
    <row r="2209" spans="1:18" x14ac:dyDescent="0.25">
      <c r="A2209" s="15" t="str">
        <f>IF(INDEX('Predict Your Date Data (auto)'!A:A,ROW(A2209),1)&gt;0,INDEX('Predict Your Date Data (auto)'!A:A,ROW(A2209),1),"")</f>
        <v/>
      </c>
      <c r="B2209" s="15" t="str">
        <f t="shared" si="489"/>
        <v/>
      </c>
      <c r="C2209" s="23" t="str">
        <f t="shared" si="490"/>
        <v/>
      </c>
      <c r="D2209" s="23" t="str">
        <f t="shared" si="491"/>
        <v/>
      </c>
      <c r="E2209" s="2" t="str">
        <f>IF(A2209&lt;&gt;"","Week " &amp; ROUNDUP(DAY(B2209)/7,0),"")</f>
        <v/>
      </c>
      <c r="G2209" s="15" t="str">
        <f>IF(G2208&lt;MAX(A:A)+NumberOfFutureWeeks*7,  IF(WEEKDAY( G2208+1)=1, G2208+2, IF(WEEKDAY(G2208+1)=7, G2208+ 3, G2208+1)), "")</f>
        <v/>
      </c>
      <c r="H2209" s="15" t="str">
        <f t="shared" si="483"/>
        <v/>
      </c>
      <c r="I2209" s="2" t="str">
        <f t="shared" si="484"/>
        <v/>
      </c>
      <c r="J2209" s="2" t="str">
        <f>IF(AND(G2209&lt;&gt;"",G2209&lt;=MAX(A:A)),COUNTIF(B:B,TRUNC(G2209)),"")</f>
        <v/>
      </c>
      <c r="K2209" s="2" t="str">
        <f t="shared" si="495"/>
        <v/>
      </c>
      <c r="L2209" s="2" t="str">
        <f t="shared" si="485"/>
        <v/>
      </c>
      <c r="M2209" s="2" t="str">
        <f t="shared" si="492"/>
        <v/>
      </c>
      <c r="N2209" s="2" t="str">
        <f t="shared" si="493"/>
        <v/>
      </c>
      <c r="O2209" s="2" t="str">
        <f t="shared" si="486"/>
        <v/>
      </c>
      <c r="P2209" s="2" t="str">
        <f t="shared" si="487"/>
        <v/>
      </c>
      <c r="Q2209" s="2" t="str">
        <f t="shared" si="494"/>
        <v/>
      </c>
      <c r="R2209" s="2" t="str">
        <f t="shared" si="488"/>
        <v/>
      </c>
    </row>
    <row r="2210" spans="1:18" x14ac:dyDescent="0.25">
      <c r="A2210" s="15" t="str">
        <f>IF(INDEX('Predict Your Date Data (auto)'!A:A,ROW(A2210),1)&gt;0,INDEX('Predict Your Date Data (auto)'!A:A,ROW(A2210),1),"")</f>
        <v/>
      </c>
      <c r="B2210" s="15" t="str">
        <f t="shared" si="489"/>
        <v/>
      </c>
      <c r="C2210" s="23" t="str">
        <f t="shared" si="490"/>
        <v/>
      </c>
      <c r="D2210" s="23" t="str">
        <f t="shared" si="491"/>
        <v/>
      </c>
      <c r="E2210" s="2" t="str">
        <f>IF(A2210&lt;&gt;"","Week " &amp; ROUNDUP(DAY(B2210)/7,0),"")</f>
        <v/>
      </c>
      <c r="G2210" s="15" t="str">
        <f>IF(G2209&lt;MAX(A:A)+NumberOfFutureWeeks*7,  IF(WEEKDAY( G2209+1)=1, G2209+2, IF(WEEKDAY(G2209+1)=7, G2209+ 3, G2209+1)), "")</f>
        <v/>
      </c>
      <c r="H2210" s="15" t="str">
        <f t="shared" si="483"/>
        <v/>
      </c>
      <c r="I2210" s="2" t="str">
        <f t="shared" si="484"/>
        <v/>
      </c>
      <c r="J2210" s="2" t="str">
        <f>IF(AND(G2210&lt;&gt;"",G2210&lt;=MAX(A:A)),COUNTIF(B:B,TRUNC(G2210)),"")</f>
        <v/>
      </c>
      <c r="K2210" s="2" t="str">
        <f t="shared" si="495"/>
        <v/>
      </c>
      <c r="L2210" s="2" t="str">
        <f t="shared" si="485"/>
        <v/>
      </c>
      <c r="M2210" s="2" t="str">
        <f t="shared" si="492"/>
        <v/>
      </c>
      <c r="N2210" s="2" t="str">
        <f t="shared" si="493"/>
        <v/>
      </c>
      <c r="O2210" s="2" t="str">
        <f t="shared" si="486"/>
        <v/>
      </c>
      <c r="P2210" s="2" t="str">
        <f t="shared" si="487"/>
        <v/>
      </c>
      <c r="Q2210" s="2" t="str">
        <f t="shared" si="494"/>
        <v/>
      </c>
      <c r="R2210" s="2" t="str">
        <f t="shared" si="488"/>
        <v/>
      </c>
    </row>
    <row r="2211" spans="1:18" x14ac:dyDescent="0.25">
      <c r="A2211" s="15" t="str">
        <f>IF(INDEX('Predict Your Date Data (auto)'!A:A,ROW(A2211),1)&gt;0,INDEX('Predict Your Date Data (auto)'!A:A,ROW(A2211),1),"")</f>
        <v/>
      </c>
      <c r="B2211" s="15" t="str">
        <f t="shared" si="489"/>
        <v/>
      </c>
      <c r="C2211" s="23" t="str">
        <f t="shared" si="490"/>
        <v/>
      </c>
      <c r="D2211" s="23" t="str">
        <f t="shared" si="491"/>
        <v/>
      </c>
      <c r="E2211" s="2" t="str">
        <f>IF(A2211&lt;&gt;"","Week " &amp; ROUNDUP(DAY(B2211)/7,0),"")</f>
        <v/>
      </c>
      <c r="G2211" s="15" t="str">
        <f>IF(G2210&lt;MAX(A:A)+NumberOfFutureWeeks*7,  IF(WEEKDAY( G2210+1)=1, G2210+2, IF(WEEKDAY(G2210+1)=7, G2210+ 3, G2210+1)), "")</f>
        <v/>
      </c>
      <c r="H2211" s="15" t="str">
        <f t="shared" si="483"/>
        <v/>
      </c>
      <c r="I2211" s="2" t="str">
        <f t="shared" si="484"/>
        <v/>
      </c>
      <c r="J2211" s="2" t="str">
        <f>IF(AND(G2211&lt;&gt;"",G2211&lt;=MAX(A:A)),COUNTIF(B:B,TRUNC(G2211)),"")</f>
        <v/>
      </c>
      <c r="K2211" s="2" t="str">
        <f t="shared" si="495"/>
        <v/>
      </c>
      <c r="L2211" s="2" t="str">
        <f t="shared" si="485"/>
        <v/>
      </c>
      <c r="M2211" s="2" t="str">
        <f t="shared" si="492"/>
        <v/>
      </c>
      <c r="N2211" s="2" t="str">
        <f t="shared" si="493"/>
        <v/>
      </c>
      <c r="O2211" s="2" t="str">
        <f t="shared" si="486"/>
        <v/>
      </c>
      <c r="P2211" s="2" t="str">
        <f t="shared" si="487"/>
        <v/>
      </c>
      <c r="Q2211" s="2" t="str">
        <f t="shared" si="494"/>
        <v/>
      </c>
      <c r="R2211" s="2" t="str">
        <f t="shared" si="488"/>
        <v/>
      </c>
    </row>
    <row r="2212" spans="1:18" x14ac:dyDescent="0.25">
      <c r="A2212" s="15" t="str">
        <f>IF(INDEX('Predict Your Date Data (auto)'!A:A,ROW(A2212),1)&gt;0,INDEX('Predict Your Date Data (auto)'!A:A,ROW(A2212),1),"")</f>
        <v/>
      </c>
      <c r="B2212" s="15" t="str">
        <f t="shared" si="489"/>
        <v/>
      </c>
      <c r="C2212" s="23" t="str">
        <f t="shared" si="490"/>
        <v/>
      </c>
      <c r="D2212" s="23" t="str">
        <f t="shared" si="491"/>
        <v/>
      </c>
      <c r="E2212" s="2" t="str">
        <f>IF(A2212&lt;&gt;"","Week " &amp; ROUNDUP(DAY(B2212)/7,0),"")</f>
        <v/>
      </c>
      <c r="G2212" s="15" t="str">
        <f>IF(G2211&lt;MAX(A:A)+NumberOfFutureWeeks*7,  IF(WEEKDAY( G2211+1)=1, G2211+2, IF(WEEKDAY(G2211+1)=7, G2211+ 3, G2211+1)), "")</f>
        <v/>
      </c>
      <c r="H2212" s="15" t="str">
        <f t="shared" si="483"/>
        <v/>
      </c>
      <c r="I2212" s="2" t="str">
        <f t="shared" si="484"/>
        <v/>
      </c>
      <c r="J2212" s="2" t="str">
        <f>IF(AND(G2212&lt;&gt;"",G2212&lt;=MAX(A:A)),COUNTIF(B:B,TRUNC(G2212)),"")</f>
        <v/>
      </c>
      <c r="K2212" s="2" t="str">
        <f t="shared" si="495"/>
        <v/>
      </c>
      <c r="L2212" s="2" t="str">
        <f t="shared" si="485"/>
        <v/>
      </c>
      <c r="M2212" s="2" t="str">
        <f t="shared" si="492"/>
        <v/>
      </c>
      <c r="N2212" s="2" t="str">
        <f t="shared" si="493"/>
        <v/>
      </c>
      <c r="O2212" s="2" t="str">
        <f t="shared" si="486"/>
        <v/>
      </c>
      <c r="P2212" s="2" t="str">
        <f t="shared" si="487"/>
        <v/>
      </c>
      <c r="Q2212" s="2" t="str">
        <f t="shared" si="494"/>
        <v/>
      </c>
      <c r="R2212" s="2" t="str">
        <f t="shared" si="488"/>
        <v/>
      </c>
    </row>
    <row r="2213" spans="1:18" x14ac:dyDescent="0.25">
      <c r="A2213" s="15" t="str">
        <f>IF(INDEX('Predict Your Date Data (auto)'!A:A,ROW(A2213),1)&gt;0,INDEX('Predict Your Date Data (auto)'!A:A,ROW(A2213),1),"")</f>
        <v/>
      </c>
      <c r="B2213" s="15" t="str">
        <f t="shared" si="489"/>
        <v/>
      </c>
      <c r="C2213" s="23" t="str">
        <f t="shared" si="490"/>
        <v/>
      </c>
      <c r="D2213" s="23" t="str">
        <f t="shared" si="491"/>
        <v/>
      </c>
      <c r="E2213" s="2" t="str">
        <f>IF(A2213&lt;&gt;"","Week " &amp; ROUNDUP(DAY(B2213)/7,0),"")</f>
        <v/>
      </c>
      <c r="G2213" s="15" t="str">
        <f>IF(G2212&lt;MAX(A:A)+NumberOfFutureWeeks*7,  IF(WEEKDAY( G2212+1)=1, G2212+2, IF(WEEKDAY(G2212+1)=7, G2212+ 3, G2212+1)), "")</f>
        <v/>
      </c>
      <c r="H2213" s="15" t="str">
        <f t="shared" si="483"/>
        <v/>
      </c>
      <c r="I2213" s="2" t="str">
        <f t="shared" si="484"/>
        <v/>
      </c>
      <c r="J2213" s="2" t="str">
        <f>IF(AND(G2213&lt;&gt;"",G2213&lt;=MAX(A:A)),COUNTIF(B:B,TRUNC(G2213)),"")</f>
        <v/>
      </c>
      <c r="K2213" s="2" t="str">
        <f t="shared" si="495"/>
        <v/>
      </c>
      <c r="L2213" s="2" t="str">
        <f t="shared" si="485"/>
        <v/>
      </c>
      <c r="M2213" s="2" t="str">
        <f t="shared" si="492"/>
        <v/>
      </c>
      <c r="N2213" s="2" t="str">
        <f t="shared" si="493"/>
        <v/>
      </c>
      <c r="O2213" s="2" t="str">
        <f t="shared" si="486"/>
        <v/>
      </c>
      <c r="P2213" s="2" t="str">
        <f t="shared" si="487"/>
        <v/>
      </c>
      <c r="Q2213" s="2" t="str">
        <f t="shared" si="494"/>
        <v/>
      </c>
      <c r="R2213" s="2" t="str">
        <f t="shared" si="488"/>
        <v/>
      </c>
    </row>
    <row r="2214" spans="1:18" x14ac:dyDescent="0.25">
      <c r="A2214" s="15" t="str">
        <f>IF(INDEX('Predict Your Date Data (auto)'!A:A,ROW(A2214),1)&gt;0,INDEX('Predict Your Date Data (auto)'!A:A,ROW(A2214),1),"")</f>
        <v/>
      </c>
      <c r="B2214" s="15" t="str">
        <f t="shared" si="489"/>
        <v/>
      </c>
      <c r="C2214" s="23" t="str">
        <f t="shared" si="490"/>
        <v/>
      </c>
      <c r="D2214" s="23" t="str">
        <f t="shared" si="491"/>
        <v/>
      </c>
      <c r="E2214" s="2" t="str">
        <f>IF(A2214&lt;&gt;"","Week " &amp; ROUNDUP(DAY(B2214)/7,0),"")</f>
        <v/>
      </c>
      <c r="G2214" s="15" t="str">
        <f>IF(G2213&lt;MAX(A:A)+NumberOfFutureWeeks*7,  IF(WEEKDAY( G2213+1)=1, G2213+2, IF(WEEKDAY(G2213+1)=7, G2213+ 3, G2213+1)), "")</f>
        <v/>
      </c>
      <c r="H2214" s="15" t="str">
        <f t="shared" si="483"/>
        <v/>
      </c>
      <c r="I2214" s="2" t="str">
        <f t="shared" si="484"/>
        <v/>
      </c>
      <c r="J2214" s="2" t="str">
        <f>IF(AND(G2214&lt;&gt;"",G2214&lt;=MAX(A:A)),COUNTIF(B:B,TRUNC(G2214)),"")</f>
        <v/>
      </c>
      <c r="K2214" s="2" t="str">
        <f t="shared" si="495"/>
        <v/>
      </c>
      <c r="L2214" s="2" t="str">
        <f t="shared" si="485"/>
        <v/>
      </c>
      <c r="M2214" s="2" t="str">
        <f t="shared" si="492"/>
        <v/>
      </c>
      <c r="N2214" s="2" t="str">
        <f t="shared" si="493"/>
        <v/>
      </c>
      <c r="O2214" s="2" t="str">
        <f t="shared" si="486"/>
        <v/>
      </c>
      <c r="P2214" s="2" t="str">
        <f t="shared" si="487"/>
        <v/>
      </c>
      <c r="Q2214" s="2" t="str">
        <f t="shared" si="494"/>
        <v/>
      </c>
      <c r="R2214" s="2" t="str">
        <f t="shared" si="488"/>
        <v/>
      </c>
    </row>
    <row r="2215" spans="1:18" x14ac:dyDescent="0.25">
      <c r="A2215" s="15" t="str">
        <f>IF(INDEX('Predict Your Date Data (auto)'!A:A,ROW(A2215),1)&gt;0,INDEX('Predict Your Date Data (auto)'!A:A,ROW(A2215),1),"")</f>
        <v/>
      </c>
      <c r="B2215" s="15" t="str">
        <f t="shared" si="489"/>
        <v/>
      </c>
      <c r="C2215" s="23" t="str">
        <f t="shared" si="490"/>
        <v/>
      </c>
      <c r="D2215" s="23" t="str">
        <f t="shared" si="491"/>
        <v/>
      </c>
      <c r="E2215" s="2" t="str">
        <f>IF(A2215&lt;&gt;"","Week " &amp; ROUNDUP(DAY(B2215)/7,0),"")</f>
        <v/>
      </c>
      <c r="G2215" s="15" t="str">
        <f>IF(G2214&lt;MAX(A:A)+NumberOfFutureWeeks*7,  IF(WEEKDAY( G2214+1)=1, G2214+2, IF(WEEKDAY(G2214+1)=7, G2214+ 3, G2214+1)), "")</f>
        <v/>
      </c>
      <c r="H2215" s="15" t="str">
        <f t="shared" si="483"/>
        <v/>
      </c>
      <c r="I2215" s="2" t="str">
        <f t="shared" si="484"/>
        <v/>
      </c>
      <c r="J2215" s="2" t="str">
        <f>IF(AND(G2215&lt;&gt;"",G2215&lt;=MAX(A:A)),COUNTIF(B:B,TRUNC(G2215)),"")</f>
        <v/>
      </c>
      <c r="K2215" s="2" t="str">
        <f t="shared" si="495"/>
        <v/>
      </c>
      <c r="L2215" s="2" t="str">
        <f t="shared" si="485"/>
        <v/>
      </c>
      <c r="M2215" s="2" t="str">
        <f t="shared" si="492"/>
        <v/>
      </c>
      <c r="N2215" s="2" t="str">
        <f t="shared" si="493"/>
        <v/>
      </c>
      <c r="O2215" s="2" t="str">
        <f t="shared" si="486"/>
        <v/>
      </c>
      <c r="P2215" s="2" t="str">
        <f t="shared" si="487"/>
        <v/>
      </c>
      <c r="Q2215" s="2" t="str">
        <f t="shared" si="494"/>
        <v/>
      </c>
      <c r="R2215" s="2" t="str">
        <f t="shared" si="488"/>
        <v/>
      </c>
    </row>
    <row r="2216" spans="1:18" x14ac:dyDescent="0.25">
      <c r="A2216" s="15" t="str">
        <f>IF(INDEX('Predict Your Date Data (auto)'!A:A,ROW(A2216),1)&gt;0,INDEX('Predict Your Date Data (auto)'!A:A,ROW(A2216),1),"")</f>
        <v/>
      </c>
      <c r="B2216" s="15" t="str">
        <f t="shared" si="489"/>
        <v/>
      </c>
      <c r="C2216" s="23" t="str">
        <f t="shared" si="490"/>
        <v/>
      </c>
      <c r="D2216" s="23" t="str">
        <f t="shared" si="491"/>
        <v/>
      </c>
      <c r="E2216" s="2" t="str">
        <f>IF(A2216&lt;&gt;"","Week " &amp; ROUNDUP(DAY(B2216)/7,0),"")</f>
        <v/>
      </c>
      <c r="G2216" s="15" t="str">
        <f>IF(G2215&lt;MAX(A:A)+NumberOfFutureWeeks*7,  IF(WEEKDAY( G2215+1)=1, G2215+2, IF(WEEKDAY(G2215+1)=7, G2215+ 3, G2215+1)), "")</f>
        <v/>
      </c>
      <c r="H2216" s="15" t="str">
        <f t="shared" si="483"/>
        <v/>
      </c>
      <c r="I2216" s="2" t="str">
        <f t="shared" si="484"/>
        <v/>
      </c>
      <c r="J2216" s="2" t="str">
        <f>IF(AND(G2216&lt;&gt;"",G2216&lt;=MAX(A:A)),COUNTIF(B:B,TRUNC(G2216)),"")</f>
        <v/>
      </c>
      <c r="K2216" s="2" t="str">
        <f t="shared" si="495"/>
        <v/>
      </c>
      <c r="L2216" s="2" t="str">
        <f t="shared" si="485"/>
        <v/>
      </c>
      <c r="M2216" s="2" t="str">
        <f t="shared" si="492"/>
        <v/>
      </c>
      <c r="N2216" s="2" t="str">
        <f t="shared" si="493"/>
        <v/>
      </c>
      <c r="O2216" s="2" t="str">
        <f t="shared" si="486"/>
        <v/>
      </c>
      <c r="P2216" s="2" t="str">
        <f t="shared" si="487"/>
        <v/>
      </c>
      <c r="Q2216" s="2" t="str">
        <f t="shared" si="494"/>
        <v/>
      </c>
      <c r="R2216" s="2" t="str">
        <f t="shared" si="488"/>
        <v/>
      </c>
    </row>
    <row r="2217" spans="1:18" x14ac:dyDescent="0.25">
      <c r="A2217" s="15" t="str">
        <f>IF(INDEX('Predict Your Date Data (auto)'!A:A,ROW(A2217),1)&gt;0,INDEX('Predict Your Date Data (auto)'!A:A,ROW(A2217),1),"")</f>
        <v/>
      </c>
      <c r="B2217" s="15" t="str">
        <f t="shared" si="489"/>
        <v/>
      </c>
      <c r="C2217" s="23" t="str">
        <f t="shared" si="490"/>
        <v/>
      </c>
      <c r="D2217" s="23" t="str">
        <f t="shared" si="491"/>
        <v/>
      </c>
      <c r="E2217" s="2" t="str">
        <f>IF(A2217&lt;&gt;"","Week " &amp; ROUNDUP(DAY(B2217)/7,0),"")</f>
        <v/>
      </c>
      <c r="G2217" s="15" t="str">
        <f>IF(G2216&lt;MAX(A:A)+NumberOfFutureWeeks*7,  IF(WEEKDAY( G2216+1)=1, G2216+2, IF(WEEKDAY(G2216+1)=7, G2216+ 3, G2216+1)), "")</f>
        <v/>
      </c>
      <c r="H2217" s="15" t="str">
        <f t="shared" si="483"/>
        <v/>
      </c>
      <c r="I2217" s="2" t="str">
        <f t="shared" si="484"/>
        <v/>
      </c>
      <c r="J2217" s="2" t="str">
        <f>IF(AND(G2217&lt;&gt;"",G2217&lt;=MAX(A:A)),COUNTIF(B:B,TRUNC(G2217)),"")</f>
        <v/>
      </c>
      <c r="K2217" s="2" t="str">
        <f t="shared" si="495"/>
        <v/>
      </c>
      <c r="L2217" s="2" t="str">
        <f t="shared" si="485"/>
        <v/>
      </c>
      <c r="M2217" s="2" t="str">
        <f t="shared" si="492"/>
        <v/>
      </c>
      <c r="N2217" s="2" t="str">
        <f t="shared" si="493"/>
        <v/>
      </c>
      <c r="O2217" s="2" t="str">
        <f t="shared" si="486"/>
        <v/>
      </c>
      <c r="P2217" s="2" t="str">
        <f t="shared" si="487"/>
        <v/>
      </c>
      <c r="Q2217" s="2" t="str">
        <f t="shared" si="494"/>
        <v/>
      </c>
      <c r="R2217" s="2" t="str">
        <f t="shared" si="488"/>
        <v/>
      </c>
    </row>
    <row r="2218" spans="1:18" x14ac:dyDescent="0.25">
      <c r="A2218" s="15" t="str">
        <f>IF(INDEX('Predict Your Date Data (auto)'!A:A,ROW(A2218),1)&gt;0,INDEX('Predict Your Date Data (auto)'!A:A,ROW(A2218),1),"")</f>
        <v/>
      </c>
      <c r="B2218" s="15" t="str">
        <f t="shared" si="489"/>
        <v/>
      </c>
      <c r="C2218" s="23" t="str">
        <f t="shared" si="490"/>
        <v/>
      </c>
      <c r="D2218" s="23" t="str">
        <f t="shared" si="491"/>
        <v/>
      </c>
      <c r="E2218" s="2" t="str">
        <f>IF(A2218&lt;&gt;"","Week " &amp; ROUNDUP(DAY(B2218)/7,0),"")</f>
        <v/>
      </c>
      <c r="G2218" s="15" t="str">
        <f>IF(G2217&lt;MAX(A:A)+NumberOfFutureWeeks*7,  IF(WEEKDAY( G2217+1)=1, G2217+2, IF(WEEKDAY(G2217+1)=7, G2217+ 3, G2217+1)), "")</f>
        <v/>
      </c>
      <c r="H2218" s="15" t="str">
        <f t="shared" si="483"/>
        <v/>
      </c>
      <c r="I2218" s="2" t="str">
        <f t="shared" si="484"/>
        <v/>
      </c>
      <c r="J2218" s="2" t="str">
        <f>IF(AND(G2218&lt;&gt;"",G2218&lt;=MAX(A:A)),COUNTIF(B:B,TRUNC(G2218)),"")</f>
        <v/>
      </c>
      <c r="K2218" s="2" t="str">
        <f t="shared" si="495"/>
        <v/>
      </c>
      <c r="L2218" s="2" t="str">
        <f t="shared" si="485"/>
        <v/>
      </c>
      <c r="M2218" s="2" t="str">
        <f t="shared" si="492"/>
        <v/>
      </c>
      <c r="N2218" s="2" t="str">
        <f t="shared" si="493"/>
        <v/>
      </c>
      <c r="O2218" s="2" t="str">
        <f t="shared" si="486"/>
        <v/>
      </c>
      <c r="P2218" s="2" t="str">
        <f t="shared" si="487"/>
        <v/>
      </c>
      <c r="Q2218" s="2" t="str">
        <f t="shared" si="494"/>
        <v/>
      </c>
      <c r="R2218" s="2" t="str">
        <f t="shared" si="488"/>
        <v/>
      </c>
    </row>
    <row r="2219" spans="1:18" x14ac:dyDescent="0.25">
      <c r="A2219" s="15" t="str">
        <f>IF(INDEX('Predict Your Date Data (auto)'!A:A,ROW(A2219),1)&gt;0,INDEX('Predict Your Date Data (auto)'!A:A,ROW(A2219),1),"")</f>
        <v/>
      </c>
      <c r="B2219" s="15" t="str">
        <f t="shared" si="489"/>
        <v/>
      </c>
      <c r="C2219" s="23" t="str">
        <f t="shared" si="490"/>
        <v/>
      </c>
      <c r="D2219" s="23" t="str">
        <f t="shared" si="491"/>
        <v/>
      </c>
      <c r="E2219" s="2" t="str">
        <f>IF(A2219&lt;&gt;"","Week " &amp; ROUNDUP(DAY(B2219)/7,0),"")</f>
        <v/>
      </c>
      <c r="G2219" s="15" t="str">
        <f>IF(G2218&lt;MAX(A:A)+NumberOfFutureWeeks*7,  IF(WEEKDAY( G2218+1)=1, G2218+2, IF(WEEKDAY(G2218+1)=7, G2218+ 3, G2218+1)), "")</f>
        <v/>
      </c>
      <c r="H2219" s="15" t="str">
        <f t="shared" si="483"/>
        <v/>
      </c>
      <c r="I2219" s="2" t="str">
        <f t="shared" si="484"/>
        <v/>
      </c>
      <c r="J2219" s="2" t="str">
        <f>IF(AND(G2219&lt;&gt;"",G2219&lt;=MAX(A:A)),COUNTIF(B:B,TRUNC(G2219)),"")</f>
        <v/>
      </c>
      <c r="K2219" s="2" t="str">
        <f t="shared" si="495"/>
        <v/>
      </c>
      <c r="L2219" s="2" t="str">
        <f t="shared" si="485"/>
        <v/>
      </c>
      <c r="M2219" s="2" t="str">
        <f t="shared" si="492"/>
        <v/>
      </c>
      <c r="N2219" s="2" t="str">
        <f t="shared" si="493"/>
        <v/>
      </c>
      <c r="O2219" s="2" t="str">
        <f t="shared" si="486"/>
        <v/>
      </c>
      <c r="P2219" s="2" t="str">
        <f t="shared" si="487"/>
        <v/>
      </c>
      <c r="Q2219" s="2" t="str">
        <f t="shared" si="494"/>
        <v/>
      </c>
      <c r="R2219" s="2" t="str">
        <f t="shared" si="488"/>
        <v/>
      </c>
    </row>
    <row r="2220" spans="1:18" x14ac:dyDescent="0.25">
      <c r="A2220" s="15" t="str">
        <f>IF(INDEX('Predict Your Date Data (auto)'!A:A,ROW(A2220),1)&gt;0,INDEX('Predict Your Date Data (auto)'!A:A,ROW(A2220),1),"")</f>
        <v/>
      </c>
      <c r="B2220" s="15" t="str">
        <f t="shared" si="489"/>
        <v/>
      </c>
      <c r="C2220" s="23" t="str">
        <f t="shared" si="490"/>
        <v/>
      </c>
      <c r="D2220" s="23" t="str">
        <f t="shared" si="491"/>
        <v/>
      </c>
      <c r="E2220" s="2" t="str">
        <f>IF(A2220&lt;&gt;"","Week " &amp; ROUNDUP(DAY(B2220)/7,0),"")</f>
        <v/>
      </c>
      <c r="G2220" s="15" t="str">
        <f>IF(G2219&lt;MAX(A:A)+NumberOfFutureWeeks*7,  IF(WEEKDAY( G2219+1)=1, G2219+2, IF(WEEKDAY(G2219+1)=7, G2219+ 3, G2219+1)), "")</f>
        <v/>
      </c>
      <c r="H2220" s="15" t="str">
        <f t="shared" si="483"/>
        <v/>
      </c>
      <c r="I2220" s="2" t="str">
        <f t="shared" si="484"/>
        <v/>
      </c>
      <c r="J2220" s="2" t="str">
        <f>IF(AND(G2220&lt;&gt;"",G2220&lt;=MAX(A:A)),COUNTIF(B:B,TRUNC(G2220)),"")</f>
        <v/>
      </c>
      <c r="K2220" s="2" t="str">
        <f t="shared" si="495"/>
        <v/>
      </c>
      <c r="L2220" s="2" t="str">
        <f t="shared" si="485"/>
        <v/>
      </c>
      <c r="M2220" s="2" t="str">
        <f t="shared" si="492"/>
        <v/>
      </c>
      <c r="N2220" s="2" t="str">
        <f t="shared" si="493"/>
        <v/>
      </c>
      <c r="O2220" s="2" t="str">
        <f t="shared" si="486"/>
        <v/>
      </c>
      <c r="P2220" s="2" t="str">
        <f t="shared" si="487"/>
        <v/>
      </c>
      <c r="Q2220" s="2" t="str">
        <f t="shared" si="494"/>
        <v/>
      </c>
      <c r="R2220" s="2" t="str">
        <f t="shared" si="488"/>
        <v/>
      </c>
    </row>
    <row r="2221" spans="1:18" x14ac:dyDescent="0.25">
      <c r="A2221" s="15" t="str">
        <f>IF(INDEX('Predict Your Date Data (auto)'!A:A,ROW(A2221),1)&gt;0,INDEX('Predict Your Date Data (auto)'!A:A,ROW(A2221),1),"")</f>
        <v/>
      </c>
      <c r="B2221" s="15" t="str">
        <f t="shared" si="489"/>
        <v/>
      </c>
      <c r="C2221" s="23" t="str">
        <f t="shared" si="490"/>
        <v/>
      </c>
      <c r="D2221" s="23" t="str">
        <f t="shared" si="491"/>
        <v/>
      </c>
      <c r="E2221" s="2" t="str">
        <f>IF(A2221&lt;&gt;"","Week " &amp; ROUNDUP(DAY(B2221)/7,0),"")</f>
        <v/>
      </c>
      <c r="G2221" s="15" t="str">
        <f>IF(G2220&lt;MAX(A:A)+NumberOfFutureWeeks*7,  IF(WEEKDAY( G2220+1)=1, G2220+2, IF(WEEKDAY(G2220+1)=7, G2220+ 3, G2220+1)), "")</f>
        <v/>
      </c>
      <c r="H2221" s="15" t="str">
        <f t="shared" si="483"/>
        <v/>
      </c>
      <c r="I2221" s="2" t="str">
        <f t="shared" si="484"/>
        <v/>
      </c>
      <c r="J2221" s="2" t="str">
        <f>IF(AND(G2221&lt;&gt;"",G2221&lt;=MAX(A:A)),COUNTIF(B:B,TRUNC(G2221)),"")</f>
        <v/>
      </c>
      <c r="K2221" s="2" t="str">
        <f t="shared" si="495"/>
        <v/>
      </c>
      <c r="L2221" s="2" t="str">
        <f t="shared" si="485"/>
        <v/>
      </c>
      <c r="M2221" s="2" t="str">
        <f t="shared" si="492"/>
        <v/>
      </c>
      <c r="N2221" s="2" t="str">
        <f t="shared" si="493"/>
        <v/>
      </c>
      <c r="O2221" s="2" t="str">
        <f t="shared" si="486"/>
        <v/>
      </c>
      <c r="P2221" s="2" t="str">
        <f t="shared" si="487"/>
        <v/>
      </c>
      <c r="Q2221" s="2" t="str">
        <f t="shared" si="494"/>
        <v/>
      </c>
      <c r="R2221" s="2" t="str">
        <f t="shared" si="488"/>
        <v/>
      </c>
    </row>
    <row r="2222" spans="1:18" x14ac:dyDescent="0.25">
      <c r="A2222" s="15" t="str">
        <f>IF(INDEX('Predict Your Date Data (auto)'!A:A,ROW(A2222),1)&gt;0,INDEX('Predict Your Date Data (auto)'!A:A,ROW(A2222),1),"")</f>
        <v/>
      </c>
      <c r="B2222" s="15" t="str">
        <f t="shared" si="489"/>
        <v/>
      </c>
      <c r="C2222" s="23" t="str">
        <f t="shared" si="490"/>
        <v/>
      </c>
      <c r="D2222" s="23" t="str">
        <f t="shared" si="491"/>
        <v/>
      </c>
      <c r="E2222" s="2" t="str">
        <f>IF(A2222&lt;&gt;"","Week " &amp; ROUNDUP(DAY(B2222)/7,0),"")</f>
        <v/>
      </c>
      <c r="G2222" s="15" t="str">
        <f>IF(G2221&lt;MAX(A:A)+NumberOfFutureWeeks*7,  IF(WEEKDAY( G2221+1)=1, G2221+2, IF(WEEKDAY(G2221+1)=7, G2221+ 3, G2221+1)), "")</f>
        <v/>
      </c>
      <c r="H2222" s="15" t="str">
        <f t="shared" si="483"/>
        <v/>
      </c>
      <c r="I2222" s="2" t="str">
        <f t="shared" si="484"/>
        <v/>
      </c>
      <c r="J2222" s="2" t="str">
        <f>IF(AND(G2222&lt;&gt;"",G2222&lt;=MAX(A:A)),COUNTIF(B:B,TRUNC(G2222)),"")</f>
        <v/>
      </c>
      <c r="K2222" s="2" t="str">
        <f t="shared" si="495"/>
        <v/>
      </c>
      <c r="L2222" s="2" t="str">
        <f t="shared" si="485"/>
        <v/>
      </c>
      <c r="M2222" s="2" t="str">
        <f t="shared" si="492"/>
        <v/>
      </c>
      <c r="N2222" s="2" t="str">
        <f t="shared" si="493"/>
        <v/>
      </c>
      <c r="O2222" s="2" t="str">
        <f t="shared" si="486"/>
        <v/>
      </c>
      <c r="P2222" s="2" t="str">
        <f t="shared" si="487"/>
        <v/>
      </c>
      <c r="Q2222" s="2" t="str">
        <f t="shared" si="494"/>
        <v/>
      </c>
      <c r="R2222" s="2" t="str">
        <f t="shared" si="488"/>
        <v/>
      </c>
    </row>
    <row r="2223" spans="1:18" x14ac:dyDescent="0.25">
      <c r="A2223" s="15" t="str">
        <f>IF(INDEX('Predict Your Date Data (auto)'!A:A,ROW(A2223),1)&gt;0,INDEX('Predict Your Date Data (auto)'!A:A,ROW(A2223),1),"")</f>
        <v/>
      </c>
      <c r="B2223" s="15" t="str">
        <f t="shared" si="489"/>
        <v/>
      </c>
      <c r="C2223" s="23" t="str">
        <f t="shared" si="490"/>
        <v/>
      </c>
      <c r="D2223" s="23" t="str">
        <f t="shared" si="491"/>
        <v/>
      </c>
      <c r="E2223" s="2" t="str">
        <f>IF(A2223&lt;&gt;"","Week " &amp; ROUNDUP(DAY(B2223)/7,0),"")</f>
        <v/>
      </c>
      <c r="G2223" s="15" t="str">
        <f>IF(G2222&lt;MAX(A:A)+NumberOfFutureWeeks*7,  IF(WEEKDAY( G2222+1)=1, G2222+2, IF(WEEKDAY(G2222+1)=7, G2222+ 3, G2222+1)), "")</f>
        <v/>
      </c>
      <c r="H2223" s="15" t="str">
        <f t="shared" si="483"/>
        <v/>
      </c>
      <c r="I2223" s="2" t="str">
        <f t="shared" si="484"/>
        <v/>
      </c>
      <c r="J2223" s="2" t="str">
        <f>IF(AND(G2223&lt;&gt;"",G2223&lt;=MAX(A:A)),COUNTIF(B:B,TRUNC(G2223)),"")</f>
        <v/>
      </c>
      <c r="K2223" s="2" t="str">
        <f t="shared" si="495"/>
        <v/>
      </c>
      <c r="L2223" s="2" t="str">
        <f t="shared" si="485"/>
        <v/>
      </c>
      <c r="M2223" s="2" t="str">
        <f t="shared" si="492"/>
        <v/>
      </c>
      <c r="N2223" s="2" t="str">
        <f t="shared" si="493"/>
        <v/>
      </c>
      <c r="O2223" s="2" t="str">
        <f t="shared" si="486"/>
        <v/>
      </c>
      <c r="P2223" s="2" t="str">
        <f t="shared" si="487"/>
        <v/>
      </c>
      <c r="Q2223" s="2" t="str">
        <f t="shared" si="494"/>
        <v/>
      </c>
      <c r="R2223" s="2" t="str">
        <f t="shared" si="488"/>
        <v/>
      </c>
    </row>
    <row r="2224" spans="1:18" x14ac:dyDescent="0.25">
      <c r="A2224" s="15" t="str">
        <f>IF(INDEX('Predict Your Date Data (auto)'!A:A,ROW(A2224),1)&gt;0,INDEX('Predict Your Date Data (auto)'!A:A,ROW(A2224),1),"")</f>
        <v/>
      </c>
      <c r="B2224" s="15" t="str">
        <f t="shared" si="489"/>
        <v/>
      </c>
      <c r="C2224" s="23" t="str">
        <f t="shared" si="490"/>
        <v/>
      </c>
      <c r="D2224" s="23" t="str">
        <f t="shared" si="491"/>
        <v/>
      </c>
      <c r="E2224" s="2" t="str">
        <f>IF(A2224&lt;&gt;"","Week " &amp; ROUNDUP(DAY(B2224)/7,0),"")</f>
        <v/>
      </c>
      <c r="G2224" s="15" t="str">
        <f>IF(G2223&lt;MAX(A:A)+NumberOfFutureWeeks*7,  IF(WEEKDAY( G2223+1)=1, G2223+2, IF(WEEKDAY(G2223+1)=7, G2223+ 3, G2223+1)), "")</f>
        <v/>
      </c>
      <c r="H2224" s="15" t="str">
        <f t="shared" si="483"/>
        <v/>
      </c>
      <c r="I2224" s="2" t="str">
        <f t="shared" si="484"/>
        <v/>
      </c>
      <c r="J2224" s="2" t="str">
        <f>IF(AND(G2224&lt;&gt;"",G2224&lt;=MAX(A:A)),COUNTIF(B:B,TRUNC(G2224)),"")</f>
        <v/>
      </c>
      <c r="K2224" s="2" t="str">
        <f t="shared" si="495"/>
        <v/>
      </c>
      <c r="L2224" s="2" t="str">
        <f t="shared" si="485"/>
        <v/>
      </c>
      <c r="M2224" s="2" t="str">
        <f t="shared" si="492"/>
        <v/>
      </c>
      <c r="N2224" s="2" t="str">
        <f t="shared" si="493"/>
        <v/>
      </c>
      <c r="O2224" s="2" t="str">
        <f t="shared" si="486"/>
        <v/>
      </c>
      <c r="P2224" s="2" t="str">
        <f t="shared" si="487"/>
        <v/>
      </c>
      <c r="Q2224" s="2" t="str">
        <f t="shared" si="494"/>
        <v/>
      </c>
      <c r="R2224" s="2" t="str">
        <f t="shared" si="488"/>
        <v/>
      </c>
    </row>
    <row r="2225" spans="1:18" x14ac:dyDescent="0.25">
      <c r="A2225" s="15" t="str">
        <f>IF(INDEX('Predict Your Date Data (auto)'!A:A,ROW(A2225),1)&gt;0,INDEX('Predict Your Date Data (auto)'!A:A,ROW(A2225),1),"")</f>
        <v/>
      </c>
      <c r="B2225" s="15" t="str">
        <f t="shared" si="489"/>
        <v/>
      </c>
      <c r="C2225" s="23" t="str">
        <f t="shared" si="490"/>
        <v/>
      </c>
      <c r="D2225" s="23" t="str">
        <f t="shared" si="491"/>
        <v/>
      </c>
      <c r="E2225" s="2" t="str">
        <f>IF(A2225&lt;&gt;"","Week " &amp; ROUNDUP(DAY(B2225)/7,0),"")</f>
        <v/>
      </c>
      <c r="G2225" s="15" t="str">
        <f>IF(G2224&lt;MAX(A:A)+NumberOfFutureWeeks*7,  IF(WEEKDAY( G2224+1)=1, G2224+2, IF(WEEKDAY(G2224+1)=7, G2224+ 3, G2224+1)), "")</f>
        <v/>
      </c>
      <c r="H2225" s="15" t="str">
        <f t="shared" si="483"/>
        <v/>
      </c>
      <c r="I2225" s="2" t="str">
        <f t="shared" si="484"/>
        <v/>
      </c>
      <c r="J2225" s="2" t="str">
        <f>IF(AND(G2225&lt;&gt;"",G2225&lt;=MAX(A:A)),COUNTIF(B:B,TRUNC(G2225)),"")</f>
        <v/>
      </c>
      <c r="K2225" s="2" t="str">
        <f t="shared" si="495"/>
        <v/>
      </c>
      <c r="L2225" s="2" t="str">
        <f t="shared" si="485"/>
        <v/>
      </c>
      <c r="M2225" s="2" t="str">
        <f t="shared" si="492"/>
        <v/>
      </c>
      <c r="N2225" s="2" t="str">
        <f t="shared" si="493"/>
        <v/>
      </c>
      <c r="O2225" s="2" t="str">
        <f t="shared" si="486"/>
        <v/>
      </c>
      <c r="P2225" s="2" t="str">
        <f t="shared" si="487"/>
        <v/>
      </c>
      <c r="Q2225" s="2" t="str">
        <f t="shared" si="494"/>
        <v/>
      </c>
      <c r="R2225" s="2" t="str">
        <f t="shared" si="488"/>
        <v/>
      </c>
    </row>
    <row r="2226" spans="1:18" x14ac:dyDescent="0.25">
      <c r="A2226" s="15" t="str">
        <f>IF(INDEX('Predict Your Date Data (auto)'!A:A,ROW(A2226),1)&gt;0,INDEX('Predict Your Date Data (auto)'!A:A,ROW(A2226),1),"")</f>
        <v/>
      </c>
      <c r="B2226" s="15" t="str">
        <f t="shared" si="489"/>
        <v/>
      </c>
      <c r="C2226" s="23" t="str">
        <f t="shared" si="490"/>
        <v/>
      </c>
      <c r="D2226" s="23" t="str">
        <f t="shared" si="491"/>
        <v/>
      </c>
      <c r="E2226" s="2" t="str">
        <f>IF(A2226&lt;&gt;"","Week " &amp; ROUNDUP(DAY(B2226)/7,0),"")</f>
        <v/>
      </c>
      <c r="G2226" s="15" t="str">
        <f>IF(G2225&lt;MAX(A:A)+NumberOfFutureWeeks*7,  IF(WEEKDAY( G2225+1)=1, G2225+2, IF(WEEKDAY(G2225+1)=7, G2225+ 3, G2225+1)), "")</f>
        <v/>
      </c>
      <c r="H2226" s="15" t="str">
        <f t="shared" si="483"/>
        <v/>
      </c>
      <c r="I2226" s="2" t="str">
        <f t="shared" si="484"/>
        <v/>
      </c>
      <c r="J2226" s="2" t="str">
        <f>IF(AND(G2226&lt;&gt;"",G2226&lt;=MAX(A:A)),COUNTIF(B:B,TRUNC(G2226)),"")</f>
        <v/>
      </c>
      <c r="K2226" s="2" t="str">
        <f t="shared" si="495"/>
        <v/>
      </c>
      <c r="L2226" s="2" t="str">
        <f t="shared" si="485"/>
        <v/>
      </c>
      <c r="M2226" s="2" t="str">
        <f t="shared" si="492"/>
        <v/>
      </c>
      <c r="N2226" s="2" t="str">
        <f t="shared" si="493"/>
        <v/>
      </c>
      <c r="O2226" s="2" t="str">
        <f t="shared" si="486"/>
        <v/>
      </c>
      <c r="P2226" s="2" t="str">
        <f t="shared" si="487"/>
        <v/>
      </c>
      <c r="Q2226" s="2" t="str">
        <f t="shared" si="494"/>
        <v/>
      </c>
      <c r="R2226" s="2" t="str">
        <f t="shared" si="488"/>
        <v/>
      </c>
    </row>
    <row r="2227" spans="1:18" x14ac:dyDescent="0.25">
      <c r="A2227" s="15" t="str">
        <f>IF(INDEX('Predict Your Date Data (auto)'!A:A,ROW(A2227),1)&gt;0,INDEX('Predict Your Date Data (auto)'!A:A,ROW(A2227),1),"")</f>
        <v/>
      </c>
      <c r="B2227" s="15" t="str">
        <f t="shared" si="489"/>
        <v/>
      </c>
      <c r="C2227" s="23" t="str">
        <f t="shared" si="490"/>
        <v/>
      </c>
      <c r="D2227" s="23" t="str">
        <f t="shared" si="491"/>
        <v/>
      </c>
      <c r="E2227" s="2" t="str">
        <f>IF(A2227&lt;&gt;"","Week " &amp; ROUNDUP(DAY(B2227)/7,0),"")</f>
        <v/>
      </c>
      <c r="G2227" s="15" t="str">
        <f>IF(G2226&lt;MAX(A:A)+NumberOfFutureWeeks*7,  IF(WEEKDAY( G2226+1)=1, G2226+2, IF(WEEKDAY(G2226+1)=7, G2226+ 3, G2226+1)), "")</f>
        <v/>
      </c>
      <c r="H2227" s="15" t="str">
        <f t="shared" si="483"/>
        <v/>
      </c>
      <c r="I2227" s="2" t="str">
        <f t="shared" si="484"/>
        <v/>
      </c>
      <c r="J2227" s="2" t="str">
        <f>IF(AND(G2227&lt;&gt;"",G2227&lt;=MAX(A:A)),COUNTIF(B:B,TRUNC(G2227)),"")</f>
        <v/>
      </c>
      <c r="K2227" s="2" t="str">
        <f t="shared" si="495"/>
        <v/>
      </c>
      <c r="L2227" s="2" t="str">
        <f t="shared" si="485"/>
        <v/>
      </c>
      <c r="M2227" s="2" t="str">
        <f t="shared" si="492"/>
        <v/>
      </c>
      <c r="N2227" s="2" t="str">
        <f t="shared" si="493"/>
        <v/>
      </c>
      <c r="O2227" s="2" t="str">
        <f t="shared" si="486"/>
        <v/>
      </c>
      <c r="P2227" s="2" t="str">
        <f t="shared" si="487"/>
        <v/>
      </c>
      <c r="Q2227" s="2" t="str">
        <f t="shared" si="494"/>
        <v/>
      </c>
      <c r="R2227" s="2" t="str">
        <f t="shared" si="488"/>
        <v/>
      </c>
    </row>
    <row r="2228" spans="1:18" x14ac:dyDescent="0.25">
      <c r="A2228" s="15" t="str">
        <f>IF(INDEX('Predict Your Date Data (auto)'!A:A,ROW(A2228),1)&gt;0,INDEX('Predict Your Date Data (auto)'!A:A,ROW(A2228),1),"")</f>
        <v/>
      </c>
      <c r="B2228" s="15" t="str">
        <f t="shared" si="489"/>
        <v/>
      </c>
      <c r="C2228" s="23" t="str">
        <f t="shared" si="490"/>
        <v/>
      </c>
      <c r="D2228" s="23" t="str">
        <f t="shared" si="491"/>
        <v/>
      </c>
      <c r="E2228" s="2" t="str">
        <f>IF(A2228&lt;&gt;"","Week " &amp; ROUNDUP(DAY(B2228)/7,0),"")</f>
        <v/>
      </c>
      <c r="G2228" s="15" t="str">
        <f>IF(G2227&lt;MAX(A:A)+NumberOfFutureWeeks*7,  IF(WEEKDAY( G2227+1)=1, G2227+2, IF(WEEKDAY(G2227+1)=7, G2227+ 3, G2227+1)), "")</f>
        <v/>
      </c>
      <c r="H2228" s="15" t="str">
        <f t="shared" si="483"/>
        <v/>
      </c>
      <c r="I2228" s="2" t="str">
        <f t="shared" si="484"/>
        <v/>
      </c>
      <c r="J2228" s="2" t="str">
        <f>IF(AND(G2228&lt;&gt;"",G2228&lt;=MAX(A:A)),COUNTIF(B:B,TRUNC(G2228)),"")</f>
        <v/>
      </c>
      <c r="K2228" s="2" t="str">
        <f t="shared" si="495"/>
        <v/>
      </c>
      <c r="L2228" s="2" t="str">
        <f t="shared" si="485"/>
        <v/>
      </c>
      <c r="M2228" s="2" t="str">
        <f t="shared" si="492"/>
        <v/>
      </c>
      <c r="N2228" s="2" t="str">
        <f t="shared" si="493"/>
        <v/>
      </c>
      <c r="O2228" s="2" t="str">
        <f t="shared" si="486"/>
        <v/>
      </c>
      <c r="P2228" s="2" t="str">
        <f t="shared" si="487"/>
        <v/>
      </c>
      <c r="Q2228" s="2" t="str">
        <f t="shared" si="494"/>
        <v/>
      </c>
      <c r="R2228" s="2" t="str">
        <f t="shared" si="488"/>
        <v/>
      </c>
    </row>
    <row r="2229" spans="1:18" x14ac:dyDescent="0.25">
      <c r="A2229" s="15" t="str">
        <f>IF(INDEX('Predict Your Date Data (auto)'!A:A,ROW(A2229),1)&gt;0,INDEX('Predict Your Date Data (auto)'!A:A,ROW(A2229),1),"")</f>
        <v/>
      </c>
      <c r="B2229" s="15" t="str">
        <f t="shared" si="489"/>
        <v/>
      </c>
      <c r="C2229" s="23" t="str">
        <f t="shared" si="490"/>
        <v/>
      </c>
      <c r="D2229" s="23" t="str">
        <f t="shared" si="491"/>
        <v/>
      </c>
      <c r="E2229" s="2" t="str">
        <f>IF(A2229&lt;&gt;"","Week " &amp; ROUNDUP(DAY(B2229)/7,0),"")</f>
        <v/>
      </c>
      <c r="G2229" s="15" t="str">
        <f>IF(G2228&lt;MAX(A:A)+NumberOfFutureWeeks*7,  IF(WEEKDAY( G2228+1)=1, G2228+2, IF(WEEKDAY(G2228+1)=7, G2228+ 3, G2228+1)), "")</f>
        <v/>
      </c>
      <c r="H2229" s="15" t="str">
        <f t="shared" si="483"/>
        <v/>
      </c>
      <c r="I2229" s="2" t="str">
        <f t="shared" si="484"/>
        <v/>
      </c>
      <c r="J2229" s="2" t="str">
        <f>IF(AND(G2229&lt;&gt;"",G2229&lt;=MAX(A:A)),COUNTIF(B:B,TRUNC(G2229)),"")</f>
        <v/>
      </c>
      <c r="K2229" s="2" t="str">
        <f t="shared" si="495"/>
        <v/>
      </c>
      <c r="L2229" s="2" t="str">
        <f t="shared" si="485"/>
        <v/>
      </c>
      <c r="M2229" s="2" t="str">
        <f t="shared" si="492"/>
        <v/>
      </c>
      <c r="N2229" s="2" t="str">
        <f t="shared" si="493"/>
        <v/>
      </c>
      <c r="O2229" s="2" t="str">
        <f t="shared" si="486"/>
        <v/>
      </c>
      <c r="P2229" s="2" t="str">
        <f t="shared" si="487"/>
        <v/>
      </c>
      <c r="Q2229" s="2" t="str">
        <f t="shared" si="494"/>
        <v/>
      </c>
      <c r="R2229" s="2" t="str">
        <f t="shared" si="488"/>
        <v/>
      </c>
    </row>
    <row r="2230" spans="1:18" x14ac:dyDescent="0.25">
      <c r="A2230" s="15" t="str">
        <f>IF(INDEX('Predict Your Date Data (auto)'!A:A,ROW(A2230),1)&gt;0,INDEX('Predict Your Date Data (auto)'!A:A,ROW(A2230),1),"")</f>
        <v/>
      </c>
      <c r="B2230" s="15" t="str">
        <f t="shared" si="489"/>
        <v/>
      </c>
      <c r="C2230" s="23" t="str">
        <f t="shared" si="490"/>
        <v/>
      </c>
      <c r="D2230" s="23" t="str">
        <f t="shared" si="491"/>
        <v/>
      </c>
      <c r="E2230" s="2" t="str">
        <f>IF(A2230&lt;&gt;"","Week " &amp; ROUNDUP(DAY(B2230)/7,0),"")</f>
        <v/>
      </c>
      <c r="G2230" s="15" t="str">
        <f>IF(G2229&lt;MAX(A:A)+NumberOfFutureWeeks*7,  IF(WEEKDAY( G2229+1)=1, G2229+2, IF(WEEKDAY(G2229+1)=7, G2229+ 3, G2229+1)), "")</f>
        <v/>
      </c>
      <c r="H2230" s="15" t="str">
        <f t="shared" si="483"/>
        <v/>
      </c>
      <c r="I2230" s="2" t="str">
        <f t="shared" si="484"/>
        <v/>
      </c>
      <c r="J2230" s="2" t="str">
        <f>IF(AND(G2230&lt;&gt;"",G2230&lt;=MAX(A:A)),COUNTIF(B:B,TRUNC(G2230)),"")</f>
        <v/>
      </c>
      <c r="K2230" s="2" t="str">
        <f t="shared" si="495"/>
        <v/>
      </c>
      <c r="L2230" s="2" t="str">
        <f t="shared" si="485"/>
        <v/>
      </c>
      <c r="M2230" s="2" t="str">
        <f t="shared" si="492"/>
        <v/>
      </c>
      <c r="N2230" s="2" t="str">
        <f t="shared" si="493"/>
        <v/>
      </c>
      <c r="O2230" s="2" t="str">
        <f t="shared" si="486"/>
        <v/>
      </c>
      <c r="P2230" s="2" t="str">
        <f t="shared" si="487"/>
        <v/>
      </c>
      <c r="Q2230" s="2" t="str">
        <f t="shared" si="494"/>
        <v/>
      </c>
      <c r="R2230" s="2" t="str">
        <f t="shared" si="488"/>
        <v/>
      </c>
    </row>
    <row r="2231" spans="1:18" x14ac:dyDescent="0.25">
      <c r="A2231" s="15" t="str">
        <f>IF(INDEX('Predict Your Date Data (auto)'!A:A,ROW(A2231),1)&gt;0,INDEX('Predict Your Date Data (auto)'!A:A,ROW(A2231),1),"")</f>
        <v/>
      </c>
      <c r="B2231" s="15" t="str">
        <f t="shared" si="489"/>
        <v/>
      </c>
      <c r="C2231" s="23" t="str">
        <f t="shared" si="490"/>
        <v/>
      </c>
      <c r="D2231" s="23" t="str">
        <f t="shared" si="491"/>
        <v/>
      </c>
      <c r="E2231" s="2" t="str">
        <f>IF(A2231&lt;&gt;"","Week " &amp; ROUNDUP(DAY(B2231)/7,0),"")</f>
        <v/>
      </c>
      <c r="G2231" s="15" t="str">
        <f>IF(G2230&lt;MAX(A:A)+NumberOfFutureWeeks*7,  IF(WEEKDAY( G2230+1)=1, G2230+2, IF(WEEKDAY(G2230+1)=7, G2230+ 3, G2230+1)), "")</f>
        <v/>
      </c>
      <c r="H2231" s="15" t="str">
        <f t="shared" si="483"/>
        <v/>
      </c>
      <c r="I2231" s="2" t="str">
        <f t="shared" si="484"/>
        <v/>
      </c>
      <c r="J2231" s="2" t="str">
        <f>IF(AND(G2231&lt;&gt;"",G2231&lt;=MAX(A:A)),COUNTIF(B:B,TRUNC(G2231)),"")</f>
        <v/>
      </c>
      <c r="K2231" s="2" t="str">
        <f t="shared" si="495"/>
        <v/>
      </c>
      <c r="L2231" s="2" t="str">
        <f t="shared" si="485"/>
        <v/>
      </c>
      <c r="M2231" s="2" t="str">
        <f t="shared" si="492"/>
        <v/>
      </c>
      <c r="N2231" s="2" t="str">
        <f t="shared" si="493"/>
        <v/>
      </c>
      <c r="O2231" s="2" t="str">
        <f t="shared" si="486"/>
        <v/>
      </c>
      <c r="P2231" s="2" t="str">
        <f t="shared" si="487"/>
        <v/>
      </c>
      <c r="Q2231" s="2" t="str">
        <f t="shared" si="494"/>
        <v/>
      </c>
      <c r="R2231" s="2" t="str">
        <f t="shared" si="488"/>
        <v/>
      </c>
    </row>
    <row r="2232" spans="1:18" x14ac:dyDescent="0.25">
      <c r="A2232" s="15" t="str">
        <f>IF(INDEX('Predict Your Date Data (auto)'!A:A,ROW(A2232),1)&gt;0,INDEX('Predict Your Date Data (auto)'!A:A,ROW(A2232),1),"")</f>
        <v/>
      </c>
      <c r="B2232" s="15" t="str">
        <f t="shared" si="489"/>
        <v/>
      </c>
      <c r="C2232" s="23" t="str">
        <f t="shared" si="490"/>
        <v/>
      </c>
      <c r="D2232" s="23" t="str">
        <f t="shared" si="491"/>
        <v/>
      </c>
      <c r="E2232" s="2" t="str">
        <f>IF(A2232&lt;&gt;"","Week " &amp; ROUNDUP(DAY(B2232)/7,0),"")</f>
        <v/>
      </c>
      <c r="G2232" s="15" t="str">
        <f>IF(G2231&lt;MAX(A:A)+NumberOfFutureWeeks*7,  IF(WEEKDAY( G2231+1)=1, G2231+2, IF(WEEKDAY(G2231+1)=7, G2231+ 3, G2231+1)), "")</f>
        <v/>
      </c>
      <c r="H2232" s="15" t="str">
        <f t="shared" si="483"/>
        <v/>
      </c>
      <c r="I2232" s="2" t="str">
        <f t="shared" si="484"/>
        <v/>
      </c>
      <c r="J2232" s="2" t="str">
        <f>IF(AND(G2232&lt;&gt;"",G2232&lt;=MAX(A:A)),COUNTIF(B:B,TRUNC(G2232)),"")</f>
        <v/>
      </c>
      <c r="K2232" s="2" t="str">
        <f t="shared" si="495"/>
        <v/>
      </c>
      <c r="L2232" s="2" t="str">
        <f t="shared" si="485"/>
        <v/>
      </c>
      <c r="M2232" s="2" t="str">
        <f t="shared" si="492"/>
        <v/>
      </c>
      <c r="N2232" s="2" t="str">
        <f t="shared" si="493"/>
        <v/>
      </c>
      <c r="O2232" s="2" t="str">
        <f t="shared" si="486"/>
        <v/>
      </c>
      <c r="P2232" s="2" t="str">
        <f t="shared" si="487"/>
        <v/>
      </c>
      <c r="Q2232" s="2" t="str">
        <f t="shared" si="494"/>
        <v/>
      </c>
      <c r="R2232" s="2" t="str">
        <f t="shared" si="488"/>
        <v/>
      </c>
    </row>
    <row r="2233" spans="1:18" x14ac:dyDescent="0.25">
      <c r="A2233" s="15" t="str">
        <f>IF(INDEX('Predict Your Date Data (auto)'!A:A,ROW(A2233),1)&gt;0,INDEX('Predict Your Date Data (auto)'!A:A,ROW(A2233),1),"")</f>
        <v/>
      </c>
      <c r="B2233" s="15" t="str">
        <f t="shared" si="489"/>
        <v/>
      </c>
      <c r="C2233" s="23" t="str">
        <f t="shared" si="490"/>
        <v/>
      </c>
      <c r="D2233" s="23" t="str">
        <f t="shared" si="491"/>
        <v/>
      </c>
      <c r="E2233" s="2" t="str">
        <f>IF(A2233&lt;&gt;"","Week " &amp; ROUNDUP(DAY(B2233)/7,0),"")</f>
        <v/>
      </c>
      <c r="G2233" s="15" t="str">
        <f>IF(G2232&lt;MAX(A:A)+NumberOfFutureWeeks*7,  IF(WEEKDAY( G2232+1)=1, G2232+2, IF(WEEKDAY(G2232+1)=7, G2232+ 3, G2232+1)), "")</f>
        <v/>
      </c>
      <c r="H2233" s="15" t="str">
        <f t="shared" si="483"/>
        <v/>
      </c>
      <c r="I2233" s="2" t="str">
        <f t="shared" si="484"/>
        <v/>
      </c>
      <c r="J2233" s="2" t="str">
        <f>IF(AND(G2233&lt;&gt;"",G2233&lt;=MAX(A:A)),COUNTIF(B:B,TRUNC(G2233)),"")</f>
        <v/>
      </c>
      <c r="K2233" s="2" t="str">
        <f t="shared" si="495"/>
        <v/>
      </c>
      <c r="L2233" s="2" t="str">
        <f t="shared" si="485"/>
        <v/>
      </c>
      <c r="M2233" s="2" t="str">
        <f t="shared" si="492"/>
        <v/>
      </c>
      <c r="N2233" s="2" t="str">
        <f t="shared" si="493"/>
        <v/>
      </c>
      <c r="O2233" s="2" t="str">
        <f t="shared" si="486"/>
        <v/>
      </c>
      <c r="P2233" s="2" t="str">
        <f t="shared" si="487"/>
        <v/>
      </c>
      <c r="Q2233" s="2" t="str">
        <f t="shared" si="494"/>
        <v/>
      </c>
      <c r="R2233" s="2" t="str">
        <f t="shared" si="488"/>
        <v/>
      </c>
    </row>
    <row r="2234" spans="1:18" x14ac:dyDescent="0.25">
      <c r="A2234" s="15" t="str">
        <f>IF(INDEX('Predict Your Date Data (auto)'!A:A,ROW(A2234),1)&gt;0,INDEX('Predict Your Date Data (auto)'!A:A,ROW(A2234),1),"")</f>
        <v/>
      </c>
      <c r="B2234" s="15" t="str">
        <f t="shared" si="489"/>
        <v/>
      </c>
      <c r="C2234" s="23" t="str">
        <f t="shared" si="490"/>
        <v/>
      </c>
      <c r="D2234" s="23" t="str">
        <f t="shared" si="491"/>
        <v/>
      </c>
      <c r="E2234" s="2" t="str">
        <f>IF(A2234&lt;&gt;"","Week " &amp; ROUNDUP(DAY(B2234)/7,0),"")</f>
        <v/>
      </c>
      <c r="G2234" s="15" t="str">
        <f>IF(G2233&lt;MAX(A:A)+NumberOfFutureWeeks*7,  IF(WEEKDAY( G2233+1)=1, G2233+2, IF(WEEKDAY(G2233+1)=7, G2233+ 3, G2233+1)), "")</f>
        <v/>
      </c>
      <c r="H2234" s="15" t="str">
        <f t="shared" si="483"/>
        <v/>
      </c>
      <c r="I2234" s="2" t="str">
        <f t="shared" si="484"/>
        <v/>
      </c>
      <c r="J2234" s="2" t="str">
        <f>IF(AND(G2234&lt;&gt;"",G2234&lt;=MAX(A:A)),COUNTIF(B:B,TRUNC(G2234)),"")</f>
        <v/>
      </c>
      <c r="K2234" s="2" t="str">
        <f t="shared" si="495"/>
        <v/>
      </c>
      <c r="L2234" s="2" t="str">
        <f t="shared" si="485"/>
        <v/>
      </c>
      <c r="M2234" s="2" t="str">
        <f t="shared" si="492"/>
        <v/>
      </c>
      <c r="N2234" s="2" t="str">
        <f t="shared" si="493"/>
        <v/>
      </c>
      <c r="O2234" s="2" t="str">
        <f t="shared" si="486"/>
        <v/>
      </c>
      <c r="P2234" s="2" t="str">
        <f t="shared" si="487"/>
        <v/>
      </c>
      <c r="Q2234" s="2" t="str">
        <f t="shared" si="494"/>
        <v/>
      </c>
      <c r="R2234" s="2" t="str">
        <f t="shared" si="488"/>
        <v/>
      </c>
    </row>
    <row r="2235" spans="1:18" x14ac:dyDescent="0.25">
      <c r="A2235" s="15" t="str">
        <f>IF(INDEX('Predict Your Date Data (auto)'!A:A,ROW(A2235),1)&gt;0,INDEX('Predict Your Date Data (auto)'!A:A,ROW(A2235),1),"")</f>
        <v/>
      </c>
      <c r="B2235" s="15" t="str">
        <f t="shared" si="489"/>
        <v/>
      </c>
      <c r="C2235" s="23" t="str">
        <f t="shared" si="490"/>
        <v/>
      </c>
      <c r="D2235" s="23" t="str">
        <f t="shared" si="491"/>
        <v/>
      </c>
      <c r="E2235" s="2" t="str">
        <f>IF(A2235&lt;&gt;"","Week " &amp; ROUNDUP(DAY(B2235)/7,0),"")</f>
        <v/>
      </c>
      <c r="G2235" s="15" t="str">
        <f>IF(G2234&lt;MAX(A:A)+NumberOfFutureWeeks*7,  IF(WEEKDAY( G2234+1)=1, G2234+2, IF(WEEKDAY(G2234+1)=7, G2234+ 3, G2234+1)), "")</f>
        <v/>
      </c>
      <c r="H2235" s="15" t="str">
        <f t="shared" si="483"/>
        <v/>
      </c>
      <c r="I2235" s="2" t="str">
        <f t="shared" si="484"/>
        <v/>
      </c>
      <c r="J2235" s="2" t="str">
        <f>IF(AND(G2235&lt;&gt;"",G2235&lt;=MAX(A:A)),COUNTIF(B:B,TRUNC(G2235)),"")</f>
        <v/>
      </c>
      <c r="K2235" s="2" t="str">
        <f t="shared" si="495"/>
        <v/>
      </c>
      <c r="L2235" s="2" t="str">
        <f t="shared" si="485"/>
        <v/>
      </c>
      <c r="M2235" s="2" t="str">
        <f t="shared" si="492"/>
        <v/>
      </c>
      <c r="N2235" s="2" t="str">
        <f t="shared" si="493"/>
        <v/>
      </c>
      <c r="O2235" s="2" t="str">
        <f t="shared" si="486"/>
        <v/>
      </c>
      <c r="P2235" s="2" t="str">
        <f t="shared" si="487"/>
        <v/>
      </c>
      <c r="Q2235" s="2" t="str">
        <f t="shared" si="494"/>
        <v/>
      </c>
      <c r="R2235" s="2" t="str">
        <f t="shared" si="488"/>
        <v/>
      </c>
    </row>
    <row r="2236" spans="1:18" x14ac:dyDescent="0.25">
      <c r="A2236" s="15" t="str">
        <f>IF(INDEX('Predict Your Date Data (auto)'!A:A,ROW(A2236),1)&gt;0,INDEX('Predict Your Date Data (auto)'!A:A,ROW(A2236),1),"")</f>
        <v/>
      </c>
      <c r="B2236" s="15" t="str">
        <f t="shared" si="489"/>
        <v/>
      </c>
      <c r="C2236" s="23" t="str">
        <f t="shared" si="490"/>
        <v/>
      </c>
      <c r="D2236" s="23" t="str">
        <f t="shared" si="491"/>
        <v/>
      </c>
      <c r="E2236" s="2" t="str">
        <f>IF(A2236&lt;&gt;"","Week " &amp; ROUNDUP(DAY(B2236)/7,0),"")</f>
        <v/>
      </c>
      <c r="G2236" s="15" t="str">
        <f>IF(G2235&lt;MAX(A:A)+NumberOfFutureWeeks*7,  IF(WEEKDAY( G2235+1)=1, G2235+2, IF(WEEKDAY(G2235+1)=7, G2235+ 3, G2235+1)), "")</f>
        <v/>
      </c>
      <c r="H2236" s="15" t="str">
        <f t="shared" si="483"/>
        <v/>
      </c>
      <c r="I2236" s="2" t="str">
        <f t="shared" si="484"/>
        <v/>
      </c>
      <c r="J2236" s="2" t="str">
        <f>IF(AND(G2236&lt;&gt;"",G2236&lt;=MAX(A:A)),COUNTIF(B:B,TRUNC(G2236)),"")</f>
        <v/>
      </c>
      <c r="K2236" s="2" t="str">
        <f t="shared" si="495"/>
        <v/>
      </c>
      <c r="L2236" s="2" t="str">
        <f t="shared" si="485"/>
        <v/>
      </c>
      <c r="M2236" s="2" t="str">
        <f t="shared" si="492"/>
        <v/>
      </c>
      <c r="N2236" s="2" t="str">
        <f t="shared" si="493"/>
        <v/>
      </c>
      <c r="O2236" s="2" t="str">
        <f t="shared" si="486"/>
        <v/>
      </c>
      <c r="P2236" s="2" t="str">
        <f t="shared" si="487"/>
        <v/>
      </c>
      <c r="Q2236" s="2" t="str">
        <f t="shared" si="494"/>
        <v/>
      </c>
      <c r="R2236" s="2" t="str">
        <f t="shared" si="488"/>
        <v/>
      </c>
    </row>
    <row r="2237" spans="1:18" x14ac:dyDescent="0.25">
      <c r="A2237" s="15" t="str">
        <f>IF(INDEX('Predict Your Date Data (auto)'!A:A,ROW(A2237),1)&gt;0,INDEX('Predict Your Date Data (auto)'!A:A,ROW(A2237),1),"")</f>
        <v/>
      </c>
      <c r="B2237" s="15" t="str">
        <f t="shared" si="489"/>
        <v/>
      </c>
      <c r="C2237" s="23" t="str">
        <f t="shared" si="490"/>
        <v/>
      </c>
      <c r="D2237" s="23" t="str">
        <f t="shared" si="491"/>
        <v/>
      </c>
      <c r="E2237" s="2" t="str">
        <f>IF(A2237&lt;&gt;"","Week " &amp; ROUNDUP(DAY(B2237)/7,0),"")</f>
        <v/>
      </c>
      <c r="G2237" s="15" t="str">
        <f>IF(G2236&lt;MAX(A:A)+NumberOfFutureWeeks*7,  IF(WEEKDAY( G2236+1)=1, G2236+2, IF(WEEKDAY(G2236+1)=7, G2236+ 3, G2236+1)), "")</f>
        <v/>
      </c>
      <c r="H2237" s="15" t="str">
        <f t="shared" si="483"/>
        <v/>
      </c>
      <c r="I2237" s="2" t="str">
        <f t="shared" si="484"/>
        <v/>
      </c>
      <c r="J2237" s="2" t="str">
        <f>IF(AND(G2237&lt;&gt;"",G2237&lt;=MAX(A:A)),COUNTIF(B:B,TRUNC(G2237)),"")</f>
        <v/>
      </c>
      <c r="K2237" s="2" t="str">
        <f t="shared" si="495"/>
        <v/>
      </c>
      <c r="L2237" s="2" t="str">
        <f t="shared" si="485"/>
        <v/>
      </c>
      <c r="M2237" s="2" t="str">
        <f t="shared" si="492"/>
        <v/>
      </c>
      <c r="N2237" s="2" t="str">
        <f t="shared" si="493"/>
        <v/>
      </c>
      <c r="O2237" s="2" t="str">
        <f t="shared" si="486"/>
        <v/>
      </c>
      <c r="P2237" s="2" t="str">
        <f t="shared" si="487"/>
        <v/>
      </c>
      <c r="Q2237" s="2" t="str">
        <f t="shared" si="494"/>
        <v/>
      </c>
      <c r="R2237" s="2" t="str">
        <f t="shared" si="488"/>
        <v/>
      </c>
    </row>
    <row r="2238" spans="1:18" x14ac:dyDescent="0.25">
      <c r="A2238" s="15" t="str">
        <f>IF(INDEX('Predict Your Date Data (auto)'!A:A,ROW(A2238),1)&gt;0,INDEX('Predict Your Date Data (auto)'!A:A,ROW(A2238),1),"")</f>
        <v/>
      </c>
      <c r="B2238" s="15" t="str">
        <f t="shared" si="489"/>
        <v/>
      </c>
      <c r="C2238" s="23" t="str">
        <f t="shared" si="490"/>
        <v/>
      </c>
      <c r="D2238" s="23" t="str">
        <f t="shared" si="491"/>
        <v/>
      </c>
      <c r="E2238" s="2" t="str">
        <f>IF(A2238&lt;&gt;"","Week " &amp; ROUNDUP(DAY(B2238)/7,0),"")</f>
        <v/>
      </c>
      <c r="G2238" s="15" t="str">
        <f>IF(G2237&lt;MAX(A:A)+NumberOfFutureWeeks*7,  IF(WEEKDAY( G2237+1)=1, G2237+2, IF(WEEKDAY(G2237+1)=7, G2237+ 3, G2237+1)), "")</f>
        <v/>
      </c>
      <c r="H2238" s="15" t="str">
        <f t="shared" si="483"/>
        <v/>
      </c>
      <c r="I2238" s="2" t="str">
        <f t="shared" si="484"/>
        <v/>
      </c>
      <c r="J2238" s="2" t="str">
        <f>IF(AND(G2238&lt;&gt;"",G2238&lt;=MAX(A:A)),COUNTIF(B:B,TRUNC(G2238)),"")</f>
        <v/>
      </c>
      <c r="K2238" s="2" t="str">
        <f t="shared" si="495"/>
        <v/>
      </c>
      <c r="L2238" s="2" t="str">
        <f t="shared" si="485"/>
        <v/>
      </c>
      <c r="M2238" s="2" t="str">
        <f t="shared" si="492"/>
        <v/>
      </c>
      <c r="N2238" s="2" t="str">
        <f t="shared" si="493"/>
        <v/>
      </c>
      <c r="O2238" s="2" t="str">
        <f t="shared" si="486"/>
        <v/>
      </c>
      <c r="P2238" s="2" t="str">
        <f t="shared" si="487"/>
        <v/>
      </c>
      <c r="Q2238" s="2" t="str">
        <f t="shared" si="494"/>
        <v/>
      </c>
      <c r="R2238" s="2" t="str">
        <f t="shared" si="488"/>
        <v/>
      </c>
    </row>
    <row r="2239" spans="1:18" x14ac:dyDescent="0.25">
      <c r="A2239" s="15" t="str">
        <f>IF(INDEX('Predict Your Date Data (auto)'!A:A,ROW(A2239),1)&gt;0,INDEX('Predict Your Date Data (auto)'!A:A,ROW(A2239),1),"")</f>
        <v/>
      </c>
      <c r="B2239" s="15" t="str">
        <f t="shared" si="489"/>
        <v/>
      </c>
      <c r="C2239" s="23" t="str">
        <f t="shared" si="490"/>
        <v/>
      </c>
      <c r="D2239" s="23" t="str">
        <f t="shared" si="491"/>
        <v/>
      </c>
      <c r="E2239" s="2" t="str">
        <f>IF(A2239&lt;&gt;"","Week " &amp; ROUNDUP(DAY(B2239)/7,0),"")</f>
        <v/>
      </c>
      <c r="G2239" s="15" t="str">
        <f>IF(G2238&lt;MAX(A:A)+NumberOfFutureWeeks*7,  IF(WEEKDAY( G2238+1)=1, G2238+2, IF(WEEKDAY(G2238+1)=7, G2238+ 3, G2238+1)), "")</f>
        <v/>
      </c>
      <c r="H2239" s="15" t="str">
        <f t="shared" si="483"/>
        <v/>
      </c>
      <c r="I2239" s="2" t="str">
        <f t="shared" si="484"/>
        <v/>
      </c>
      <c r="J2239" s="2" t="str">
        <f>IF(AND(G2239&lt;&gt;"",G2239&lt;=MAX(A:A)),COUNTIF(B:B,TRUNC(G2239)),"")</f>
        <v/>
      </c>
      <c r="K2239" s="2" t="str">
        <f t="shared" si="495"/>
        <v/>
      </c>
      <c r="L2239" s="2" t="str">
        <f t="shared" si="485"/>
        <v/>
      </c>
      <c r="M2239" s="2" t="str">
        <f t="shared" si="492"/>
        <v/>
      </c>
      <c r="N2239" s="2" t="str">
        <f t="shared" si="493"/>
        <v/>
      </c>
      <c r="O2239" s="2" t="str">
        <f t="shared" si="486"/>
        <v/>
      </c>
      <c r="P2239" s="2" t="str">
        <f t="shared" si="487"/>
        <v/>
      </c>
      <c r="Q2239" s="2" t="str">
        <f t="shared" si="494"/>
        <v/>
      </c>
      <c r="R2239" s="2" t="str">
        <f t="shared" si="488"/>
        <v/>
      </c>
    </row>
    <row r="2240" spans="1:18" x14ac:dyDescent="0.25">
      <c r="A2240" s="15" t="str">
        <f>IF(INDEX('Predict Your Date Data (auto)'!A:A,ROW(A2240),1)&gt;0,INDEX('Predict Your Date Data (auto)'!A:A,ROW(A2240),1),"")</f>
        <v/>
      </c>
      <c r="B2240" s="15" t="str">
        <f t="shared" si="489"/>
        <v/>
      </c>
      <c r="C2240" s="23" t="str">
        <f t="shared" si="490"/>
        <v/>
      </c>
      <c r="D2240" s="23" t="str">
        <f t="shared" si="491"/>
        <v/>
      </c>
      <c r="E2240" s="2" t="str">
        <f>IF(A2240&lt;&gt;"","Week " &amp; ROUNDUP(DAY(B2240)/7,0),"")</f>
        <v/>
      </c>
      <c r="G2240" s="15" t="str">
        <f>IF(G2239&lt;MAX(A:A)+NumberOfFutureWeeks*7,  IF(WEEKDAY( G2239+1)=1, G2239+2, IF(WEEKDAY(G2239+1)=7, G2239+ 3, G2239+1)), "")</f>
        <v/>
      </c>
      <c r="H2240" s="15" t="str">
        <f t="shared" si="483"/>
        <v/>
      </c>
      <c r="I2240" s="2" t="str">
        <f t="shared" si="484"/>
        <v/>
      </c>
      <c r="J2240" s="2" t="str">
        <f>IF(AND(G2240&lt;&gt;"",G2240&lt;=MAX(A:A)),COUNTIF(B:B,TRUNC(G2240)),"")</f>
        <v/>
      </c>
      <c r="K2240" s="2" t="str">
        <f t="shared" si="495"/>
        <v/>
      </c>
      <c r="L2240" s="2" t="str">
        <f t="shared" si="485"/>
        <v/>
      </c>
      <c r="M2240" s="2" t="str">
        <f t="shared" si="492"/>
        <v/>
      </c>
      <c r="N2240" s="2" t="str">
        <f t="shared" si="493"/>
        <v/>
      </c>
      <c r="O2240" s="2" t="str">
        <f t="shared" si="486"/>
        <v/>
      </c>
      <c r="P2240" s="2" t="str">
        <f t="shared" si="487"/>
        <v/>
      </c>
      <c r="Q2240" s="2" t="str">
        <f t="shared" si="494"/>
        <v/>
      </c>
      <c r="R2240" s="2" t="str">
        <f t="shared" si="488"/>
        <v/>
      </c>
    </row>
    <row r="2241" spans="1:18" x14ac:dyDescent="0.25">
      <c r="A2241" s="15" t="str">
        <f>IF(INDEX('Predict Your Date Data (auto)'!A:A,ROW(A2241),1)&gt;0,INDEX('Predict Your Date Data (auto)'!A:A,ROW(A2241),1),"")</f>
        <v/>
      </c>
      <c r="B2241" s="15" t="str">
        <f t="shared" si="489"/>
        <v/>
      </c>
      <c r="C2241" s="23" t="str">
        <f t="shared" si="490"/>
        <v/>
      </c>
      <c r="D2241" s="23" t="str">
        <f t="shared" si="491"/>
        <v/>
      </c>
      <c r="E2241" s="2" t="str">
        <f>IF(A2241&lt;&gt;"","Week " &amp; ROUNDUP(DAY(B2241)/7,0),"")</f>
        <v/>
      </c>
      <c r="G2241" s="15" t="str">
        <f>IF(G2240&lt;MAX(A:A)+NumberOfFutureWeeks*7,  IF(WEEKDAY( G2240+1)=1, G2240+2, IF(WEEKDAY(G2240+1)=7, G2240+ 3, G2240+1)), "")</f>
        <v/>
      </c>
      <c r="H2241" s="15" t="str">
        <f t="shared" si="483"/>
        <v/>
      </c>
      <c r="I2241" s="2" t="str">
        <f t="shared" si="484"/>
        <v/>
      </c>
      <c r="J2241" s="2" t="str">
        <f>IF(AND(G2241&lt;&gt;"",G2241&lt;=MAX(A:A)),COUNTIF(B:B,TRUNC(G2241)),"")</f>
        <v/>
      </c>
      <c r="K2241" s="2" t="str">
        <f t="shared" si="495"/>
        <v/>
      </c>
      <c r="L2241" s="2" t="str">
        <f t="shared" si="485"/>
        <v/>
      </c>
      <c r="M2241" s="2" t="str">
        <f t="shared" si="492"/>
        <v/>
      </c>
      <c r="N2241" s="2" t="str">
        <f t="shared" si="493"/>
        <v/>
      </c>
      <c r="O2241" s="2" t="str">
        <f t="shared" si="486"/>
        <v/>
      </c>
      <c r="P2241" s="2" t="str">
        <f t="shared" si="487"/>
        <v/>
      </c>
      <c r="Q2241" s="2" t="str">
        <f t="shared" si="494"/>
        <v/>
      </c>
      <c r="R2241" s="2" t="str">
        <f t="shared" si="488"/>
        <v/>
      </c>
    </row>
    <row r="2242" spans="1:18" x14ac:dyDescent="0.25">
      <c r="A2242" s="15" t="str">
        <f>IF(INDEX('Predict Your Date Data (auto)'!A:A,ROW(A2242),1)&gt;0,INDEX('Predict Your Date Data (auto)'!A:A,ROW(A2242),1),"")</f>
        <v/>
      </c>
      <c r="B2242" s="15" t="str">
        <f t="shared" si="489"/>
        <v/>
      </c>
      <c r="C2242" s="23" t="str">
        <f t="shared" si="490"/>
        <v/>
      </c>
      <c r="D2242" s="23" t="str">
        <f t="shared" si="491"/>
        <v/>
      </c>
      <c r="E2242" s="2" t="str">
        <f>IF(A2242&lt;&gt;"","Week " &amp; ROUNDUP(DAY(B2242)/7,0),"")</f>
        <v/>
      </c>
      <c r="G2242" s="15" t="str">
        <f>IF(G2241&lt;MAX(A:A)+NumberOfFutureWeeks*7,  IF(WEEKDAY( G2241+1)=1, G2241+2, IF(WEEKDAY(G2241+1)=7, G2241+ 3, G2241+1)), "")</f>
        <v/>
      </c>
      <c r="H2242" s="15" t="str">
        <f t="shared" ref="H2242:H2305" si="496">IF(G2242&lt;&gt;"",IF(WEEKDAY(G2242)=2,"Week " &amp; TEXT(G2242,AxisDateFormat),""),"")</f>
        <v/>
      </c>
      <c r="I2242" s="2" t="str">
        <f t="shared" ref="I2242:I2305" si="497">IF(G2242&lt;&gt;"", TEXT(WEEKDAY(G2242), DayFormat),"")</f>
        <v/>
      </c>
      <c r="J2242" s="2" t="str">
        <f>IF(AND(G2242&lt;&gt;"",G2242&lt;=MAX(A:A)),COUNTIF(B:B,TRUNC(G2242)),"")</f>
        <v/>
      </c>
      <c r="K2242" s="2" t="str">
        <f t="shared" si="495"/>
        <v/>
      </c>
      <c r="L2242" s="2" t="str">
        <f t="shared" ref="L2242:L2305" si="498">IF(G2242&lt;&gt;"",K2242*$U$10+$U$9,"")</f>
        <v/>
      </c>
      <c r="M2242" s="2" t="str">
        <f t="shared" si="492"/>
        <v/>
      </c>
      <c r="N2242" s="2" t="str">
        <f t="shared" si="493"/>
        <v/>
      </c>
      <c r="O2242" s="2" t="str">
        <f t="shared" ref="O2242:O2305" si="499">IF(J2242&lt;&gt;"",ABS(J2242-N2242),"")</f>
        <v/>
      </c>
      <c r="P2242" s="2" t="str">
        <f t="shared" ref="P2242:P2305" si="500">IF(G2242&lt;&gt;"",IF(M2242&gt;1,ROUNDUP(N2242,RoundDecimalPlaces),ROUNDDOWN(N2242,RoundDecimalPlaces)),"")</f>
        <v/>
      </c>
      <c r="Q2242" s="2" t="str">
        <f t="shared" si="494"/>
        <v/>
      </c>
      <c r="R2242" s="2" t="str">
        <f t="shared" ref="R2242:R2305" si="501">IF(Q2242&lt;&gt;"",IF(Q2242&gt;AVERAGE(Q:Q)*SignificantErrorMultiplier,J2242,NA()),"")</f>
        <v/>
      </c>
    </row>
    <row r="2243" spans="1:18" x14ac:dyDescent="0.25">
      <c r="A2243" s="15" t="str">
        <f>IF(INDEX('Predict Your Date Data (auto)'!A:A,ROW(A2243),1)&gt;0,INDEX('Predict Your Date Data (auto)'!A:A,ROW(A2243),1),"")</f>
        <v/>
      </c>
      <c r="B2243" s="15" t="str">
        <f t="shared" ref="B2243:B2306" si="502">IF(A2243&lt;&gt;"",TRUNC(A2243),"")</f>
        <v/>
      </c>
      <c r="C2243" s="23" t="str">
        <f t="shared" ref="C2243:C2306" si="503">IF(A2243&lt;&gt;"",YEAR(A2243),"")</f>
        <v/>
      </c>
      <c r="D2243" s="23" t="str">
        <f t="shared" ref="D2243:D2306" si="504">IF(A2243&lt;&gt;"",MONTH(B2243),"")</f>
        <v/>
      </c>
      <c r="E2243" s="2" t="str">
        <f>IF(A2243&lt;&gt;"","Week " &amp; ROUNDUP(DAY(B2243)/7,0),"")</f>
        <v/>
      </c>
      <c r="G2243" s="15" t="str">
        <f>IF(G2242&lt;MAX(A:A)+NumberOfFutureWeeks*7,  IF(WEEKDAY( G2242+1)=1, G2242+2, IF(WEEKDAY(G2242+1)=7, G2242+ 3, G2242+1)), "")</f>
        <v/>
      </c>
      <c r="H2243" s="15" t="str">
        <f t="shared" si="496"/>
        <v/>
      </c>
      <c r="I2243" s="2" t="str">
        <f t="shared" si="497"/>
        <v/>
      </c>
      <c r="J2243" s="2" t="str">
        <f>IF(AND(G2243&lt;&gt;"",G2243&lt;=MAX(A:A)),COUNTIF(B:B,TRUNC(G2243)),"")</f>
        <v/>
      </c>
      <c r="K2243" s="2" t="str">
        <f t="shared" si="495"/>
        <v/>
      </c>
      <c r="L2243" s="2" t="str">
        <f t="shared" si="498"/>
        <v/>
      </c>
      <c r="M2243" s="2" t="str">
        <f t="shared" ref="M2243:M2306" si="505">IF(G2243&lt;&gt;"",VLOOKUP(I2243,$T$2:$V$6,3,FALSE),"")</f>
        <v/>
      </c>
      <c r="N2243" s="2" t="str">
        <f t="shared" ref="N2243:N2306" si="506">IF(G2243&lt;&gt;"",L2243*M2243,"")</f>
        <v/>
      </c>
      <c r="O2243" s="2" t="str">
        <f t="shared" si="499"/>
        <v/>
      </c>
      <c r="P2243" s="2" t="str">
        <f t="shared" si="500"/>
        <v/>
      </c>
      <c r="Q2243" s="2" t="str">
        <f t="shared" ref="Q2243:Q2306" si="507">IF(J2243&lt;&gt;"",ABS(J2243-P2243),"")</f>
        <v/>
      </c>
      <c r="R2243" s="2" t="str">
        <f t="shared" si="501"/>
        <v/>
      </c>
    </row>
    <row r="2244" spans="1:18" x14ac:dyDescent="0.25">
      <c r="A2244" s="15" t="str">
        <f>IF(INDEX('Predict Your Date Data (auto)'!A:A,ROW(A2244),1)&gt;0,INDEX('Predict Your Date Data (auto)'!A:A,ROW(A2244),1),"")</f>
        <v/>
      </c>
      <c r="B2244" s="15" t="str">
        <f t="shared" si="502"/>
        <v/>
      </c>
      <c r="C2244" s="23" t="str">
        <f t="shared" si="503"/>
        <v/>
      </c>
      <c r="D2244" s="23" t="str">
        <f t="shared" si="504"/>
        <v/>
      </c>
      <c r="E2244" s="2" t="str">
        <f>IF(A2244&lt;&gt;"","Week " &amp; ROUNDUP(DAY(B2244)/7,0),"")</f>
        <v/>
      </c>
      <c r="G2244" s="15" t="str">
        <f>IF(G2243&lt;MAX(A:A)+NumberOfFutureWeeks*7,  IF(WEEKDAY( G2243+1)=1, G2243+2, IF(WEEKDAY(G2243+1)=7, G2243+ 3, G2243+1)), "")</f>
        <v/>
      </c>
      <c r="H2244" s="15" t="str">
        <f t="shared" si="496"/>
        <v/>
      </c>
      <c r="I2244" s="2" t="str">
        <f t="shared" si="497"/>
        <v/>
      </c>
      <c r="J2244" s="2" t="str">
        <f>IF(AND(G2244&lt;&gt;"",G2244&lt;=MAX(A:A)),COUNTIF(B:B,TRUNC(G2244)),"")</f>
        <v/>
      </c>
      <c r="K2244" s="2" t="str">
        <f t="shared" ref="K2244:K2307" si="508">IF(G2244&lt;&gt;"",K2243+1,"")</f>
        <v/>
      </c>
      <c r="L2244" s="2" t="str">
        <f t="shared" si="498"/>
        <v/>
      </c>
      <c r="M2244" s="2" t="str">
        <f t="shared" si="505"/>
        <v/>
      </c>
      <c r="N2244" s="2" t="str">
        <f t="shared" si="506"/>
        <v/>
      </c>
      <c r="O2244" s="2" t="str">
        <f t="shared" si="499"/>
        <v/>
      </c>
      <c r="P2244" s="2" t="str">
        <f t="shared" si="500"/>
        <v/>
      </c>
      <c r="Q2244" s="2" t="str">
        <f t="shared" si="507"/>
        <v/>
      </c>
      <c r="R2244" s="2" t="str">
        <f t="shared" si="501"/>
        <v/>
      </c>
    </row>
    <row r="2245" spans="1:18" x14ac:dyDescent="0.25">
      <c r="A2245" s="15" t="str">
        <f>IF(INDEX('Predict Your Date Data (auto)'!A:A,ROW(A2245),1)&gt;0,INDEX('Predict Your Date Data (auto)'!A:A,ROW(A2245),1),"")</f>
        <v/>
      </c>
      <c r="B2245" s="15" t="str">
        <f t="shared" si="502"/>
        <v/>
      </c>
      <c r="C2245" s="23" t="str">
        <f t="shared" si="503"/>
        <v/>
      </c>
      <c r="D2245" s="23" t="str">
        <f t="shared" si="504"/>
        <v/>
      </c>
      <c r="E2245" s="2" t="str">
        <f>IF(A2245&lt;&gt;"","Week " &amp; ROUNDUP(DAY(B2245)/7,0),"")</f>
        <v/>
      </c>
      <c r="G2245" s="15" t="str">
        <f>IF(G2244&lt;MAX(A:A)+NumberOfFutureWeeks*7,  IF(WEEKDAY( G2244+1)=1, G2244+2, IF(WEEKDAY(G2244+1)=7, G2244+ 3, G2244+1)), "")</f>
        <v/>
      </c>
      <c r="H2245" s="15" t="str">
        <f t="shared" si="496"/>
        <v/>
      </c>
      <c r="I2245" s="2" t="str">
        <f t="shared" si="497"/>
        <v/>
      </c>
      <c r="J2245" s="2" t="str">
        <f>IF(AND(G2245&lt;&gt;"",G2245&lt;=MAX(A:A)),COUNTIF(B:B,TRUNC(G2245)),"")</f>
        <v/>
      </c>
      <c r="K2245" s="2" t="str">
        <f t="shared" si="508"/>
        <v/>
      </c>
      <c r="L2245" s="2" t="str">
        <f t="shared" si="498"/>
        <v/>
      </c>
      <c r="M2245" s="2" t="str">
        <f t="shared" si="505"/>
        <v/>
      </c>
      <c r="N2245" s="2" t="str">
        <f t="shared" si="506"/>
        <v/>
      </c>
      <c r="O2245" s="2" t="str">
        <f t="shared" si="499"/>
        <v/>
      </c>
      <c r="P2245" s="2" t="str">
        <f t="shared" si="500"/>
        <v/>
      </c>
      <c r="Q2245" s="2" t="str">
        <f t="shared" si="507"/>
        <v/>
      </c>
      <c r="R2245" s="2" t="str">
        <f t="shared" si="501"/>
        <v/>
      </c>
    </row>
    <row r="2246" spans="1:18" x14ac:dyDescent="0.25">
      <c r="A2246" s="15" t="str">
        <f>IF(INDEX('Predict Your Date Data (auto)'!A:A,ROW(A2246),1)&gt;0,INDEX('Predict Your Date Data (auto)'!A:A,ROW(A2246),1),"")</f>
        <v/>
      </c>
      <c r="B2246" s="15" t="str">
        <f t="shared" si="502"/>
        <v/>
      </c>
      <c r="C2246" s="23" t="str">
        <f t="shared" si="503"/>
        <v/>
      </c>
      <c r="D2246" s="23" t="str">
        <f t="shared" si="504"/>
        <v/>
      </c>
      <c r="E2246" s="2" t="str">
        <f>IF(A2246&lt;&gt;"","Week " &amp; ROUNDUP(DAY(B2246)/7,0),"")</f>
        <v/>
      </c>
      <c r="G2246" s="15" t="str">
        <f>IF(G2245&lt;MAX(A:A)+NumberOfFutureWeeks*7,  IF(WEEKDAY( G2245+1)=1, G2245+2, IF(WEEKDAY(G2245+1)=7, G2245+ 3, G2245+1)), "")</f>
        <v/>
      </c>
      <c r="H2246" s="15" t="str">
        <f t="shared" si="496"/>
        <v/>
      </c>
      <c r="I2246" s="2" t="str">
        <f t="shared" si="497"/>
        <v/>
      </c>
      <c r="J2246" s="2" t="str">
        <f>IF(AND(G2246&lt;&gt;"",G2246&lt;=MAX(A:A)),COUNTIF(B:B,TRUNC(G2246)),"")</f>
        <v/>
      </c>
      <c r="K2246" s="2" t="str">
        <f t="shared" si="508"/>
        <v/>
      </c>
      <c r="L2246" s="2" t="str">
        <f t="shared" si="498"/>
        <v/>
      </c>
      <c r="M2246" s="2" t="str">
        <f t="shared" si="505"/>
        <v/>
      </c>
      <c r="N2246" s="2" t="str">
        <f t="shared" si="506"/>
        <v/>
      </c>
      <c r="O2246" s="2" t="str">
        <f t="shared" si="499"/>
        <v/>
      </c>
      <c r="P2246" s="2" t="str">
        <f t="shared" si="500"/>
        <v/>
      </c>
      <c r="Q2246" s="2" t="str">
        <f t="shared" si="507"/>
        <v/>
      </c>
      <c r="R2246" s="2" t="str">
        <f t="shared" si="501"/>
        <v/>
      </c>
    </row>
    <row r="2247" spans="1:18" x14ac:dyDescent="0.25">
      <c r="A2247" s="15" t="str">
        <f>IF(INDEX('Predict Your Date Data (auto)'!A:A,ROW(A2247),1)&gt;0,INDEX('Predict Your Date Data (auto)'!A:A,ROW(A2247),1),"")</f>
        <v/>
      </c>
      <c r="B2247" s="15" t="str">
        <f t="shared" si="502"/>
        <v/>
      </c>
      <c r="C2247" s="23" t="str">
        <f t="shared" si="503"/>
        <v/>
      </c>
      <c r="D2247" s="23" t="str">
        <f t="shared" si="504"/>
        <v/>
      </c>
      <c r="E2247" s="2" t="str">
        <f>IF(A2247&lt;&gt;"","Week " &amp; ROUNDUP(DAY(B2247)/7,0),"")</f>
        <v/>
      </c>
      <c r="G2247" s="15" t="str">
        <f>IF(G2246&lt;MAX(A:A)+NumberOfFutureWeeks*7,  IF(WEEKDAY( G2246+1)=1, G2246+2, IF(WEEKDAY(G2246+1)=7, G2246+ 3, G2246+1)), "")</f>
        <v/>
      </c>
      <c r="H2247" s="15" t="str">
        <f t="shared" si="496"/>
        <v/>
      </c>
      <c r="I2247" s="2" t="str">
        <f t="shared" si="497"/>
        <v/>
      </c>
      <c r="J2247" s="2" t="str">
        <f>IF(AND(G2247&lt;&gt;"",G2247&lt;=MAX(A:A)),COUNTIF(B:B,TRUNC(G2247)),"")</f>
        <v/>
      </c>
      <c r="K2247" s="2" t="str">
        <f t="shared" si="508"/>
        <v/>
      </c>
      <c r="L2247" s="2" t="str">
        <f t="shared" si="498"/>
        <v/>
      </c>
      <c r="M2247" s="2" t="str">
        <f t="shared" si="505"/>
        <v/>
      </c>
      <c r="N2247" s="2" t="str">
        <f t="shared" si="506"/>
        <v/>
      </c>
      <c r="O2247" s="2" t="str">
        <f t="shared" si="499"/>
        <v/>
      </c>
      <c r="P2247" s="2" t="str">
        <f t="shared" si="500"/>
        <v/>
      </c>
      <c r="Q2247" s="2" t="str">
        <f t="shared" si="507"/>
        <v/>
      </c>
      <c r="R2247" s="2" t="str">
        <f t="shared" si="501"/>
        <v/>
      </c>
    </row>
    <row r="2248" spans="1:18" x14ac:dyDescent="0.25">
      <c r="A2248" s="15" t="str">
        <f>IF(INDEX('Predict Your Date Data (auto)'!A:A,ROW(A2248),1)&gt;0,INDEX('Predict Your Date Data (auto)'!A:A,ROW(A2248),1),"")</f>
        <v/>
      </c>
      <c r="B2248" s="15" t="str">
        <f t="shared" si="502"/>
        <v/>
      </c>
      <c r="C2248" s="23" t="str">
        <f t="shared" si="503"/>
        <v/>
      </c>
      <c r="D2248" s="23" t="str">
        <f t="shared" si="504"/>
        <v/>
      </c>
      <c r="E2248" s="2" t="str">
        <f>IF(A2248&lt;&gt;"","Week " &amp; ROUNDUP(DAY(B2248)/7,0),"")</f>
        <v/>
      </c>
      <c r="G2248" s="15" t="str">
        <f>IF(G2247&lt;MAX(A:A)+NumberOfFutureWeeks*7,  IF(WEEKDAY( G2247+1)=1, G2247+2, IF(WEEKDAY(G2247+1)=7, G2247+ 3, G2247+1)), "")</f>
        <v/>
      </c>
      <c r="H2248" s="15" t="str">
        <f t="shared" si="496"/>
        <v/>
      </c>
      <c r="I2248" s="2" t="str">
        <f t="shared" si="497"/>
        <v/>
      </c>
      <c r="J2248" s="2" t="str">
        <f>IF(AND(G2248&lt;&gt;"",G2248&lt;=MAX(A:A)),COUNTIF(B:B,TRUNC(G2248)),"")</f>
        <v/>
      </c>
      <c r="K2248" s="2" t="str">
        <f t="shared" si="508"/>
        <v/>
      </c>
      <c r="L2248" s="2" t="str">
        <f t="shared" si="498"/>
        <v/>
      </c>
      <c r="M2248" s="2" t="str">
        <f t="shared" si="505"/>
        <v/>
      </c>
      <c r="N2248" s="2" t="str">
        <f t="shared" si="506"/>
        <v/>
      </c>
      <c r="O2248" s="2" t="str">
        <f t="shared" si="499"/>
        <v/>
      </c>
      <c r="P2248" s="2" t="str">
        <f t="shared" si="500"/>
        <v/>
      </c>
      <c r="Q2248" s="2" t="str">
        <f t="shared" si="507"/>
        <v/>
      </c>
      <c r="R2248" s="2" t="str">
        <f t="shared" si="501"/>
        <v/>
      </c>
    </row>
    <row r="2249" spans="1:18" x14ac:dyDescent="0.25">
      <c r="A2249" s="15" t="str">
        <f>IF(INDEX('Predict Your Date Data (auto)'!A:A,ROW(A2249),1)&gt;0,INDEX('Predict Your Date Data (auto)'!A:A,ROW(A2249),1),"")</f>
        <v/>
      </c>
      <c r="B2249" s="15" t="str">
        <f t="shared" si="502"/>
        <v/>
      </c>
      <c r="C2249" s="23" t="str">
        <f t="shared" si="503"/>
        <v/>
      </c>
      <c r="D2249" s="23" t="str">
        <f t="shared" si="504"/>
        <v/>
      </c>
      <c r="E2249" s="2" t="str">
        <f>IF(A2249&lt;&gt;"","Week " &amp; ROUNDUP(DAY(B2249)/7,0),"")</f>
        <v/>
      </c>
      <c r="G2249" s="15" t="str">
        <f>IF(G2248&lt;MAX(A:A)+NumberOfFutureWeeks*7,  IF(WEEKDAY( G2248+1)=1, G2248+2, IF(WEEKDAY(G2248+1)=7, G2248+ 3, G2248+1)), "")</f>
        <v/>
      </c>
      <c r="H2249" s="15" t="str">
        <f t="shared" si="496"/>
        <v/>
      </c>
      <c r="I2249" s="2" t="str">
        <f t="shared" si="497"/>
        <v/>
      </c>
      <c r="J2249" s="2" t="str">
        <f>IF(AND(G2249&lt;&gt;"",G2249&lt;=MAX(A:A)),COUNTIF(B:B,TRUNC(G2249)),"")</f>
        <v/>
      </c>
      <c r="K2249" s="2" t="str">
        <f t="shared" si="508"/>
        <v/>
      </c>
      <c r="L2249" s="2" t="str">
        <f t="shared" si="498"/>
        <v/>
      </c>
      <c r="M2249" s="2" t="str">
        <f t="shared" si="505"/>
        <v/>
      </c>
      <c r="N2249" s="2" t="str">
        <f t="shared" si="506"/>
        <v/>
      </c>
      <c r="O2249" s="2" t="str">
        <f t="shared" si="499"/>
        <v/>
      </c>
      <c r="P2249" s="2" t="str">
        <f t="shared" si="500"/>
        <v/>
      </c>
      <c r="Q2249" s="2" t="str">
        <f t="shared" si="507"/>
        <v/>
      </c>
      <c r="R2249" s="2" t="str">
        <f t="shared" si="501"/>
        <v/>
      </c>
    </row>
    <row r="2250" spans="1:18" x14ac:dyDescent="0.25">
      <c r="A2250" s="15" t="str">
        <f>IF(INDEX('Predict Your Date Data (auto)'!A:A,ROW(A2250),1)&gt;0,INDEX('Predict Your Date Data (auto)'!A:A,ROW(A2250),1),"")</f>
        <v/>
      </c>
      <c r="B2250" s="15" t="str">
        <f t="shared" si="502"/>
        <v/>
      </c>
      <c r="C2250" s="23" t="str">
        <f t="shared" si="503"/>
        <v/>
      </c>
      <c r="D2250" s="23" t="str">
        <f t="shared" si="504"/>
        <v/>
      </c>
      <c r="E2250" s="2" t="str">
        <f>IF(A2250&lt;&gt;"","Week " &amp; ROUNDUP(DAY(B2250)/7,0),"")</f>
        <v/>
      </c>
      <c r="G2250" s="15" t="str">
        <f>IF(G2249&lt;MAX(A:A)+NumberOfFutureWeeks*7,  IF(WEEKDAY( G2249+1)=1, G2249+2, IF(WEEKDAY(G2249+1)=7, G2249+ 3, G2249+1)), "")</f>
        <v/>
      </c>
      <c r="H2250" s="15" t="str">
        <f t="shared" si="496"/>
        <v/>
      </c>
      <c r="I2250" s="2" t="str">
        <f t="shared" si="497"/>
        <v/>
      </c>
      <c r="J2250" s="2" t="str">
        <f>IF(AND(G2250&lt;&gt;"",G2250&lt;=MAX(A:A)),COUNTIF(B:B,TRUNC(G2250)),"")</f>
        <v/>
      </c>
      <c r="K2250" s="2" t="str">
        <f t="shared" si="508"/>
        <v/>
      </c>
      <c r="L2250" s="2" t="str">
        <f t="shared" si="498"/>
        <v/>
      </c>
      <c r="M2250" s="2" t="str">
        <f t="shared" si="505"/>
        <v/>
      </c>
      <c r="N2250" s="2" t="str">
        <f t="shared" si="506"/>
        <v/>
      </c>
      <c r="O2250" s="2" t="str">
        <f t="shared" si="499"/>
        <v/>
      </c>
      <c r="P2250" s="2" t="str">
        <f t="shared" si="500"/>
        <v/>
      </c>
      <c r="Q2250" s="2" t="str">
        <f t="shared" si="507"/>
        <v/>
      </c>
      <c r="R2250" s="2" t="str">
        <f t="shared" si="501"/>
        <v/>
      </c>
    </row>
    <row r="2251" spans="1:18" x14ac:dyDescent="0.25">
      <c r="A2251" s="15" t="str">
        <f>IF(INDEX('Predict Your Date Data (auto)'!A:A,ROW(A2251),1)&gt;0,INDEX('Predict Your Date Data (auto)'!A:A,ROW(A2251),1),"")</f>
        <v/>
      </c>
      <c r="B2251" s="15" t="str">
        <f t="shared" si="502"/>
        <v/>
      </c>
      <c r="C2251" s="23" t="str">
        <f t="shared" si="503"/>
        <v/>
      </c>
      <c r="D2251" s="23" t="str">
        <f t="shared" si="504"/>
        <v/>
      </c>
      <c r="E2251" s="2" t="str">
        <f>IF(A2251&lt;&gt;"","Week " &amp; ROUNDUP(DAY(B2251)/7,0),"")</f>
        <v/>
      </c>
      <c r="G2251" s="15" t="str">
        <f>IF(G2250&lt;MAX(A:A)+NumberOfFutureWeeks*7,  IF(WEEKDAY( G2250+1)=1, G2250+2, IF(WEEKDAY(G2250+1)=7, G2250+ 3, G2250+1)), "")</f>
        <v/>
      </c>
      <c r="H2251" s="15" t="str">
        <f t="shared" si="496"/>
        <v/>
      </c>
      <c r="I2251" s="2" t="str">
        <f t="shared" si="497"/>
        <v/>
      </c>
      <c r="J2251" s="2" t="str">
        <f>IF(AND(G2251&lt;&gt;"",G2251&lt;=MAX(A:A)),COUNTIF(B:B,TRUNC(G2251)),"")</f>
        <v/>
      </c>
      <c r="K2251" s="2" t="str">
        <f t="shared" si="508"/>
        <v/>
      </c>
      <c r="L2251" s="2" t="str">
        <f t="shared" si="498"/>
        <v/>
      </c>
      <c r="M2251" s="2" t="str">
        <f t="shared" si="505"/>
        <v/>
      </c>
      <c r="N2251" s="2" t="str">
        <f t="shared" si="506"/>
        <v/>
      </c>
      <c r="O2251" s="2" t="str">
        <f t="shared" si="499"/>
        <v/>
      </c>
      <c r="P2251" s="2" t="str">
        <f t="shared" si="500"/>
        <v/>
      </c>
      <c r="Q2251" s="2" t="str">
        <f t="shared" si="507"/>
        <v/>
      </c>
      <c r="R2251" s="2" t="str">
        <f t="shared" si="501"/>
        <v/>
      </c>
    </row>
    <row r="2252" spans="1:18" x14ac:dyDescent="0.25">
      <c r="A2252" s="15" t="str">
        <f>IF(INDEX('Predict Your Date Data (auto)'!A:A,ROW(A2252),1)&gt;0,INDEX('Predict Your Date Data (auto)'!A:A,ROW(A2252),1),"")</f>
        <v/>
      </c>
      <c r="B2252" s="15" t="str">
        <f t="shared" si="502"/>
        <v/>
      </c>
      <c r="C2252" s="23" t="str">
        <f t="shared" si="503"/>
        <v/>
      </c>
      <c r="D2252" s="23" t="str">
        <f t="shared" si="504"/>
        <v/>
      </c>
      <c r="E2252" s="2" t="str">
        <f>IF(A2252&lt;&gt;"","Week " &amp; ROUNDUP(DAY(B2252)/7,0),"")</f>
        <v/>
      </c>
      <c r="G2252" s="15" t="str">
        <f>IF(G2251&lt;MAX(A:A)+NumberOfFutureWeeks*7,  IF(WEEKDAY( G2251+1)=1, G2251+2, IF(WEEKDAY(G2251+1)=7, G2251+ 3, G2251+1)), "")</f>
        <v/>
      </c>
      <c r="H2252" s="15" t="str">
        <f t="shared" si="496"/>
        <v/>
      </c>
      <c r="I2252" s="2" t="str">
        <f t="shared" si="497"/>
        <v/>
      </c>
      <c r="J2252" s="2" t="str">
        <f>IF(AND(G2252&lt;&gt;"",G2252&lt;=MAX(A:A)),COUNTIF(B:B,TRUNC(G2252)),"")</f>
        <v/>
      </c>
      <c r="K2252" s="2" t="str">
        <f t="shared" si="508"/>
        <v/>
      </c>
      <c r="L2252" s="2" t="str">
        <f t="shared" si="498"/>
        <v/>
      </c>
      <c r="M2252" s="2" t="str">
        <f t="shared" si="505"/>
        <v/>
      </c>
      <c r="N2252" s="2" t="str">
        <f t="shared" si="506"/>
        <v/>
      </c>
      <c r="O2252" s="2" t="str">
        <f t="shared" si="499"/>
        <v/>
      </c>
      <c r="P2252" s="2" t="str">
        <f t="shared" si="500"/>
        <v/>
      </c>
      <c r="Q2252" s="2" t="str">
        <f t="shared" si="507"/>
        <v/>
      </c>
      <c r="R2252" s="2" t="str">
        <f t="shared" si="501"/>
        <v/>
      </c>
    </row>
    <row r="2253" spans="1:18" x14ac:dyDescent="0.25">
      <c r="A2253" s="15" t="str">
        <f>IF(INDEX('Predict Your Date Data (auto)'!A:A,ROW(A2253),1)&gt;0,INDEX('Predict Your Date Data (auto)'!A:A,ROW(A2253),1),"")</f>
        <v/>
      </c>
      <c r="B2253" s="15" t="str">
        <f t="shared" si="502"/>
        <v/>
      </c>
      <c r="C2253" s="23" t="str">
        <f t="shared" si="503"/>
        <v/>
      </c>
      <c r="D2253" s="23" t="str">
        <f t="shared" si="504"/>
        <v/>
      </c>
      <c r="E2253" s="2" t="str">
        <f>IF(A2253&lt;&gt;"","Week " &amp; ROUNDUP(DAY(B2253)/7,0),"")</f>
        <v/>
      </c>
      <c r="G2253" s="15" t="str">
        <f>IF(G2252&lt;MAX(A:A)+NumberOfFutureWeeks*7,  IF(WEEKDAY( G2252+1)=1, G2252+2, IF(WEEKDAY(G2252+1)=7, G2252+ 3, G2252+1)), "")</f>
        <v/>
      </c>
      <c r="H2253" s="15" t="str">
        <f t="shared" si="496"/>
        <v/>
      </c>
      <c r="I2253" s="2" t="str">
        <f t="shared" si="497"/>
        <v/>
      </c>
      <c r="J2253" s="2" t="str">
        <f>IF(AND(G2253&lt;&gt;"",G2253&lt;=MAX(A:A)),COUNTIF(B:B,TRUNC(G2253)),"")</f>
        <v/>
      </c>
      <c r="K2253" s="2" t="str">
        <f t="shared" si="508"/>
        <v/>
      </c>
      <c r="L2253" s="2" t="str">
        <f t="shared" si="498"/>
        <v/>
      </c>
      <c r="M2253" s="2" t="str">
        <f t="shared" si="505"/>
        <v/>
      </c>
      <c r="N2253" s="2" t="str">
        <f t="shared" si="506"/>
        <v/>
      </c>
      <c r="O2253" s="2" t="str">
        <f t="shared" si="499"/>
        <v/>
      </c>
      <c r="P2253" s="2" t="str">
        <f t="shared" si="500"/>
        <v/>
      </c>
      <c r="Q2253" s="2" t="str">
        <f t="shared" si="507"/>
        <v/>
      </c>
      <c r="R2253" s="2" t="str">
        <f t="shared" si="501"/>
        <v/>
      </c>
    </row>
    <row r="2254" spans="1:18" x14ac:dyDescent="0.25">
      <c r="A2254" s="15" t="str">
        <f>IF(INDEX('Predict Your Date Data (auto)'!A:A,ROW(A2254),1)&gt;0,INDEX('Predict Your Date Data (auto)'!A:A,ROW(A2254),1),"")</f>
        <v/>
      </c>
      <c r="B2254" s="15" t="str">
        <f t="shared" si="502"/>
        <v/>
      </c>
      <c r="C2254" s="23" t="str">
        <f t="shared" si="503"/>
        <v/>
      </c>
      <c r="D2254" s="23" t="str">
        <f t="shared" si="504"/>
        <v/>
      </c>
      <c r="E2254" s="2" t="str">
        <f>IF(A2254&lt;&gt;"","Week " &amp; ROUNDUP(DAY(B2254)/7,0),"")</f>
        <v/>
      </c>
      <c r="G2254" s="15" t="str">
        <f>IF(G2253&lt;MAX(A:A)+NumberOfFutureWeeks*7,  IF(WEEKDAY( G2253+1)=1, G2253+2, IF(WEEKDAY(G2253+1)=7, G2253+ 3, G2253+1)), "")</f>
        <v/>
      </c>
      <c r="H2254" s="15" t="str">
        <f t="shared" si="496"/>
        <v/>
      </c>
      <c r="I2254" s="2" t="str">
        <f t="shared" si="497"/>
        <v/>
      </c>
      <c r="J2254" s="2" t="str">
        <f>IF(AND(G2254&lt;&gt;"",G2254&lt;=MAX(A:A)),COUNTIF(B:B,TRUNC(G2254)),"")</f>
        <v/>
      </c>
      <c r="K2254" s="2" t="str">
        <f t="shared" si="508"/>
        <v/>
      </c>
      <c r="L2254" s="2" t="str">
        <f t="shared" si="498"/>
        <v/>
      </c>
      <c r="M2254" s="2" t="str">
        <f t="shared" si="505"/>
        <v/>
      </c>
      <c r="N2254" s="2" t="str">
        <f t="shared" si="506"/>
        <v/>
      </c>
      <c r="O2254" s="2" t="str">
        <f t="shared" si="499"/>
        <v/>
      </c>
      <c r="P2254" s="2" t="str">
        <f t="shared" si="500"/>
        <v/>
      </c>
      <c r="Q2254" s="2" t="str">
        <f t="shared" si="507"/>
        <v/>
      </c>
      <c r="R2254" s="2" t="str">
        <f t="shared" si="501"/>
        <v/>
      </c>
    </row>
    <row r="2255" spans="1:18" x14ac:dyDescent="0.25">
      <c r="A2255" s="15" t="str">
        <f>IF(INDEX('Predict Your Date Data (auto)'!A:A,ROW(A2255),1)&gt;0,INDEX('Predict Your Date Data (auto)'!A:A,ROW(A2255),1),"")</f>
        <v/>
      </c>
      <c r="B2255" s="15" t="str">
        <f t="shared" si="502"/>
        <v/>
      </c>
      <c r="C2255" s="23" t="str">
        <f t="shared" si="503"/>
        <v/>
      </c>
      <c r="D2255" s="23" t="str">
        <f t="shared" si="504"/>
        <v/>
      </c>
      <c r="E2255" s="2" t="str">
        <f>IF(A2255&lt;&gt;"","Week " &amp; ROUNDUP(DAY(B2255)/7,0),"")</f>
        <v/>
      </c>
      <c r="G2255" s="15" t="str">
        <f>IF(G2254&lt;MAX(A:A)+NumberOfFutureWeeks*7,  IF(WEEKDAY( G2254+1)=1, G2254+2, IF(WEEKDAY(G2254+1)=7, G2254+ 3, G2254+1)), "")</f>
        <v/>
      </c>
      <c r="H2255" s="15" t="str">
        <f t="shared" si="496"/>
        <v/>
      </c>
      <c r="I2255" s="2" t="str">
        <f t="shared" si="497"/>
        <v/>
      </c>
      <c r="J2255" s="2" t="str">
        <f>IF(AND(G2255&lt;&gt;"",G2255&lt;=MAX(A:A)),COUNTIF(B:B,TRUNC(G2255)),"")</f>
        <v/>
      </c>
      <c r="K2255" s="2" t="str">
        <f t="shared" si="508"/>
        <v/>
      </c>
      <c r="L2255" s="2" t="str">
        <f t="shared" si="498"/>
        <v/>
      </c>
      <c r="M2255" s="2" t="str">
        <f t="shared" si="505"/>
        <v/>
      </c>
      <c r="N2255" s="2" t="str">
        <f t="shared" si="506"/>
        <v/>
      </c>
      <c r="O2255" s="2" t="str">
        <f t="shared" si="499"/>
        <v/>
      </c>
      <c r="P2255" s="2" t="str">
        <f t="shared" si="500"/>
        <v/>
      </c>
      <c r="Q2255" s="2" t="str">
        <f t="shared" si="507"/>
        <v/>
      </c>
      <c r="R2255" s="2" t="str">
        <f t="shared" si="501"/>
        <v/>
      </c>
    </row>
    <row r="2256" spans="1:18" x14ac:dyDescent="0.25">
      <c r="A2256" s="15" t="str">
        <f>IF(INDEX('Predict Your Date Data (auto)'!A:A,ROW(A2256),1)&gt;0,INDEX('Predict Your Date Data (auto)'!A:A,ROW(A2256),1),"")</f>
        <v/>
      </c>
      <c r="B2256" s="15" t="str">
        <f t="shared" si="502"/>
        <v/>
      </c>
      <c r="C2256" s="23" t="str">
        <f t="shared" si="503"/>
        <v/>
      </c>
      <c r="D2256" s="23" t="str">
        <f t="shared" si="504"/>
        <v/>
      </c>
      <c r="E2256" s="2" t="str">
        <f>IF(A2256&lt;&gt;"","Week " &amp; ROUNDUP(DAY(B2256)/7,0),"")</f>
        <v/>
      </c>
      <c r="G2256" s="15" t="str">
        <f>IF(G2255&lt;MAX(A:A)+NumberOfFutureWeeks*7,  IF(WEEKDAY( G2255+1)=1, G2255+2, IF(WEEKDAY(G2255+1)=7, G2255+ 3, G2255+1)), "")</f>
        <v/>
      </c>
      <c r="H2256" s="15" t="str">
        <f t="shared" si="496"/>
        <v/>
      </c>
      <c r="I2256" s="2" t="str">
        <f t="shared" si="497"/>
        <v/>
      </c>
      <c r="J2256" s="2" t="str">
        <f>IF(AND(G2256&lt;&gt;"",G2256&lt;=MAX(A:A)),COUNTIF(B:B,TRUNC(G2256)),"")</f>
        <v/>
      </c>
      <c r="K2256" s="2" t="str">
        <f t="shared" si="508"/>
        <v/>
      </c>
      <c r="L2256" s="2" t="str">
        <f t="shared" si="498"/>
        <v/>
      </c>
      <c r="M2256" s="2" t="str">
        <f t="shared" si="505"/>
        <v/>
      </c>
      <c r="N2256" s="2" t="str">
        <f t="shared" si="506"/>
        <v/>
      </c>
      <c r="O2256" s="2" t="str">
        <f t="shared" si="499"/>
        <v/>
      </c>
      <c r="P2256" s="2" t="str">
        <f t="shared" si="500"/>
        <v/>
      </c>
      <c r="Q2256" s="2" t="str">
        <f t="shared" si="507"/>
        <v/>
      </c>
      <c r="R2256" s="2" t="str">
        <f t="shared" si="501"/>
        <v/>
      </c>
    </row>
    <row r="2257" spans="1:18" x14ac:dyDescent="0.25">
      <c r="A2257" s="15" t="str">
        <f>IF(INDEX('Predict Your Date Data (auto)'!A:A,ROW(A2257),1)&gt;0,INDEX('Predict Your Date Data (auto)'!A:A,ROW(A2257),1),"")</f>
        <v/>
      </c>
      <c r="B2257" s="15" t="str">
        <f t="shared" si="502"/>
        <v/>
      </c>
      <c r="C2257" s="23" t="str">
        <f t="shared" si="503"/>
        <v/>
      </c>
      <c r="D2257" s="23" t="str">
        <f t="shared" si="504"/>
        <v/>
      </c>
      <c r="E2257" s="2" t="str">
        <f>IF(A2257&lt;&gt;"","Week " &amp; ROUNDUP(DAY(B2257)/7,0),"")</f>
        <v/>
      </c>
      <c r="G2257" s="15" t="str">
        <f>IF(G2256&lt;MAX(A:A)+NumberOfFutureWeeks*7,  IF(WEEKDAY( G2256+1)=1, G2256+2, IF(WEEKDAY(G2256+1)=7, G2256+ 3, G2256+1)), "")</f>
        <v/>
      </c>
      <c r="H2257" s="15" t="str">
        <f t="shared" si="496"/>
        <v/>
      </c>
      <c r="I2257" s="2" t="str">
        <f t="shared" si="497"/>
        <v/>
      </c>
      <c r="J2257" s="2" t="str">
        <f>IF(AND(G2257&lt;&gt;"",G2257&lt;=MAX(A:A)),COUNTIF(B:B,TRUNC(G2257)),"")</f>
        <v/>
      </c>
      <c r="K2257" s="2" t="str">
        <f t="shared" si="508"/>
        <v/>
      </c>
      <c r="L2257" s="2" t="str">
        <f t="shared" si="498"/>
        <v/>
      </c>
      <c r="M2257" s="2" t="str">
        <f t="shared" si="505"/>
        <v/>
      </c>
      <c r="N2257" s="2" t="str">
        <f t="shared" si="506"/>
        <v/>
      </c>
      <c r="O2257" s="2" t="str">
        <f t="shared" si="499"/>
        <v/>
      </c>
      <c r="P2257" s="2" t="str">
        <f t="shared" si="500"/>
        <v/>
      </c>
      <c r="Q2257" s="2" t="str">
        <f t="shared" si="507"/>
        <v/>
      </c>
      <c r="R2257" s="2" t="str">
        <f t="shared" si="501"/>
        <v/>
      </c>
    </row>
    <row r="2258" spans="1:18" x14ac:dyDescent="0.25">
      <c r="A2258" s="15" t="str">
        <f>IF(INDEX('Predict Your Date Data (auto)'!A:A,ROW(A2258),1)&gt;0,INDEX('Predict Your Date Data (auto)'!A:A,ROW(A2258),1),"")</f>
        <v/>
      </c>
      <c r="B2258" s="15" t="str">
        <f t="shared" si="502"/>
        <v/>
      </c>
      <c r="C2258" s="23" t="str">
        <f t="shared" si="503"/>
        <v/>
      </c>
      <c r="D2258" s="23" t="str">
        <f t="shared" si="504"/>
        <v/>
      </c>
      <c r="E2258" s="2" t="str">
        <f>IF(A2258&lt;&gt;"","Week " &amp; ROUNDUP(DAY(B2258)/7,0),"")</f>
        <v/>
      </c>
      <c r="G2258" s="15" t="str">
        <f>IF(G2257&lt;MAX(A:A)+NumberOfFutureWeeks*7,  IF(WEEKDAY( G2257+1)=1, G2257+2, IF(WEEKDAY(G2257+1)=7, G2257+ 3, G2257+1)), "")</f>
        <v/>
      </c>
      <c r="H2258" s="15" t="str">
        <f t="shared" si="496"/>
        <v/>
      </c>
      <c r="I2258" s="2" t="str">
        <f t="shared" si="497"/>
        <v/>
      </c>
      <c r="J2258" s="2" t="str">
        <f>IF(AND(G2258&lt;&gt;"",G2258&lt;=MAX(A:A)),COUNTIF(B:B,TRUNC(G2258)),"")</f>
        <v/>
      </c>
      <c r="K2258" s="2" t="str">
        <f t="shared" si="508"/>
        <v/>
      </c>
      <c r="L2258" s="2" t="str">
        <f t="shared" si="498"/>
        <v/>
      </c>
      <c r="M2258" s="2" t="str">
        <f t="shared" si="505"/>
        <v/>
      </c>
      <c r="N2258" s="2" t="str">
        <f t="shared" si="506"/>
        <v/>
      </c>
      <c r="O2258" s="2" t="str">
        <f t="shared" si="499"/>
        <v/>
      </c>
      <c r="P2258" s="2" t="str">
        <f t="shared" si="500"/>
        <v/>
      </c>
      <c r="Q2258" s="2" t="str">
        <f t="shared" si="507"/>
        <v/>
      </c>
      <c r="R2258" s="2" t="str">
        <f t="shared" si="501"/>
        <v/>
      </c>
    </row>
    <row r="2259" spans="1:18" x14ac:dyDescent="0.25">
      <c r="A2259" s="15" t="str">
        <f>IF(INDEX('Predict Your Date Data (auto)'!A:A,ROW(A2259),1)&gt;0,INDEX('Predict Your Date Data (auto)'!A:A,ROW(A2259),1),"")</f>
        <v/>
      </c>
      <c r="B2259" s="15" t="str">
        <f t="shared" si="502"/>
        <v/>
      </c>
      <c r="C2259" s="23" t="str">
        <f t="shared" si="503"/>
        <v/>
      </c>
      <c r="D2259" s="23" t="str">
        <f t="shared" si="504"/>
        <v/>
      </c>
      <c r="E2259" s="2" t="str">
        <f>IF(A2259&lt;&gt;"","Week " &amp; ROUNDUP(DAY(B2259)/7,0),"")</f>
        <v/>
      </c>
      <c r="G2259" s="15" t="str">
        <f>IF(G2258&lt;MAX(A:A)+NumberOfFutureWeeks*7,  IF(WEEKDAY( G2258+1)=1, G2258+2, IF(WEEKDAY(G2258+1)=7, G2258+ 3, G2258+1)), "")</f>
        <v/>
      </c>
      <c r="H2259" s="15" t="str">
        <f t="shared" si="496"/>
        <v/>
      </c>
      <c r="I2259" s="2" t="str">
        <f t="shared" si="497"/>
        <v/>
      </c>
      <c r="J2259" s="2" t="str">
        <f>IF(AND(G2259&lt;&gt;"",G2259&lt;=MAX(A:A)),COUNTIF(B:B,TRUNC(G2259)),"")</f>
        <v/>
      </c>
      <c r="K2259" s="2" t="str">
        <f t="shared" si="508"/>
        <v/>
      </c>
      <c r="L2259" s="2" t="str">
        <f t="shared" si="498"/>
        <v/>
      </c>
      <c r="M2259" s="2" t="str">
        <f t="shared" si="505"/>
        <v/>
      </c>
      <c r="N2259" s="2" t="str">
        <f t="shared" si="506"/>
        <v/>
      </c>
      <c r="O2259" s="2" t="str">
        <f t="shared" si="499"/>
        <v/>
      </c>
      <c r="P2259" s="2" t="str">
        <f t="shared" si="500"/>
        <v/>
      </c>
      <c r="Q2259" s="2" t="str">
        <f t="shared" si="507"/>
        <v/>
      </c>
      <c r="R2259" s="2" t="str">
        <f t="shared" si="501"/>
        <v/>
      </c>
    </row>
    <row r="2260" spans="1:18" x14ac:dyDescent="0.25">
      <c r="A2260" s="15" t="str">
        <f>IF(INDEX('Predict Your Date Data (auto)'!A:A,ROW(A2260),1)&gt;0,INDEX('Predict Your Date Data (auto)'!A:A,ROW(A2260),1),"")</f>
        <v/>
      </c>
      <c r="B2260" s="15" t="str">
        <f t="shared" si="502"/>
        <v/>
      </c>
      <c r="C2260" s="23" t="str">
        <f t="shared" si="503"/>
        <v/>
      </c>
      <c r="D2260" s="23" t="str">
        <f t="shared" si="504"/>
        <v/>
      </c>
      <c r="E2260" s="2" t="str">
        <f>IF(A2260&lt;&gt;"","Week " &amp; ROUNDUP(DAY(B2260)/7,0),"")</f>
        <v/>
      </c>
      <c r="G2260" s="15" t="str">
        <f>IF(G2259&lt;MAX(A:A)+NumberOfFutureWeeks*7,  IF(WEEKDAY( G2259+1)=1, G2259+2, IF(WEEKDAY(G2259+1)=7, G2259+ 3, G2259+1)), "")</f>
        <v/>
      </c>
      <c r="H2260" s="15" t="str">
        <f t="shared" si="496"/>
        <v/>
      </c>
      <c r="I2260" s="2" t="str">
        <f t="shared" si="497"/>
        <v/>
      </c>
      <c r="J2260" s="2" t="str">
        <f>IF(AND(G2260&lt;&gt;"",G2260&lt;=MAX(A:A)),COUNTIF(B:B,TRUNC(G2260)),"")</f>
        <v/>
      </c>
      <c r="K2260" s="2" t="str">
        <f t="shared" si="508"/>
        <v/>
      </c>
      <c r="L2260" s="2" t="str">
        <f t="shared" si="498"/>
        <v/>
      </c>
      <c r="M2260" s="2" t="str">
        <f t="shared" si="505"/>
        <v/>
      </c>
      <c r="N2260" s="2" t="str">
        <f t="shared" si="506"/>
        <v/>
      </c>
      <c r="O2260" s="2" t="str">
        <f t="shared" si="499"/>
        <v/>
      </c>
      <c r="P2260" s="2" t="str">
        <f t="shared" si="500"/>
        <v/>
      </c>
      <c r="Q2260" s="2" t="str">
        <f t="shared" si="507"/>
        <v/>
      </c>
      <c r="R2260" s="2" t="str">
        <f t="shared" si="501"/>
        <v/>
      </c>
    </row>
    <row r="2261" spans="1:18" x14ac:dyDescent="0.25">
      <c r="A2261" s="15" t="str">
        <f>IF(INDEX('Predict Your Date Data (auto)'!A:A,ROW(A2261),1)&gt;0,INDEX('Predict Your Date Data (auto)'!A:A,ROW(A2261),1),"")</f>
        <v/>
      </c>
      <c r="B2261" s="15" t="str">
        <f t="shared" si="502"/>
        <v/>
      </c>
      <c r="C2261" s="23" t="str">
        <f t="shared" si="503"/>
        <v/>
      </c>
      <c r="D2261" s="23" t="str">
        <f t="shared" si="504"/>
        <v/>
      </c>
      <c r="E2261" s="2" t="str">
        <f>IF(A2261&lt;&gt;"","Week " &amp; ROUNDUP(DAY(B2261)/7,0),"")</f>
        <v/>
      </c>
      <c r="G2261" s="15" t="str">
        <f>IF(G2260&lt;MAX(A:A)+NumberOfFutureWeeks*7,  IF(WEEKDAY( G2260+1)=1, G2260+2, IF(WEEKDAY(G2260+1)=7, G2260+ 3, G2260+1)), "")</f>
        <v/>
      </c>
      <c r="H2261" s="15" t="str">
        <f t="shared" si="496"/>
        <v/>
      </c>
      <c r="I2261" s="2" t="str">
        <f t="shared" si="497"/>
        <v/>
      </c>
      <c r="J2261" s="2" t="str">
        <f>IF(AND(G2261&lt;&gt;"",G2261&lt;=MAX(A:A)),COUNTIF(B:B,TRUNC(G2261)),"")</f>
        <v/>
      </c>
      <c r="K2261" s="2" t="str">
        <f t="shared" si="508"/>
        <v/>
      </c>
      <c r="L2261" s="2" t="str">
        <f t="shared" si="498"/>
        <v/>
      </c>
      <c r="M2261" s="2" t="str">
        <f t="shared" si="505"/>
        <v/>
      </c>
      <c r="N2261" s="2" t="str">
        <f t="shared" si="506"/>
        <v/>
      </c>
      <c r="O2261" s="2" t="str">
        <f t="shared" si="499"/>
        <v/>
      </c>
      <c r="P2261" s="2" t="str">
        <f t="shared" si="500"/>
        <v/>
      </c>
      <c r="Q2261" s="2" t="str">
        <f t="shared" si="507"/>
        <v/>
      </c>
      <c r="R2261" s="2" t="str">
        <f t="shared" si="501"/>
        <v/>
      </c>
    </row>
    <row r="2262" spans="1:18" x14ac:dyDescent="0.25">
      <c r="A2262" s="15" t="str">
        <f>IF(INDEX('Predict Your Date Data (auto)'!A:A,ROW(A2262),1)&gt;0,INDEX('Predict Your Date Data (auto)'!A:A,ROW(A2262),1),"")</f>
        <v/>
      </c>
      <c r="B2262" s="15" t="str">
        <f t="shared" si="502"/>
        <v/>
      </c>
      <c r="C2262" s="23" t="str">
        <f t="shared" si="503"/>
        <v/>
      </c>
      <c r="D2262" s="23" t="str">
        <f t="shared" si="504"/>
        <v/>
      </c>
      <c r="E2262" s="2" t="str">
        <f>IF(A2262&lt;&gt;"","Week " &amp; ROUNDUP(DAY(B2262)/7,0),"")</f>
        <v/>
      </c>
      <c r="G2262" s="15" t="str">
        <f>IF(G2261&lt;MAX(A:A)+NumberOfFutureWeeks*7,  IF(WEEKDAY( G2261+1)=1, G2261+2, IF(WEEKDAY(G2261+1)=7, G2261+ 3, G2261+1)), "")</f>
        <v/>
      </c>
      <c r="H2262" s="15" t="str">
        <f t="shared" si="496"/>
        <v/>
      </c>
      <c r="I2262" s="2" t="str">
        <f t="shared" si="497"/>
        <v/>
      </c>
      <c r="J2262" s="2" t="str">
        <f>IF(AND(G2262&lt;&gt;"",G2262&lt;=MAX(A:A)),COUNTIF(B:B,TRUNC(G2262)),"")</f>
        <v/>
      </c>
      <c r="K2262" s="2" t="str">
        <f t="shared" si="508"/>
        <v/>
      </c>
      <c r="L2262" s="2" t="str">
        <f t="shared" si="498"/>
        <v/>
      </c>
      <c r="M2262" s="2" t="str">
        <f t="shared" si="505"/>
        <v/>
      </c>
      <c r="N2262" s="2" t="str">
        <f t="shared" si="506"/>
        <v/>
      </c>
      <c r="O2262" s="2" t="str">
        <f t="shared" si="499"/>
        <v/>
      </c>
      <c r="P2262" s="2" t="str">
        <f t="shared" si="500"/>
        <v/>
      </c>
      <c r="Q2262" s="2" t="str">
        <f t="shared" si="507"/>
        <v/>
      </c>
      <c r="R2262" s="2" t="str">
        <f t="shared" si="501"/>
        <v/>
      </c>
    </row>
    <row r="2263" spans="1:18" x14ac:dyDescent="0.25">
      <c r="A2263" s="15" t="str">
        <f>IF(INDEX('Predict Your Date Data (auto)'!A:A,ROW(A2263),1)&gt;0,INDEX('Predict Your Date Data (auto)'!A:A,ROW(A2263),1),"")</f>
        <v/>
      </c>
      <c r="B2263" s="15" t="str">
        <f t="shared" si="502"/>
        <v/>
      </c>
      <c r="C2263" s="23" t="str">
        <f t="shared" si="503"/>
        <v/>
      </c>
      <c r="D2263" s="23" t="str">
        <f t="shared" si="504"/>
        <v/>
      </c>
      <c r="E2263" s="2" t="str">
        <f>IF(A2263&lt;&gt;"","Week " &amp; ROUNDUP(DAY(B2263)/7,0),"")</f>
        <v/>
      </c>
      <c r="G2263" s="15" t="str">
        <f>IF(G2262&lt;MAX(A:A)+NumberOfFutureWeeks*7,  IF(WEEKDAY( G2262+1)=1, G2262+2, IF(WEEKDAY(G2262+1)=7, G2262+ 3, G2262+1)), "")</f>
        <v/>
      </c>
      <c r="H2263" s="15" t="str">
        <f t="shared" si="496"/>
        <v/>
      </c>
      <c r="I2263" s="2" t="str">
        <f t="shared" si="497"/>
        <v/>
      </c>
      <c r="J2263" s="2" t="str">
        <f>IF(AND(G2263&lt;&gt;"",G2263&lt;=MAX(A:A)),COUNTIF(B:B,TRUNC(G2263)),"")</f>
        <v/>
      </c>
      <c r="K2263" s="2" t="str">
        <f t="shared" si="508"/>
        <v/>
      </c>
      <c r="L2263" s="2" t="str">
        <f t="shared" si="498"/>
        <v/>
      </c>
      <c r="M2263" s="2" t="str">
        <f t="shared" si="505"/>
        <v/>
      </c>
      <c r="N2263" s="2" t="str">
        <f t="shared" si="506"/>
        <v/>
      </c>
      <c r="O2263" s="2" t="str">
        <f t="shared" si="499"/>
        <v/>
      </c>
      <c r="P2263" s="2" t="str">
        <f t="shared" si="500"/>
        <v/>
      </c>
      <c r="Q2263" s="2" t="str">
        <f t="shared" si="507"/>
        <v/>
      </c>
      <c r="R2263" s="2" t="str">
        <f t="shared" si="501"/>
        <v/>
      </c>
    </row>
    <row r="2264" spans="1:18" x14ac:dyDescent="0.25">
      <c r="A2264" s="15" t="str">
        <f>IF(INDEX('Predict Your Date Data (auto)'!A:A,ROW(A2264),1)&gt;0,INDEX('Predict Your Date Data (auto)'!A:A,ROW(A2264),1),"")</f>
        <v/>
      </c>
      <c r="B2264" s="15" t="str">
        <f t="shared" si="502"/>
        <v/>
      </c>
      <c r="C2264" s="23" t="str">
        <f t="shared" si="503"/>
        <v/>
      </c>
      <c r="D2264" s="23" t="str">
        <f t="shared" si="504"/>
        <v/>
      </c>
      <c r="E2264" s="2" t="str">
        <f>IF(A2264&lt;&gt;"","Week " &amp; ROUNDUP(DAY(B2264)/7,0),"")</f>
        <v/>
      </c>
      <c r="G2264" s="15" t="str">
        <f>IF(G2263&lt;MAX(A:A)+NumberOfFutureWeeks*7,  IF(WEEKDAY( G2263+1)=1, G2263+2, IF(WEEKDAY(G2263+1)=7, G2263+ 3, G2263+1)), "")</f>
        <v/>
      </c>
      <c r="H2264" s="15" t="str">
        <f t="shared" si="496"/>
        <v/>
      </c>
      <c r="I2264" s="2" t="str">
        <f t="shared" si="497"/>
        <v/>
      </c>
      <c r="J2264" s="2" t="str">
        <f>IF(AND(G2264&lt;&gt;"",G2264&lt;=MAX(A:A)),COUNTIF(B:B,TRUNC(G2264)),"")</f>
        <v/>
      </c>
      <c r="K2264" s="2" t="str">
        <f t="shared" si="508"/>
        <v/>
      </c>
      <c r="L2264" s="2" t="str">
        <f t="shared" si="498"/>
        <v/>
      </c>
      <c r="M2264" s="2" t="str">
        <f t="shared" si="505"/>
        <v/>
      </c>
      <c r="N2264" s="2" t="str">
        <f t="shared" si="506"/>
        <v/>
      </c>
      <c r="O2264" s="2" t="str">
        <f t="shared" si="499"/>
        <v/>
      </c>
      <c r="P2264" s="2" t="str">
        <f t="shared" si="500"/>
        <v/>
      </c>
      <c r="Q2264" s="2" t="str">
        <f t="shared" si="507"/>
        <v/>
      </c>
      <c r="R2264" s="2" t="str">
        <f t="shared" si="501"/>
        <v/>
      </c>
    </row>
    <row r="2265" spans="1:18" x14ac:dyDescent="0.25">
      <c r="A2265" s="15" t="str">
        <f>IF(INDEX('Predict Your Date Data (auto)'!A:A,ROW(A2265),1)&gt;0,INDEX('Predict Your Date Data (auto)'!A:A,ROW(A2265),1),"")</f>
        <v/>
      </c>
      <c r="B2265" s="15" t="str">
        <f t="shared" si="502"/>
        <v/>
      </c>
      <c r="C2265" s="23" t="str">
        <f t="shared" si="503"/>
        <v/>
      </c>
      <c r="D2265" s="23" t="str">
        <f t="shared" si="504"/>
        <v/>
      </c>
      <c r="E2265" s="2" t="str">
        <f>IF(A2265&lt;&gt;"","Week " &amp; ROUNDUP(DAY(B2265)/7,0),"")</f>
        <v/>
      </c>
      <c r="G2265" s="15" t="str">
        <f>IF(G2264&lt;MAX(A:A)+NumberOfFutureWeeks*7,  IF(WEEKDAY( G2264+1)=1, G2264+2, IF(WEEKDAY(G2264+1)=7, G2264+ 3, G2264+1)), "")</f>
        <v/>
      </c>
      <c r="H2265" s="15" t="str">
        <f t="shared" si="496"/>
        <v/>
      </c>
      <c r="I2265" s="2" t="str">
        <f t="shared" si="497"/>
        <v/>
      </c>
      <c r="J2265" s="2" t="str">
        <f>IF(AND(G2265&lt;&gt;"",G2265&lt;=MAX(A:A)),COUNTIF(B:B,TRUNC(G2265)),"")</f>
        <v/>
      </c>
      <c r="K2265" s="2" t="str">
        <f t="shared" si="508"/>
        <v/>
      </c>
      <c r="L2265" s="2" t="str">
        <f t="shared" si="498"/>
        <v/>
      </c>
      <c r="M2265" s="2" t="str">
        <f t="shared" si="505"/>
        <v/>
      </c>
      <c r="N2265" s="2" t="str">
        <f t="shared" si="506"/>
        <v/>
      </c>
      <c r="O2265" s="2" t="str">
        <f t="shared" si="499"/>
        <v/>
      </c>
      <c r="P2265" s="2" t="str">
        <f t="shared" si="500"/>
        <v/>
      </c>
      <c r="Q2265" s="2" t="str">
        <f t="shared" si="507"/>
        <v/>
      </c>
      <c r="R2265" s="2" t="str">
        <f t="shared" si="501"/>
        <v/>
      </c>
    </row>
    <row r="2266" spans="1:18" x14ac:dyDescent="0.25">
      <c r="A2266" s="15" t="str">
        <f>IF(INDEX('Predict Your Date Data (auto)'!A:A,ROW(A2266),1)&gt;0,INDEX('Predict Your Date Data (auto)'!A:A,ROW(A2266),1),"")</f>
        <v/>
      </c>
      <c r="B2266" s="15" t="str">
        <f t="shared" si="502"/>
        <v/>
      </c>
      <c r="C2266" s="23" t="str">
        <f t="shared" si="503"/>
        <v/>
      </c>
      <c r="D2266" s="23" t="str">
        <f t="shared" si="504"/>
        <v/>
      </c>
      <c r="E2266" s="2" t="str">
        <f>IF(A2266&lt;&gt;"","Week " &amp; ROUNDUP(DAY(B2266)/7,0),"")</f>
        <v/>
      </c>
      <c r="G2266" s="15" t="str">
        <f>IF(G2265&lt;MAX(A:A)+NumberOfFutureWeeks*7,  IF(WEEKDAY( G2265+1)=1, G2265+2, IF(WEEKDAY(G2265+1)=7, G2265+ 3, G2265+1)), "")</f>
        <v/>
      </c>
      <c r="H2266" s="15" t="str">
        <f t="shared" si="496"/>
        <v/>
      </c>
      <c r="I2266" s="2" t="str">
        <f t="shared" si="497"/>
        <v/>
      </c>
      <c r="J2266" s="2" t="str">
        <f>IF(AND(G2266&lt;&gt;"",G2266&lt;=MAX(A:A)),COUNTIF(B:B,TRUNC(G2266)),"")</f>
        <v/>
      </c>
      <c r="K2266" s="2" t="str">
        <f t="shared" si="508"/>
        <v/>
      </c>
      <c r="L2266" s="2" t="str">
        <f t="shared" si="498"/>
        <v/>
      </c>
      <c r="M2266" s="2" t="str">
        <f t="shared" si="505"/>
        <v/>
      </c>
      <c r="N2266" s="2" t="str">
        <f t="shared" si="506"/>
        <v/>
      </c>
      <c r="O2266" s="2" t="str">
        <f t="shared" si="499"/>
        <v/>
      </c>
      <c r="P2266" s="2" t="str">
        <f t="shared" si="500"/>
        <v/>
      </c>
      <c r="Q2266" s="2" t="str">
        <f t="shared" si="507"/>
        <v/>
      </c>
      <c r="R2266" s="2" t="str">
        <f t="shared" si="501"/>
        <v/>
      </c>
    </row>
    <row r="2267" spans="1:18" x14ac:dyDescent="0.25">
      <c r="A2267" s="15" t="str">
        <f>IF(INDEX('Predict Your Date Data (auto)'!A:A,ROW(A2267),1)&gt;0,INDEX('Predict Your Date Data (auto)'!A:A,ROW(A2267),1),"")</f>
        <v/>
      </c>
      <c r="B2267" s="15" t="str">
        <f t="shared" si="502"/>
        <v/>
      </c>
      <c r="C2267" s="23" t="str">
        <f t="shared" si="503"/>
        <v/>
      </c>
      <c r="D2267" s="23" t="str">
        <f t="shared" si="504"/>
        <v/>
      </c>
      <c r="E2267" s="2" t="str">
        <f>IF(A2267&lt;&gt;"","Week " &amp; ROUNDUP(DAY(B2267)/7,0),"")</f>
        <v/>
      </c>
      <c r="G2267" s="15" t="str">
        <f>IF(G2266&lt;MAX(A:A)+NumberOfFutureWeeks*7,  IF(WEEKDAY( G2266+1)=1, G2266+2, IF(WEEKDAY(G2266+1)=7, G2266+ 3, G2266+1)), "")</f>
        <v/>
      </c>
      <c r="H2267" s="15" t="str">
        <f t="shared" si="496"/>
        <v/>
      </c>
      <c r="I2267" s="2" t="str">
        <f t="shared" si="497"/>
        <v/>
      </c>
      <c r="J2267" s="2" t="str">
        <f>IF(AND(G2267&lt;&gt;"",G2267&lt;=MAX(A:A)),COUNTIF(B:B,TRUNC(G2267)),"")</f>
        <v/>
      </c>
      <c r="K2267" s="2" t="str">
        <f t="shared" si="508"/>
        <v/>
      </c>
      <c r="L2267" s="2" t="str">
        <f t="shared" si="498"/>
        <v/>
      </c>
      <c r="M2267" s="2" t="str">
        <f t="shared" si="505"/>
        <v/>
      </c>
      <c r="N2267" s="2" t="str">
        <f t="shared" si="506"/>
        <v/>
      </c>
      <c r="O2267" s="2" t="str">
        <f t="shared" si="499"/>
        <v/>
      </c>
      <c r="P2267" s="2" t="str">
        <f t="shared" si="500"/>
        <v/>
      </c>
      <c r="Q2267" s="2" t="str">
        <f t="shared" si="507"/>
        <v/>
      </c>
      <c r="R2267" s="2" t="str">
        <f t="shared" si="501"/>
        <v/>
      </c>
    </row>
    <row r="2268" spans="1:18" x14ac:dyDescent="0.25">
      <c r="A2268" s="15" t="str">
        <f>IF(INDEX('Predict Your Date Data (auto)'!A:A,ROW(A2268),1)&gt;0,INDEX('Predict Your Date Data (auto)'!A:A,ROW(A2268),1),"")</f>
        <v/>
      </c>
      <c r="B2268" s="15" t="str">
        <f t="shared" si="502"/>
        <v/>
      </c>
      <c r="C2268" s="23" t="str">
        <f t="shared" si="503"/>
        <v/>
      </c>
      <c r="D2268" s="23" t="str">
        <f t="shared" si="504"/>
        <v/>
      </c>
      <c r="E2268" s="2" t="str">
        <f>IF(A2268&lt;&gt;"","Week " &amp; ROUNDUP(DAY(B2268)/7,0),"")</f>
        <v/>
      </c>
      <c r="G2268" s="15" t="str">
        <f>IF(G2267&lt;MAX(A:A)+NumberOfFutureWeeks*7,  IF(WEEKDAY( G2267+1)=1, G2267+2, IF(WEEKDAY(G2267+1)=7, G2267+ 3, G2267+1)), "")</f>
        <v/>
      </c>
      <c r="H2268" s="15" t="str">
        <f t="shared" si="496"/>
        <v/>
      </c>
      <c r="I2268" s="2" t="str">
        <f t="shared" si="497"/>
        <v/>
      </c>
      <c r="J2268" s="2" t="str">
        <f>IF(AND(G2268&lt;&gt;"",G2268&lt;=MAX(A:A)),COUNTIF(B:B,TRUNC(G2268)),"")</f>
        <v/>
      </c>
      <c r="K2268" s="2" t="str">
        <f t="shared" si="508"/>
        <v/>
      </c>
      <c r="L2268" s="2" t="str">
        <f t="shared" si="498"/>
        <v/>
      </c>
      <c r="M2268" s="2" t="str">
        <f t="shared" si="505"/>
        <v/>
      </c>
      <c r="N2268" s="2" t="str">
        <f t="shared" si="506"/>
        <v/>
      </c>
      <c r="O2268" s="2" t="str">
        <f t="shared" si="499"/>
        <v/>
      </c>
      <c r="P2268" s="2" t="str">
        <f t="shared" si="500"/>
        <v/>
      </c>
      <c r="Q2268" s="2" t="str">
        <f t="shared" si="507"/>
        <v/>
      </c>
      <c r="R2268" s="2" t="str">
        <f t="shared" si="501"/>
        <v/>
      </c>
    </row>
    <row r="2269" spans="1:18" x14ac:dyDescent="0.25">
      <c r="A2269" s="15" t="str">
        <f>IF(INDEX('Predict Your Date Data (auto)'!A:A,ROW(A2269),1)&gt;0,INDEX('Predict Your Date Data (auto)'!A:A,ROW(A2269),1),"")</f>
        <v/>
      </c>
      <c r="B2269" s="15" t="str">
        <f t="shared" si="502"/>
        <v/>
      </c>
      <c r="C2269" s="23" t="str">
        <f t="shared" si="503"/>
        <v/>
      </c>
      <c r="D2269" s="23" t="str">
        <f t="shared" si="504"/>
        <v/>
      </c>
      <c r="E2269" s="2" t="str">
        <f>IF(A2269&lt;&gt;"","Week " &amp; ROUNDUP(DAY(B2269)/7,0),"")</f>
        <v/>
      </c>
      <c r="G2269" s="15" t="str">
        <f>IF(G2268&lt;MAX(A:A)+NumberOfFutureWeeks*7,  IF(WEEKDAY( G2268+1)=1, G2268+2, IF(WEEKDAY(G2268+1)=7, G2268+ 3, G2268+1)), "")</f>
        <v/>
      </c>
      <c r="H2269" s="15" t="str">
        <f t="shared" si="496"/>
        <v/>
      </c>
      <c r="I2269" s="2" t="str">
        <f t="shared" si="497"/>
        <v/>
      </c>
      <c r="J2269" s="2" t="str">
        <f>IF(AND(G2269&lt;&gt;"",G2269&lt;=MAX(A:A)),COUNTIF(B:B,TRUNC(G2269)),"")</f>
        <v/>
      </c>
      <c r="K2269" s="2" t="str">
        <f t="shared" si="508"/>
        <v/>
      </c>
      <c r="L2269" s="2" t="str">
        <f t="shared" si="498"/>
        <v/>
      </c>
      <c r="M2269" s="2" t="str">
        <f t="shared" si="505"/>
        <v/>
      </c>
      <c r="N2269" s="2" t="str">
        <f t="shared" si="506"/>
        <v/>
      </c>
      <c r="O2269" s="2" t="str">
        <f t="shared" si="499"/>
        <v/>
      </c>
      <c r="P2269" s="2" t="str">
        <f t="shared" si="500"/>
        <v/>
      </c>
      <c r="Q2269" s="2" t="str">
        <f t="shared" si="507"/>
        <v/>
      </c>
      <c r="R2269" s="2" t="str">
        <f t="shared" si="501"/>
        <v/>
      </c>
    </row>
    <row r="2270" spans="1:18" x14ac:dyDescent="0.25">
      <c r="A2270" s="15" t="str">
        <f>IF(INDEX('Predict Your Date Data (auto)'!A:A,ROW(A2270),1)&gt;0,INDEX('Predict Your Date Data (auto)'!A:A,ROW(A2270),1),"")</f>
        <v/>
      </c>
      <c r="B2270" s="15" t="str">
        <f t="shared" si="502"/>
        <v/>
      </c>
      <c r="C2270" s="23" t="str">
        <f t="shared" si="503"/>
        <v/>
      </c>
      <c r="D2270" s="23" t="str">
        <f t="shared" si="504"/>
        <v/>
      </c>
      <c r="E2270" s="2" t="str">
        <f>IF(A2270&lt;&gt;"","Week " &amp; ROUNDUP(DAY(B2270)/7,0),"")</f>
        <v/>
      </c>
      <c r="G2270" s="15" t="str">
        <f>IF(G2269&lt;MAX(A:A)+NumberOfFutureWeeks*7,  IF(WEEKDAY( G2269+1)=1, G2269+2, IF(WEEKDAY(G2269+1)=7, G2269+ 3, G2269+1)), "")</f>
        <v/>
      </c>
      <c r="H2270" s="15" t="str">
        <f t="shared" si="496"/>
        <v/>
      </c>
      <c r="I2270" s="2" t="str">
        <f t="shared" si="497"/>
        <v/>
      </c>
      <c r="J2270" s="2" t="str">
        <f>IF(AND(G2270&lt;&gt;"",G2270&lt;=MAX(A:A)),COUNTIF(B:B,TRUNC(G2270)),"")</f>
        <v/>
      </c>
      <c r="K2270" s="2" t="str">
        <f t="shared" si="508"/>
        <v/>
      </c>
      <c r="L2270" s="2" t="str">
        <f t="shared" si="498"/>
        <v/>
      </c>
      <c r="M2270" s="2" t="str">
        <f t="shared" si="505"/>
        <v/>
      </c>
      <c r="N2270" s="2" t="str">
        <f t="shared" si="506"/>
        <v/>
      </c>
      <c r="O2270" s="2" t="str">
        <f t="shared" si="499"/>
        <v/>
      </c>
      <c r="P2270" s="2" t="str">
        <f t="shared" si="500"/>
        <v/>
      </c>
      <c r="Q2270" s="2" t="str">
        <f t="shared" si="507"/>
        <v/>
      </c>
      <c r="R2270" s="2" t="str">
        <f t="shared" si="501"/>
        <v/>
      </c>
    </row>
    <row r="2271" spans="1:18" x14ac:dyDescent="0.25">
      <c r="A2271" s="15" t="str">
        <f>IF(INDEX('Predict Your Date Data (auto)'!A:A,ROW(A2271),1)&gt;0,INDEX('Predict Your Date Data (auto)'!A:A,ROW(A2271),1),"")</f>
        <v/>
      </c>
      <c r="B2271" s="15" t="str">
        <f t="shared" si="502"/>
        <v/>
      </c>
      <c r="C2271" s="23" t="str">
        <f t="shared" si="503"/>
        <v/>
      </c>
      <c r="D2271" s="23" t="str">
        <f t="shared" si="504"/>
        <v/>
      </c>
      <c r="E2271" s="2" t="str">
        <f>IF(A2271&lt;&gt;"","Week " &amp; ROUNDUP(DAY(B2271)/7,0),"")</f>
        <v/>
      </c>
      <c r="G2271" s="15" t="str">
        <f>IF(G2270&lt;MAX(A:A)+NumberOfFutureWeeks*7,  IF(WEEKDAY( G2270+1)=1, G2270+2, IF(WEEKDAY(G2270+1)=7, G2270+ 3, G2270+1)), "")</f>
        <v/>
      </c>
      <c r="H2271" s="15" t="str">
        <f t="shared" si="496"/>
        <v/>
      </c>
      <c r="I2271" s="2" t="str">
        <f t="shared" si="497"/>
        <v/>
      </c>
      <c r="J2271" s="2" t="str">
        <f>IF(AND(G2271&lt;&gt;"",G2271&lt;=MAX(A:A)),COUNTIF(B:B,TRUNC(G2271)),"")</f>
        <v/>
      </c>
      <c r="K2271" s="2" t="str">
        <f t="shared" si="508"/>
        <v/>
      </c>
      <c r="L2271" s="2" t="str">
        <f t="shared" si="498"/>
        <v/>
      </c>
      <c r="M2271" s="2" t="str">
        <f t="shared" si="505"/>
        <v/>
      </c>
      <c r="N2271" s="2" t="str">
        <f t="shared" si="506"/>
        <v/>
      </c>
      <c r="O2271" s="2" t="str">
        <f t="shared" si="499"/>
        <v/>
      </c>
      <c r="P2271" s="2" t="str">
        <f t="shared" si="500"/>
        <v/>
      </c>
      <c r="Q2271" s="2" t="str">
        <f t="shared" si="507"/>
        <v/>
      </c>
      <c r="R2271" s="2" t="str">
        <f t="shared" si="501"/>
        <v/>
      </c>
    </row>
    <row r="2272" spans="1:18" x14ac:dyDescent="0.25">
      <c r="A2272" s="15" t="str">
        <f>IF(INDEX('Predict Your Date Data (auto)'!A:A,ROW(A2272),1)&gt;0,INDEX('Predict Your Date Data (auto)'!A:A,ROW(A2272),1),"")</f>
        <v/>
      </c>
      <c r="B2272" s="15" t="str">
        <f t="shared" si="502"/>
        <v/>
      </c>
      <c r="C2272" s="23" t="str">
        <f t="shared" si="503"/>
        <v/>
      </c>
      <c r="D2272" s="23" t="str">
        <f t="shared" si="504"/>
        <v/>
      </c>
      <c r="E2272" s="2" t="str">
        <f>IF(A2272&lt;&gt;"","Week " &amp; ROUNDUP(DAY(B2272)/7,0),"")</f>
        <v/>
      </c>
      <c r="G2272" s="15" t="str">
        <f>IF(G2271&lt;MAX(A:A)+NumberOfFutureWeeks*7,  IF(WEEKDAY( G2271+1)=1, G2271+2, IF(WEEKDAY(G2271+1)=7, G2271+ 3, G2271+1)), "")</f>
        <v/>
      </c>
      <c r="H2272" s="15" t="str">
        <f t="shared" si="496"/>
        <v/>
      </c>
      <c r="I2272" s="2" t="str">
        <f t="shared" si="497"/>
        <v/>
      </c>
      <c r="J2272" s="2" t="str">
        <f>IF(AND(G2272&lt;&gt;"",G2272&lt;=MAX(A:A)),COUNTIF(B:B,TRUNC(G2272)),"")</f>
        <v/>
      </c>
      <c r="K2272" s="2" t="str">
        <f t="shared" si="508"/>
        <v/>
      </c>
      <c r="L2272" s="2" t="str">
        <f t="shared" si="498"/>
        <v/>
      </c>
      <c r="M2272" s="2" t="str">
        <f t="shared" si="505"/>
        <v/>
      </c>
      <c r="N2272" s="2" t="str">
        <f t="shared" si="506"/>
        <v/>
      </c>
      <c r="O2272" s="2" t="str">
        <f t="shared" si="499"/>
        <v/>
      </c>
      <c r="P2272" s="2" t="str">
        <f t="shared" si="500"/>
        <v/>
      </c>
      <c r="Q2272" s="2" t="str">
        <f t="shared" si="507"/>
        <v/>
      </c>
      <c r="R2272" s="2" t="str">
        <f t="shared" si="501"/>
        <v/>
      </c>
    </row>
    <row r="2273" spans="1:18" x14ac:dyDescent="0.25">
      <c r="A2273" s="15" t="str">
        <f>IF(INDEX('Predict Your Date Data (auto)'!A:A,ROW(A2273),1)&gt;0,INDEX('Predict Your Date Data (auto)'!A:A,ROW(A2273),1),"")</f>
        <v/>
      </c>
      <c r="B2273" s="15" t="str">
        <f t="shared" si="502"/>
        <v/>
      </c>
      <c r="C2273" s="23" t="str">
        <f t="shared" si="503"/>
        <v/>
      </c>
      <c r="D2273" s="23" t="str">
        <f t="shared" si="504"/>
        <v/>
      </c>
      <c r="E2273" s="2" t="str">
        <f>IF(A2273&lt;&gt;"","Week " &amp; ROUNDUP(DAY(B2273)/7,0),"")</f>
        <v/>
      </c>
      <c r="G2273" s="15" t="str">
        <f>IF(G2272&lt;MAX(A:A)+NumberOfFutureWeeks*7,  IF(WEEKDAY( G2272+1)=1, G2272+2, IF(WEEKDAY(G2272+1)=7, G2272+ 3, G2272+1)), "")</f>
        <v/>
      </c>
      <c r="H2273" s="15" t="str">
        <f t="shared" si="496"/>
        <v/>
      </c>
      <c r="I2273" s="2" t="str">
        <f t="shared" si="497"/>
        <v/>
      </c>
      <c r="J2273" s="2" t="str">
        <f>IF(AND(G2273&lt;&gt;"",G2273&lt;=MAX(A:A)),COUNTIF(B:B,TRUNC(G2273)),"")</f>
        <v/>
      </c>
      <c r="K2273" s="2" t="str">
        <f t="shared" si="508"/>
        <v/>
      </c>
      <c r="L2273" s="2" t="str">
        <f t="shared" si="498"/>
        <v/>
      </c>
      <c r="M2273" s="2" t="str">
        <f t="shared" si="505"/>
        <v/>
      </c>
      <c r="N2273" s="2" t="str">
        <f t="shared" si="506"/>
        <v/>
      </c>
      <c r="O2273" s="2" t="str">
        <f t="shared" si="499"/>
        <v/>
      </c>
      <c r="P2273" s="2" t="str">
        <f t="shared" si="500"/>
        <v/>
      </c>
      <c r="Q2273" s="2" t="str">
        <f t="shared" si="507"/>
        <v/>
      </c>
      <c r="R2273" s="2" t="str">
        <f t="shared" si="501"/>
        <v/>
      </c>
    </row>
    <row r="2274" spans="1:18" x14ac:dyDescent="0.25">
      <c r="A2274" s="15" t="str">
        <f>IF(INDEX('Predict Your Date Data (auto)'!A:A,ROW(A2274),1)&gt;0,INDEX('Predict Your Date Data (auto)'!A:A,ROW(A2274),1),"")</f>
        <v/>
      </c>
      <c r="B2274" s="15" t="str">
        <f t="shared" si="502"/>
        <v/>
      </c>
      <c r="C2274" s="23" t="str">
        <f t="shared" si="503"/>
        <v/>
      </c>
      <c r="D2274" s="23" t="str">
        <f t="shared" si="504"/>
        <v/>
      </c>
      <c r="E2274" s="2" t="str">
        <f>IF(A2274&lt;&gt;"","Week " &amp; ROUNDUP(DAY(B2274)/7,0),"")</f>
        <v/>
      </c>
      <c r="G2274" s="15" t="str">
        <f>IF(G2273&lt;MAX(A:A)+NumberOfFutureWeeks*7,  IF(WEEKDAY( G2273+1)=1, G2273+2, IF(WEEKDAY(G2273+1)=7, G2273+ 3, G2273+1)), "")</f>
        <v/>
      </c>
      <c r="H2274" s="15" t="str">
        <f t="shared" si="496"/>
        <v/>
      </c>
      <c r="I2274" s="2" t="str">
        <f t="shared" si="497"/>
        <v/>
      </c>
      <c r="J2274" s="2" t="str">
        <f>IF(AND(G2274&lt;&gt;"",G2274&lt;=MAX(A:A)),COUNTIF(B:B,TRUNC(G2274)),"")</f>
        <v/>
      </c>
      <c r="K2274" s="2" t="str">
        <f t="shared" si="508"/>
        <v/>
      </c>
      <c r="L2274" s="2" t="str">
        <f t="shared" si="498"/>
        <v/>
      </c>
      <c r="M2274" s="2" t="str">
        <f t="shared" si="505"/>
        <v/>
      </c>
      <c r="N2274" s="2" t="str">
        <f t="shared" si="506"/>
        <v/>
      </c>
      <c r="O2274" s="2" t="str">
        <f t="shared" si="499"/>
        <v/>
      </c>
      <c r="P2274" s="2" t="str">
        <f t="shared" si="500"/>
        <v/>
      </c>
      <c r="Q2274" s="2" t="str">
        <f t="shared" si="507"/>
        <v/>
      </c>
      <c r="R2274" s="2" t="str">
        <f t="shared" si="501"/>
        <v/>
      </c>
    </row>
    <row r="2275" spans="1:18" x14ac:dyDescent="0.25">
      <c r="A2275" s="15" t="str">
        <f>IF(INDEX('Predict Your Date Data (auto)'!A:A,ROW(A2275),1)&gt;0,INDEX('Predict Your Date Data (auto)'!A:A,ROW(A2275),1),"")</f>
        <v/>
      </c>
      <c r="B2275" s="15" t="str">
        <f t="shared" si="502"/>
        <v/>
      </c>
      <c r="C2275" s="23" t="str">
        <f t="shared" si="503"/>
        <v/>
      </c>
      <c r="D2275" s="23" t="str">
        <f t="shared" si="504"/>
        <v/>
      </c>
      <c r="E2275" s="2" t="str">
        <f>IF(A2275&lt;&gt;"","Week " &amp; ROUNDUP(DAY(B2275)/7,0),"")</f>
        <v/>
      </c>
      <c r="G2275" s="15" t="str">
        <f>IF(G2274&lt;MAX(A:A)+NumberOfFutureWeeks*7,  IF(WEEKDAY( G2274+1)=1, G2274+2, IF(WEEKDAY(G2274+1)=7, G2274+ 3, G2274+1)), "")</f>
        <v/>
      </c>
      <c r="H2275" s="15" t="str">
        <f t="shared" si="496"/>
        <v/>
      </c>
      <c r="I2275" s="2" t="str">
        <f t="shared" si="497"/>
        <v/>
      </c>
      <c r="J2275" s="2" t="str">
        <f>IF(AND(G2275&lt;&gt;"",G2275&lt;=MAX(A:A)),COUNTIF(B:B,TRUNC(G2275)),"")</f>
        <v/>
      </c>
      <c r="K2275" s="2" t="str">
        <f t="shared" si="508"/>
        <v/>
      </c>
      <c r="L2275" s="2" t="str">
        <f t="shared" si="498"/>
        <v/>
      </c>
      <c r="M2275" s="2" t="str">
        <f t="shared" si="505"/>
        <v/>
      </c>
      <c r="N2275" s="2" t="str">
        <f t="shared" si="506"/>
        <v/>
      </c>
      <c r="O2275" s="2" t="str">
        <f t="shared" si="499"/>
        <v/>
      </c>
      <c r="P2275" s="2" t="str">
        <f t="shared" si="500"/>
        <v/>
      </c>
      <c r="Q2275" s="2" t="str">
        <f t="shared" si="507"/>
        <v/>
      </c>
      <c r="R2275" s="2" t="str">
        <f t="shared" si="501"/>
        <v/>
      </c>
    </row>
    <row r="2276" spans="1:18" x14ac:dyDescent="0.25">
      <c r="A2276" s="15" t="str">
        <f>IF(INDEX('Predict Your Date Data (auto)'!A:A,ROW(A2276),1)&gt;0,INDEX('Predict Your Date Data (auto)'!A:A,ROW(A2276),1),"")</f>
        <v/>
      </c>
      <c r="B2276" s="15" t="str">
        <f t="shared" si="502"/>
        <v/>
      </c>
      <c r="C2276" s="23" t="str">
        <f t="shared" si="503"/>
        <v/>
      </c>
      <c r="D2276" s="23" t="str">
        <f t="shared" si="504"/>
        <v/>
      </c>
      <c r="E2276" s="2" t="str">
        <f>IF(A2276&lt;&gt;"","Week " &amp; ROUNDUP(DAY(B2276)/7,0),"")</f>
        <v/>
      </c>
      <c r="G2276" s="15" t="str">
        <f>IF(G2275&lt;MAX(A:A)+NumberOfFutureWeeks*7,  IF(WEEKDAY( G2275+1)=1, G2275+2, IF(WEEKDAY(G2275+1)=7, G2275+ 3, G2275+1)), "")</f>
        <v/>
      </c>
      <c r="H2276" s="15" t="str">
        <f t="shared" si="496"/>
        <v/>
      </c>
      <c r="I2276" s="2" t="str">
        <f t="shared" si="497"/>
        <v/>
      </c>
      <c r="J2276" s="2" t="str">
        <f>IF(AND(G2276&lt;&gt;"",G2276&lt;=MAX(A:A)),COUNTIF(B:B,TRUNC(G2276)),"")</f>
        <v/>
      </c>
      <c r="K2276" s="2" t="str">
        <f t="shared" si="508"/>
        <v/>
      </c>
      <c r="L2276" s="2" t="str">
        <f t="shared" si="498"/>
        <v/>
      </c>
      <c r="M2276" s="2" t="str">
        <f t="shared" si="505"/>
        <v/>
      </c>
      <c r="N2276" s="2" t="str">
        <f t="shared" si="506"/>
        <v/>
      </c>
      <c r="O2276" s="2" t="str">
        <f t="shared" si="499"/>
        <v/>
      </c>
      <c r="P2276" s="2" t="str">
        <f t="shared" si="500"/>
        <v/>
      </c>
      <c r="Q2276" s="2" t="str">
        <f t="shared" si="507"/>
        <v/>
      </c>
      <c r="R2276" s="2" t="str">
        <f t="shared" si="501"/>
        <v/>
      </c>
    </row>
    <row r="2277" spans="1:18" x14ac:dyDescent="0.25">
      <c r="A2277" s="15" t="str">
        <f>IF(INDEX('Predict Your Date Data (auto)'!A:A,ROW(A2277),1)&gt;0,INDEX('Predict Your Date Data (auto)'!A:A,ROW(A2277),1),"")</f>
        <v/>
      </c>
      <c r="B2277" s="15" t="str">
        <f t="shared" si="502"/>
        <v/>
      </c>
      <c r="C2277" s="23" t="str">
        <f t="shared" si="503"/>
        <v/>
      </c>
      <c r="D2277" s="23" t="str">
        <f t="shared" si="504"/>
        <v/>
      </c>
      <c r="E2277" s="2" t="str">
        <f>IF(A2277&lt;&gt;"","Week " &amp; ROUNDUP(DAY(B2277)/7,0),"")</f>
        <v/>
      </c>
      <c r="G2277" s="15" t="str">
        <f>IF(G2276&lt;MAX(A:A)+NumberOfFutureWeeks*7,  IF(WEEKDAY( G2276+1)=1, G2276+2, IF(WEEKDAY(G2276+1)=7, G2276+ 3, G2276+1)), "")</f>
        <v/>
      </c>
      <c r="H2277" s="15" t="str">
        <f t="shared" si="496"/>
        <v/>
      </c>
      <c r="I2277" s="2" t="str">
        <f t="shared" si="497"/>
        <v/>
      </c>
      <c r="J2277" s="2" t="str">
        <f>IF(AND(G2277&lt;&gt;"",G2277&lt;=MAX(A:A)),COUNTIF(B:B,TRUNC(G2277)),"")</f>
        <v/>
      </c>
      <c r="K2277" s="2" t="str">
        <f t="shared" si="508"/>
        <v/>
      </c>
      <c r="L2277" s="2" t="str">
        <f t="shared" si="498"/>
        <v/>
      </c>
      <c r="M2277" s="2" t="str">
        <f t="shared" si="505"/>
        <v/>
      </c>
      <c r="N2277" s="2" t="str">
        <f t="shared" si="506"/>
        <v/>
      </c>
      <c r="O2277" s="2" t="str">
        <f t="shared" si="499"/>
        <v/>
      </c>
      <c r="P2277" s="2" t="str">
        <f t="shared" si="500"/>
        <v/>
      </c>
      <c r="Q2277" s="2" t="str">
        <f t="shared" si="507"/>
        <v/>
      </c>
      <c r="R2277" s="2" t="str">
        <f t="shared" si="501"/>
        <v/>
      </c>
    </row>
    <row r="2278" spans="1:18" x14ac:dyDescent="0.25">
      <c r="A2278" s="15" t="str">
        <f>IF(INDEX('Predict Your Date Data (auto)'!A:A,ROW(A2278),1)&gt;0,INDEX('Predict Your Date Data (auto)'!A:A,ROW(A2278),1),"")</f>
        <v/>
      </c>
      <c r="B2278" s="15" t="str">
        <f t="shared" si="502"/>
        <v/>
      </c>
      <c r="C2278" s="23" t="str">
        <f t="shared" si="503"/>
        <v/>
      </c>
      <c r="D2278" s="23" t="str">
        <f t="shared" si="504"/>
        <v/>
      </c>
      <c r="E2278" s="2" t="str">
        <f>IF(A2278&lt;&gt;"","Week " &amp; ROUNDUP(DAY(B2278)/7,0),"")</f>
        <v/>
      </c>
      <c r="G2278" s="15" t="str">
        <f>IF(G2277&lt;MAX(A:A)+NumberOfFutureWeeks*7,  IF(WEEKDAY( G2277+1)=1, G2277+2, IF(WEEKDAY(G2277+1)=7, G2277+ 3, G2277+1)), "")</f>
        <v/>
      </c>
      <c r="H2278" s="15" t="str">
        <f t="shared" si="496"/>
        <v/>
      </c>
      <c r="I2278" s="2" t="str">
        <f t="shared" si="497"/>
        <v/>
      </c>
      <c r="J2278" s="2" t="str">
        <f>IF(AND(G2278&lt;&gt;"",G2278&lt;=MAX(A:A)),COUNTIF(B:B,TRUNC(G2278)),"")</f>
        <v/>
      </c>
      <c r="K2278" s="2" t="str">
        <f t="shared" si="508"/>
        <v/>
      </c>
      <c r="L2278" s="2" t="str">
        <f t="shared" si="498"/>
        <v/>
      </c>
      <c r="M2278" s="2" t="str">
        <f t="shared" si="505"/>
        <v/>
      </c>
      <c r="N2278" s="2" t="str">
        <f t="shared" si="506"/>
        <v/>
      </c>
      <c r="O2278" s="2" t="str">
        <f t="shared" si="499"/>
        <v/>
      </c>
      <c r="P2278" s="2" t="str">
        <f t="shared" si="500"/>
        <v/>
      </c>
      <c r="Q2278" s="2" t="str">
        <f t="shared" si="507"/>
        <v/>
      </c>
      <c r="R2278" s="2" t="str">
        <f t="shared" si="501"/>
        <v/>
      </c>
    </row>
    <row r="2279" spans="1:18" x14ac:dyDescent="0.25">
      <c r="A2279" s="15" t="str">
        <f>IF(INDEX('Predict Your Date Data (auto)'!A:A,ROW(A2279),1)&gt;0,INDEX('Predict Your Date Data (auto)'!A:A,ROW(A2279),1),"")</f>
        <v/>
      </c>
      <c r="B2279" s="15" t="str">
        <f t="shared" si="502"/>
        <v/>
      </c>
      <c r="C2279" s="23" t="str">
        <f t="shared" si="503"/>
        <v/>
      </c>
      <c r="D2279" s="23" t="str">
        <f t="shared" si="504"/>
        <v/>
      </c>
      <c r="E2279" s="2" t="str">
        <f>IF(A2279&lt;&gt;"","Week " &amp; ROUNDUP(DAY(B2279)/7,0),"")</f>
        <v/>
      </c>
      <c r="G2279" s="15" t="str">
        <f>IF(G2278&lt;MAX(A:A)+NumberOfFutureWeeks*7,  IF(WEEKDAY( G2278+1)=1, G2278+2, IF(WEEKDAY(G2278+1)=7, G2278+ 3, G2278+1)), "")</f>
        <v/>
      </c>
      <c r="H2279" s="15" t="str">
        <f t="shared" si="496"/>
        <v/>
      </c>
      <c r="I2279" s="2" t="str">
        <f t="shared" si="497"/>
        <v/>
      </c>
      <c r="J2279" s="2" t="str">
        <f>IF(AND(G2279&lt;&gt;"",G2279&lt;=MAX(A:A)),COUNTIF(B:B,TRUNC(G2279)),"")</f>
        <v/>
      </c>
      <c r="K2279" s="2" t="str">
        <f t="shared" si="508"/>
        <v/>
      </c>
      <c r="L2279" s="2" t="str">
        <f t="shared" si="498"/>
        <v/>
      </c>
      <c r="M2279" s="2" t="str">
        <f t="shared" si="505"/>
        <v/>
      </c>
      <c r="N2279" s="2" t="str">
        <f t="shared" si="506"/>
        <v/>
      </c>
      <c r="O2279" s="2" t="str">
        <f t="shared" si="499"/>
        <v/>
      </c>
      <c r="P2279" s="2" t="str">
        <f t="shared" si="500"/>
        <v/>
      </c>
      <c r="Q2279" s="2" t="str">
        <f t="shared" si="507"/>
        <v/>
      </c>
      <c r="R2279" s="2" t="str">
        <f t="shared" si="501"/>
        <v/>
      </c>
    </row>
    <row r="2280" spans="1:18" x14ac:dyDescent="0.25">
      <c r="A2280" s="15" t="str">
        <f>IF(INDEX('Predict Your Date Data (auto)'!A:A,ROW(A2280),1)&gt;0,INDEX('Predict Your Date Data (auto)'!A:A,ROW(A2280),1),"")</f>
        <v/>
      </c>
      <c r="B2280" s="15" t="str">
        <f t="shared" si="502"/>
        <v/>
      </c>
      <c r="C2280" s="23" t="str">
        <f t="shared" si="503"/>
        <v/>
      </c>
      <c r="D2280" s="23" t="str">
        <f t="shared" si="504"/>
        <v/>
      </c>
      <c r="E2280" s="2" t="str">
        <f>IF(A2280&lt;&gt;"","Week " &amp; ROUNDUP(DAY(B2280)/7,0),"")</f>
        <v/>
      </c>
      <c r="G2280" s="15" t="str">
        <f>IF(G2279&lt;MAX(A:A)+NumberOfFutureWeeks*7,  IF(WEEKDAY( G2279+1)=1, G2279+2, IF(WEEKDAY(G2279+1)=7, G2279+ 3, G2279+1)), "")</f>
        <v/>
      </c>
      <c r="H2280" s="15" t="str">
        <f t="shared" si="496"/>
        <v/>
      </c>
      <c r="I2280" s="2" t="str">
        <f t="shared" si="497"/>
        <v/>
      </c>
      <c r="J2280" s="2" t="str">
        <f>IF(AND(G2280&lt;&gt;"",G2280&lt;=MAX(A:A)),COUNTIF(B:B,TRUNC(G2280)),"")</f>
        <v/>
      </c>
      <c r="K2280" s="2" t="str">
        <f t="shared" si="508"/>
        <v/>
      </c>
      <c r="L2280" s="2" t="str">
        <f t="shared" si="498"/>
        <v/>
      </c>
      <c r="M2280" s="2" t="str">
        <f t="shared" si="505"/>
        <v/>
      </c>
      <c r="N2280" s="2" t="str">
        <f t="shared" si="506"/>
        <v/>
      </c>
      <c r="O2280" s="2" t="str">
        <f t="shared" si="499"/>
        <v/>
      </c>
      <c r="P2280" s="2" t="str">
        <f t="shared" si="500"/>
        <v/>
      </c>
      <c r="Q2280" s="2" t="str">
        <f t="shared" si="507"/>
        <v/>
      </c>
      <c r="R2280" s="2" t="str">
        <f t="shared" si="501"/>
        <v/>
      </c>
    </row>
    <row r="2281" spans="1:18" x14ac:dyDescent="0.25">
      <c r="A2281" s="15" t="str">
        <f>IF(INDEX('Predict Your Date Data (auto)'!A:A,ROW(A2281),1)&gt;0,INDEX('Predict Your Date Data (auto)'!A:A,ROW(A2281),1),"")</f>
        <v/>
      </c>
      <c r="B2281" s="15" t="str">
        <f t="shared" si="502"/>
        <v/>
      </c>
      <c r="C2281" s="23" t="str">
        <f t="shared" si="503"/>
        <v/>
      </c>
      <c r="D2281" s="23" t="str">
        <f t="shared" si="504"/>
        <v/>
      </c>
      <c r="E2281" s="2" t="str">
        <f>IF(A2281&lt;&gt;"","Week " &amp; ROUNDUP(DAY(B2281)/7,0),"")</f>
        <v/>
      </c>
      <c r="G2281" s="15" t="str">
        <f>IF(G2280&lt;MAX(A:A)+NumberOfFutureWeeks*7,  IF(WEEKDAY( G2280+1)=1, G2280+2, IF(WEEKDAY(G2280+1)=7, G2280+ 3, G2280+1)), "")</f>
        <v/>
      </c>
      <c r="H2281" s="15" t="str">
        <f t="shared" si="496"/>
        <v/>
      </c>
      <c r="I2281" s="2" t="str">
        <f t="shared" si="497"/>
        <v/>
      </c>
      <c r="J2281" s="2" t="str">
        <f>IF(AND(G2281&lt;&gt;"",G2281&lt;=MAX(A:A)),COUNTIF(B:B,TRUNC(G2281)),"")</f>
        <v/>
      </c>
      <c r="K2281" s="2" t="str">
        <f t="shared" si="508"/>
        <v/>
      </c>
      <c r="L2281" s="2" t="str">
        <f t="shared" si="498"/>
        <v/>
      </c>
      <c r="M2281" s="2" t="str">
        <f t="shared" si="505"/>
        <v/>
      </c>
      <c r="N2281" s="2" t="str">
        <f t="shared" si="506"/>
        <v/>
      </c>
      <c r="O2281" s="2" t="str">
        <f t="shared" si="499"/>
        <v/>
      </c>
      <c r="P2281" s="2" t="str">
        <f t="shared" si="500"/>
        <v/>
      </c>
      <c r="Q2281" s="2" t="str">
        <f t="shared" si="507"/>
        <v/>
      </c>
      <c r="R2281" s="2" t="str">
        <f t="shared" si="501"/>
        <v/>
      </c>
    </row>
    <row r="2282" spans="1:18" x14ac:dyDescent="0.25">
      <c r="A2282" s="15" t="str">
        <f>IF(INDEX('Predict Your Date Data (auto)'!A:A,ROW(A2282),1)&gt;0,INDEX('Predict Your Date Data (auto)'!A:A,ROW(A2282),1),"")</f>
        <v/>
      </c>
      <c r="B2282" s="15" t="str">
        <f t="shared" si="502"/>
        <v/>
      </c>
      <c r="C2282" s="23" t="str">
        <f t="shared" si="503"/>
        <v/>
      </c>
      <c r="D2282" s="23" t="str">
        <f t="shared" si="504"/>
        <v/>
      </c>
      <c r="E2282" s="2" t="str">
        <f>IF(A2282&lt;&gt;"","Week " &amp; ROUNDUP(DAY(B2282)/7,0),"")</f>
        <v/>
      </c>
      <c r="G2282" s="15" t="str">
        <f>IF(G2281&lt;MAX(A:A)+NumberOfFutureWeeks*7,  IF(WEEKDAY( G2281+1)=1, G2281+2, IF(WEEKDAY(G2281+1)=7, G2281+ 3, G2281+1)), "")</f>
        <v/>
      </c>
      <c r="H2282" s="15" t="str">
        <f t="shared" si="496"/>
        <v/>
      </c>
      <c r="I2282" s="2" t="str">
        <f t="shared" si="497"/>
        <v/>
      </c>
      <c r="J2282" s="2" t="str">
        <f>IF(AND(G2282&lt;&gt;"",G2282&lt;=MAX(A:A)),COUNTIF(B:B,TRUNC(G2282)),"")</f>
        <v/>
      </c>
      <c r="K2282" s="2" t="str">
        <f t="shared" si="508"/>
        <v/>
      </c>
      <c r="L2282" s="2" t="str">
        <f t="shared" si="498"/>
        <v/>
      </c>
      <c r="M2282" s="2" t="str">
        <f t="shared" si="505"/>
        <v/>
      </c>
      <c r="N2282" s="2" t="str">
        <f t="shared" si="506"/>
        <v/>
      </c>
      <c r="O2282" s="2" t="str">
        <f t="shared" si="499"/>
        <v/>
      </c>
      <c r="P2282" s="2" t="str">
        <f t="shared" si="500"/>
        <v/>
      </c>
      <c r="Q2282" s="2" t="str">
        <f t="shared" si="507"/>
        <v/>
      </c>
      <c r="R2282" s="2" t="str">
        <f t="shared" si="501"/>
        <v/>
      </c>
    </row>
    <row r="2283" spans="1:18" x14ac:dyDescent="0.25">
      <c r="A2283" s="15" t="str">
        <f>IF(INDEX('Predict Your Date Data (auto)'!A:A,ROW(A2283),1)&gt;0,INDEX('Predict Your Date Data (auto)'!A:A,ROW(A2283),1),"")</f>
        <v/>
      </c>
      <c r="B2283" s="15" t="str">
        <f t="shared" si="502"/>
        <v/>
      </c>
      <c r="C2283" s="23" t="str">
        <f t="shared" si="503"/>
        <v/>
      </c>
      <c r="D2283" s="23" t="str">
        <f t="shared" si="504"/>
        <v/>
      </c>
      <c r="E2283" s="2" t="str">
        <f>IF(A2283&lt;&gt;"","Week " &amp; ROUNDUP(DAY(B2283)/7,0),"")</f>
        <v/>
      </c>
      <c r="G2283" s="15" t="str">
        <f>IF(G2282&lt;MAX(A:A)+NumberOfFutureWeeks*7,  IF(WEEKDAY( G2282+1)=1, G2282+2, IF(WEEKDAY(G2282+1)=7, G2282+ 3, G2282+1)), "")</f>
        <v/>
      </c>
      <c r="H2283" s="15" t="str">
        <f t="shared" si="496"/>
        <v/>
      </c>
      <c r="I2283" s="2" t="str">
        <f t="shared" si="497"/>
        <v/>
      </c>
      <c r="J2283" s="2" t="str">
        <f>IF(AND(G2283&lt;&gt;"",G2283&lt;=MAX(A:A)),COUNTIF(B:B,TRUNC(G2283)),"")</f>
        <v/>
      </c>
      <c r="K2283" s="2" t="str">
        <f t="shared" si="508"/>
        <v/>
      </c>
      <c r="L2283" s="2" t="str">
        <f t="shared" si="498"/>
        <v/>
      </c>
      <c r="M2283" s="2" t="str">
        <f t="shared" si="505"/>
        <v/>
      </c>
      <c r="N2283" s="2" t="str">
        <f t="shared" si="506"/>
        <v/>
      </c>
      <c r="O2283" s="2" t="str">
        <f t="shared" si="499"/>
        <v/>
      </c>
      <c r="P2283" s="2" t="str">
        <f t="shared" si="500"/>
        <v/>
      </c>
      <c r="Q2283" s="2" t="str">
        <f t="shared" si="507"/>
        <v/>
      </c>
      <c r="R2283" s="2" t="str">
        <f t="shared" si="501"/>
        <v/>
      </c>
    </row>
    <row r="2284" spans="1:18" x14ac:dyDescent="0.25">
      <c r="A2284" s="15" t="str">
        <f>IF(INDEX('Predict Your Date Data (auto)'!A:A,ROW(A2284),1)&gt;0,INDEX('Predict Your Date Data (auto)'!A:A,ROW(A2284),1),"")</f>
        <v/>
      </c>
      <c r="B2284" s="15" t="str">
        <f t="shared" si="502"/>
        <v/>
      </c>
      <c r="C2284" s="23" t="str">
        <f t="shared" si="503"/>
        <v/>
      </c>
      <c r="D2284" s="23" t="str">
        <f t="shared" si="504"/>
        <v/>
      </c>
      <c r="E2284" s="2" t="str">
        <f>IF(A2284&lt;&gt;"","Week " &amp; ROUNDUP(DAY(B2284)/7,0),"")</f>
        <v/>
      </c>
      <c r="G2284" s="15" t="str">
        <f>IF(G2283&lt;MAX(A:A)+NumberOfFutureWeeks*7,  IF(WEEKDAY( G2283+1)=1, G2283+2, IF(WEEKDAY(G2283+1)=7, G2283+ 3, G2283+1)), "")</f>
        <v/>
      </c>
      <c r="H2284" s="15" t="str">
        <f t="shared" si="496"/>
        <v/>
      </c>
      <c r="I2284" s="2" t="str">
        <f t="shared" si="497"/>
        <v/>
      </c>
      <c r="J2284" s="2" t="str">
        <f>IF(AND(G2284&lt;&gt;"",G2284&lt;=MAX(A:A)),COUNTIF(B:B,TRUNC(G2284)),"")</f>
        <v/>
      </c>
      <c r="K2284" s="2" t="str">
        <f t="shared" si="508"/>
        <v/>
      </c>
      <c r="L2284" s="2" t="str">
        <f t="shared" si="498"/>
        <v/>
      </c>
      <c r="M2284" s="2" t="str">
        <f t="shared" si="505"/>
        <v/>
      </c>
      <c r="N2284" s="2" t="str">
        <f t="shared" si="506"/>
        <v/>
      </c>
      <c r="O2284" s="2" t="str">
        <f t="shared" si="499"/>
        <v/>
      </c>
      <c r="P2284" s="2" t="str">
        <f t="shared" si="500"/>
        <v/>
      </c>
      <c r="Q2284" s="2" t="str">
        <f t="shared" si="507"/>
        <v/>
      </c>
      <c r="R2284" s="2" t="str">
        <f t="shared" si="501"/>
        <v/>
      </c>
    </row>
    <row r="2285" spans="1:18" x14ac:dyDescent="0.25">
      <c r="A2285" s="15" t="str">
        <f>IF(INDEX('Predict Your Date Data (auto)'!A:A,ROW(A2285),1)&gt;0,INDEX('Predict Your Date Data (auto)'!A:A,ROW(A2285),1),"")</f>
        <v/>
      </c>
      <c r="B2285" s="15" t="str">
        <f t="shared" si="502"/>
        <v/>
      </c>
      <c r="C2285" s="23" t="str">
        <f t="shared" si="503"/>
        <v/>
      </c>
      <c r="D2285" s="23" t="str">
        <f t="shared" si="504"/>
        <v/>
      </c>
      <c r="E2285" s="2" t="str">
        <f>IF(A2285&lt;&gt;"","Week " &amp; ROUNDUP(DAY(B2285)/7,0),"")</f>
        <v/>
      </c>
      <c r="G2285" s="15" t="str">
        <f>IF(G2284&lt;MAX(A:A)+NumberOfFutureWeeks*7,  IF(WEEKDAY( G2284+1)=1, G2284+2, IF(WEEKDAY(G2284+1)=7, G2284+ 3, G2284+1)), "")</f>
        <v/>
      </c>
      <c r="H2285" s="15" t="str">
        <f t="shared" si="496"/>
        <v/>
      </c>
      <c r="I2285" s="2" t="str">
        <f t="shared" si="497"/>
        <v/>
      </c>
      <c r="J2285" s="2" t="str">
        <f>IF(AND(G2285&lt;&gt;"",G2285&lt;=MAX(A:A)),COUNTIF(B:B,TRUNC(G2285)),"")</f>
        <v/>
      </c>
      <c r="K2285" s="2" t="str">
        <f t="shared" si="508"/>
        <v/>
      </c>
      <c r="L2285" s="2" t="str">
        <f t="shared" si="498"/>
        <v/>
      </c>
      <c r="M2285" s="2" t="str">
        <f t="shared" si="505"/>
        <v/>
      </c>
      <c r="N2285" s="2" t="str">
        <f t="shared" si="506"/>
        <v/>
      </c>
      <c r="O2285" s="2" t="str">
        <f t="shared" si="499"/>
        <v/>
      </c>
      <c r="P2285" s="2" t="str">
        <f t="shared" si="500"/>
        <v/>
      </c>
      <c r="Q2285" s="2" t="str">
        <f t="shared" si="507"/>
        <v/>
      </c>
      <c r="R2285" s="2" t="str">
        <f t="shared" si="501"/>
        <v/>
      </c>
    </row>
    <row r="2286" spans="1:18" x14ac:dyDescent="0.25">
      <c r="A2286" s="15" t="str">
        <f>IF(INDEX('Predict Your Date Data (auto)'!A:A,ROW(A2286),1)&gt;0,INDEX('Predict Your Date Data (auto)'!A:A,ROW(A2286),1),"")</f>
        <v/>
      </c>
      <c r="B2286" s="15" t="str">
        <f t="shared" si="502"/>
        <v/>
      </c>
      <c r="C2286" s="23" t="str">
        <f t="shared" si="503"/>
        <v/>
      </c>
      <c r="D2286" s="23" t="str">
        <f t="shared" si="504"/>
        <v/>
      </c>
      <c r="E2286" s="2" t="str">
        <f>IF(A2286&lt;&gt;"","Week " &amp; ROUNDUP(DAY(B2286)/7,0),"")</f>
        <v/>
      </c>
      <c r="G2286" s="15" t="str">
        <f>IF(G2285&lt;MAX(A:A)+NumberOfFutureWeeks*7,  IF(WEEKDAY( G2285+1)=1, G2285+2, IF(WEEKDAY(G2285+1)=7, G2285+ 3, G2285+1)), "")</f>
        <v/>
      </c>
      <c r="H2286" s="15" t="str">
        <f t="shared" si="496"/>
        <v/>
      </c>
      <c r="I2286" s="2" t="str">
        <f t="shared" si="497"/>
        <v/>
      </c>
      <c r="J2286" s="2" t="str">
        <f>IF(AND(G2286&lt;&gt;"",G2286&lt;=MAX(A:A)),COUNTIF(B:B,TRUNC(G2286)),"")</f>
        <v/>
      </c>
      <c r="K2286" s="2" t="str">
        <f t="shared" si="508"/>
        <v/>
      </c>
      <c r="L2286" s="2" t="str">
        <f t="shared" si="498"/>
        <v/>
      </c>
      <c r="M2286" s="2" t="str">
        <f t="shared" si="505"/>
        <v/>
      </c>
      <c r="N2286" s="2" t="str">
        <f t="shared" si="506"/>
        <v/>
      </c>
      <c r="O2286" s="2" t="str">
        <f t="shared" si="499"/>
        <v/>
      </c>
      <c r="P2286" s="2" t="str">
        <f t="shared" si="500"/>
        <v/>
      </c>
      <c r="Q2286" s="2" t="str">
        <f t="shared" si="507"/>
        <v/>
      </c>
      <c r="R2286" s="2" t="str">
        <f t="shared" si="501"/>
        <v/>
      </c>
    </row>
    <row r="2287" spans="1:18" x14ac:dyDescent="0.25">
      <c r="A2287" s="15" t="str">
        <f>IF(INDEX('Predict Your Date Data (auto)'!A:A,ROW(A2287),1)&gt;0,INDEX('Predict Your Date Data (auto)'!A:A,ROW(A2287),1),"")</f>
        <v/>
      </c>
      <c r="B2287" s="15" t="str">
        <f t="shared" si="502"/>
        <v/>
      </c>
      <c r="C2287" s="23" t="str">
        <f t="shared" si="503"/>
        <v/>
      </c>
      <c r="D2287" s="23" t="str">
        <f t="shared" si="504"/>
        <v/>
      </c>
      <c r="E2287" s="2" t="str">
        <f>IF(A2287&lt;&gt;"","Week " &amp; ROUNDUP(DAY(B2287)/7,0),"")</f>
        <v/>
      </c>
      <c r="G2287" s="15" t="str">
        <f>IF(G2286&lt;MAX(A:A)+NumberOfFutureWeeks*7,  IF(WEEKDAY( G2286+1)=1, G2286+2, IF(WEEKDAY(G2286+1)=7, G2286+ 3, G2286+1)), "")</f>
        <v/>
      </c>
      <c r="H2287" s="15" t="str">
        <f t="shared" si="496"/>
        <v/>
      </c>
      <c r="I2287" s="2" t="str">
        <f t="shared" si="497"/>
        <v/>
      </c>
      <c r="J2287" s="2" t="str">
        <f>IF(AND(G2287&lt;&gt;"",G2287&lt;=MAX(A:A)),COUNTIF(B:B,TRUNC(G2287)),"")</f>
        <v/>
      </c>
      <c r="K2287" s="2" t="str">
        <f t="shared" si="508"/>
        <v/>
      </c>
      <c r="L2287" s="2" t="str">
        <f t="shared" si="498"/>
        <v/>
      </c>
      <c r="M2287" s="2" t="str">
        <f t="shared" si="505"/>
        <v/>
      </c>
      <c r="N2287" s="2" t="str">
        <f t="shared" si="506"/>
        <v/>
      </c>
      <c r="O2287" s="2" t="str">
        <f t="shared" si="499"/>
        <v/>
      </c>
      <c r="P2287" s="2" t="str">
        <f t="shared" si="500"/>
        <v/>
      </c>
      <c r="Q2287" s="2" t="str">
        <f t="shared" si="507"/>
        <v/>
      </c>
      <c r="R2287" s="2" t="str">
        <f t="shared" si="501"/>
        <v/>
      </c>
    </row>
    <row r="2288" spans="1:18" x14ac:dyDescent="0.25">
      <c r="A2288" s="15" t="str">
        <f>IF(INDEX('Predict Your Date Data (auto)'!A:A,ROW(A2288),1)&gt;0,INDEX('Predict Your Date Data (auto)'!A:A,ROW(A2288),1),"")</f>
        <v/>
      </c>
      <c r="B2288" s="15" t="str">
        <f t="shared" si="502"/>
        <v/>
      </c>
      <c r="C2288" s="23" t="str">
        <f t="shared" si="503"/>
        <v/>
      </c>
      <c r="D2288" s="23" t="str">
        <f t="shared" si="504"/>
        <v/>
      </c>
      <c r="E2288" s="2" t="str">
        <f>IF(A2288&lt;&gt;"","Week " &amp; ROUNDUP(DAY(B2288)/7,0),"")</f>
        <v/>
      </c>
      <c r="G2288" s="15" t="str">
        <f>IF(G2287&lt;MAX(A:A)+NumberOfFutureWeeks*7,  IF(WEEKDAY( G2287+1)=1, G2287+2, IF(WEEKDAY(G2287+1)=7, G2287+ 3, G2287+1)), "")</f>
        <v/>
      </c>
      <c r="H2288" s="15" t="str">
        <f t="shared" si="496"/>
        <v/>
      </c>
      <c r="I2288" s="2" t="str">
        <f t="shared" si="497"/>
        <v/>
      </c>
      <c r="J2288" s="2" t="str">
        <f>IF(AND(G2288&lt;&gt;"",G2288&lt;=MAX(A:A)),COUNTIF(B:B,TRUNC(G2288)),"")</f>
        <v/>
      </c>
      <c r="K2288" s="2" t="str">
        <f t="shared" si="508"/>
        <v/>
      </c>
      <c r="L2288" s="2" t="str">
        <f t="shared" si="498"/>
        <v/>
      </c>
      <c r="M2288" s="2" t="str">
        <f t="shared" si="505"/>
        <v/>
      </c>
      <c r="N2288" s="2" t="str">
        <f t="shared" si="506"/>
        <v/>
      </c>
      <c r="O2288" s="2" t="str">
        <f t="shared" si="499"/>
        <v/>
      </c>
      <c r="P2288" s="2" t="str">
        <f t="shared" si="500"/>
        <v/>
      </c>
      <c r="Q2288" s="2" t="str">
        <f t="shared" si="507"/>
        <v/>
      </c>
      <c r="R2288" s="2" t="str">
        <f t="shared" si="501"/>
        <v/>
      </c>
    </row>
    <row r="2289" spans="1:18" x14ac:dyDescent="0.25">
      <c r="A2289" s="15" t="str">
        <f>IF(INDEX('Predict Your Date Data (auto)'!A:A,ROW(A2289),1)&gt;0,INDEX('Predict Your Date Data (auto)'!A:A,ROW(A2289),1),"")</f>
        <v/>
      </c>
      <c r="B2289" s="15" t="str">
        <f t="shared" si="502"/>
        <v/>
      </c>
      <c r="C2289" s="23" t="str">
        <f t="shared" si="503"/>
        <v/>
      </c>
      <c r="D2289" s="23" t="str">
        <f t="shared" si="504"/>
        <v/>
      </c>
      <c r="E2289" s="2" t="str">
        <f>IF(A2289&lt;&gt;"","Week " &amp; ROUNDUP(DAY(B2289)/7,0),"")</f>
        <v/>
      </c>
      <c r="G2289" s="15" t="str">
        <f>IF(G2288&lt;MAX(A:A)+NumberOfFutureWeeks*7,  IF(WEEKDAY( G2288+1)=1, G2288+2, IF(WEEKDAY(G2288+1)=7, G2288+ 3, G2288+1)), "")</f>
        <v/>
      </c>
      <c r="H2289" s="15" t="str">
        <f t="shared" si="496"/>
        <v/>
      </c>
      <c r="I2289" s="2" t="str">
        <f t="shared" si="497"/>
        <v/>
      </c>
      <c r="J2289" s="2" t="str">
        <f>IF(AND(G2289&lt;&gt;"",G2289&lt;=MAX(A:A)),COUNTIF(B:B,TRUNC(G2289)),"")</f>
        <v/>
      </c>
      <c r="K2289" s="2" t="str">
        <f t="shared" si="508"/>
        <v/>
      </c>
      <c r="L2289" s="2" t="str">
        <f t="shared" si="498"/>
        <v/>
      </c>
      <c r="M2289" s="2" t="str">
        <f t="shared" si="505"/>
        <v/>
      </c>
      <c r="N2289" s="2" t="str">
        <f t="shared" si="506"/>
        <v/>
      </c>
      <c r="O2289" s="2" t="str">
        <f t="shared" si="499"/>
        <v/>
      </c>
      <c r="P2289" s="2" t="str">
        <f t="shared" si="500"/>
        <v/>
      </c>
      <c r="Q2289" s="2" t="str">
        <f t="shared" si="507"/>
        <v/>
      </c>
      <c r="R2289" s="2" t="str">
        <f t="shared" si="501"/>
        <v/>
      </c>
    </row>
    <row r="2290" spans="1:18" x14ac:dyDescent="0.25">
      <c r="A2290" s="15" t="str">
        <f>IF(INDEX('Predict Your Date Data (auto)'!A:A,ROW(A2290),1)&gt;0,INDEX('Predict Your Date Data (auto)'!A:A,ROW(A2290),1),"")</f>
        <v/>
      </c>
      <c r="B2290" s="15" t="str">
        <f t="shared" si="502"/>
        <v/>
      </c>
      <c r="C2290" s="23" t="str">
        <f t="shared" si="503"/>
        <v/>
      </c>
      <c r="D2290" s="23" t="str">
        <f t="shared" si="504"/>
        <v/>
      </c>
      <c r="E2290" s="2" t="str">
        <f>IF(A2290&lt;&gt;"","Week " &amp; ROUNDUP(DAY(B2290)/7,0),"")</f>
        <v/>
      </c>
      <c r="G2290" s="15" t="str">
        <f>IF(G2289&lt;MAX(A:A)+NumberOfFutureWeeks*7,  IF(WEEKDAY( G2289+1)=1, G2289+2, IF(WEEKDAY(G2289+1)=7, G2289+ 3, G2289+1)), "")</f>
        <v/>
      </c>
      <c r="H2290" s="15" t="str">
        <f t="shared" si="496"/>
        <v/>
      </c>
      <c r="I2290" s="2" t="str">
        <f t="shared" si="497"/>
        <v/>
      </c>
      <c r="J2290" s="2" t="str">
        <f>IF(AND(G2290&lt;&gt;"",G2290&lt;=MAX(A:A)),COUNTIF(B:B,TRUNC(G2290)),"")</f>
        <v/>
      </c>
      <c r="K2290" s="2" t="str">
        <f t="shared" si="508"/>
        <v/>
      </c>
      <c r="L2290" s="2" t="str">
        <f t="shared" si="498"/>
        <v/>
      </c>
      <c r="M2290" s="2" t="str">
        <f t="shared" si="505"/>
        <v/>
      </c>
      <c r="N2290" s="2" t="str">
        <f t="shared" si="506"/>
        <v/>
      </c>
      <c r="O2290" s="2" t="str">
        <f t="shared" si="499"/>
        <v/>
      </c>
      <c r="P2290" s="2" t="str">
        <f t="shared" si="500"/>
        <v/>
      </c>
      <c r="Q2290" s="2" t="str">
        <f t="shared" si="507"/>
        <v/>
      </c>
      <c r="R2290" s="2" t="str">
        <f t="shared" si="501"/>
        <v/>
      </c>
    </row>
    <row r="2291" spans="1:18" x14ac:dyDescent="0.25">
      <c r="A2291" s="15" t="str">
        <f>IF(INDEX('Predict Your Date Data (auto)'!A:A,ROW(A2291),1)&gt;0,INDEX('Predict Your Date Data (auto)'!A:A,ROW(A2291),1),"")</f>
        <v/>
      </c>
      <c r="B2291" s="15" t="str">
        <f t="shared" si="502"/>
        <v/>
      </c>
      <c r="C2291" s="23" t="str">
        <f t="shared" si="503"/>
        <v/>
      </c>
      <c r="D2291" s="23" t="str">
        <f t="shared" si="504"/>
        <v/>
      </c>
      <c r="E2291" s="2" t="str">
        <f>IF(A2291&lt;&gt;"","Week " &amp; ROUNDUP(DAY(B2291)/7,0),"")</f>
        <v/>
      </c>
      <c r="G2291" s="15" t="str">
        <f>IF(G2290&lt;MAX(A:A)+NumberOfFutureWeeks*7,  IF(WEEKDAY( G2290+1)=1, G2290+2, IF(WEEKDAY(G2290+1)=7, G2290+ 3, G2290+1)), "")</f>
        <v/>
      </c>
      <c r="H2291" s="15" t="str">
        <f t="shared" si="496"/>
        <v/>
      </c>
      <c r="I2291" s="2" t="str">
        <f t="shared" si="497"/>
        <v/>
      </c>
      <c r="J2291" s="2" t="str">
        <f>IF(AND(G2291&lt;&gt;"",G2291&lt;=MAX(A:A)),COUNTIF(B:B,TRUNC(G2291)),"")</f>
        <v/>
      </c>
      <c r="K2291" s="2" t="str">
        <f t="shared" si="508"/>
        <v/>
      </c>
      <c r="L2291" s="2" t="str">
        <f t="shared" si="498"/>
        <v/>
      </c>
      <c r="M2291" s="2" t="str">
        <f t="shared" si="505"/>
        <v/>
      </c>
      <c r="N2291" s="2" t="str">
        <f t="shared" si="506"/>
        <v/>
      </c>
      <c r="O2291" s="2" t="str">
        <f t="shared" si="499"/>
        <v/>
      </c>
      <c r="P2291" s="2" t="str">
        <f t="shared" si="500"/>
        <v/>
      </c>
      <c r="Q2291" s="2" t="str">
        <f t="shared" si="507"/>
        <v/>
      </c>
      <c r="R2291" s="2" t="str">
        <f t="shared" si="501"/>
        <v/>
      </c>
    </row>
    <row r="2292" spans="1:18" x14ac:dyDescent="0.25">
      <c r="A2292" s="15" t="str">
        <f>IF(INDEX('Predict Your Date Data (auto)'!A:A,ROW(A2292),1)&gt;0,INDEX('Predict Your Date Data (auto)'!A:A,ROW(A2292),1),"")</f>
        <v/>
      </c>
      <c r="B2292" s="15" t="str">
        <f t="shared" si="502"/>
        <v/>
      </c>
      <c r="C2292" s="23" t="str">
        <f t="shared" si="503"/>
        <v/>
      </c>
      <c r="D2292" s="23" t="str">
        <f t="shared" si="504"/>
        <v/>
      </c>
      <c r="E2292" s="2" t="str">
        <f>IF(A2292&lt;&gt;"","Week " &amp; ROUNDUP(DAY(B2292)/7,0),"")</f>
        <v/>
      </c>
      <c r="G2292" s="15" t="str">
        <f>IF(G2291&lt;MAX(A:A)+NumberOfFutureWeeks*7,  IF(WEEKDAY( G2291+1)=1, G2291+2, IF(WEEKDAY(G2291+1)=7, G2291+ 3, G2291+1)), "")</f>
        <v/>
      </c>
      <c r="H2292" s="15" t="str">
        <f t="shared" si="496"/>
        <v/>
      </c>
      <c r="I2292" s="2" t="str">
        <f t="shared" si="497"/>
        <v/>
      </c>
      <c r="J2292" s="2" t="str">
        <f>IF(AND(G2292&lt;&gt;"",G2292&lt;=MAX(A:A)),COUNTIF(B:B,TRUNC(G2292)),"")</f>
        <v/>
      </c>
      <c r="K2292" s="2" t="str">
        <f t="shared" si="508"/>
        <v/>
      </c>
      <c r="L2292" s="2" t="str">
        <f t="shared" si="498"/>
        <v/>
      </c>
      <c r="M2292" s="2" t="str">
        <f t="shared" si="505"/>
        <v/>
      </c>
      <c r="N2292" s="2" t="str">
        <f t="shared" si="506"/>
        <v/>
      </c>
      <c r="O2292" s="2" t="str">
        <f t="shared" si="499"/>
        <v/>
      </c>
      <c r="P2292" s="2" t="str">
        <f t="shared" si="500"/>
        <v/>
      </c>
      <c r="Q2292" s="2" t="str">
        <f t="shared" si="507"/>
        <v/>
      </c>
      <c r="R2292" s="2" t="str">
        <f t="shared" si="501"/>
        <v/>
      </c>
    </row>
    <row r="2293" spans="1:18" x14ac:dyDescent="0.25">
      <c r="A2293" s="15" t="str">
        <f>IF(INDEX('Predict Your Date Data (auto)'!A:A,ROW(A2293),1)&gt;0,INDEX('Predict Your Date Data (auto)'!A:A,ROW(A2293),1),"")</f>
        <v/>
      </c>
      <c r="B2293" s="15" t="str">
        <f t="shared" si="502"/>
        <v/>
      </c>
      <c r="C2293" s="23" t="str">
        <f t="shared" si="503"/>
        <v/>
      </c>
      <c r="D2293" s="23" t="str">
        <f t="shared" si="504"/>
        <v/>
      </c>
      <c r="E2293" s="2" t="str">
        <f>IF(A2293&lt;&gt;"","Week " &amp; ROUNDUP(DAY(B2293)/7,0),"")</f>
        <v/>
      </c>
      <c r="G2293" s="15" t="str">
        <f>IF(G2292&lt;MAX(A:A)+NumberOfFutureWeeks*7,  IF(WEEKDAY( G2292+1)=1, G2292+2, IF(WEEKDAY(G2292+1)=7, G2292+ 3, G2292+1)), "")</f>
        <v/>
      </c>
      <c r="H2293" s="15" t="str">
        <f t="shared" si="496"/>
        <v/>
      </c>
      <c r="I2293" s="2" t="str">
        <f t="shared" si="497"/>
        <v/>
      </c>
      <c r="J2293" s="2" t="str">
        <f>IF(AND(G2293&lt;&gt;"",G2293&lt;=MAX(A:A)),COUNTIF(B:B,TRUNC(G2293)),"")</f>
        <v/>
      </c>
      <c r="K2293" s="2" t="str">
        <f t="shared" si="508"/>
        <v/>
      </c>
      <c r="L2293" s="2" t="str">
        <f t="shared" si="498"/>
        <v/>
      </c>
      <c r="M2293" s="2" t="str">
        <f t="shared" si="505"/>
        <v/>
      </c>
      <c r="N2293" s="2" t="str">
        <f t="shared" si="506"/>
        <v/>
      </c>
      <c r="O2293" s="2" t="str">
        <f t="shared" si="499"/>
        <v/>
      </c>
      <c r="P2293" s="2" t="str">
        <f t="shared" si="500"/>
        <v/>
      </c>
      <c r="Q2293" s="2" t="str">
        <f t="shared" si="507"/>
        <v/>
      </c>
      <c r="R2293" s="2" t="str">
        <f t="shared" si="501"/>
        <v/>
      </c>
    </row>
    <row r="2294" spans="1:18" x14ac:dyDescent="0.25">
      <c r="A2294" s="15" t="str">
        <f>IF(INDEX('Predict Your Date Data (auto)'!A:A,ROW(A2294),1)&gt;0,INDEX('Predict Your Date Data (auto)'!A:A,ROW(A2294),1),"")</f>
        <v/>
      </c>
      <c r="B2294" s="15" t="str">
        <f t="shared" si="502"/>
        <v/>
      </c>
      <c r="C2294" s="23" t="str">
        <f t="shared" si="503"/>
        <v/>
      </c>
      <c r="D2294" s="23" t="str">
        <f t="shared" si="504"/>
        <v/>
      </c>
      <c r="E2294" s="2" t="str">
        <f>IF(A2294&lt;&gt;"","Week " &amp; ROUNDUP(DAY(B2294)/7,0),"")</f>
        <v/>
      </c>
      <c r="G2294" s="15" t="str">
        <f>IF(G2293&lt;MAX(A:A)+NumberOfFutureWeeks*7,  IF(WEEKDAY( G2293+1)=1, G2293+2, IF(WEEKDAY(G2293+1)=7, G2293+ 3, G2293+1)), "")</f>
        <v/>
      </c>
      <c r="H2294" s="15" t="str">
        <f t="shared" si="496"/>
        <v/>
      </c>
      <c r="I2294" s="2" t="str">
        <f t="shared" si="497"/>
        <v/>
      </c>
      <c r="J2294" s="2" t="str">
        <f>IF(AND(G2294&lt;&gt;"",G2294&lt;=MAX(A:A)),COUNTIF(B:B,TRUNC(G2294)),"")</f>
        <v/>
      </c>
      <c r="K2294" s="2" t="str">
        <f t="shared" si="508"/>
        <v/>
      </c>
      <c r="L2294" s="2" t="str">
        <f t="shared" si="498"/>
        <v/>
      </c>
      <c r="M2294" s="2" t="str">
        <f t="shared" si="505"/>
        <v/>
      </c>
      <c r="N2294" s="2" t="str">
        <f t="shared" si="506"/>
        <v/>
      </c>
      <c r="O2294" s="2" t="str">
        <f t="shared" si="499"/>
        <v/>
      </c>
      <c r="P2294" s="2" t="str">
        <f t="shared" si="500"/>
        <v/>
      </c>
      <c r="Q2294" s="2" t="str">
        <f t="shared" si="507"/>
        <v/>
      </c>
      <c r="R2294" s="2" t="str">
        <f t="shared" si="501"/>
        <v/>
      </c>
    </row>
    <row r="2295" spans="1:18" x14ac:dyDescent="0.25">
      <c r="A2295" s="15" t="str">
        <f>IF(INDEX('Predict Your Date Data (auto)'!A:A,ROW(A2295),1)&gt;0,INDEX('Predict Your Date Data (auto)'!A:A,ROW(A2295),1),"")</f>
        <v/>
      </c>
      <c r="B2295" s="15" t="str">
        <f t="shared" si="502"/>
        <v/>
      </c>
      <c r="C2295" s="23" t="str">
        <f t="shared" si="503"/>
        <v/>
      </c>
      <c r="D2295" s="23" t="str">
        <f t="shared" si="504"/>
        <v/>
      </c>
      <c r="E2295" s="2" t="str">
        <f>IF(A2295&lt;&gt;"","Week " &amp; ROUNDUP(DAY(B2295)/7,0),"")</f>
        <v/>
      </c>
      <c r="G2295" s="15" t="str">
        <f>IF(G2294&lt;MAX(A:A)+NumberOfFutureWeeks*7,  IF(WEEKDAY( G2294+1)=1, G2294+2, IF(WEEKDAY(G2294+1)=7, G2294+ 3, G2294+1)), "")</f>
        <v/>
      </c>
      <c r="H2295" s="15" t="str">
        <f t="shared" si="496"/>
        <v/>
      </c>
      <c r="I2295" s="2" t="str">
        <f t="shared" si="497"/>
        <v/>
      </c>
      <c r="J2295" s="2" t="str">
        <f>IF(AND(G2295&lt;&gt;"",G2295&lt;=MAX(A:A)),COUNTIF(B:B,TRUNC(G2295)),"")</f>
        <v/>
      </c>
      <c r="K2295" s="2" t="str">
        <f t="shared" si="508"/>
        <v/>
      </c>
      <c r="L2295" s="2" t="str">
        <f t="shared" si="498"/>
        <v/>
      </c>
      <c r="M2295" s="2" t="str">
        <f t="shared" si="505"/>
        <v/>
      </c>
      <c r="N2295" s="2" t="str">
        <f t="shared" si="506"/>
        <v/>
      </c>
      <c r="O2295" s="2" t="str">
        <f t="shared" si="499"/>
        <v/>
      </c>
      <c r="P2295" s="2" t="str">
        <f t="shared" si="500"/>
        <v/>
      </c>
      <c r="Q2295" s="2" t="str">
        <f t="shared" si="507"/>
        <v/>
      </c>
      <c r="R2295" s="2" t="str">
        <f t="shared" si="501"/>
        <v/>
      </c>
    </row>
    <row r="2296" spans="1:18" x14ac:dyDescent="0.25">
      <c r="A2296" s="15" t="str">
        <f>IF(INDEX('Predict Your Date Data (auto)'!A:A,ROW(A2296),1)&gt;0,INDEX('Predict Your Date Data (auto)'!A:A,ROW(A2296),1),"")</f>
        <v/>
      </c>
      <c r="B2296" s="15" t="str">
        <f t="shared" si="502"/>
        <v/>
      </c>
      <c r="C2296" s="23" t="str">
        <f t="shared" si="503"/>
        <v/>
      </c>
      <c r="D2296" s="23" t="str">
        <f t="shared" si="504"/>
        <v/>
      </c>
      <c r="E2296" s="2" t="str">
        <f>IF(A2296&lt;&gt;"","Week " &amp; ROUNDUP(DAY(B2296)/7,0),"")</f>
        <v/>
      </c>
      <c r="G2296" s="15" t="str">
        <f>IF(G2295&lt;MAX(A:A)+NumberOfFutureWeeks*7,  IF(WEEKDAY( G2295+1)=1, G2295+2, IF(WEEKDAY(G2295+1)=7, G2295+ 3, G2295+1)), "")</f>
        <v/>
      </c>
      <c r="H2296" s="15" t="str">
        <f t="shared" si="496"/>
        <v/>
      </c>
      <c r="I2296" s="2" t="str">
        <f t="shared" si="497"/>
        <v/>
      </c>
      <c r="J2296" s="2" t="str">
        <f>IF(AND(G2296&lt;&gt;"",G2296&lt;=MAX(A:A)),COUNTIF(B:B,TRUNC(G2296)),"")</f>
        <v/>
      </c>
      <c r="K2296" s="2" t="str">
        <f t="shared" si="508"/>
        <v/>
      </c>
      <c r="L2296" s="2" t="str">
        <f t="shared" si="498"/>
        <v/>
      </c>
      <c r="M2296" s="2" t="str">
        <f t="shared" si="505"/>
        <v/>
      </c>
      <c r="N2296" s="2" t="str">
        <f t="shared" si="506"/>
        <v/>
      </c>
      <c r="O2296" s="2" t="str">
        <f t="shared" si="499"/>
        <v/>
      </c>
      <c r="P2296" s="2" t="str">
        <f t="shared" si="500"/>
        <v/>
      </c>
      <c r="Q2296" s="2" t="str">
        <f t="shared" si="507"/>
        <v/>
      </c>
      <c r="R2296" s="2" t="str">
        <f t="shared" si="501"/>
        <v/>
      </c>
    </row>
    <row r="2297" spans="1:18" x14ac:dyDescent="0.25">
      <c r="A2297" s="15" t="str">
        <f>IF(INDEX('Predict Your Date Data (auto)'!A:A,ROW(A2297),1)&gt;0,INDEX('Predict Your Date Data (auto)'!A:A,ROW(A2297),1),"")</f>
        <v/>
      </c>
      <c r="B2297" s="15" t="str">
        <f t="shared" si="502"/>
        <v/>
      </c>
      <c r="C2297" s="23" t="str">
        <f t="shared" si="503"/>
        <v/>
      </c>
      <c r="D2297" s="23" t="str">
        <f t="shared" si="504"/>
        <v/>
      </c>
      <c r="E2297" s="2" t="str">
        <f>IF(A2297&lt;&gt;"","Week " &amp; ROUNDUP(DAY(B2297)/7,0),"")</f>
        <v/>
      </c>
      <c r="G2297" s="15" t="str">
        <f>IF(G2296&lt;MAX(A:A)+NumberOfFutureWeeks*7,  IF(WEEKDAY( G2296+1)=1, G2296+2, IF(WEEKDAY(G2296+1)=7, G2296+ 3, G2296+1)), "")</f>
        <v/>
      </c>
      <c r="H2297" s="15" t="str">
        <f t="shared" si="496"/>
        <v/>
      </c>
      <c r="I2297" s="2" t="str">
        <f t="shared" si="497"/>
        <v/>
      </c>
      <c r="J2297" s="2" t="str">
        <f>IF(AND(G2297&lt;&gt;"",G2297&lt;=MAX(A:A)),COUNTIF(B:B,TRUNC(G2297)),"")</f>
        <v/>
      </c>
      <c r="K2297" s="2" t="str">
        <f t="shared" si="508"/>
        <v/>
      </c>
      <c r="L2297" s="2" t="str">
        <f t="shared" si="498"/>
        <v/>
      </c>
      <c r="M2297" s="2" t="str">
        <f t="shared" si="505"/>
        <v/>
      </c>
      <c r="N2297" s="2" t="str">
        <f t="shared" si="506"/>
        <v/>
      </c>
      <c r="O2297" s="2" t="str">
        <f t="shared" si="499"/>
        <v/>
      </c>
      <c r="P2297" s="2" t="str">
        <f t="shared" si="500"/>
        <v/>
      </c>
      <c r="Q2297" s="2" t="str">
        <f t="shared" si="507"/>
        <v/>
      </c>
      <c r="R2297" s="2" t="str">
        <f t="shared" si="501"/>
        <v/>
      </c>
    </row>
    <row r="2298" spans="1:18" x14ac:dyDescent="0.25">
      <c r="A2298" s="15" t="str">
        <f>IF(INDEX('Predict Your Date Data (auto)'!A:A,ROW(A2298),1)&gt;0,INDEX('Predict Your Date Data (auto)'!A:A,ROW(A2298),1),"")</f>
        <v/>
      </c>
      <c r="B2298" s="15" t="str">
        <f t="shared" si="502"/>
        <v/>
      </c>
      <c r="C2298" s="23" t="str">
        <f t="shared" si="503"/>
        <v/>
      </c>
      <c r="D2298" s="23" t="str">
        <f t="shared" si="504"/>
        <v/>
      </c>
      <c r="E2298" s="2" t="str">
        <f>IF(A2298&lt;&gt;"","Week " &amp; ROUNDUP(DAY(B2298)/7,0),"")</f>
        <v/>
      </c>
      <c r="G2298" s="15" t="str">
        <f>IF(G2297&lt;MAX(A:A)+NumberOfFutureWeeks*7,  IF(WEEKDAY( G2297+1)=1, G2297+2, IF(WEEKDAY(G2297+1)=7, G2297+ 3, G2297+1)), "")</f>
        <v/>
      </c>
      <c r="H2298" s="15" t="str">
        <f t="shared" si="496"/>
        <v/>
      </c>
      <c r="I2298" s="2" t="str">
        <f t="shared" si="497"/>
        <v/>
      </c>
      <c r="J2298" s="2" t="str">
        <f>IF(AND(G2298&lt;&gt;"",G2298&lt;=MAX(A:A)),COUNTIF(B:B,TRUNC(G2298)),"")</f>
        <v/>
      </c>
      <c r="K2298" s="2" t="str">
        <f t="shared" si="508"/>
        <v/>
      </c>
      <c r="L2298" s="2" t="str">
        <f t="shared" si="498"/>
        <v/>
      </c>
      <c r="M2298" s="2" t="str">
        <f t="shared" si="505"/>
        <v/>
      </c>
      <c r="N2298" s="2" t="str">
        <f t="shared" si="506"/>
        <v/>
      </c>
      <c r="O2298" s="2" t="str">
        <f t="shared" si="499"/>
        <v/>
      </c>
      <c r="P2298" s="2" t="str">
        <f t="shared" si="500"/>
        <v/>
      </c>
      <c r="Q2298" s="2" t="str">
        <f t="shared" si="507"/>
        <v/>
      </c>
      <c r="R2298" s="2" t="str">
        <f t="shared" si="501"/>
        <v/>
      </c>
    </row>
    <row r="2299" spans="1:18" x14ac:dyDescent="0.25">
      <c r="A2299" s="15" t="str">
        <f>IF(INDEX('Predict Your Date Data (auto)'!A:A,ROW(A2299),1)&gt;0,INDEX('Predict Your Date Data (auto)'!A:A,ROW(A2299),1),"")</f>
        <v/>
      </c>
      <c r="B2299" s="15" t="str">
        <f t="shared" si="502"/>
        <v/>
      </c>
      <c r="C2299" s="23" t="str">
        <f t="shared" si="503"/>
        <v/>
      </c>
      <c r="D2299" s="23" t="str">
        <f t="shared" si="504"/>
        <v/>
      </c>
      <c r="E2299" s="2" t="str">
        <f>IF(A2299&lt;&gt;"","Week " &amp; ROUNDUP(DAY(B2299)/7,0),"")</f>
        <v/>
      </c>
      <c r="G2299" s="15" t="str">
        <f>IF(G2298&lt;MAX(A:A)+NumberOfFutureWeeks*7,  IF(WEEKDAY( G2298+1)=1, G2298+2, IF(WEEKDAY(G2298+1)=7, G2298+ 3, G2298+1)), "")</f>
        <v/>
      </c>
      <c r="H2299" s="15" t="str">
        <f t="shared" si="496"/>
        <v/>
      </c>
      <c r="I2299" s="2" t="str">
        <f t="shared" si="497"/>
        <v/>
      </c>
      <c r="J2299" s="2" t="str">
        <f>IF(AND(G2299&lt;&gt;"",G2299&lt;=MAX(A:A)),COUNTIF(B:B,TRUNC(G2299)),"")</f>
        <v/>
      </c>
      <c r="K2299" s="2" t="str">
        <f t="shared" si="508"/>
        <v/>
      </c>
      <c r="L2299" s="2" t="str">
        <f t="shared" si="498"/>
        <v/>
      </c>
      <c r="M2299" s="2" t="str">
        <f t="shared" si="505"/>
        <v/>
      </c>
      <c r="N2299" s="2" t="str">
        <f t="shared" si="506"/>
        <v/>
      </c>
      <c r="O2299" s="2" t="str">
        <f t="shared" si="499"/>
        <v/>
      </c>
      <c r="P2299" s="2" t="str">
        <f t="shared" si="500"/>
        <v/>
      </c>
      <c r="Q2299" s="2" t="str">
        <f t="shared" si="507"/>
        <v/>
      </c>
      <c r="R2299" s="2" t="str">
        <f t="shared" si="501"/>
        <v/>
      </c>
    </row>
    <row r="2300" spans="1:18" x14ac:dyDescent="0.25">
      <c r="A2300" s="15" t="str">
        <f>IF(INDEX('Predict Your Date Data (auto)'!A:A,ROW(A2300),1)&gt;0,INDEX('Predict Your Date Data (auto)'!A:A,ROW(A2300),1),"")</f>
        <v/>
      </c>
      <c r="B2300" s="15" t="str">
        <f t="shared" si="502"/>
        <v/>
      </c>
      <c r="C2300" s="23" t="str">
        <f t="shared" si="503"/>
        <v/>
      </c>
      <c r="D2300" s="23" t="str">
        <f t="shared" si="504"/>
        <v/>
      </c>
      <c r="E2300" s="2" t="str">
        <f>IF(A2300&lt;&gt;"","Week " &amp; ROUNDUP(DAY(B2300)/7,0),"")</f>
        <v/>
      </c>
      <c r="G2300" s="15" t="str">
        <f>IF(G2299&lt;MAX(A:A)+NumberOfFutureWeeks*7,  IF(WEEKDAY( G2299+1)=1, G2299+2, IF(WEEKDAY(G2299+1)=7, G2299+ 3, G2299+1)), "")</f>
        <v/>
      </c>
      <c r="H2300" s="15" t="str">
        <f t="shared" si="496"/>
        <v/>
      </c>
      <c r="I2300" s="2" t="str">
        <f t="shared" si="497"/>
        <v/>
      </c>
      <c r="J2300" s="2" t="str">
        <f>IF(AND(G2300&lt;&gt;"",G2300&lt;=MAX(A:A)),COUNTIF(B:B,TRUNC(G2300)),"")</f>
        <v/>
      </c>
      <c r="K2300" s="2" t="str">
        <f t="shared" si="508"/>
        <v/>
      </c>
      <c r="L2300" s="2" t="str">
        <f t="shared" si="498"/>
        <v/>
      </c>
      <c r="M2300" s="2" t="str">
        <f t="shared" si="505"/>
        <v/>
      </c>
      <c r="N2300" s="2" t="str">
        <f t="shared" si="506"/>
        <v/>
      </c>
      <c r="O2300" s="2" t="str">
        <f t="shared" si="499"/>
        <v/>
      </c>
      <c r="P2300" s="2" t="str">
        <f t="shared" si="500"/>
        <v/>
      </c>
      <c r="Q2300" s="2" t="str">
        <f t="shared" si="507"/>
        <v/>
      </c>
      <c r="R2300" s="2" t="str">
        <f t="shared" si="501"/>
        <v/>
      </c>
    </row>
    <row r="2301" spans="1:18" x14ac:dyDescent="0.25">
      <c r="A2301" s="15" t="str">
        <f>IF(INDEX('Predict Your Date Data (auto)'!A:A,ROW(A2301),1)&gt;0,INDEX('Predict Your Date Data (auto)'!A:A,ROW(A2301),1),"")</f>
        <v/>
      </c>
      <c r="B2301" s="15" t="str">
        <f t="shared" si="502"/>
        <v/>
      </c>
      <c r="C2301" s="23" t="str">
        <f t="shared" si="503"/>
        <v/>
      </c>
      <c r="D2301" s="23" t="str">
        <f t="shared" si="504"/>
        <v/>
      </c>
      <c r="E2301" s="2" t="str">
        <f>IF(A2301&lt;&gt;"","Week " &amp; ROUNDUP(DAY(B2301)/7,0),"")</f>
        <v/>
      </c>
      <c r="G2301" s="15" t="str">
        <f>IF(G2300&lt;MAX(A:A)+NumberOfFutureWeeks*7,  IF(WEEKDAY( G2300+1)=1, G2300+2, IF(WEEKDAY(G2300+1)=7, G2300+ 3, G2300+1)), "")</f>
        <v/>
      </c>
      <c r="H2301" s="15" t="str">
        <f t="shared" si="496"/>
        <v/>
      </c>
      <c r="I2301" s="2" t="str">
        <f t="shared" si="497"/>
        <v/>
      </c>
      <c r="J2301" s="2" t="str">
        <f>IF(AND(G2301&lt;&gt;"",G2301&lt;=MAX(A:A)),COUNTIF(B:B,TRUNC(G2301)),"")</f>
        <v/>
      </c>
      <c r="K2301" s="2" t="str">
        <f t="shared" si="508"/>
        <v/>
      </c>
      <c r="L2301" s="2" t="str">
        <f t="shared" si="498"/>
        <v/>
      </c>
      <c r="M2301" s="2" t="str">
        <f t="shared" si="505"/>
        <v/>
      </c>
      <c r="N2301" s="2" t="str">
        <f t="shared" si="506"/>
        <v/>
      </c>
      <c r="O2301" s="2" t="str">
        <f t="shared" si="499"/>
        <v/>
      </c>
      <c r="P2301" s="2" t="str">
        <f t="shared" si="500"/>
        <v/>
      </c>
      <c r="Q2301" s="2" t="str">
        <f t="shared" si="507"/>
        <v/>
      </c>
      <c r="R2301" s="2" t="str">
        <f t="shared" si="501"/>
        <v/>
      </c>
    </row>
    <row r="2302" spans="1:18" x14ac:dyDescent="0.25">
      <c r="A2302" s="15" t="str">
        <f>IF(INDEX('Predict Your Date Data (auto)'!A:A,ROW(A2302),1)&gt;0,INDEX('Predict Your Date Data (auto)'!A:A,ROW(A2302),1),"")</f>
        <v/>
      </c>
      <c r="B2302" s="15" t="str">
        <f t="shared" si="502"/>
        <v/>
      </c>
      <c r="C2302" s="23" t="str">
        <f t="shared" si="503"/>
        <v/>
      </c>
      <c r="D2302" s="23" t="str">
        <f t="shared" si="504"/>
        <v/>
      </c>
      <c r="E2302" s="2" t="str">
        <f>IF(A2302&lt;&gt;"","Week " &amp; ROUNDUP(DAY(B2302)/7,0),"")</f>
        <v/>
      </c>
      <c r="G2302" s="15" t="str">
        <f>IF(G2301&lt;MAX(A:A)+NumberOfFutureWeeks*7,  IF(WEEKDAY( G2301+1)=1, G2301+2, IF(WEEKDAY(G2301+1)=7, G2301+ 3, G2301+1)), "")</f>
        <v/>
      </c>
      <c r="H2302" s="15" t="str">
        <f t="shared" si="496"/>
        <v/>
      </c>
      <c r="I2302" s="2" t="str">
        <f t="shared" si="497"/>
        <v/>
      </c>
      <c r="J2302" s="2" t="str">
        <f>IF(AND(G2302&lt;&gt;"",G2302&lt;=MAX(A:A)),COUNTIF(B:B,TRUNC(G2302)),"")</f>
        <v/>
      </c>
      <c r="K2302" s="2" t="str">
        <f t="shared" si="508"/>
        <v/>
      </c>
      <c r="L2302" s="2" t="str">
        <f t="shared" si="498"/>
        <v/>
      </c>
      <c r="M2302" s="2" t="str">
        <f t="shared" si="505"/>
        <v/>
      </c>
      <c r="N2302" s="2" t="str">
        <f t="shared" si="506"/>
        <v/>
      </c>
      <c r="O2302" s="2" t="str">
        <f t="shared" si="499"/>
        <v/>
      </c>
      <c r="P2302" s="2" t="str">
        <f t="shared" si="500"/>
        <v/>
      </c>
      <c r="Q2302" s="2" t="str">
        <f t="shared" si="507"/>
        <v/>
      </c>
      <c r="R2302" s="2" t="str">
        <f t="shared" si="501"/>
        <v/>
      </c>
    </row>
    <row r="2303" spans="1:18" x14ac:dyDescent="0.25">
      <c r="A2303" s="15" t="str">
        <f>IF(INDEX('Predict Your Date Data (auto)'!A:A,ROW(A2303),1)&gt;0,INDEX('Predict Your Date Data (auto)'!A:A,ROW(A2303),1),"")</f>
        <v/>
      </c>
      <c r="B2303" s="15" t="str">
        <f t="shared" si="502"/>
        <v/>
      </c>
      <c r="C2303" s="23" t="str">
        <f t="shared" si="503"/>
        <v/>
      </c>
      <c r="D2303" s="23" t="str">
        <f t="shared" si="504"/>
        <v/>
      </c>
      <c r="E2303" s="2" t="str">
        <f>IF(A2303&lt;&gt;"","Week " &amp; ROUNDUP(DAY(B2303)/7,0),"")</f>
        <v/>
      </c>
      <c r="G2303" s="15" t="str">
        <f>IF(G2302&lt;MAX(A:A)+NumberOfFutureWeeks*7,  IF(WEEKDAY( G2302+1)=1, G2302+2, IF(WEEKDAY(G2302+1)=7, G2302+ 3, G2302+1)), "")</f>
        <v/>
      </c>
      <c r="H2303" s="15" t="str">
        <f t="shared" si="496"/>
        <v/>
      </c>
      <c r="I2303" s="2" t="str">
        <f t="shared" si="497"/>
        <v/>
      </c>
      <c r="J2303" s="2" t="str">
        <f>IF(AND(G2303&lt;&gt;"",G2303&lt;=MAX(A:A)),COUNTIF(B:B,TRUNC(G2303)),"")</f>
        <v/>
      </c>
      <c r="K2303" s="2" t="str">
        <f t="shared" si="508"/>
        <v/>
      </c>
      <c r="L2303" s="2" t="str">
        <f t="shared" si="498"/>
        <v/>
      </c>
      <c r="M2303" s="2" t="str">
        <f t="shared" si="505"/>
        <v/>
      </c>
      <c r="N2303" s="2" t="str">
        <f t="shared" si="506"/>
        <v/>
      </c>
      <c r="O2303" s="2" t="str">
        <f t="shared" si="499"/>
        <v/>
      </c>
      <c r="P2303" s="2" t="str">
        <f t="shared" si="500"/>
        <v/>
      </c>
      <c r="Q2303" s="2" t="str">
        <f t="shared" si="507"/>
        <v/>
      </c>
      <c r="R2303" s="2" t="str">
        <f t="shared" si="501"/>
        <v/>
      </c>
    </row>
    <row r="2304" spans="1:18" x14ac:dyDescent="0.25">
      <c r="A2304" s="15" t="str">
        <f>IF(INDEX('Predict Your Date Data (auto)'!A:A,ROW(A2304),1)&gt;0,INDEX('Predict Your Date Data (auto)'!A:A,ROW(A2304),1),"")</f>
        <v/>
      </c>
      <c r="B2304" s="15" t="str">
        <f t="shared" si="502"/>
        <v/>
      </c>
      <c r="C2304" s="23" t="str">
        <f t="shared" si="503"/>
        <v/>
      </c>
      <c r="D2304" s="23" t="str">
        <f t="shared" si="504"/>
        <v/>
      </c>
      <c r="E2304" s="2" t="str">
        <f>IF(A2304&lt;&gt;"","Week " &amp; ROUNDUP(DAY(B2304)/7,0),"")</f>
        <v/>
      </c>
      <c r="G2304" s="15" t="str">
        <f>IF(G2303&lt;MAX(A:A)+NumberOfFutureWeeks*7,  IF(WEEKDAY( G2303+1)=1, G2303+2, IF(WEEKDAY(G2303+1)=7, G2303+ 3, G2303+1)), "")</f>
        <v/>
      </c>
      <c r="H2304" s="15" t="str">
        <f t="shared" si="496"/>
        <v/>
      </c>
      <c r="I2304" s="2" t="str">
        <f t="shared" si="497"/>
        <v/>
      </c>
      <c r="J2304" s="2" t="str">
        <f>IF(AND(G2304&lt;&gt;"",G2304&lt;=MAX(A:A)),COUNTIF(B:B,TRUNC(G2304)),"")</f>
        <v/>
      </c>
      <c r="K2304" s="2" t="str">
        <f t="shared" si="508"/>
        <v/>
      </c>
      <c r="L2304" s="2" t="str">
        <f t="shared" si="498"/>
        <v/>
      </c>
      <c r="M2304" s="2" t="str">
        <f t="shared" si="505"/>
        <v/>
      </c>
      <c r="N2304" s="2" t="str">
        <f t="shared" si="506"/>
        <v/>
      </c>
      <c r="O2304" s="2" t="str">
        <f t="shared" si="499"/>
        <v/>
      </c>
      <c r="P2304" s="2" t="str">
        <f t="shared" si="500"/>
        <v/>
      </c>
      <c r="Q2304" s="2" t="str">
        <f t="shared" si="507"/>
        <v/>
      </c>
      <c r="R2304" s="2" t="str">
        <f t="shared" si="501"/>
        <v/>
      </c>
    </row>
    <row r="2305" spans="1:18" x14ac:dyDescent="0.25">
      <c r="A2305" s="15" t="str">
        <f>IF(INDEX('Predict Your Date Data (auto)'!A:A,ROW(A2305),1)&gt;0,INDEX('Predict Your Date Data (auto)'!A:A,ROW(A2305),1),"")</f>
        <v/>
      </c>
      <c r="B2305" s="15" t="str">
        <f t="shared" si="502"/>
        <v/>
      </c>
      <c r="C2305" s="23" t="str">
        <f t="shared" si="503"/>
        <v/>
      </c>
      <c r="D2305" s="23" t="str">
        <f t="shared" si="504"/>
        <v/>
      </c>
      <c r="E2305" s="2" t="str">
        <f>IF(A2305&lt;&gt;"","Week " &amp; ROUNDUP(DAY(B2305)/7,0),"")</f>
        <v/>
      </c>
      <c r="G2305" s="15" t="str">
        <f>IF(G2304&lt;MAX(A:A)+NumberOfFutureWeeks*7,  IF(WEEKDAY( G2304+1)=1, G2304+2, IF(WEEKDAY(G2304+1)=7, G2304+ 3, G2304+1)), "")</f>
        <v/>
      </c>
      <c r="H2305" s="15" t="str">
        <f t="shared" si="496"/>
        <v/>
      </c>
      <c r="I2305" s="2" t="str">
        <f t="shared" si="497"/>
        <v/>
      </c>
      <c r="J2305" s="2" t="str">
        <f>IF(AND(G2305&lt;&gt;"",G2305&lt;=MAX(A:A)),COUNTIF(B:B,TRUNC(G2305)),"")</f>
        <v/>
      </c>
      <c r="K2305" s="2" t="str">
        <f t="shared" si="508"/>
        <v/>
      </c>
      <c r="L2305" s="2" t="str">
        <f t="shared" si="498"/>
        <v/>
      </c>
      <c r="M2305" s="2" t="str">
        <f t="shared" si="505"/>
        <v/>
      </c>
      <c r="N2305" s="2" t="str">
        <f t="shared" si="506"/>
        <v/>
      </c>
      <c r="O2305" s="2" t="str">
        <f t="shared" si="499"/>
        <v/>
      </c>
      <c r="P2305" s="2" t="str">
        <f t="shared" si="500"/>
        <v/>
      </c>
      <c r="Q2305" s="2" t="str">
        <f t="shared" si="507"/>
        <v/>
      </c>
      <c r="R2305" s="2" t="str">
        <f t="shared" si="501"/>
        <v/>
      </c>
    </row>
    <row r="2306" spans="1:18" x14ac:dyDescent="0.25">
      <c r="A2306" s="15" t="str">
        <f>IF(INDEX('Predict Your Date Data (auto)'!A:A,ROW(A2306),1)&gt;0,INDEX('Predict Your Date Data (auto)'!A:A,ROW(A2306),1),"")</f>
        <v/>
      </c>
      <c r="B2306" s="15" t="str">
        <f t="shared" si="502"/>
        <v/>
      </c>
      <c r="C2306" s="23" t="str">
        <f t="shared" si="503"/>
        <v/>
      </c>
      <c r="D2306" s="23" t="str">
        <f t="shared" si="504"/>
        <v/>
      </c>
      <c r="E2306" s="2" t="str">
        <f>IF(A2306&lt;&gt;"","Week " &amp; ROUNDUP(DAY(B2306)/7,0),"")</f>
        <v/>
      </c>
      <c r="G2306" s="15" t="str">
        <f>IF(G2305&lt;MAX(A:A)+NumberOfFutureWeeks*7,  IF(WEEKDAY( G2305+1)=1, G2305+2, IF(WEEKDAY(G2305+1)=7, G2305+ 3, G2305+1)), "")</f>
        <v/>
      </c>
      <c r="H2306" s="15" t="str">
        <f t="shared" ref="H2306:H2369" si="509">IF(G2306&lt;&gt;"",IF(WEEKDAY(G2306)=2,"Week " &amp; TEXT(G2306,AxisDateFormat),""),"")</f>
        <v/>
      </c>
      <c r="I2306" s="2" t="str">
        <f t="shared" ref="I2306:I2369" si="510">IF(G2306&lt;&gt;"", TEXT(WEEKDAY(G2306), DayFormat),"")</f>
        <v/>
      </c>
      <c r="J2306" s="2" t="str">
        <f>IF(AND(G2306&lt;&gt;"",G2306&lt;=MAX(A:A)),COUNTIF(B:B,TRUNC(G2306)),"")</f>
        <v/>
      </c>
      <c r="K2306" s="2" t="str">
        <f t="shared" si="508"/>
        <v/>
      </c>
      <c r="L2306" s="2" t="str">
        <f t="shared" ref="L2306:L2369" si="511">IF(G2306&lt;&gt;"",K2306*$U$10+$U$9,"")</f>
        <v/>
      </c>
      <c r="M2306" s="2" t="str">
        <f t="shared" si="505"/>
        <v/>
      </c>
      <c r="N2306" s="2" t="str">
        <f t="shared" si="506"/>
        <v/>
      </c>
      <c r="O2306" s="2" t="str">
        <f t="shared" ref="O2306:O2369" si="512">IF(J2306&lt;&gt;"",ABS(J2306-N2306),"")</f>
        <v/>
      </c>
      <c r="P2306" s="2" t="str">
        <f t="shared" ref="P2306:P2369" si="513">IF(G2306&lt;&gt;"",IF(M2306&gt;1,ROUNDUP(N2306,RoundDecimalPlaces),ROUNDDOWN(N2306,RoundDecimalPlaces)),"")</f>
        <v/>
      </c>
      <c r="Q2306" s="2" t="str">
        <f t="shared" si="507"/>
        <v/>
      </c>
      <c r="R2306" s="2" t="str">
        <f t="shared" ref="R2306:R2369" si="514">IF(Q2306&lt;&gt;"",IF(Q2306&gt;AVERAGE(Q:Q)*SignificantErrorMultiplier,J2306,NA()),"")</f>
        <v/>
      </c>
    </row>
    <row r="2307" spans="1:18" x14ac:dyDescent="0.25">
      <c r="A2307" s="15" t="str">
        <f>IF(INDEX('Predict Your Date Data (auto)'!A:A,ROW(A2307),1)&gt;0,INDEX('Predict Your Date Data (auto)'!A:A,ROW(A2307),1),"")</f>
        <v/>
      </c>
      <c r="B2307" s="15" t="str">
        <f t="shared" ref="B2307:B2370" si="515">IF(A2307&lt;&gt;"",TRUNC(A2307),"")</f>
        <v/>
      </c>
      <c r="C2307" s="23" t="str">
        <f t="shared" ref="C2307:C2370" si="516">IF(A2307&lt;&gt;"",YEAR(A2307),"")</f>
        <v/>
      </c>
      <c r="D2307" s="23" t="str">
        <f t="shared" ref="D2307:D2370" si="517">IF(A2307&lt;&gt;"",MONTH(B2307),"")</f>
        <v/>
      </c>
      <c r="E2307" s="2" t="str">
        <f>IF(A2307&lt;&gt;"","Week " &amp; ROUNDUP(DAY(B2307)/7,0),"")</f>
        <v/>
      </c>
      <c r="G2307" s="15" t="str">
        <f>IF(G2306&lt;MAX(A:A)+NumberOfFutureWeeks*7,  IF(WEEKDAY( G2306+1)=1, G2306+2, IF(WEEKDAY(G2306+1)=7, G2306+ 3, G2306+1)), "")</f>
        <v/>
      </c>
      <c r="H2307" s="15" t="str">
        <f t="shared" si="509"/>
        <v/>
      </c>
      <c r="I2307" s="2" t="str">
        <f t="shared" si="510"/>
        <v/>
      </c>
      <c r="J2307" s="2" t="str">
        <f>IF(AND(G2307&lt;&gt;"",G2307&lt;=MAX(A:A)),COUNTIF(B:B,TRUNC(G2307)),"")</f>
        <v/>
      </c>
      <c r="K2307" s="2" t="str">
        <f t="shared" si="508"/>
        <v/>
      </c>
      <c r="L2307" s="2" t="str">
        <f t="shared" si="511"/>
        <v/>
      </c>
      <c r="M2307" s="2" t="str">
        <f t="shared" ref="M2307:M2370" si="518">IF(G2307&lt;&gt;"",VLOOKUP(I2307,$T$2:$V$6,3,FALSE),"")</f>
        <v/>
      </c>
      <c r="N2307" s="2" t="str">
        <f t="shared" ref="N2307:N2370" si="519">IF(G2307&lt;&gt;"",L2307*M2307,"")</f>
        <v/>
      </c>
      <c r="O2307" s="2" t="str">
        <f t="shared" si="512"/>
        <v/>
      </c>
      <c r="P2307" s="2" t="str">
        <f t="shared" si="513"/>
        <v/>
      </c>
      <c r="Q2307" s="2" t="str">
        <f t="shared" ref="Q2307:Q2370" si="520">IF(J2307&lt;&gt;"",ABS(J2307-P2307),"")</f>
        <v/>
      </c>
      <c r="R2307" s="2" t="str">
        <f t="shared" si="514"/>
        <v/>
      </c>
    </row>
    <row r="2308" spans="1:18" x14ac:dyDescent="0.25">
      <c r="A2308" s="15" t="str">
        <f>IF(INDEX('Predict Your Date Data (auto)'!A:A,ROW(A2308),1)&gt;0,INDEX('Predict Your Date Data (auto)'!A:A,ROW(A2308),1),"")</f>
        <v/>
      </c>
      <c r="B2308" s="15" t="str">
        <f t="shared" si="515"/>
        <v/>
      </c>
      <c r="C2308" s="23" t="str">
        <f t="shared" si="516"/>
        <v/>
      </c>
      <c r="D2308" s="23" t="str">
        <f t="shared" si="517"/>
        <v/>
      </c>
      <c r="E2308" s="2" t="str">
        <f>IF(A2308&lt;&gt;"","Week " &amp; ROUNDUP(DAY(B2308)/7,0),"")</f>
        <v/>
      </c>
      <c r="G2308" s="15" t="str">
        <f>IF(G2307&lt;MAX(A:A)+NumberOfFutureWeeks*7,  IF(WEEKDAY( G2307+1)=1, G2307+2, IF(WEEKDAY(G2307+1)=7, G2307+ 3, G2307+1)), "")</f>
        <v/>
      </c>
      <c r="H2308" s="15" t="str">
        <f t="shared" si="509"/>
        <v/>
      </c>
      <c r="I2308" s="2" t="str">
        <f t="shared" si="510"/>
        <v/>
      </c>
      <c r="J2308" s="2" t="str">
        <f>IF(AND(G2308&lt;&gt;"",G2308&lt;=MAX(A:A)),COUNTIF(B:B,TRUNC(G2308)),"")</f>
        <v/>
      </c>
      <c r="K2308" s="2" t="str">
        <f t="shared" ref="K2308:K2371" si="521">IF(G2308&lt;&gt;"",K2307+1,"")</f>
        <v/>
      </c>
      <c r="L2308" s="2" t="str">
        <f t="shared" si="511"/>
        <v/>
      </c>
      <c r="M2308" s="2" t="str">
        <f t="shared" si="518"/>
        <v/>
      </c>
      <c r="N2308" s="2" t="str">
        <f t="shared" si="519"/>
        <v/>
      </c>
      <c r="O2308" s="2" t="str">
        <f t="shared" si="512"/>
        <v/>
      </c>
      <c r="P2308" s="2" t="str">
        <f t="shared" si="513"/>
        <v/>
      </c>
      <c r="Q2308" s="2" t="str">
        <f t="shared" si="520"/>
        <v/>
      </c>
      <c r="R2308" s="2" t="str">
        <f t="shared" si="514"/>
        <v/>
      </c>
    </row>
    <row r="2309" spans="1:18" x14ac:dyDescent="0.25">
      <c r="A2309" s="15" t="str">
        <f>IF(INDEX('Predict Your Date Data (auto)'!A:A,ROW(A2309),1)&gt;0,INDEX('Predict Your Date Data (auto)'!A:A,ROW(A2309),1),"")</f>
        <v/>
      </c>
      <c r="B2309" s="15" t="str">
        <f t="shared" si="515"/>
        <v/>
      </c>
      <c r="C2309" s="23" t="str">
        <f t="shared" si="516"/>
        <v/>
      </c>
      <c r="D2309" s="23" t="str">
        <f t="shared" si="517"/>
        <v/>
      </c>
      <c r="E2309" s="2" t="str">
        <f>IF(A2309&lt;&gt;"","Week " &amp; ROUNDUP(DAY(B2309)/7,0),"")</f>
        <v/>
      </c>
      <c r="G2309" s="15" t="str">
        <f>IF(G2308&lt;MAX(A:A)+NumberOfFutureWeeks*7,  IF(WEEKDAY( G2308+1)=1, G2308+2, IF(WEEKDAY(G2308+1)=7, G2308+ 3, G2308+1)), "")</f>
        <v/>
      </c>
      <c r="H2309" s="15" t="str">
        <f t="shared" si="509"/>
        <v/>
      </c>
      <c r="I2309" s="2" t="str">
        <f t="shared" si="510"/>
        <v/>
      </c>
      <c r="J2309" s="2" t="str">
        <f>IF(AND(G2309&lt;&gt;"",G2309&lt;=MAX(A:A)),COUNTIF(B:B,TRUNC(G2309)),"")</f>
        <v/>
      </c>
      <c r="K2309" s="2" t="str">
        <f t="shared" si="521"/>
        <v/>
      </c>
      <c r="L2309" s="2" t="str">
        <f t="shared" si="511"/>
        <v/>
      </c>
      <c r="M2309" s="2" t="str">
        <f t="shared" si="518"/>
        <v/>
      </c>
      <c r="N2309" s="2" t="str">
        <f t="shared" si="519"/>
        <v/>
      </c>
      <c r="O2309" s="2" t="str">
        <f t="shared" si="512"/>
        <v/>
      </c>
      <c r="P2309" s="2" t="str">
        <f t="shared" si="513"/>
        <v/>
      </c>
      <c r="Q2309" s="2" t="str">
        <f t="shared" si="520"/>
        <v/>
      </c>
      <c r="R2309" s="2" t="str">
        <f t="shared" si="514"/>
        <v/>
      </c>
    </row>
    <row r="2310" spans="1:18" x14ac:dyDescent="0.25">
      <c r="A2310" s="15" t="str">
        <f>IF(INDEX('Predict Your Date Data (auto)'!A:A,ROW(A2310),1)&gt;0,INDEX('Predict Your Date Data (auto)'!A:A,ROW(A2310),1),"")</f>
        <v/>
      </c>
      <c r="B2310" s="15" t="str">
        <f t="shared" si="515"/>
        <v/>
      </c>
      <c r="C2310" s="23" t="str">
        <f t="shared" si="516"/>
        <v/>
      </c>
      <c r="D2310" s="23" t="str">
        <f t="shared" si="517"/>
        <v/>
      </c>
      <c r="E2310" s="2" t="str">
        <f>IF(A2310&lt;&gt;"","Week " &amp; ROUNDUP(DAY(B2310)/7,0),"")</f>
        <v/>
      </c>
      <c r="G2310" s="15" t="str">
        <f>IF(G2309&lt;MAX(A:A)+NumberOfFutureWeeks*7,  IF(WEEKDAY( G2309+1)=1, G2309+2, IF(WEEKDAY(G2309+1)=7, G2309+ 3, G2309+1)), "")</f>
        <v/>
      </c>
      <c r="H2310" s="15" t="str">
        <f t="shared" si="509"/>
        <v/>
      </c>
      <c r="I2310" s="2" t="str">
        <f t="shared" si="510"/>
        <v/>
      </c>
      <c r="J2310" s="2" t="str">
        <f>IF(AND(G2310&lt;&gt;"",G2310&lt;=MAX(A:A)),COUNTIF(B:B,TRUNC(G2310)),"")</f>
        <v/>
      </c>
      <c r="K2310" s="2" t="str">
        <f t="shared" si="521"/>
        <v/>
      </c>
      <c r="L2310" s="2" t="str">
        <f t="shared" si="511"/>
        <v/>
      </c>
      <c r="M2310" s="2" t="str">
        <f t="shared" si="518"/>
        <v/>
      </c>
      <c r="N2310" s="2" t="str">
        <f t="shared" si="519"/>
        <v/>
      </c>
      <c r="O2310" s="2" t="str">
        <f t="shared" si="512"/>
        <v/>
      </c>
      <c r="P2310" s="2" t="str">
        <f t="shared" si="513"/>
        <v/>
      </c>
      <c r="Q2310" s="2" t="str">
        <f t="shared" si="520"/>
        <v/>
      </c>
      <c r="R2310" s="2" t="str">
        <f t="shared" si="514"/>
        <v/>
      </c>
    </row>
    <row r="2311" spans="1:18" x14ac:dyDescent="0.25">
      <c r="A2311" s="15" t="str">
        <f>IF(INDEX('Predict Your Date Data (auto)'!A:A,ROW(A2311),1)&gt;0,INDEX('Predict Your Date Data (auto)'!A:A,ROW(A2311),1),"")</f>
        <v/>
      </c>
      <c r="B2311" s="15" t="str">
        <f t="shared" si="515"/>
        <v/>
      </c>
      <c r="C2311" s="23" t="str">
        <f t="shared" si="516"/>
        <v/>
      </c>
      <c r="D2311" s="23" t="str">
        <f t="shared" si="517"/>
        <v/>
      </c>
      <c r="E2311" s="2" t="str">
        <f>IF(A2311&lt;&gt;"","Week " &amp; ROUNDUP(DAY(B2311)/7,0),"")</f>
        <v/>
      </c>
      <c r="G2311" s="15" t="str">
        <f>IF(G2310&lt;MAX(A:A)+NumberOfFutureWeeks*7,  IF(WEEKDAY( G2310+1)=1, G2310+2, IF(WEEKDAY(G2310+1)=7, G2310+ 3, G2310+1)), "")</f>
        <v/>
      </c>
      <c r="H2311" s="15" t="str">
        <f t="shared" si="509"/>
        <v/>
      </c>
      <c r="I2311" s="2" t="str">
        <f t="shared" si="510"/>
        <v/>
      </c>
      <c r="J2311" s="2" t="str">
        <f>IF(AND(G2311&lt;&gt;"",G2311&lt;=MAX(A:A)),COUNTIF(B:B,TRUNC(G2311)),"")</f>
        <v/>
      </c>
      <c r="K2311" s="2" t="str">
        <f t="shared" si="521"/>
        <v/>
      </c>
      <c r="L2311" s="2" t="str">
        <f t="shared" si="511"/>
        <v/>
      </c>
      <c r="M2311" s="2" t="str">
        <f t="shared" si="518"/>
        <v/>
      </c>
      <c r="N2311" s="2" t="str">
        <f t="shared" si="519"/>
        <v/>
      </c>
      <c r="O2311" s="2" t="str">
        <f t="shared" si="512"/>
        <v/>
      </c>
      <c r="P2311" s="2" t="str">
        <f t="shared" si="513"/>
        <v/>
      </c>
      <c r="Q2311" s="2" t="str">
        <f t="shared" si="520"/>
        <v/>
      </c>
      <c r="R2311" s="2" t="str">
        <f t="shared" si="514"/>
        <v/>
      </c>
    </row>
    <row r="2312" spans="1:18" x14ac:dyDescent="0.25">
      <c r="A2312" s="15" t="str">
        <f>IF(INDEX('Predict Your Date Data (auto)'!A:A,ROW(A2312),1)&gt;0,INDEX('Predict Your Date Data (auto)'!A:A,ROW(A2312),1),"")</f>
        <v/>
      </c>
      <c r="B2312" s="15" t="str">
        <f t="shared" si="515"/>
        <v/>
      </c>
      <c r="C2312" s="23" t="str">
        <f t="shared" si="516"/>
        <v/>
      </c>
      <c r="D2312" s="23" t="str">
        <f t="shared" si="517"/>
        <v/>
      </c>
      <c r="E2312" s="2" t="str">
        <f>IF(A2312&lt;&gt;"","Week " &amp; ROUNDUP(DAY(B2312)/7,0),"")</f>
        <v/>
      </c>
      <c r="G2312" s="15" t="str">
        <f>IF(G2311&lt;MAX(A:A)+NumberOfFutureWeeks*7,  IF(WEEKDAY( G2311+1)=1, G2311+2, IF(WEEKDAY(G2311+1)=7, G2311+ 3, G2311+1)), "")</f>
        <v/>
      </c>
      <c r="H2312" s="15" t="str">
        <f t="shared" si="509"/>
        <v/>
      </c>
      <c r="I2312" s="2" t="str">
        <f t="shared" si="510"/>
        <v/>
      </c>
      <c r="J2312" s="2" t="str">
        <f>IF(AND(G2312&lt;&gt;"",G2312&lt;=MAX(A:A)),COUNTIF(B:B,TRUNC(G2312)),"")</f>
        <v/>
      </c>
      <c r="K2312" s="2" t="str">
        <f t="shared" si="521"/>
        <v/>
      </c>
      <c r="L2312" s="2" t="str">
        <f t="shared" si="511"/>
        <v/>
      </c>
      <c r="M2312" s="2" t="str">
        <f t="shared" si="518"/>
        <v/>
      </c>
      <c r="N2312" s="2" t="str">
        <f t="shared" si="519"/>
        <v/>
      </c>
      <c r="O2312" s="2" t="str">
        <f t="shared" si="512"/>
        <v/>
      </c>
      <c r="P2312" s="2" t="str">
        <f t="shared" si="513"/>
        <v/>
      </c>
      <c r="Q2312" s="2" t="str">
        <f t="shared" si="520"/>
        <v/>
      </c>
      <c r="R2312" s="2" t="str">
        <f t="shared" si="514"/>
        <v/>
      </c>
    </row>
    <row r="2313" spans="1:18" x14ac:dyDescent="0.25">
      <c r="A2313" s="15" t="str">
        <f>IF(INDEX('Predict Your Date Data (auto)'!A:A,ROW(A2313),1)&gt;0,INDEX('Predict Your Date Data (auto)'!A:A,ROW(A2313),1),"")</f>
        <v/>
      </c>
      <c r="B2313" s="15" t="str">
        <f t="shared" si="515"/>
        <v/>
      </c>
      <c r="C2313" s="23" t="str">
        <f t="shared" si="516"/>
        <v/>
      </c>
      <c r="D2313" s="23" t="str">
        <f t="shared" si="517"/>
        <v/>
      </c>
      <c r="E2313" s="2" t="str">
        <f>IF(A2313&lt;&gt;"","Week " &amp; ROUNDUP(DAY(B2313)/7,0),"")</f>
        <v/>
      </c>
      <c r="G2313" s="15" t="str">
        <f>IF(G2312&lt;MAX(A:A)+NumberOfFutureWeeks*7,  IF(WEEKDAY( G2312+1)=1, G2312+2, IF(WEEKDAY(G2312+1)=7, G2312+ 3, G2312+1)), "")</f>
        <v/>
      </c>
      <c r="H2313" s="15" t="str">
        <f t="shared" si="509"/>
        <v/>
      </c>
      <c r="I2313" s="2" t="str">
        <f t="shared" si="510"/>
        <v/>
      </c>
      <c r="J2313" s="2" t="str">
        <f>IF(AND(G2313&lt;&gt;"",G2313&lt;=MAX(A:A)),COUNTIF(B:B,TRUNC(G2313)),"")</f>
        <v/>
      </c>
      <c r="K2313" s="2" t="str">
        <f t="shared" si="521"/>
        <v/>
      </c>
      <c r="L2313" s="2" t="str">
        <f t="shared" si="511"/>
        <v/>
      </c>
      <c r="M2313" s="2" t="str">
        <f t="shared" si="518"/>
        <v/>
      </c>
      <c r="N2313" s="2" t="str">
        <f t="shared" si="519"/>
        <v/>
      </c>
      <c r="O2313" s="2" t="str">
        <f t="shared" si="512"/>
        <v/>
      </c>
      <c r="P2313" s="2" t="str">
        <f t="shared" si="513"/>
        <v/>
      </c>
      <c r="Q2313" s="2" t="str">
        <f t="shared" si="520"/>
        <v/>
      </c>
      <c r="R2313" s="2" t="str">
        <f t="shared" si="514"/>
        <v/>
      </c>
    </row>
    <row r="2314" spans="1:18" x14ac:dyDescent="0.25">
      <c r="A2314" s="15" t="str">
        <f>IF(INDEX('Predict Your Date Data (auto)'!A:A,ROW(A2314),1)&gt;0,INDEX('Predict Your Date Data (auto)'!A:A,ROW(A2314),1),"")</f>
        <v/>
      </c>
      <c r="B2314" s="15" t="str">
        <f t="shared" si="515"/>
        <v/>
      </c>
      <c r="C2314" s="23" t="str">
        <f t="shared" si="516"/>
        <v/>
      </c>
      <c r="D2314" s="23" t="str">
        <f t="shared" si="517"/>
        <v/>
      </c>
      <c r="E2314" s="2" t="str">
        <f>IF(A2314&lt;&gt;"","Week " &amp; ROUNDUP(DAY(B2314)/7,0),"")</f>
        <v/>
      </c>
      <c r="G2314" s="15" t="str">
        <f>IF(G2313&lt;MAX(A:A)+NumberOfFutureWeeks*7,  IF(WEEKDAY( G2313+1)=1, G2313+2, IF(WEEKDAY(G2313+1)=7, G2313+ 3, G2313+1)), "")</f>
        <v/>
      </c>
      <c r="H2314" s="15" t="str">
        <f t="shared" si="509"/>
        <v/>
      </c>
      <c r="I2314" s="2" t="str">
        <f t="shared" si="510"/>
        <v/>
      </c>
      <c r="J2314" s="2" t="str">
        <f>IF(AND(G2314&lt;&gt;"",G2314&lt;=MAX(A:A)),COUNTIF(B:B,TRUNC(G2314)),"")</f>
        <v/>
      </c>
      <c r="K2314" s="2" t="str">
        <f t="shared" si="521"/>
        <v/>
      </c>
      <c r="L2314" s="2" t="str">
        <f t="shared" si="511"/>
        <v/>
      </c>
      <c r="M2314" s="2" t="str">
        <f t="shared" si="518"/>
        <v/>
      </c>
      <c r="N2314" s="2" t="str">
        <f t="shared" si="519"/>
        <v/>
      </c>
      <c r="O2314" s="2" t="str">
        <f t="shared" si="512"/>
        <v/>
      </c>
      <c r="P2314" s="2" t="str">
        <f t="shared" si="513"/>
        <v/>
      </c>
      <c r="Q2314" s="2" t="str">
        <f t="shared" si="520"/>
        <v/>
      </c>
      <c r="R2314" s="2" t="str">
        <f t="shared" si="514"/>
        <v/>
      </c>
    </row>
    <row r="2315" spans="1:18" x14ac:dyDescent="0.25">
      <c r="A2315" s="15" t="str">
        <f>IF(INDEX('Predict Your Date Data (auto)'!A:A,ROW(A2315),1)&gt;0,INDEX('Predict Your Date Data (auto)'!A:A,ROW(A2315),1),"")</f>
        <v/>
      </c>
      <c r="B2315" s="15" t="str">
        <f t="shared" si="515"/>
        <v/>
      </c>
      <c r="C2315" s="23" t="str">
        <f t="shared" si="516"/>
        <v/>
      </c>
      <c r="D2315" s="23" t="str">
        <f t="shared" si="517"/>
        <v/>
      </c>
      <c r="E2315" s="2" t="str">
        <f>IF(A2315&lt;&gt;"","Week " &amp; ROUNDUP(DAY(B2315)/7,0),"")</f>
        <v/>
      </c>
      <c r="G2315" s="15" t="str">
        <f>IF(G2314&lt;MAX(A:A)+NumberOfFutureWeeks*7,  IF(WEEKDAY( G2314+1)=1, G2314+2, IF(WEEKDAY(G2314+1)=7, G2314+ 3, G2314+1)), "")</f>
        <v/>
      </c>
      <c r="H2315" s="15" t="str">
        <f t="shared" si="509"/>
        <v/>
      </c>
      <c r="I2315" s="2" t="str">
        <f t="shared" si="510"/>
        <v/>
      </c>
      <c r="J2315" s="2" t="str">
        <f>IF(AND(G2315&lt;&gt;"",G2315&lt;=MAX(A:A)),COUNTIF(B:B,TRUNC(G2315)),"")</f>
        <v/>
      </c>
      <c r="K2315" s="2" t="str">
        <f t="shared" si="521"/>
        <v/>
      </c>
      <c r="L2315" s="2" t="str">
        <f t="shared" si="511"/>
        <v/>
      </c>
      <c r="M2315" s="2" t="str">
        <f t="shared" si="518"/>
        <v/>
      </c>
      <c r="N2315" s="2" t="str">
        <f t="shared" si="519"/>
        <v/>
      </c>
      <c r="O2315" s="2" t="str">
        <f t="shared" si="512"/>
        <v/>
      </c>
      <c r="P2315" s="2" t="str">
        <f t="shared" si="513"/>
        <v/>
      </c>
      <c r="Q2315" s="2" t="str">
        <f t="shared" si="520"/>
        <v/>
      </c>
      <c r="R2315" s="2" t="str">
        <f t="shared" si="514"/>
        <v/>
      </c>
    </row>
    <row r="2316" spans="1:18" x14ac:dyDescent="0.25">
      <c r="A2316" s="15" t="str">
        <f>IF(INDEX('Predict Your Date Data (auto)'!A:A,ROW(A2316),1)&gt;0,INDEX('Predict Your Date Data (auto)'!A:A,ROW(A2316),1),"")</f>
        <v/>
      </c>
      <c r="B2316" s="15" t="str">
        <f t="shared" si="515"/>
        <v/>
      </c>
      <c r="C2316" s="23" t="str">
        <f t="shared" si="516"/>
        <v/>
      </c>
      <c r="D2316" s="23" t="str">
        <f t="shared" si="517"/>
        <v/>
      </c>
      <c r="E2316" s="2" t="str">
        <f>IF(A2316&lt;&gt;"","Week " &amp; ROUNDUP(DAY(B2316)/7,0),"")</f>
        <v/>
      </c>
      <c r="G2316" s="15" t="str">
        <f>IF(G2315&lt;MAX(A:A)+NumberOfFutureWeeks*7,  IF(WEEKDAY( G2315+1)=1, G2315+2, IF(WEEKDAY(G2315+1)=7, G2315+ 3, G2315+1)), "")</f>
        <v/>
      </c>
      <c r="H2316" s="15" t="str">
        <f t="shared" si="509"/>
        <v/>
      </c>
      <c r="I2316" s="2" t="str">
        <f t="shared" si="510"/>
        <v/>
      </c>
      <c r="J2316" s="2" t="str">
        <f>IF(AND(G2316&lt;&gt;"",G2316&lt;=MAX(A:A)),COUNTIF(B:B,TRUNC(G2316)),"")</f>
        <v/>
      </c>
      <c r="K2316" s="2" t="str">
        <f t="shared" si="521"/>
        <v/>
      </c>
      <c r="L2316" s="2" t="str">
        <f t="shared" si="511"/>
        <v/>
      </c>
      <c r="M2316" s="2" t="str">
        <f t="shared" si="518"/>
        <v/>
      </c>
      <c r="N2316" s="2" t="str">
        <f t="shared" si="519"/>
        <v/>
      </c>
      <c r="O2316" s="2" t="str">
        <f t="shared" si="512"/>
        <v/>
      </c>
      <c r="P2316" s="2" t="str">
        <f t="shared" si="513"/>
        <v/>
      </c>
      <c r="Q2316" s="2" t="str">
        <f t="shared" si="520"/>
        <v/>
      </c>
      <c r="R2316" s="2" t="str">
        <f t="shared" si="514"/>
        <v/>
      </c>
    </row>
    <row r="2317" spans="1:18" x14ac:dyDescent="0.25">
      <c r="A2317" s="15" t="str">
        <f>IF(INDEX('Predict Your Date Data (auto)'!A:A,ROW(A2317),1)&gt;0,INDEX('Predict Your Date Data (auto)'!A:A,ROW(A2317),1),"")</f>
        <v/>
      </c>
      <c r="B2317" s="15" t="str">
        <f t="shared" si="515"/>
        <v/>
      </c>
      <c r="C2317" s="23" t="str">
        <f t="shared" si="516"/>
        <v/>
      </c>
      <c r="D2317" s="23" t="str">
        <f t="shared" si="517"/>
        <v/>
      </c>
      <c r="E2317" s="2" t="str">
        <f>IF(A2317&lt;&gt;"","Week " &amp; ROUNDUP(DAY(B2317)/7,0),"")</f>
        <v/>
      </c>
      <c r="G2317" s="15" t="str">
        <f>IF(G2316&lt;MAX(A:A)+NumberOfFutureWeeks*7,  IF(WEEKDAY( G2316+1)=1, G2316+2, IF(WEEKDAY(G2316+1)=7, G2316+ 3, G2316+1)), "")</f>
        <v/>
      </c>
      <c r="H2317" s="15" t="str">
        <f t="shared" si="509"/>
        <v/>
      </c>
      <c r="I2317" s="2" t="str">
        <f t="shared" si="510"/>
        <v/>
      </c>
      <c r="J2317" s="2" t="str">
        <f>IF(AND(G2317&lt;&gt;"",G2317&lt;=MAX(A:A)),COUNTIF(B:B,TRUNC(G2317)),"")</f>
        <v/>
      </c>
      <c r="K2317" s="2" t="str">
        <f t="shared" si="521"/>
        <v/>
      </c>
      <c r="L2317" s="2" t="str">
        <f t="shared" si="511"/>
        <v/>
      </c>
      <c r="M2317" s="2" t="str">
        <f t="shared" si="518"/>
        <v/>
      </c>
      <c r="N2317" s="2" t="str">
        <f t="shared" si="519"/>
        <v/>
      </c>
      <c r="O2317" s="2" t="str">
        <f t="shared" si="512"/>
        <v/>
      </c>
      <c r="P2317" s="2" t="str">
        <f t="shared" si="513"/>
        <v/>
      </c>
      <c r="Q2317" s="2" t="str">
        <f t="shared" si="520"/>
        <v/>
      </c>
      <c r="R2317" s="2" t="str">
        <f t="shared" si="514"/>
        <v/>
      </c>
    </row>
    <row r="2318" spans="1:18" x14ac:dyDescent="0.25">
      <c r="A2318" s="15" t="str">
        <f>IF(INDEX('Predict Your Date Data (auto)'!A:A,ROW(A2318),1)&gt;0,INDEX('Predict Your Date Data (auto)'!A:A,ROW(A2318),1),"")</f>
        <v/>
      </c>
      <c r="B2318" s="15" t="str">
        <f t="shared" si="515"/>
        <v/>
      </c>
      <c r="C2318" s="23" t="str">
        <f t="shared" si="516"/>
        <v/>
      </c>
      <c r="D2318" s="23" t="str">
        <f t="shared" si="517"/>
        <v/>
      </c>
      <c r="E2318" s="2" t="str">
        <f>IF(A2318&lt;&gt;"","Week " &amp; ROUNDUP(DAY(B2318)/7,0),"")</f>
        <v/>
      </c>
      <c r="G2318" s="15" t="str">
        <f>IF(G2317&lt;MAX(A:A)+NumberOfFutureWeeks*7,  IF(WEEKDAY( G2317+1)=1, G2317+2, IF(WEEKDAY(G2317+1)=7, G2317+ 3, G2317+1)), "")</f>
        <v/>
      </c>
      <c r="H2318" s="15" t="str">
        <f t="shared" si="509"/>
        <v/>
      </c>
      <c r="I2318" s="2" t="str">
        <f t="shared" si="510"/>
        <v/>
      </c>
      <c r="J2318" s="2" t="str">
        <f>IF(AND(G2318&lt;&gt;"",G2318&lt;=MAX(A:A)),COUNTIF(B:B,TRUNC(G2318)),"")</f>
        <v/>
      </c>
      <c r="K2318" s="2" t="str">
        <f t="shared" si="521"/>
        <v/>
      </c>
      <c r="L2318" s="2" t="str">
        <f t="shared" si="511"/>
        <v/>
      </c>
      <c r="M2318" s="2" t="str">
        <f t="shared" si="518"/>
        <v/>
      </c>
      <c r="N2318" s="2" t="str">
        <f t="shared" si="519"/>
        <v/>
      </c>
      <c r="O2318" s="2" t="str">
        <f t="shared" si="512"/>
        <v/>
      </c>
      <c r="P2318" s="2" t="str">
        <f t="shared" si="513"/>
        <v/>
      </c>
      <c r="Q2318" s="2" t="str">
        <f t="shared" si="520"/>
        <v/>
      </c>
      <c r="R2318" s="2" t="str">
        <f t="shared" si="514"/>
        <v/>
      </c>
    </row>
    <row r="2319" spans="1:18" x14ac:dyDescent="0.25">
      <c r="A2319" s="15" t="str">
        <f>IF(INDEX('Predict Your Date Data (auto)'!A:A,ROW(A2319),1)&gt;0,INDEX('Predict Your Date Data (auto)'!A:A,ROW(A2319),1),"")</f>
        <v/>
      </c>
      <c r="B2319" s="15" t="str">
        <f t="shared" si="515"/>
        <v/>
      </c>
      <c r="C2319" s="23" t="str">
        <f t="shared" si="516"/>
        <v/>
      </c>
      <c r="D2319" s="23" t="str">
        <f t="shared" si="517"/>
        <v/>
      </c>
      <c r="E2319" s="2" t="str">
        <f>IF(A2319&lt;&gt;"","Week " &amp; ROUNDUP(DAY(B2319)/7,0),"")</f>
        <v/>
      </c>
      <c r="G2319" s="15" t="str">
        <f>IF(G2318&lt;MAX(A:A)+NumberOfFutureWeeks*7,  IF(WEEKDAY( G2318+1)=1, G2318+2, IF(WEEKDAY(G2318+1)=7, G2318+ 3, G2318+1)), "")</f>
        <v/>
      </c>
      <c r="H2319" s="15" t="str">
        <f t="shared" si="509"/>
        <v/>
      </c>
      <c r="I2319" s="2" t="str">
        <f t="shared" si="510"/>
        <v/>
      </c>
      <c r="J2319" s="2" t="str">
        <f>IF(AND(G2319&lt;&gt;"",G2319&lt;=MAX(A:A)),COUNTIF(B:B,TRUNC(G2319)),"")</f>
        <v/>
      </c>
      <c r="K2319" s="2" t="str">
        <f t="shared" si="521"/>
        <v/>
      </c>
      <c r="L2319" s="2" t="str">
        <f t="shared" si="511"/>
        <v/>
      </c>
      <c r="M2319" s="2" t="str">
        <f t="shared" si="518"/>
        <v/>
      </c>
      <c r="N2319" s="2" t="str">
        <f t="shared" si="519"/>
        <v/>
      </c>
      <c r="O2319" s="2" t="str">
        <f t="shared" si="512"/>
        <v/>
      </c>
      <c r="P2319" s="2" t="str">
        <f t="shared" si="513"/>
        <v/>
      </c>
      <c r="Q2319" s="2" t="str">
        <f t="shared" si="520"/>
        <v/>
      </c>
      <c r="R2319" s="2" t="str">
        <f t="shared" si="514"/>
        <v/>
      </c>
    </row>
    <row r="2320" spans="1:18" x14ac:dyDescent="0.25">
      <c r="A2320" s="15" t="str">
        <f>IF(INDEX('Predict Your Date Data (auto)'!A:A,ROW(A2320),1)&gt;0,INDEX('Predict Your Date Data (auto)'!A:A,ROW(A2320),1),"")</f>
        <v/>
      </c>
      <c r="B2320" s="15" t="str">
        <f t="shared" si="515"/>
        <v/>
      </c>
      <c r="C2320" s="23" t="str">
        <f t="shared" si="516"/>
        <v/>
      </c>
      <c r="D2320" s="23" t="str">
        <f t="shared" si="517"/>
        <v/>
      </c>
      <c r="E2320" s="2" t="str">
        <f>IF(A2320&lt;&gt;"","Week " &amp; ROUNDUP(DAY(B2320)/7,0),"")</f>
        <v/>
      </c>
      <c r="G2320" s="15" t="str">
        <f>IF(G2319&lt;MAX(A:A)+NumberOfFutureWeeks*7,  IF(WEEKDAY( G2319+1)=1, G2319+2, IF(WEEKDAY(G2319+1)=7, G2319+ 3, G2319+1)), "")</f>
        <v/>
      </c>
      <c r="H2320" s="15" t="str">
        <f t="shared" si="509"/>
        <v/>
      </c>
      <c r="I2320" s="2" t="str">
        <f t="shared" si="510"/>
        <v/>
      </c>
      <c r="J2320" s="2" t="str">
        <f>IF(AND(G2320&lt;&gt;"",G2320&lt;=MAX(A:A)),COUNTIF(B:B,TRUNC(G2320)),"")</f>
        <v/>
      </c>
      <c r="K2320" s="2" t="str">
        <f t="shared" si="521"/>
        <v/>
      </c>
      <c r="L2320" s="2" t="str">
        <f t="shared" si="511"/>
        <v/>
      </c>
      <c r="M2320" s="2" t="str">
        <f t="shared" si="518"/>
        <v/>
      </c>
      <c r="N2320" s="2" t="str">
        <f t="shared" si="519"/>
        <v/>
      </c>
      <c r="O2320" s="2" t="str">
        <f t="shared" si="512"/>
        <v/>
      </c>
      <c r="P2320" s="2" t="str">
        <f t="shared" si="513"/>
        <v/>
      </c>
      <c r="Q2320" s="2" t="str">
        <f t="shared" si="520"/>
        <v/>
      </c>
      <c r="R2320" s="2" t="str">
        <f t="shared" si="514"/>
        <v/>
      </c>
    </row>
    <row r="2321" spans="1:18" x14ac:dyDescent="0.25">
      <c r="A2321" s="15" t="str">
        <f>IF(INDEX('Predict Your Date Data (auto)'!A:A,ROW(A2321),1)&gt;0,INDEX('Predict Your Date Data (auto)'!A:A,ROW(A2321),1),"")</f>
        <v/>
      </c>
      <c r="B2321" s="15" t="str">
        <f t="shared" si="515"/>
        <v/>
      </c>
      <c r="C2321" s="23" t="str">
        <f t="shared" si="516"/>
        <v/>
      </c>
      <c r="D2321" s="23" t="str">
        <f t="shared" si="517"/>
        <v/>
      </c>
      <c r="E2321" s="2" t="str">
        <f>IF(A2321&lt;&gt;"","Week " &amp; ROUNDUP(DAY(B2321)/7,0),"")</f>
        <v/>
      </c>
      <c r="G2321" s="15" t="str">
        <f>IF(G2320&lt;MAX(A:A)+NumberOfFutureWeeks*7,  IF(WEEKDAY( G2320+1)=1, G2320+2, IF(WEEKDAY(G2320+1)=7, G2320+ 3, G2320+1)), "")</f>
        <v/>
      </c>
      <c r="H2321" s="15" t="str">
        <f t="shared" si="509"/>
        <v/>
      </c>
      <c r="I2321" s="2" t="str">
        <f t="shared" si="510"/>
        <v/>
      </c>
      <c r="J2321" s="2" t="str">
        <f>IF(AND(G2321&lt;&gt;"",G2321&lt;=MAX(A:A)),COUNTIF(B:B,TRUNC(G2321)),"")</f>
        <v/>
      </c>
      <c r="K2321" s="2" t="str">
        <f t="shared" si="521"/>
        <v/>
      </c>
      <c r="L2321" s="2" t="str">
        <f t="shared" si="511"/>
        <v/>
      </c>
      <c r="M2321" s="2" t="str">
        <f t="shared" si="518"/>
        <v/>
      </c>
      <c r="N2321" s="2" t="str">
        <f t="shared" si="519"/>
        <v/>
      </c>
      <c r="O2321" s="2" t="str">
        <f t="shared" si="512"/>
        <v/>
      </c>
      <c r="P2321" s="2" t="str">
        <f t="shared" si="513"/>
        <v/>
      </c>
      <c r="Q2321" s="2" t="str">
        <f t="shared" si="520"/>
        <v/>
      </c>
      <c r="R2321" s="2" t="str">
        <f t="shared" si="514"/>
        <v/>
      </c>
    </row>
    <row r="2322" spans="1:18" x14ac:dyDescent="0.25">
      <c r="A2322" s="15" t="str">
        <f>IF(INDEX('Predict Your Date Data (auto)'!A:A,ROW(A2322),1)&gt;0,INDEX('Predict Your Date Data (auto)'!A:A,ROW(A2322),1),"")</f>
        <v/>
      </c>
      <c r="B2322" s="15" t="str">
        <f t="shared" si="515"/>
        <v/>
      </c>
      <c r="C2322" s="23" t="str">
        <f t="shared" si="516"/>
        <v/>
      </c>
      <c r="D2322" s="23" t="str">
        <f t="shared" si="517"/>
        <v/>
      </c>
      <c r="E2322" s="2" t="str">
        <f>IF(A2322&lt;&gt;"","Week " &amp; ROUNDUP(DAY(B2322)/7,0),"")</f>
        <v/>
      </c>
      <c r="G2322" s="15" t="str">
        <f>IF(G2321&lt;MAX(A:A)+NumberOfFutureWeeks*7,  IF(WEEKDAY( G2321+1)=1, G2321+2, IF(WEEKDAY(G2321+1)=7, G2321+ 3, G2321+1)), "")</f>
        <v/>
      </c>
      <c r="H2322" s="15" t="str">
        <f t="shared" si="509"/>
        <v/>
      </c>
      <c r="I2322" s="2" t="str">
        <f t="shared" si="510"/>
        <v/>
      </c>
      <c r="J2322" s="2" t="str">
        <f>IF(AND(G2322&lt;&gt;"",G2322&lt;=MAX(A:A)),COUNTIF(B:B,TRUNC(G2322)),"")</f>
        <v/>
      </c>
      <c r="K2322" s="2" t="str">
        <f t="shared" si="521"/>
        <v/>
      </c>
      <c r="L2322" s="2" t="str">
        <f t="shared" si="511"/>
        <v/>
      </c>
      <c r="M2322" s="2" t="str">
        <f t="shared" si="518"/>
        <v/>
      </c>
      <c r="N2322" s="2" t="str">
        <f t="shared" si="519"/>
        <v/>
      </c>
      <c r="O2322" s="2" t="str">
        <f t="shared" si="512"/>
        <v/>
      </c>
      <c r="P2322" s="2" t="str">
        <f t="shared" si="513"/>
        <v/>
      </c>
      <c r="Q2322" s="2" t="str">
        <f t="shared" si="520"/>
        <v/>
      </c>
      <c r="R2322" s="2" t="str">
        <f t="shared" si="514"/>
        <v/>
      </c>
    </row>
    <row r="2323" spans="1:18" x14ac:dyDescent="0.25">
      <c r="A2323" s="15" t="str">
        <f>IF(INDEX('Predict Your Date Data (auto)'!A:A,ROW(A2323),1)&gt;0,INDEX('Predict Your Date Data (auto)'!A:A,ROW(A2323),1),"")</f>
        <v/>
      </c>
      <c r="B2323" s="15" t="str">
        <f t="shared" si="515"/>
        <v/>
      </c>
      <c r="C2323" s="23" t="str">
        <f t="shared" si="516"/>
        <v/>
      </c>
      <c r="D2323" s="23" t="str">
        <f t="shared" si="517"/>
        <v/>
      </c>
      <c r="E2323" s="2" t="str">
        <f>IF(A2323&lt;&gt;"","Week " &amp; ROUNDUP(DAY(B2323)/7,0),"")</f>
        <v/>
      </c>
      <c r="G2323" s="15" t="str">
        <f>IF(G2322&lt;MAX(A:A)+NumberOfFutureWeeks*7,  IF(WEEKDAY( G2322+1)=1, G2322+2, IF(WEEKDAY(G2322+1)=7, G2322+ 3, G2322+1)), "")</f>
        <v/>
      </c>
      <c r="H2323" s="15" t="str">
        <f t="shared" si="509"/>
        <v/>
      </c>
      <c r="I2323" s="2" t="str">
        <f t="shared" si="510"/>
        <v/>
      </c>
      <c r="J2323" s="2" t="str">
        <f>IF(AND(G2323&lt;&gt;"",G2323&lt;=MAX(A:A)),COUNTIF(B:B,TRUNC(G2323)),"")</f>
        <v/>
      </c>
      <c r="K2323" s="2" t="str">
        <f t="shared" si="521"/>
        <v/>
      </c>
      <c r="L2323" s="2" t="str">
        <f t="shared" si="511"/>
        <v/>
      </c>
      <c r="M2323" s="2" t="str">
        <f t="shared" si="518"/>
        <v/>
      </c>
      <c r="N2323" s="2" t="str">
        <f t="shared" si="519"/>
        <v/>
      </c>
      <c r="O2323" s="2" t="str">
        <f t="shared" si="512"/>
        <v/>
      </c>
      <c r="P2323" s="2" t="str">
        <f t="shared" si="513"/>
        <v/>
      </c>
      <c r="Q2323" s="2" t="str">
        <f t="shared" si="520"/>
        <v/>
      </c>
      <c r="R2323" s="2" t="str">
        <f t="shared" si="514"/>
        <v/>
      </c>
    </row>
    <row r="2324" spans="1:18" x14ac:dyDescent="0.25">
      <c r="A2324" s="15" t="str">
        <f>IF(INDEX('Predict Your Date Data (auto)'!A:A,ROW(A2324),1)&gt;0,INDEX('Predict Your Date Data (auto)'!A:A,ROW(A2324),1),"")</f>
        <v/>
      </c>
      <c r="B2324" s="15" t="str">
        <f t="shared" si="515"/>
        <v/>
      </c>
      <c r="C2324" s="23" t="str">
        <f t="shared" si="516"/>
        <v/>
      </c>
      <c r="D2324" s="23" t="str">
        <f t="shared" si="517"/>
        <v/>
      </c>
      <c r="E2324" s="2" t="str">
        <f>IF(A2324&lt;&gt;"","Week " &amp; ROUNDUP(DAY(B2324)/7,0),"")</f>
        <v/>
      </c>
      <c r="G2324" s="15" t="str">
        <f>IF(G2323&lt;MAX(A:A)+NumberOfFutureWeeks*7,  IF(WEEKDAY( G2323+1)=1, G2323+2, IF(WEEKDAY(G2323+1)=7, G2323+ 3, G2323+1)), "")</f>
        <v/>
      </c>
      <c r="H2324" s="15" t="str">
        <f t="shared" si="509"/>
        <v/>
      </c>
      <c r="I2324" s="2" t="str">
        <f t="shared" si="510"/>
        <v/>
      </c>
      <c r="J2324" s="2" t="str">
        <f>IF(AND(G2324&lt;&gt;"",G2324&lt;=MAX(A:A)),COUNTIF(B:B,TRUNC(G2324)),"")</f>
        <v/>
      </c>
      <c r="K2324" s="2" t="str">
        <f t="shared" si="521"/>
        <v/>
      </c>
      <c r="L2324" s="2" t="str">
        <f t="shared" si="511"/>
        <v/>
      </c>
      <c r="M2324" s="2" t="str">
        <f t="shared" si="518"/>
        <v/>
      </c>
      <c r="N2324" s="2" t="str">
        <f t="shared" si="519"/>
        <v/>
      </c>
      <c r="O2324" s="2" t="str">
        <f t="shared" si="512"/>
        <v/>
      </c>
      <c r="P2324" s="2" t="str">
        <f t="shared" si="513"/>
        <v/>
      </c>
      <c r="Q2324" s="2" t="str">
        <f t="shared" si="520"/>
        <v/>
      </c>
      <c r="R2324" s="2" t="str">
        <f t="shared" si="514"/>
        <v/>
      </c>
    </row>
    <row r="2325" spans="1:18" x14ac:dyDescent="0.25">
      <c r="A2325" s="15" t="str">
        <f>IF(INDEX('Predict Your Date Data (auto)'!A:A,ROW(A2325),1)&gt;0,INDEX('Predict Your Date Data (auto)'!A:A,ROW(A2325),1),"")</f>
        <v/>
      </c>
      <c r="B2325" s="15" t="str">
        <f t="shared" si="515"/>
        <v/>
      </c>
      <c r="C2325" s="23" t="str">
        <f t="shared" si="516"/>
        <v/>
      </c>
      <c r="D2325" s="23" t="str">
        <f t="shared" si="517"/>
        <v/>
      </c>
      <c r="E2325" s="2" t="str">
        <f>IF(A2325&lt;&gt;"","Week " &amp; ROUNDUP(DAY(B2325)/7,0),"")</f>
        <v/>
      </c>
      <c r="G2325" s="15" t="str">
        <f>IF(G2324&lt;MAX(A:A)+NumberOfFutureWeeks*7,  IF(WEEKDAY( G2324+1)=1, G2324+2, IF(WEEKDAY(G2324+1)=7, G2324+ 3, G2324+1)), "")</f>
        <v/>
      </c>
      <c r="H2325" s="15" t="str">
        <f t="shared" si="509"/>
        <v/>
      </c>
      <c r="I2325" s="2" t="str">
        <f t="shared" si="510"/>
        <v/>
      </c>
      <c r="J2325" s="2" t="str">
        <f>IF(AND(G2325&lt;&gt;"",G2325&lt;=MAX(A:A)),COUNTIF(B:B,TRUNC(G2325)),"")</f>
        <v/>
      </c>
      <c r="K2325" s="2" t="str">
        <f t="shared" si="521"/>
        <v/>
      </c>
      <c r="L2325" s="2" t="str">
        <f t="shared" si="511"/>
        <v/>
      </c>
      <c r="M2325" s="2" t="str">
        <f t="shared" si="518"/>
        <v/>
      </c>
      <c r="N2325" s="2" t="str">
        <f t="shared" si="519"/>
        <v/>
      </c>
      <c r="O2325" s="2" t="str">
        <f t="shared" si="512"/>
        <v/>
      </c>
      <c r="P2325" s="2" t="str">
        <f t="shared" si="513"/>
        <v/>
      </c>
      <c r="Q2325" s="2" t="str">
        <f t="shared" si="520"/>
        <v/>
      </c>
      <c r="R2325" s="2" t="str">
        <f t="shared" si="514"/>
        <v/>
      </c>
    </row>
    <row r="2326" spans="1:18" x14ac:dyDescent="0.25">
      <c r="A2326" s="15" t="str">
        <f>IF(INDEX('Predict Your Date Data (auto)'!A:A,ROW(A2326),1)&gt;0,INDEX('Predict Your Date Data (auto)'!A:A,ROW(A2326),1),"")</f>
        <v/>
      </c>
      <c r="B2326" s="15" t="str">
        <f t="shared" si="515"/>
        <v/>
      </c>
      <c r="C2326" s="23" t="str">
        <f t="shared" si="516"/>
        <v/>
      </c>
      <c r="D2326" s="23" t="str">
        <f t="shared" si="517"/>
        <v/>
      </c>
      <c r="E2326" s="2" t="str">
        <f>IF(A2326&lt;&gt;"","Week " &amp; ROUNDUP(DAY(B2326)/7,0),"")</f>
        <v/>
      </c>
      <c r="G2326" s="15" t="str">
        <f>IF(G2325&lt;MAX(A:A)+NumberOfFutureWeeks*7,  IF(WEEKDAY( G2325+1)=1, G2325+2, IF(WEEKDAY(G2325+1)=7, G2325+ 3, G2325+1)), "")</f>
        <v/>
      </c>
      <c r="H2326" s="15" t="str">
        <f t="shared" si="509"/>
        <v/>
      </c>
      <c r="I2326" s="2" t="str">
        <f t="shared" si="510"/>
        <v/>
      </c>
      <c r="J2326" s="2" t="str">
        <f>IF(AND(G2326&lt;&gt;"",G2326&lt;=MAX(A:A)),COUNTIF(B:B,TRUNC(G2326)),"")</f>
        <v/>
      </c>
      <c r="K2326" s="2" t="str">
        <f t="shared" si="521"/>
        <v/>
      </c>
      <c r="L2326" s="2" t="str">
        <f t="shared" si="511"/>
        <v/>
      </c>
      <c r="M2326" s="2" t="str">
        <f t="shared" si="518"/>
        <v/>
      </c>
      <c r="N2326" s="2" t="str">
        <f t="shared" si="519"/>
        <v/>
      </c>
      <c r="O2326" s="2" t="str">
        <f t="shared" si="512"/>
        <v/>
      </c>
      <c r="P2326" s="2" t="str">
        <f t="shared" si="513"/>
        <v/>
      </c>
      <c r="Q2326" s="2" t="str">
        <f t="shared" si="520"/>
        <v/>
      </c>
      <c r="R2326" s="2" t="str">
        <f t="shared" si="514"/>
        <v/>
      </c>
    </row>
    <row r="2327" spans="1:18" x14ac:dyDescent="0.25">
      <c r="A2327" s="15" t="str">
        <f>IF(INDEX('Predict Your Date Data (auto)'!A:A,ROW(A2327),1)&gt;0,INDEX('Predict Your Date Data (auto)'!A:A,ROW(A2327),1),"")</f>
        <v/>
      </c>
      <c r="B2327" s="15" t="str">
        <f t="shared" si="515"/>
        <v/>
      </c>
      <c r="C2327" s="23" t="str">
        <f t="shared" si="516"/>
        <v/>
      </c>
      <c r="D2327" s="23" t="str">
        <f t="shared" si="517"/>
        <v/>
      </c>
      <c r="E2327" s="2" t="str">
        <f>IF(A2327&lt;&gt;"","Week " &amp; ROUNDUP(DAY(B2327)/7,0),"")</f>
        <v/>
      </c>
      <c r="G2327" s="15" t="str">
        <f>IF(G2326&lt;MAX(A:A)+NumberOfFutureWeeks*7,  IF(WEEKDAY( G2326+1)=1, G2326+2, IF(WEEKDAY(G2326+1)=7, G2326+ 3, G2326+1)), "")</f>
        <v/>
      </c>
      <c r="H2327" s="15" t="str">
        <f t="shared" si="509"/>
        <v/>
      </c>
      <c r="I2327" s="2" t="str">
        <f t="shared" si="510"/>
        <v/>
      </c>
      <c r="J2327" s="2" t="str">
        <f>IF(AND(G2327&lt;&gt;"",G2327&lt;=MAX(A:A)),COUNTIF(B:B,TRUNC(G2327)),"")</f>
        <v/>
      </c>
      <c r="K2327" s="2" t="str">
        <f t="shared" si="521"/>
        <v/>
      </c>
      <c r="L2327" s="2" t="str">
        <f t="shared" si="511"/>
        <v/>
      </c>
      <c r="M2327" s="2" t="str">
        <f t="shared" si="518"/>
        <v/>
      </c>
      <c r="N2327" s="2" t="str">
        <f t="shared" si="519"/>
        <v/>
      </c>
      <c r="O2327" s="2" t="str">
        <f t="shared" si="512"/>
        <v/>
      </c>
      <c r="P2327" s="2" t="str">
        <f t="shared" si="513"/>
        <v/>
      </c>
      <c r="Q2327" s="2" t="str">
        <f t="shared" si="520"/>
        <v/>
      </c>
      <c r="R2327" s="2" t="str">
        <f t="shared" si="514"/>
        <v/>
      </c>
    </row>
    <row r="2328" spans="1:18" x14ac:dyDescent="0.25">
      <c r="A2328" s="15" t="str">
        <f>IF(INDEX('Predict Your Date Data (auto)'!A:A,ROW(A2328),1)&gt;0,INDEX('Predict Your Date Data (auto)'!A:A,ROW(A2328),1),"")</f>
        <v/>
      </c>
      <c r="B2328" s="15" t="str">
        <f t="shared" si="515"/>
        <v/>
      </c>
      <c r="C2328" s="23" t="str">
        <f t="shared" si="516"/>
        <v/>
      </c>
      <c r="D2328" s="23" t="str">
        <f t="shared" si="517"/>
        <v/>
      </c>
      <c r="E2328" s="2" t="str">
        <f>IF(A2328&lt;&gt;"","Week " &amp; ROUNDUP(DAY(B2328)/7,0),"")</f>
        <v/>
      </c>
      <c r="G2328" s="15" t="str">
        <f>IF(G2327&lt;MAX(A:A)+NumberOfFutureWeeks*7,  IF(WEEKDAY( G2327+1)=1, G2327+2, IF(WEEKDAY(G2327+1)=7, G2327+ 3, G2327+1)), "")</f>
        <v/>
      </c>
      <c r="H2328" s="15" t="str">
        <f t="shared" si="509"/>
        <v/>
      </c>
      <c r="I2328" s="2" t="str">
        <f t="shared" si="510"/>
        <v/>
      </c>
      <c r="J2328" s="2" t="str">
        <f>IF(AND(G2328&lt;&gt;"",G2328&lt;=MAX(A:A)),COUNTIF(B:B,TRUNC(G2328)),"")</f>
        <v/>
      </c>
      <c r="K2328" s="2" t="str">
        <f t="shared" si="521"/>
        <v/>
      </c>
      <c r="L2328" s="2" t="str">
        <f t="shared" si="511"/>
        <v/>
      </c>
      <c r="M2328" s="2" t="str">
        <f t="shared" si="518"/>
        <v/>
      </c>
      <c r="N2328" s="2" t="str">
        <f t="shared" si="519"/>
        <v/>
      </c>
      <c r="O2328" s="2" t="str">
        <f t="shared" si="512"/>
        <v/>
      </c>
      <c r="P2328" s="2" t="str">
        <f t="shared" si="513"/>
        <v/>
      </c>
      <c r="Q2328" s="2" t="str">
        <f t="shared" si="520"/>
        <v/>
      </c>
      <c r="R2328" s="2" t="str">
        <f t="shared" si="514"/>
        <v/>
      </c>
    </row>
    <row r="2329" spans="1:18" x14ac:dyDescent="0.25">
      <c r="A2329" s="15" t="str">
        <f>IF(INDEX('Predict Your Date Data (auto)'!A:A,ROW(A2329),1)&gt;0,INDEX('Predict Your Date Data (auto)'!A:A,ROW(A2329),1),"")</f>
        <v/>
      </c>
      <c r="B2329" s="15" t="str">
        <f t="shared" si="515"/>
        <v/>
      </c>
      <c r="C2329" s="23" t="str">
        <f t="shared" si="516"/>
        <v/>
      </c>
      <c r="D2329" s="23" t="str">
        <f t="shared" si="517"/>
        <v/>
      </c>
      <c r="E2329" s="2" t="str">
        <f>IF(A2329&lt;&gt;"","Week " &amp; ROUNDUP(DAY(B2329)/7,0),"")</f>
        <v/>
      </c>
      <c r="G2329" s="15" t="str">
        <f>IF(G2328&lt;MAX(A:A)+NumberOfFutureWeeks*7,  IF(WEEKDAY( G2328+1)=1, G2328+2, IF(WEEKDAY(G2328+1)=7, G2328+ 3, G2328+1)), "")</f>
        <v/>
      </c>
      <c r="H2329" s="15" t="str">
        <f t="shared" si="509"/>
        <v/>
      </c>
      <c r="I2329" s="2" t="str">
        <f t="shared" si="510"/>
        <v/>
      </c>
      <c r="J2329" s="2" t="str">
        <f>IF(AND(G2329&lt;&gt;"",G2329&lt;=MAX(A:A)),COUNTIF(B:B,TRUNC(G2329)),"")</f>
        <v/>
      </c>
      <c r="K2329" s="2" t="str">
        <f t="shared" si="521"/>
        <v/>
      </c>
      <c r="L2329" s="2" t="str">
        <f t="shared" si="511"/>
        <v/>
      </c>
      <c r="M2329" s="2" t="str">
        <f t="shared" si="518"/>
        <v/>
      </c>
      <c r="N2329" s="2" t="str">
        <f t="shared" si="519"/>
        <v/>
      </c>
      <c r="O2329" s="2" t="str">
        <f t="shared" si="512"/>
        <v/>
      </c>
      <c r="P2329" s="2" t="str">
        <f t="shared" si="513"/>
        <v/>
      </c>
      <c r="Q2329" s="2" t="str">
        <f t="shared" si="520"/>
        <v/>
      </c>
      <c r="R2329" s="2" t="str">
        <f t="shared" si="514"/>
        <v/>
      </c>
    </row>
    <row r="2330" spans="1:18" x14ac:dyDescent="0.25">
      <c r="A2330" s="15" t="str">
        <f>IF(INDEX('Predict Your Date Data (auto)'!A:A,ROW(A2330),1)&gt;0,INDEX('Predict Your Date Data (auto)'!A:A,ROW(A2330),1),"")</f>
        <v/>
      </c>
      <c r="B2330" s="15" t="str">
        <f t="shared" si="515"/>
        <v/>
      </c>
      <c r="C2330" s="23" t="str">
        <f t="shared" si="516"/>
        <v/>
      </c>
      <c r="D2330" s="23" t="str">
        <f t="shared" si="517"/>
        <v/>
      </c>
      <c r="E2330" s="2" t="str">
        <f>IF(A2330&lt;&gt;"","Week " &amp; ROUNDUP(DAY(B2330)/7,0),"")</f>
        <v/>
      </c>
      <c r="G2330" s="15" t="str">
        <f>IF(G2329&lt;MAX(A:A)+NumberOfFutureWeeks*7,  IF(WEEKDAY( G2329+1)=1, G2329+2, IF(WEEKDAY(G2329+1)=7, G2329+ 3, G2329+1)), "")</f>
        <v/>
      </c>
      <c r="H2330" s="15" t="str">
        <f t="shared" si="509"/>
        <v/>
      </c>
      <c r="I2330" s="2" t="str">
        <f t="shared" si="510"/>
        <v/>
      </c>
      <c r="J2330" s="2" t="str">
        <f>IF(AND(G2330&lt;&gt;"",G2330&lt;=MAX(A:A)),COUNTIF(B:B,TRUNC(G2330)),"")</f>
        <v/>
      </c>
      <c r="K2330" s="2" t="str">
        <f t="shared" si="521"/>
        <v/>
      </c>
      <c r="L2330" s="2" t="str">
        <f t="shared" si="511"/>
        <v/>
      </c>
      <c r="M2330" s="2" t="str">
        <f t="shared" si="518"/>
        <v/>
      </c>
      <c r="N2330" s="2" t="str">
        <f t="shared" si="519"/>
        <v/>
      </c>
      <c r="O2330" s="2" t="str">
        <f t="shared" si="512"/>
        <v/>
      </c>
      <c r="P2330" s="2" t="str">
        <f t="shared" si="513"/>
        <v/>
      </c>
      <c r="Q2330" s="2" t="str">
        <f t="shared" si="520"/>
        <v/>
      </c>
      <c r="R2330" s="2" t="str">
        <f t="shared" si="514"/>
        <v/>
      </c>
    </row>
    <row r="2331" spans="1:18" x14ac:dyDescent="0.25">
      <c r="A2331" s="15" t="str">
        <f>IF(INDEX('Predict Your Date Data (auto)'!A:A,ROW(A2331),1)&gt;0,INDEX('Predict Your Date Data (auto)'!A:A,ROW(A2331),1),"")</f>
        <v/>
      </c>
      <c r="B2331" s="15" t="str">
        <f t="shared" si="515"/>
        <v/>
      </c>
      <c r="C2331" s="23" t="str">
        <f t="shared" si="516"/>
        <v/>
      </c>
      <c r="D2331" s="23" t="str">
        <f t="shared" si="517"/>
        <v/>
      </c>
      <c r="E2331" s="2" t="str">
        <f>IF(A2331&lt;&gt;"","Week " &amp; ROUNDUP(DAY(B2331)/7,0),"")</f>
        <v/>
      </c>
      <c r="G2331" s="15" t="str">
        <f>IF(G2330&lt;MAX(A:A)+NumberOfFutureWeeks*7,  IF(WEEKDAY( G2330+1)=1, G2330+2, IF(WEEKDAY(G2330+1)=7, G2330+ 3, G2330+1)), "")</f>
        <v/>
      </c>
      <c r="H2331" s="15" t="str">
        <f t="shared" si="509"/>
        <v/>
      </c>
      <c r="I2331" s="2" t="str">
        <f t="shared" si="510"/>
        <v/>
      </c>
      <c r="J2331" s="2" t="str">
        <f>IF(AND(G2331&lt;&gt;"",G2331&lt;=MAX(A:A)),COUNTIF(B:B,TRUNC(G2331)),"")</f>
        <v/>
      </c>
      <c r="K2331" s="2" t="str">
        <f t="shared" si="521"/>
        <v/>
      </c>
      <c r="L2331" s="2" t="str">
        <f t="shared" si="511"/>
        <v/>
      </c>
      <c r="M2331" s="2" t="str">
        <f t="shared" si="518"/>
        <v/>
      </c>
      <c r="N2331" s="2" t="str">
        <f t="shared" si="519"/>
        <v/>
      </c>
      <c r="O2331" s="2" t="str">
        <f t="shared" si="512"/>
        <v/>
      </c>
      <c r="P2331" s="2" t="str">
        <f t="shared" si="513"/>
        <v/>
      </c>
      <c r="Q2331" s="2" t="str">
        <f t="shared" si="520"/>
        <v/>
      </c>
      <c r="R2331" s="2" t="str">
        <f t="shared" si="514"/>
        <v/>
      </c>
    </row>
    <row r="2332" spans="1:18" x14ac:dyDescent="0.25">
      <c r="A2332" s="15" t="str">
        <f>IF(INDEX('Predict Your Date Data (auto)'!A:A,ROW(A2332),1)&gt;0,INDEX('Predict Your Date Data (auto)'!A:A,ROW(A2332),1),"")</f>
        <v/>
      </c>
      <c r="B2332" s="15" t="str">
        <f t="shared" si="515"/>
        <v/>
      </c>
      <c r="C2332" s="23" t="str">
        <f t="shared" si="516"/>
        <v/>
      </c>
      <c r="D2332" s="23" t="str">
        <f t="shared" si="517"/>
        <v/>
      </c>
      <c r="E2332" s="2" t="str">
        <f>IF(A2332&lt;&gt;"","Week " &amp; ROUNDUP(DAY(B2332)/7,0),"")</f>
        <v/>
      </c>
      <c r="G2332" s="15" t="str">
        <f>IF(G2331&lt;MAX(A:A)+NumberOfFutureWeeks*7,  IF(WEEKDAY( G2331+1)=1, G2331+2, IF(WEEKDAY(G2331+1)=7, G2331+ 3, G2331+1)), "")</f>
        <v/>
      </c>
      <c r="H2332" s="15" t="str">
        <f t="shared" si="509"/>
        <v/>
      </c>
      <c r="I2332" s="2" t="str">
        <f t="shared" si="510"/>
        <v/>
      </c>
      <c r="J2332" s="2" t="str">
        <f>IF(AND(G2332&lt;&gt;"",G2332&lt;=MAX(A:A)),COUNTIF(B:B,TRUNC(G2332)),"")</f>
        <v/>
      </c>
      <c r="K2332" s="2" t="str">
        <f t="shared" si="521"/>
        <v/>
      </c>
      <c r="L2332" s="2" t="str">
        <f t="shared" si="511"/>
        <v/>
      </c>
      <c r="M2332" s="2" t="str">
        <f t="shared" si="518"/>
        <v/>
      </c>
      <c r="N2332" s="2" t="str">
        <f t="shared" si="519"/>
        <v/>
      </c>
      <c r="O2332" s="2" t="str">
        <f t="shared" si="512"/>
        <v/>
      </c>
      <c r="P2332" s="2" t="str">
        <f t="shared" si="513"/>
        <v/>
      </c>
      <c r="Q2332" s="2" t="str">
        <f t="shared" si="520"/>
        <v/>
      </c>
      <c r="R2332" s="2" t="str">
        <f t="shared" si="514"/>
        <v/>
      </c>
    </row>
    <row r="2333" spans="1:18" x14ac:dyDescent="0.25">
      <c r="A2333" s="15" t="str">
        <f>IF(INDEX('Predict Your Date Data (auto)'!A:A,ROW(A2333),1)&gt;0,INDEX('Predict Your Date Data (auto)'!A:A,ROW(A2333),1),"")</f>
        <v/>
      </c>
      <c r="B2333" s="15" t="str">
        <f t="shared" si="515"/>
        <v/>
      </c>
      <c r="C2333" s="23" t="str">
        <f t="shared" si="516"/>
        <v/>
      </c>
      <c r="D2333" s="23" t="str">
        <f t="shared" si="517"/>
        <v/>
      </c>
      <c r="E2333" s="2" t="str">
        <f>IF(A2333&lt;&gt;"","Week " &amp; ROUNDUP(DAY(B2333)/7,0),"")</f>
        <v/>
      </c>
      <c r="G2333" s="15" t="str">
        <f>IF(G2332&lt;MAX(A:A)+NumberOfFutureWeeks*7,  IF(WEEKDAY( G2332+1)=1, G2332+2, IF(WEEKDAY(G2332+1)=7, G2332+ 3, G2332+1)), "")</f>
        <v/>
      </c>
      <c r="H2333" s="15" t="str">
        <f t="shared" si="509"/>
        <v/>
      </c>
      <c r="I2333" s="2" t="str">
        <f t="shared" si="510"/>
        <v/>
      </c>
      <c r="J2333" s="2" t="str">
        <f>IF(AND(G2333&lt;&gt;"",G2333&lt;=MAX(A:A)),COUNTIF(B:B,TRUNC(G2333)),"")</f>
        <v/>
      </c>
      <c r="K2333" s="2" t="str">
        <f t="shared" si="521"/>
        <v/>
      </c>
      <c r="L2333" s="2" t="str">
        <f t="shared" si="511"/>
        <v/>
      </c>
      <c r="M2333" s="2" t="str">
        <f t="shared" si="518"/>
        <v/>
      </c>
      <c r="N2333" s="2" t="str">
        <f t="shared" si="519"/>
        <v/>
      </c>
      <c r="O2333" s="2" t="str">
        <f t="shared" si="512"/>
        <v/>
      </c>
      <c r="P2333" s="2" t="str">
        <f t="shared" si="513"/>
        <v/>
      </c>
      <c r="Q2333" s="2" t="str">
        <f t="shared" si="520"/>
        <v/>
      </c>
      <c r="R2333" s="2" t="str">
        <f t="shared" si="514"/>
        <v/>
      </c>
    </row>
    <row r="2334" spans="1:18" x14ac:dyDescent="0.25">
      <c r="A2334" s="15" t="str">
        <f>IF(INDEX('Predict Your Date Data (auto)'!A:A,ROW(A2334),1)&gt;0,INDEX('Predict Your Date Data (auto)'!A:A,ROW(A2334),1),"")</f>
        <v/>
      </c>
      <c r="B2334" s="15" t="str">
        <f t="shared" si="515"/>
        <v/>
      </c>
      <c r="C2334" s="23" t="str">
        <f t="shared" si="516"/>
        <v/>
      </c>
      <c r="D2334" s="23" t="str">
        <f t="shared" si="517"/>
        <v/>
      </c>
      <c r="E2334" s="2" t="str">
        <f>IF(A2334&lt;&gt;"","Week " &amp; ROUNDUP(DAY(B2334)/7,0),"")</f>
        <v/>
      </c>
      <c r="G2334" s="15" t="str">
        <f>IF(G2333&lt;MAX(A:A)+NumberOfFutureWeeks*7,  IF(WEEKDAY( G2333+1)=1, G2333+2, IF(WEEKDAY(G2333+1)=7, G2333+ 3, G2333+1)), "")</f>
        <v/>
      </c>
      <c r="H2334" s="15" t="str">
        <f t="shared" si="509"/>
        <v/>
      </c>
      <c r="I2334" s="2" t="str">
        <f t="shared" si="510"/>
        <v/>
      </c>
      <c r="J2334" s="2" t="str">
        <f>IF(AND(G2334&lt;&gt;"",G2334&lt;=MAX(A:A)),COUNTIF(B:B,TRUNC(G2334)),"")</f>
        <v/>
      </c>
      <c r="K2334" s="2" t="str">
        <f t="shared" si="521"/>
        <v/>
      </c>
      <c r="L2334" s="2" t="str">
        <f t="shared" si="511"/>
        <v/>
      </c>
      <c r="M2334" s="2" t="str">
        <f t="shared" si="518"/>
        <v/>
      </c>
      <c r="N2334" s="2" t="str">
        <f t="shared" si="519"/>
        <v/>
      </c>
      <c r="O2334" s="2" t="str">
        <f t="shared" si="512"/>
        <v/>
      </c>
      <c r="P2334" s="2" t="str">
        <f t="shared" si="513"/>
        <v/>
      </c>
      <c r="Q2334" s="2" t="str">
        <f t="shared" si="520"/>
        <v/>
      </c>
      <c r="R2334" s="2" t="str">
        <f t="shared" si="514"/>
        <v/>
      </c>
    </row>
    <row r="2335" spans="1:18" x14ac:dyDescent="0.25">
      <c r="A2335" s="15" t="str">
        <f>IF(INDEX('Predict Your Date Data (auto)'!A:A,ROW(A2335),1)&gt;0,INDEX('Predict Your Date Data (auto)'!A:A,ROW(A2335),1),"")</f>
        <v/>
      </c>
      <c r="B2335" s="15" t="str">
        <f t="shared" si="515"/>
        <v/>
      </c>
      <c r="C2335" s="23" t="str">
        <f t="shared" si="516"/>
        <v/>
      </c>
      <c r="D2335" s="23" t="str">
        <f t="shared" si="517"/>
        <v/>
      </c>
      <c r="E2335" s="2" t="str">
        <f>IF(A2335&lt;&gt;"","Week " &amp; ROUNDUP(DAY(B2335)/7,0),"")</f>
        <v/>
      </c>
      <c r="G2335" s="15" t="str">
        <f>IF(G2334&lt;MAX(A:A)+NumberOfFutureWeeks*7,  IF(WEEKDAY( G2334+1)=1, G2334+2, IF(WEEKDAY(G2334+1)=7, G2334+ 3, G2334+1)), "")</f>
        <v/>
      </c>
      <c r="H2335" s="15" t="str">
        <f t="shared" si="509"/>
        <v/>
      </c>
      <c r="I2335" s="2" t="str">
        <f t="shared" si="510"/>
        <v/>
      </c>
      <c r="J2335" s="2" t="str">
        <f>IF(AND(G2335&lt;&gt;"",G2335&lt;=MAX(A:A)),COUNTIF(B:B,TRUNC(G2335)),"")</f>
        <v/>
      </c>
      <c r="K2335" s="2" t="str">
        <f t="shared" si="521"/>
        <v/>
      </c>
      <c r="L2335" s="2" t="str">
        <f t="shared" si="511"/>
        <v/>
      </c>
      <c r="M2335" s="2" t="str">
        <f t="shared" si="518"/>
        <v/>
      </c>
      <c r="N2335" s="2" t="str">
        <f t="shared" si="519"/>
        <v/>
      </c>
      <c r="O2335" s="2" t="str">
        <f t="shared" si="512"/>
        <v/>
      </c>
      <c r="P2335" s="2" t="str">
        <f t="shared" si="513"/>
        <v/>
      </c>
      <c r="Q2335" s="2" t="str">
        <f t="shared" si="520"/>
        <v/>
      </c>
      <c r="R2335" s="2" t="str">
        <f t="shared" si="514"/>
        <v/>
      </c>
    </row>
    <row r="2336" spans="1:18" x14ac:dyDescent="0.25">
      <c r="A2336" s="15" t="str">
        <f>IF(INDEX('Predict Your Date Data (auto)'!A:A,ROW(A2336),1)&gt;0,INDEX('Predict Your Date Data (auto)'!A:A,ROW(A2336),1),"")</f>
        <v/>
      </c>
      <c r="B2336" s="15" t="str">
        <f t="shared" si="515"/>
        <v/>
      </c>
      <c r="C2336" s="23" t="str">
        <f t="shared" si="516"/>
        <v/>
      </c>
      <c r="D2336" s="23" t="str">
        <f t="shared" si="517"/>
        <v/>
      </c>
      <c r="E2336" s="2" t="str">
        <f>IF(A2336&lt;&gt;"","Week " &amp; ROUNDUP(DAY(B2336)/7,0),"")</f>
        <v/>
      </c>
      <c r="G2336" s="15" t="str">
        <f>IF(G2335&lt;MAX(A:A)+NumberOfFutureWeeks*7,  IF(WEEKDAY( G2335+1)=1, G2335+2, IF(WEEKDAY(G2335+1)=7, G2335+ 3, G2335+1)), "")</f>
        <v/>
      </c>
      <c r="H2336" s="15" t="str">
        <f t="shared" si="509"/>
        <v/>
      </c>
      <c r="I2336" s="2" t="str">
        <f t="shared" si="510"/>
        <v/>
      </c>
      <c r="J2336" s="2" t="str">
        <f>IF(AND(G2336&lt;&gt;"",G2336&lt;=MAX(A:A)),COUNTIF(B:B,TRUNC(G2336)),"")</f>
        <v/>
      </c>
      <c r="K2336" s="2" t="str">
        <f t="shared" si="521"/>
        <v/>
      </c>
      <c r="L2336" s="2" t="str">
        <f t="shared" si="511"/>
        <v/>
      </c>
      <c r="M2336" s="2" t="str">
        <f t="shared" si="518"/>
        <v/>
      </c>
      <c r="N2336" s="2" t="str">
        <f t="shared" si="519"/>
        <v/>
      </c>
      <c r="O2336" s="2" t="str">
        <f t="shared" si="512"/>
        <v/>
      </c>
      <c r="P2336" s="2" t="str">
        <f t="shared" si="513"/>
        <v/>
      </c>
      <c r="Q2336" s="2" t="str">
        <f t="shared" si="520"/>
        <v/>
      </c>
      <c r="R2336" s="2" t="str">
        <f t="shared" si="514"/>
        <v/>
      </c>
    </row>
    <row r="2337" spans="1:18" x14ac:dyDescent="0.25">
      <c r="A2337" s="15" t="str">
        <f>IF(INDEX('Predict Your Date Data (auto)'!A:A,ROW(A2337),1)&gt;0,INDEX('Predict Your Date Data (auto)'!A:A,ROW(A2337),1),"")</f>
        <v/>
      </c>
      <c r="B2337" s="15" t="str">
        <f t="shared" si="515"/>
        <v/>
      </c>
      <c r="C2337" s="23" t="str">
        <f t="shared" si="516"/>
        <v/>
      </c>
      <c r="D2337" s="23" t="str">
        <f t="shared" si="517"/>
        <v/>
      </c>
      <c r="E2337" s="2" t="str">
        <f>IF(A2337&lt;&gt;"","Week " &amp; ROUNDUP(DAY(B2337)/7,0),"")</f>
        <v/>
      </c>
      <c r="G2337" s="15" t="str">
        <f>IF(G2336&lt;MAX(A:A)+NumberOfFutureWeeks*7,  IF(WEEKDAY( G2336+1)=1, G2336+2, IF(WEEKDAY(G2336+1)=7, G2336+ 3, G2336+1)), "")</f>
        <v/>
      </c>
      <c r="H2337" s="15" t="str">
        <f t="shared" si="509"/>
        <v/>
      </c>
      <c r="I2337" s="2" t="str">
        <f t="shared" si="510"/>
        <v/>
      </c>
      <c r="J2337" s="2" t="str">
        <f>IF(AND(G2337&lt;&gt;"",G2337&lt;=MAX(A:A)),COUNTIF(B:B,TRUNC(G2337)),"")</f>
        <v/>
      </c>
      <c r="K2337" s="2" t="str">
        <f t="shared" si="521"/>
        <v/>
      </c>
      <c r="L2337" s="2" t="str">
        <f t="shared" si="511"/>
        <v/>
      </c>
      <c r="M2337" s="2" t="str">
        <f t="shared" si="518"/>
        <v/>
      </c>
      <c r="N2337" s="2" t="str">
        <f t="shared" si="519"/>
        <v/>
      </c>
      <c r="O2337" s="2" t="str">
        <f t="shared" si="512"/>
        <v/>
      </c>
      <c r="P2337" s="2" t="str">
        <f t="shared" si="513"/>
        <v/>
      </c>
      <c r="Q2337" s="2" t="str">
        <f t="shared" si="520"/>
        <v/>
      </c>
      <c r="R2337" s="2" t="str">
        <f t="shared" si="514"/>
        <v/>
      </c>
    </row>
    <row r="2338" spans="1:18" x14ac:dyDescent="0.25">
      <c r="A2338" s="15" t="str">
        <f>IF(INDEX('Predict Your Date Data (auto)'!A:A,ROW(A2338),1)&gt;0,INDEX('Predict Your Date Data (auto)'!A:A,ROW(A2338),1),"")</f>
        <v/>
      </c>
      <c r="B2338" s="15" t="str">
        <f t="shared" si="515"/>
        <v/>
      </c>
      <c r="C2338" s="23" t="str">
        <f t="shared" si="516"/>
        <v/>
      </c>
      <c r="D2338" s="23" t="str">
        <f t="shared" si="517"/>
        <v/>
      </c>
      <c r="E2338" s="2" t="str">
        <f>IF(A2338&lt;&gt;"","Week " &amp; ROUNDUP(DAY(B2338)/7,0),"")</f>
        <v/>
      </c>
      <c r="G2338" s="15" t="str">
        <f>IF(G2337&lt;MAX(A:A)+NumberOfFutureWeeks*7,  IF(WEEKDAY( G2337+1)=1, G2337+2, IF(WEEKDAY(G2337+1)=7, G2337+ 3, G2337+1)), "")</f>
        <v/>
      </c>
      <c r="H2338" s="15" t="str">
        <f t="shared" si="509"/>
        <v/>
      </c>
      <c r="I2338" s="2" t="str">
        <f t="shared" si="510"/>
        <v/>
      </c>
      <c r="J2338" s="2" t="str">
        <f>IF(AND(G2338&lt;&gt;"",G2338&lt;=MAX(A:A)),COUNTIF(B:B,TRUNC(G2338)),"")</f>
        <v/>
      </c>
      <c r="K2338" s="2" t="str">
        <f t="shared" si="521"/>
        <v/>
      </c>
      <c r="L2338" s="2" t="str">
        <f t="shared" si="511"/>
        <v/>
      </c>
      <c r="M2338" s="2" t="str">
        <f t="shared" si="518"/>
        <v/>
      </c>
      <c r="N2338" s="2" t="str">
        <f t="shared" si="519"/>
        <v/>
      </c>
      <c r="O2338" s="2" t="str">
        <f t="shared" si="512"/>
        <v/>
      </c>
      <c r="P2338" s="2" t="str">
        <f t="shared" si="513"/>
        <v/>
      </c>
      <c r="Q2338" s="2" t="str">
        <f t="shared" si="520"/>
        <v/>
      </c>
      <c r="R2338" s="2" t="str">
        <f t="shared" si="514"/>
        <v/>
      </c>
    </row>
    <row r="2339" spans="1:18" x14ac:dyDescent="0.25">
      <c r="A2339" s="15" t="str">
        <f>IF(INDEX('Predict Your Date Data (auto)'!A:A,ROW(A2339),1)&gt;0,INDEX('Predict Your Date Data (auto)'!A:A,ROW(A2339),1),"")</f>
        <v/>
      </c>
      <c r="B2339" s="15" t="str">
        <f t="shared" si="515"/>
        <v/>
      </c>
      <c r="C2339" s="23" t="str">
        <f t="shared" si="516"/>
        <v/>
      </c>
      <c r="D2339" s="23" t="str">
        <f t="shared" si="517"/>
        <v/>
      </c>
      <c r="E2339" s="2" t="str">
        <f>IF(A2339&lt;&gt;"","Week " &amp; ROUNDUP(DAY(B2339)/7,0),"")</f>
        <v/>
      </c>
      <c r="G2339" s="15" t="str">
        <f>IF(G2338&lt;MAX(A:A)+NumberOfFutureWeeks*7,  IF(WEEKDAY( G2338+1)=1, G2338+2, IF(WEEKDAY(G2338+1)=7, G2338+ 3, G2338+1)), "")</f>
        <v/>
      </c>
      <c r="H2339" s="15" t="str">
        <f t="shared" si="509"/>
        <v/>
      </c>
      <c r="I2339" s="2" t="str">
        <f t="shared" si="510"/>
        <v/>
      </c>
      <c r="J2339" s="2" t="str">
        <f>IF(AND(G2339&lt;&gt;"",G2339&lt;=MAX(A:A)),COUNTIF(B:B,TRUNC(G2339)),"")</f>
        <v/>
      </c>
      <c r="K2339" s="2" t="str">
        <f t="shared" si="521"/>
        <v/>
      </c>
      <c r="L2339" s="2" t="str">
        <f t="shared" si="511"/>
        <v/>
      </c>
      <c r="M2339" s="2" t="str">
        <f t="shared" si="518"/>
        <v/>
      </c>
      <c r="N2339" s="2" t="str">
        <f t="shared" si="519"/>
        <v/>
      </c>
      <c r="O2339" s="2" t="str">
        <f t="shared" si="512"/>
        <v/>
      </c>
      <c r="P2339" s="2" t="str">
        <f t="shared" si="513"/>
        <v/>
      </c>
      <c r="Q2339" s="2" t="str">
        <f t="shared" si="520"/>
        <v/>
      </c>
      <c r="R2339" s="2" t="str">
        <f t="shared" si="514"/>
        <v/>
      </c>
    </row>
    <row r="2340" spans="1:18" x14ac:dyDescent="0.25">
      <c r="A2340" s="15" t="str">
        <f>IF(INDEX('Predict Your Date Data (auto)'!A:A,ROW(A2340),1)&gt;0,INDEX('Predict Your Date Data (auto)'!A:A,ROW(A2340),1),"")</f>
        <v/>
      </c>
      <c r="B2340" s="15" t="str">
        <f t="shared" si="515"/>
        <v/>
      </c>
      <c r="C2340" s="23" t="str">
        <f t="shared" si="516"/>
        <v/>
      </c>
      <c r="D2340" s="23" t="str">
        <f t="shared" si="517"/>
        <v/>
      </c>
      <c r="E2340" s="2" t="str">
        <f>IF(A2340&lt;&gt;"","Week " &amp; ROUNDUP(DAY(B2340)/7,0),"")</f>
        <v/>
      </c>
      <c r="G2340" s="15" t="str">
        <f>IF(G2339&lt;MAX(A:A)+NumberOfFutureWeeks*7,  IF(WEEKDAY( G2339+1)=1, G2339+2, IF(WEEKDAY(G2339+1)=7, G2339+ 3, G2339+1)), "")</f>
        <v/>
      </c>
      <c r="H2340" s="15" t="str">
        <f t="shared" si="509"/>
        <v/>
      </c>
      <c r="I2340" s="2" t="str">
        <f t="shared" si="510"/>
        <v/>
      </c>
      <c r="J2340" s="2" t="str">
        <f>IF(AND(G2340&lt;&gt;"",G2340&lt;=MAX(A:A)),COUNTIF(B:B,TRUNC(G2340)),"")</f>
        <v/>
      </c>
      <c r="K2340" s="2" t="str">
        <f t="shared" si="521"/>
        <v/>
      </c>
      <c r="L2340" s="2" t="str">
        <f t="shared" si="511"/>
        <v/>
      </c>
      <c r="M2340" s="2" t="str">
        <f t="shared" si="518"/>
        <v/>
      </c>
      <c r="N2340" s="2" t="str">
        <f t="shared" si="519"/>
        <v/>
      </c>
      <c r="O2340" s="2" t="str">
        <f t="shared" si="512"/>
        <v/>
      </c>
      <c r="P2340" s="2" t="str">
        <f t="shared" si="513"/>
        <v/>
      </c>
      <c r="Q2340" s="2" t="str">
        <f t="shared" si="520"/>
        <v/>
      </c>
      <c r="R2340" s="2" t="str">
        <f t="shared" si="514"/>
        <v/>
      </c>
    </row>
    <row r="2341" spans="1:18" x14ac:dyDescent="0.25">
      <c r="A2341" s="15" t="str">
        <f>IF(INDEX('Predict Your Date Data (auto)'!A:A,ROW(A2341),1)&gt;0,INDEX('Predict Your Date Data (auto)'!A:A,ROW(A2341),1),"")</f>
        <v/>
      </c>
      <c r="B2341" s="15" t="str">
        <f t="shared" si="515"/>
        <v/>
      </c>
      <c r="C2341" s="23" t="str">
        <f t="shared" si="516"/>
        <v/>
      </c>
      <c r="D2341" s="23" t="str">
        <f t="shared" si="517"/>
        <v/>
      </c>
      <c r="E2341" s="2" t="str">
        <f>IF(A2341&lt;&gt;"","Week " &amp; ROUNDUP(DAY(B2341)/7,0),"")</f>
        <v/>
      </c>
      <c r="G2341" s="15" t="str">
        <f>IF(G2340&lt;MAX(A:A)+NumberOfFutureWeeks*7,  IF(WEEKDAY( G2340+1)=1, G2340+2, IF(WEEKDAY(G2340+1)=7, G2340+ 3, G2340+1)), "")</f>
        <v/>
      </c>
      <c r="H2341" s="15" t="str">
        <f t="shared" si="509"/>
        <v/>
      </c>
      <c r="I2341" s="2" t="str">
        <f t="shared" si="510"/>
        <v/>
      </c>
      <c r="J2341" s="2" t="str">
        <f>IF(AND(G2341&lt;&gt;"",G2341&lt;=MAX(A:A)),COUNTIF(B:B,TRUNC(G2341)),"")</f>
        <v/>
      </c>
      <c r="K2341" s="2" t="str">
        <f t="shared" si="521"/>
        <v/>
      </c>
      <c r="L2341" s="2" t="str">
        <f t="shared" si="511"/>
        <v/>
      </c>
      <c r="M2341" s="2" t="str">
        <f t="shared" si="518"/>
        <v/>
      </c>
      <c r="N2341" s="2" t="str">
        <f t="shared" si="519"/>
        <v/>
      </c>
      <c r="O2341" s="2" t="str">
        <f t="shared" si="512"/>
        <v/>
      </c>
      <c r="P2341" s="2" t="str">
        <f t="shared" si="513"/>
        <v/>
      </c>
      <c r="Q2341" s="2" t="str">
        <f t="shared" si="520"/>
        <v/>
      </c>
      <c r="R2341" s="2" t="str">
        <f t="shared" si="514"/>
        <v/>
      </c>
    </row>
    <row r="2342" spans="1:18" x14ac:dyDescent="0.25">
      <c r="A2342" s="15" t="str">
        <f>IF(INDEX('Predict Your Date Data (auto)'!A:A,ROW(A2342),1)&gt;0,INDEX('Predict Your Date Data (auto)'!A:A,ROW(A2342),1),"")</f>
        <v/>
      </c>
      <c r="B2342" s="15" t="str">
        <f t="shared" si="515"/>
        <v/>
      </c>
      <c r="C2342" s="23" t="str">
        <f t="shared" si="516"/>
        <v/>
      </c>
      <c r="D2342" s="23" t="str">
        <f t="shared" si="517"/>
        <v/>
      </c>
      <c r="E2342" s="2" t="str">
        <f>IF(A2342&lt;&gt;"","Week " &amp; ROUNDUP(DAY(B2342)/7,0),"")</f>
        <v/>
      </c>
      <c r="G2342" s="15" t="str">
        <f>IF(G2341&lt;MAX(A:A)+NumberOfFutureWeeks*7,  IF(WEEKDAY( G2341+1)=1, G2341+2, IF(WEEKDAY(G2341+1)=7, G2341+ 3, G2341+1)), "")</f>
        <v/>
      </c>
      <c r="H2342" s="15" t="str">
        <f t="shared" si="509"/>
        <v/>
      </c>
      <c r="I2342" s="2" t="str">
        <f t="shared" si="510"/>
        <v/>
      </c>
      <c r="J2342" s="2" t="str">
        <f>IF(AND(G2342&lt;&gt;"",G2342&lt;=MAX(A:A)),COUNTIF(B:B,TRUNC(G2342)),"")</f>
        <v/>
      </c>
      <c r="K2342" s="2" t="str">
        <f t="shared" si="521"/>
        <v/>
      </c>
      <c r="L2342" s="2" t="str">
        <f t="shared" si="511"/>
        <v/>
      </c>
      <c r="M2342" s="2" t="str">
        <f t="shared" si="518"/>
        <v/>
      </c>
      <c r="N2342" s="2" t="str">
        <f t="shared" si="519"/>
        <v/>
      </c>
      <c r="O2342" s="2" t="str">
        <f t="shared" si="512"/>
        <v/>
      </c>
      <c r="P2342" s="2" t="str">
        <f t="shared" si="513"/>
        <v/>
      </c>
      <c r="Q2342" s="2" t="str">
        <f t="shared" si="520"/>
        <v/>
      </c>
      <c r="R2342" s="2" t="str">
        <f t="shared" si="514"/>
        <v/>
      </c>
    </row>
    <row r="2343" spans="1:18" x14ac:dyDescent="0.25">
      <c r="A2343" s="15" t="str">
        <f>IF(INDEX('Predict Your Date Data (auto)'!A:A,ROW(A2343),1)&gt;0,INDEX('Predict Your Date Data (auto)'!A:A,ROW(A2343),1),"")</f>
        <v/>
      </c>
      <c r="B2343" s="15" t="str">
        <f t="shared" si="515"/>
        <v/>
      </c>
      <c r="C2343" s="23" t="str">
        <f t="shared" si="516"/>
        <v/>
      </c>
      <c r="D2343" s="23" t="str">
        <f t="shared" si="517"/>
        <v/>
      </c>
      <c r="E2343" s="2" t="str">
        <f>IF(A2343&lt;&gt;"","Week " &amp; ROUNDUP(DAY(B2343)/7,0),"")</f>
        <v/>
      </c>
      <c r="G2343" s="15" t="str">
        <f>IF(G2342&lt;MAX(A:A)+NumberOfFutureWeeks*7,  IF(WEEKDAY( G2342+1)=1, G2342+2, IF(WEEKDAY(G2342+1)=7, G2342+ 3, G2342+1)), "")</f>
        <v/>
      </c>
      <c r="H2343" s="15" t="str">
        <f t="shared" si="509"/>
        <v/>
      </c>
      <c r="I2343" s="2" t="str">
        <f t="shared" si="510"/>
        <v/>
      </c>
      <c r="J2343" s="2" t="str">
        <f>IF(AND(G2343&lt;&gt;"",G2343&lt;=MAX(A:A)),COUNTIF(B:B,TRUNC(G2343)),"")</f>
        <v/>
      </c>
      <c r="K2343" s="2" t="str">
        <f t="shared" si="521"/>
        <v/>
      </c>
      <c r="L2343" s="2" t="str">
        <f t="shared" si="511"/>
        <v/>
      </c>
      <c r="M2343" s="2" t="str">
        <f t="shared" si="518"/>
        <v/>
      </c>
      <c r="N2343" s="2" t="str">
        <f t="shared" si="519"/>
        <v/>
      </c>
      <c r="O2343" s="2" t="str">
        <f t="shared" si="512"/>
        <v/>
      </c>
      <c r="P2343" s="2" t="str">
        <f t="shared" si="513"/>
        <v/>
      </c>
      <c r="Q2343" s="2" t="str">
        <f t="shared" si="520"/>
        <v/>
      </c>
      <c r="R2343" s="2" t="str">
        <f t="shared" si="514"/>
        <v/>
      </c>
    </row>
    <row r="2344" spans="1:18" x14ac:dyDescent="0.25">
      <c r="A2344" s="15" t="str">
        <f>IF(INDEX('Predict Your Date Data (auto)'!A:A,ROW(A2344),1)&gt;0,INDEX('Predict Your Date Data (auto)'!A:A,ROW(A2344),1),"")</f>
        <v/>
      </c>
      <c r="B2344" s="15" t="str">
        <f t="shared" si="515"/>
        <v/>
      </c>
      <c r="C2344" s="23" t="str">
        <f t="shared" si="516"/>
        <v/>
      </c>
      <c r="D2344" s="23" t="str">
        <f t="shared" si="517"/>
        <v/>
      </c>
      <c r="E2344" s="2" t="str">
        <f>IF(A2344&lt;&gt;"","Week " &amp; ROUNDUP(DAY(B2344)/7,0),"")</f>
        <v/>
      </c>
      <c r="G2344" s="15" t="str">
        <f>IF(G2343&lt;MAX(A:A)+NumberOfFutureWeeks*7,  IF(WEEKDAY( G2343+1)=1, G2343+2, IF(WEEKDAY(G2343+1)=7, G2343+ 3, G2343+1)), "")</f>
        <v/>
      </c>
      <c r="H2344" s="15" t="str">
        <f t="shared" si="509"/>
        <v/>
      </c>
      <c r="I2344" s="2" t="str">
        <f t="shared" si="510"/>
        <v/>
      </c>
      <c r="J2344" s="2" t="str">
        <f>IF(AND(G2344&lt;&gt;"",G2344&lt;=MAX(A:A)),COUNTIF(B:B,TRUNC(G2344)),"")</f>
        <v/>
      </c>
      <c r="K2344" s="2" t="str">
        <f t="shared" si="521"/>
        <v/>
      </c>
      <c r="L2344" s="2" t="str">
        <f t="shared" si="511"/>
        <v/>
      </c>
      <c r="M2344" s="2" t="str">
        <f t="shared" si="518"/>
        <v/>
      </c>
      <c r="N2344" s="2" t="str">
        <f t="shared" si="519"/>
        <v/>
      </c>
      <c r="O2344" s="2" t="str">
        <f t="shared" si="512"/>
        <v/>
      </c>
      <c r="P2344" s="2" t="str">
        <f t="shared" si="513"/>
        <v/>
      </c>
      <c r="Q2344" s="2" t="str">
        <f t="shared" si="520"/>
        <v/>
      </c>
      <c r="R2344" s="2" t="str">
        <f t="shared" si="514"/>
        <v/>
      </c>
    </row>
    <row r="2345" spans="1:18" x14ac:dyDescent="0.25">
      <c r="A2345" s="15" t="str">
        <f>IF(INDEX('Predict Your Date Data (auto)'!A:A,ROW(A2345),1)&gt;0,INDEX('Predict Your Date Data (auto)'!A:A,ROW(A2345),1),"")</f>
        <v/>
      </c>
      <c r="B2345" s="15" t="str">
        <f t="shared" si="515"/>
        <v/>
      </c>
      <c r="C2345" s="23" t="str">
        <f t="shared" si="516"/>
        <v/>
      </c>
      <c r="D2345" s="23" t="str">
        <f t="shared" si="517"/>
        <v/>
      </c>
      <c r="E2345" s="2" t="str">
        <f>IF(A2345&lt;&gt;"","Week " &amp; ROUNDUP(DAY(B2345)/7,0),"")</f>
        <v/>
      </c>
      <c r="G2345" s="15" t="str">
        <f>IF(G2344&lt;MAX(A:A)+NumberOfFutureWeeks*7,  IF(WEEKDAY( G2344+1)=1, G2344+2, IF(WEEKDAY(G2344+1)=7, G2344+ 3, G2344+1)), "")</f>
        <v/>
      </c>
      <c r="H2345" s="15" t="str">
        <f t="shared" si="509"/>
        <v/>
      </c>
      <c r="I2345" s="2" t="str">
        <f t="shared" si="510"/>
        <v/>
      </c>
      <c r="J2345" s="2" t="str">
        <f>IF(AND(G2345&lt;&gt;"",G2345&lt;=MAX(A:A)),COUNTIF(B:B,TRUNC(G2345)),"")</f>
        <v/>
      </c>
      <c r="K2345" s="2" t="str">
        <f t="shared" si="521"/>
        <v/>
      </c>
      <c r="L2345" s="2" t="str">
        <f t="shared" si="511"/>
        <v/>
      </c>
      <c r="M2345" s="2" t="str">
        <f t="shared" si="518"/>
        <v/>
      </c>
      <c r="N2345" s="2" t="str">
        <f t="shared" si="519"/>
        <v/>
      </c>
      <c r="O2345" s="2" t="str">
        <f t="shared" si="512"/>
        <v/>
      </c>
      <c r="P2345" s="2" t="str">
        <f t="shared" si="513"/>
        <v/>
      </c>
      <c r="Q2345" s="2" t="str">
        <f t="shared" si="520"/>
        <v/>
      </c>
      <c r="R2345" s="2" t="str">
        <f t="shared" si="514"/>
        <v/>
      </c>
    </row>
    <row r="2346" spans="1:18" x14ac:dyDescent="0.25">
      <c r="A2346" s="15" t="str">
        <f>IF(INDEX('Predict Your Date Data (auto)'!A:A,ROW(A2346),1)&gt;0,INDEX('Predict Your Date Data (auto)'!A:A,ROW(A2346),1),"")</f>
        <v/>
      </c>
      <c r="B2346" s="15" t="str">
        <f t="shared" si="515"/>
        <v/>
      </c>
      <c r="C2346" s="23" t="str">
        <f t="shared" si="516"/>
        <v/>
      </c>
      <c r="D2346" s="23" t="str">
        <f t="shared" si="517"/>
        <v/>
      </c>
      <c r="E2346" s="2" t="str">
        <f>IF(A2346&lt;&gt;"","Week " &amp; ROUNDUP(DAY(B2346)/7,0),"")</f>
        <v/>
      </c>
      <c r="G2346" s="15" t="str">
        <f>IF(G2345&lt;MAX(A:A)+NumberOfFutureWeeks*7,  IF(WEEKDAY( G2345+1)=1, G2345+2, IF(WEEKDAY(G2345+1)=7, G2345+ 3, G2345+1)), "")</f>
        <v/>
      </c>
      <c r="H2346" s="15" t="str">
        <f t="shared" si="509"/>
        <v/>
      </c>
      <c r="I2346" s="2" t="str">
        <f t="shared" si="510"/>
        <v/>
      </c>
      <c r="J2346" s="2" t="str">
        <f>IF(AND(G2346&lt;&gt;"",G2346&lt;=MAX(A:A)),COUNTIF(B:B,TRUNC(G2346)),"")</f>
        <v/>
      </c>
      <c r="K2346" s="2" t="str">
        <f t="shared" si="521"/>
        <v/>
      </c>
      <c r="L2346" s="2" t="str">
        <f t="shared" si="511"/>
        <v/>
      </c>
      <c r="M2346" s="2" t="str">
        <f t="shared" si="518"/>
        <v/>
      </c>
      <c r="N2346" s="2" t="str">
        <f t="shared" si="519"/>
        <v/>
      </c>
      <c r="O2346" s="2" t="str">
        <f t="shared" si="512"/>
        <v/>
      </c>
      <c r="P2346" s="2" t="str">
        <f t="shared" si="513"/>
        <v/>
      </c>
      <c r="Q2346" s="2" t="str">
        <f t="shared" si="520"/>
        <v/>
      </c>
      <c r="R2346" s="2" t="str">
        <f t="shared" si="514"/>
        <v/>
      </c>
    </row>
    <row r="2347" spans="1:18" x14ac:dyDescent="0.25">
      <c r="A2347" s="15" t="str">
        <f>IF(INDEX('Predict Your Date Data (auto)'!A:A,ROW(A2347),1)&gt;0,INDEX('Predict Your Date Data (auto)'!A:A,ROW(A2347),1),"")</f>
        <v/>
      </c>
      <c r="B2347" s="15" t="str">
        <f t="shared" si="515"/>
        <v/>
      </c>
      <c r="C2347" s="23" t="str">
        <f t="shared" si="516"/>
        <v/>
      </c>
      <c r="D2347" s="23" t="str">
        <f t="shared" si="517"/>
        <v/>
      </c>
      <c r="E2347" s="2" t="str">
        <f>IF(A2347&lt;&gt;"","Week " &amp; ROUNDUP(DAY(B2347)/7,0),"")</f>
        <v/>
      </c>
      <c r="G2347" s="15" t="str">
        <f>IF(G2346&lt;MAX(A:A)+NumberOfFutureWeeks*7,  IF(WEEKDAY( G2346+1)=1, G2346+2, IF(WEEKDAY(G2346+1)=7, G2346+ 3, G2346+1)), "")</f>
        <v/>
      </c>
      <c r="H2347" s="15" t="str">
        <f t="shared" si="509"/>
        <v/>
      </c>
      <c r="I2347" s="2" t="str">
        <f t="shared" si="510"/>
        <v/>
      </c>
      <c r="J2347" s="2" t="str">
        <f>IF(AND(G2347&lt;&gt;"",G2347&lt;=MAX(A:A)),COUNTIF(B:B,TRUNC(G2347)),"")</f>
        <v/>
      </c>
      <c r="K2347" s="2" t="str">
        <f t="shared" si="521"/>
        <v/>
      </c>
      <c r="L2347" s="2" t="str">
        <f t="shared" si="511"/>
        <v/>
      </c>
      <c r="M2347" s="2" t="str">
        <f t="shared" si="518"/>
        <v/>
      </c>
      <c r="N2347" s="2" t="str">
        <f t="shared" si="519"/>
        <v/>
      </c>
      <c r="O2347" s="2" t="str">
        <f t="shared" si="512"/>
        <v/>
      </c>
      <c r="P2347" s="2" t="str">
        <f t="shared" si="513"/>
        <v/>
      </c>
      <c r="Q2347" s="2" t="str">
        <f t="shared" si="520"/>
        <v/>
      </c>
      <c r="R2347" s="2" t="str">
        <f t="shared" si="514"/>
        <v/>
      </c>
    </row>
    <row r="2348" spans="1:18" x14ac:dyDescent="0.25">
      <c r="A2348" s="15" t="str">
        <f>IF(INDEX('Predict Your Date Data (auto)'!A:A,ROW(A2348),1)&gt;0,INDEX('Predict Your Date Data (auto)'!A:A,ROW(A2348),1),"")</f>
        <v/>
      </c>
      <c r="B2348" s="15" t="str">
        <f t="shared" si="515"/>
        <v/>
      </c>
      <c r="C2348" s="23" t="str">
        <f t="shared" si="516"/>
        <v/>
      </c>
      <c r="D2348" s="23" t="str">
        <f t="shared" si="517"/>
        <v/>
      </c>
      <c r="E2348" s="2" t="str">
        <f>IF(A2348&lt;&gt;"","Week " &amp; ROUNDUP(DAY(B2348)/7,0),"")</f>
        <v/>
      </c>
      <c r="G2348" s="15" t="str">
        <f>IF(G2347&lt;MAX(A:A)+NumberOfFutureWeeks*7,  IF(WEEKDAY( G2347+1)=1, G2347+2, IF(WEEKDAY(G2347+1)=7, G2347+ 3, G2347+1)), "")</f>
        <v/>
      </c>
      <c r="H2348" s="15" t="str">
        <f t="shared" si="509"/>
        <v/>
      </c>
      <c r="I2348" s="2" t="str">
        <f t="shared" si="510"/>
        <v/>
      </c>
      <c r="J2348" s="2" t="str">
        <f>IF(AND(G2348&lt;&gt;"",G2348&lt;=MAX(A:A)),COUNTIF(B:B,TRUNC(G2348)),"")</f>
        <v/>
      </c>
      <c r="K2348" s="2" t="str">
        <f t="shared" si="521"/>
        <v/>
      </c>
      <c r="L2348" s="2" t="str">
        <f t="shared" si="511"/>
        <v/>
      </c>
      <c r="M2348" s="2" t="str">
        <f t="shared" si="518"/>
        <v/>
      </c>
      <c r="N2348" s="2" t="str">
        <f t="shared" si="519"/>
        <v/>
      </c>
      <c r="O2348" s="2" t="str">
        <f t="shared" si="512"/>
        <v/>
      </c>
      <c r="P2348" s="2" t="str">
        <f t="shared" si="513"/>
        <v/>
      </c>
      <c r="Q2348" s="2" t="str">
        <f t="shared" si="520"/>
        <v/>
      </c>
      <c r="R2348" s="2" t="str">
        <f t="shared" si="514"/>
        <v/>
      </c>
    </row>
    <row r="2349" spans="1:18" x14ac:dyDescent="0.25">
      <c r="A2349" s="15" t="str">
        <f>IF(INDEX('Predict Your Date Data (auto)'!A:A,ROW(A2349),1)&gt;0,INDEX('Predict Your Date Data (auto)'!A:A,ROW(A2349),1),"")</f>
        <v/>
      </c>
      <c r="B2349" s="15" t="str">
        <f t="shared" si="515"/>
        <v/>
      </c>
      <c r="C2349" s="23" t="str">
        <f t="shared" si="516"/>
        <v/>
      </c>
      <c r="D2349" s="23" t="str">
        <f t="shared" si="517"/>
        <v/>
      </c>
      <c r="E2349" s="2" t="str">
        <f>IF(A2349&lt;&gt;"","Week " &amp; ROUNDUP(DAY(B2349)/7,0),"")</f>
        <v/>
      </c>
      <c r="G2349" s="15" t="str">
        <f>IF(G2348&lt;MAX(A:A)+NumberOfFutureWeeks*7,  IF(WEEKDAY( G2348+1)=1, G2348+2, IF(WEEKDAY(G2348+1)=7, G2348+ 3, G2348+1)), "")</f>
        <v/>
      </c>
      <c r="H2349" s="15" t="str">
        <f t="shared" si="509"/>
        <v/>
      </c>
      <c r="I2349" s="2" t="str">
        <f t="shared" si="510"/>
        <v/>
      </c>
      <c r="J2349" s="2" t="str">
        <f>IF(AND(G2349&lt;&gt;"",G2349&lt;=MAX(A:A)),COUNTIF(B:B,TRUNC(G2349)),"")</f>
        <v/>
      </c>
      <c r="K2349" s="2" t="str">
        <f t="shared" si="521"/>
        <v/>
      </c>
      <c r="L2349" s="2" t="str">
        <f t="shared" si="511"/>
        <v/>
      </c>
      <c r="M2349" s="2" t="str">
        <f t="shared" si="518"/>
        <v/>
      </c>
      <c r="N2349" s="2" t="str">
        <f t="shared" si="519"/>
        <v/>
      </c>
      <c r="O2349" s="2" t="str">
        <f t="shared" si="512"/>
        <v/>
      </c>
      <c r="P2349" s="2" t="str">
        <f t="shared" si="513"/>
        <v/>
      </c>
      <c r="Q2349" s="2" t="str">
        <f t="shared" si="520"/>
        <v/>
      </c>
      <c r="R2349" s="2" t="str">
        <f t="shared" si="514"/>
        <v/>
      </c>
    </row>
    <row r="2350" spans="1:18" x14ac:dyDescent="0.25">
      <c r="A2350" s="15" t="str">
        <f>IF(INDEX('Predict Your Date Data (auto)'!A:A,ROW(A2350),1)&gt;0,INDEX('Predict Your Date Data (auto)'!A:A,ROW(A2350),1),"")</f>
        <v/>
      </c>
      <c r="B2350" s="15" t="str">
        <f t="shared" si="515"/>
        <v/>
      </c>
      <c r="C2350" s="23" t="str">
        <f t="shared" si="516"/>
        <v/>
      </c>
      <c r="D2350" s="23" t="str">
        <f t="shared" si="517"/>
        <v/>
      </c>
      <c r="E2350" s="2" t="str">
        <f>IF(A2350&lt;&gt;"","Week " &amp; ROUNDUP(DAY(B2350)/7,0),"")</f>
        <v/>
      </c>
      <c r="G2350" s="15" t="str">
        <f>IF(G2349&lt;MAX(A:A)+NumberOfFutureWeeks*7,  IF(WEEKDAY( G2349+1)=1, G2349+2, IF(WEEKDAY(G2349+1)=7, G2349+ 3, G2349+1)), "")</f>
        <v/>
      </c>
      <c r="H2350" s="15" t="str">
        <f t="shared" si="509"/>
        <v/>
      </c>
      <c r="I2350" s="2" t="str">
        <f t="shared" si="510"/>
        <v/>
      </c>
      <c r="J2350" s="2" t="str">
        <f>IF(AND(G2350&lt;&gt;"",G2350&lt;=MAX(A:A)),COUNTIF(B:B,TRUNC(G2350)),"")</f>
        <v/>
      </c>
      <c r="K2350" s="2" t="str">
        <f t="shared" si="521"/>
        <v/>
      </c>
      <c r="L2350" s="2" t="str">
        <f t="shared" si="511"/>
        <v/>
      </c>
      <c r="M2350" s="2" t="str">
        <f t="shared" si="518"/>
        <v/>
      </c>
      <c r="N2350" s="2" t="str">
        <f t="shared" si="519"/>
        <v/>
      </c>
      <c r="O2350" s="2" t="str">
        <f t="shared" si="512"/>
        <v/>
      </c>
      <c r="P2350" s="2" t="str">
        <f t="shared" si="513"/>
        <v/>
      </c>
      <c r="Q2350" s="2" t="str">
        <f t="shared" si="520"/>
        <v/>
      </c>
      <c r="R2350" s="2" t="str">
        <f t="shared" si="514"/>
        <v/>
      </c>
    </row>
    <row r="2351" spans="1:18" x14ac:dyDescent="0.25">
      <c r="A2351" s="15" t="str">
        <f>IF(INDEX('Predict Your Date Data (auto)'!A:A,ROW(A2351),1)&gt;0,INDEX('Predict Your Date Data (auto)'!A:A,ROW(A2351),1),"")</f>
        <v/>
      </c>
      <c r="B2351" s="15" t="str">
        <f t="shared" si="515"/>
        <v/>
      </c>
      <c r="C2351" s="23" t="str">
        <f t="shared" si="516"/>
        <v/>
      </c>
      <c r="D2351" s="23" t="str">
        <f t="shared" si="517"/>
        <v/>
      </c>
      <c r="E2351" s="2" t="str">
        <f>IF(A2351&lt;&gt;"","Week " &amp; ROUNDUP(DAY(B2351)/7,0),"")</f>
        <v/>
      </c>
      <c r="G2351" s="15" t="str">
        <f>IF(G2350&lt;MAX(A:A)+NumberOfFutureWeeks*7,  IF(WEEKDAY( G2350+1)=1, G2350+2, IF(WEEKDAY(G2350+1)=7, G2350+ 3, G2350+1)), "")</f>
        <v/>
      </c>
      <c r="H2351" s="15" t="str">
        <f t="shared" si="509"/>
        <v/>
      </c>
      <c r="I2351" s="2" t="str">
        <f t="shared" si="510"/>
        <v/>
      </c>
      <c r="J2351" s="2" t="str">
        <f>IF(AND(G2351&lt;&gt;"",G2351&lt;=MAX(A:A)),COUNTIF(B:B,TRUNC(G2351)),"")</f>
        <v/>
      </c>
      <c r="K2351" s="2" t="str">
        <f t="shared" si="521"/>
        <v/>
      </c>
      <c r="L2351" s="2" t="str">
        <f t="shared" si="511"/>
        <v/>
      </c>
      <c r="M2351" s="2" t="str">
        <f t="shared" si="518"/>
        <v/>
      </c>
      <c r="N2351" s="2" t="str">
        <f t="shared" si="519"/>
        <v/>
      </c>
      <c r="O2351" s="2" t="str">
        <f t="shared" si="512"/>
        <v/>
      </c>
      <c r="P2351" s="2" t="str">
        <f t="shared" si="513"/>
        <v/>
      </c>
      <c r="Q2351" s="2" t="str">
        <f t="shared" si="520"/>
        <v/>
      </c>
      <c r="R2351" s="2" t="str">
        <f t="shared" si="514"/>
        <v/>
      </c>
    </row>
    <row r="2352" spans="1:18" x14ac:dyDescent="0.25">
      <c r="A2352" s="15" t="str">
        <f>IF(INDEX('Predict Your Date Data (auto)'!A:A,ROW(A2352),1)&gt;0,INDEX('Predict Your Date Data (auto)'!A:A,ROW(A2352),1),"")</f>
        <v/>
      </c>
      <c r="B2352" s="15" t="str">
        <f t="shared" si="515"/>
        <v/>
      </c>
      <c r="C2352" s="23" t="str">
        <f t="shared" si="516"/>
        <v/>
      </c>
      <c r="D2352" s="23" t="str">
        <f t="shared" si="517"/>
        <v/>
      </c>
      <c r="E2352" s="2" t="str">
        <f>IF(A2352&lt;&gt;"","Week " &amp; ROUNDUP(DAY(B2352)/7,0),"")</f>
        <v/>
      </c>
      <c r="G2352" s="15" t="str">
        <f>IF(G2351&lt;MAX(A:A)+NumberOfFutureWeeks*7,  IF(WEEKDAY( G2351+1)=1, G2351+2, IF(WEEKDAY(G2351+1)=7, G2351+ 3, G2351+1)), "")</f>
        <v/>
      </c>
      <c r="H2352" s="15" t="str">
        <f t="shared" si="509"/>
        <v/>
      </c>
      <c r="I2352" s="2" t="str">
        <f t="shared" si="510"/>
        <v/>
      </c>
      <c r="J2352" s="2" t="str">
        <f>IF(AND(G2352&lt;&gt;"",G2352&lt;=MAX(A:A)),COUNTIF(B:B,TRUNC(G2352)),"")</f>
        <v/>
      </c>
      <c r="K2352" s="2" t="str">
        <f t="shared" si="521"/>
        <v/>
      </c>
      <c r="L2352" s="2" t="str">
        <f t="shared" si="511"/>
        <v/>
      </c>
      <c r="M2352" s="2" t="str">
        <f t="shared" si="518"/>
        <v/>
      </c>
      <c r="N2352" s="2" t="str">
        <f t="shared" si="519"/>
        <v/>
      </c>
      <c r="O2352" s="2" t="str">
        <f t="shared" si="512"/>
        <v/>
      </c>
      <c r="P2352" s="2" t="str">
        <f t="shared" si="513"/>
        <v/>
      </c>
      <c r="Q2352" s="2" t="str">
        <f t="shared" si="520"/>
        <v/>
      </c>
      <c r="R2352" s="2" t="str">
        <f t="shared" si="514"/>
        <v/>
      </c>
    </row>
    <row r="2353" spans="1:18" x14ac:dyDescent="0.25">
      <c r="A2353" s="15" t="str">
        <f>IF(INDEX('Predict Your Date Data (auto)'!A:A,ROW(A2353),1)&gt;0,INDEX('Predict Your Date Data (auto)'!A:A,ROW(A2353),1),"")</f>
        <v/>
      </c>
      <c r="B2353" s="15" t="str">
        <f t="shared" si="515"/>
        <v/>
      </c>
      <c r="C2353" s="23" t="str">
        <f t="shared" si="516"/>
        <v/>
      </c>
      <c r="D2353" s="23" t="str">
        <f t="shared" si="517"/>
        <v/>
      </c>
      <c r="E2353" s="2" t="str">
        <f>IF(A2353&lt;&gt;"","Week " &amp; ROUNDUP(DAY(B2353)/7,0),"")</f>
        <v/>
      </c>
      <c r="G2353" s="15" t="str">
        <f>IF(G2352&lt;MAX(A:A)+NumberOfFutureWeeks*7,  IF(WEEKDAY( G2352+1)=1, G2352+2, IF(WEEKDAY(G2352+1)=7, G2352+ 3, G2352+1)), "")</f>
        <v/>
      </c>
      <c r="H2353" s="15" t="str">
        <f t="shared" si="509"/>
        <v/>
      </c>
      <c r="I2353" s="2" t="str">
        <f t="shared" si="510"/>
        <v/>
      </c>
      <c r="J2353" s="2" t="str">
        <f>IF(AND(G2353&lt;&gt;"",G2353&lt;=MAX(A:A)),COUNTIF(B:B,TRUNC(G2353)),"")</f>
        <v/>
      </c>
      <c r="K2353" s="2" t="str">
        <f t="shared" si="521"/>
        <v/>
      </c>
      <c r="L2353" s="2" t="str">
        <f t="shared" si="511"/>
        <v/>
      </c>
      <c r="M2353" s="2" t="str">
        <f t="shared" si="518"/>
        <v/>
      </c>
      <c r="N2353" s="2" t="str">
        <f t="shared" si="519"/>
        <v/>
      </c>
      <c r="O2353" s="2" t="str">
        <f t="shared" si="512"/>
        <v/>
      </c>
      <c r="P2353" s="2" t="str">
        <f t="shared" si="513"/>
        <v/>
      </c>
      <c r="Q2353" s="2" t="str">
        <f t="shared" si="520"/>
        <v/>
      </c>
      <c r="R2353" s="2" t="str">
        <f t="shared" si="514"/>
        <v/>
      </c>
    </row>
    <row r="2354" spans="1:18" x14ac:dyDescent="0.25">
      <c r="A2354" s="15" t="str">
        <f>IF(INDEX('Predict Your Date Data (auto)'!A:A,ROW(A2354),1)&gt;0,INDEX('Predict Your Date Data (auto)'!A:A,ROW(A2354),1),"")</f>
        <v/>
      </c>
      <c r="B2354" s="15" t="str">
        <f t="shared" si="515"/>
        <v/>
      </c>
      <c r="C2354" s="23" t="str">
        <f t="shared" si="516"/>
        <v/>
      </c>
      <c r="D2354" s="23" t="str">
        <f t="shared" si="517"/>
        <v/>
      </c>
      <c r="E2354" s="2" t="str">
        <f>IF(A2354&lt;&gt;"","Week " &amp; ROUNDUP(DAY(B2354)/7,0),"")</f>
        <v/>
      </c>
      <c r="G2354" s="15" t="str">
        <f>IF(G2353&lt;MAX(A:A)+NumberOfFutureWeeks*7,  IF(WEEKDAY( G2353+1)=1, G2353+2, IF(WEEKDAY(G2353+1)=7, G2353+ 3, G2353+1)), "")</f>
        <v/>
      </c>
      <c r="H2354" s="15" t="str">
        <f t="shared" si="509"/>
        <v/>
      </c>
      <c r="I2354" s="2" t="str">
        <f t="shared" si="510"/>
        <v/>
      </c>
      <c r="J2354" s="2" t="str">
        <f>IF(AND(G2354&lt;&gt;"",G2354&lt;=MAX(A:A)),COUNTIF(B:B,TRUNC(G2354)),"")</f>
        <v/>
      </c>
      <c r="K2354" s="2" t="str">
        <f t="shared" si="521"/>
        <v/>
      </c>
      <c r="L2354" s="2" t="str">
        <f t="shared" si="511"/>
        <v/>
      </c>
      <c r="M2354" s="2" t="str">
        <f t="shared" si="518"/>
        <v/>
      </c>
      <c r="N2354" s="2" t="str">
        <f t="shared" si="519"/>
        <v/>
      </c>
      <c r="O2354" s="2" t="str">
        <f t="shared" si="512"/>
        <v/>
      </c>
      <c r="P2354" s="2" t="str">
        <f t="shared" si="513"/>
        <v/>
      </c>
      <c r="Q2354" s="2" t="str">
        <f t="shared" si="520"/>
        <v/>
      </c>
      <c r="R2354" s="2" t="str">
        <f t="shared" si="514"/>
        <v/>
      </c>
    </row>
    <row r="2355" spans="1:18" x14ac:dyDescent="0.25">
      <c r="A2355" s="15" t="str">
        <f>IF(INDEX('Predict Your Date Data (auto)'!A:A,ROW(A2355),1)&gt;0,INDEX('Predict Your Date Data (auto)'!A:A,ROW(A2355),1),"")</f>
        <v/>
      </c>
      <c r="B2355" s="15" t="str">
        <f t="shared" si="515"/>
        <v/>
      </c>
      <c r="C2355" s="23" t="str">
        <f t="shared" si="516"/>
        <v/>
      </c>
      <c r="D2355" s="23" t="str">
        <f t="shared" si="517"/>
        <v/>
      </c>
      <c r="E2355" s="2" t="str">
        <f>IF(A2355&lt;&gt;"","Week " &amp; ROUNDUP(DAY(B2355)/7,0),"")</f>
        <v/>
      </c>
      <c r="G2355" s="15" t="str">
        <f>IF(G2354&lt;MAX(A:A)+NumberOfFutureWeeks*7,  IF(WEEKDAY( G2354+1)=1, G2354+2, IF(WEEKDAY(G2354+1)=7, G2354+ 3, G2354+1)), "")</f>
        <v/>
      </c>
      <c r="H2355" s="15" t="str">
        <f t="shared" si="509"/>
        <v/>
      </c>
      <c r="I2355" s="2" t="str">
        <f t="shared" si="510"/>
        <v/>
      </c>
      <c r="J2355" s="2" t="str">
        <f>IF(AND(G2355&lt;&gt;"",G2355&lt;=MAX(A:A)),COUNTIF(B:B,TRUNC(G2355)),"")</f>
        <v/>
      </c>
      <c r="K2355" s="2" t="str">
        <f t="shared" si="521"/>
        <v/>
      </c>
      <c r="L2355" s="2" t="str">
        <f t="shared" si="511"/>
        <v/>
      </c>
      <c r="M2355" s="2" t="str">
        <f t="shared" si="518"/>
        <v/>
      </c>
      <c r="N2355" s="2" t="str">
        <f t="shared" si="519"/>
        <v/>
      </c>
      <c r="O2355" s="2" t="str">
        <f t="shared" si="512"/>
        <v/>
      </c>
      <c r="P2355" s="2" t="str">
        <f t="shared" si="513"/>
        <v/>
      </c>
      <c r="Q2355" s="2" t="str">
        <f t="shared" si="520"/>
        <v/>
      </c>
      <c r="R2355" s="2" t="str">
        <f t="shared" si="514"/>
        <v/>
      </c>
    </row>
    <row r="2356" spans="1:18" x14ac:dyDescent="0.25">
      <c r="A2356" s="15" t="str">
        <f>IF(INDEX('Predict Your Date Data (auto)'!A:A,ROW(A2356),1)&gt;0,INDEX('Predict Your Date Data (auto)'!A:A,ROW(A2356),1),"")</f>
        <v/>
      </c>
      <c r="B2356" s="15" t="str">
        <f t="shared" si="515"/>
        <v/>
      </c>
      <c r="C2356" s="23" t="str">
        <f t="shared" si="516"/>
        <v/>
      </c>
      <c r="D2356" s="23" t="str">
        <f t="shared" si="517"/>
        <v/>
      </c>
      <c r="E2356" s="2" t="str">
        <f>IF(A2356&lt;&gt;"","Week " &amp; ROUNDUP(DAY(B2356)/7,0),"")</f>
        <v/>
      </c>
      <c r="G2356" s="15" t="str">
        <f>IF(G2355&lt;MAX(A:A)+NumberOfFutureWeeks*7,  IF(WEEKDAY( G2355+1)=1, G2355+2, IF(WEEKDAY(G2355+1)=7, G2355+ 3, G2355+1)), "")</f>
        <v/>
      </c>
      <c r="H2356" s="15" t="str">
        <f t="shared" si="509"/>
        <v/>
      </c>
      <c r="I2356" s="2" t="str">
        <f t="shared" si="510"/>
        <v/>
      </c>
      <c r="J2356" s="2" t="str">
        <f>IF(AND(G2356&lt;&gt;"",G2356&lt;=MAX(A:A)),COUNTIF(B:B,TRUNC(G2356)),"")</f>
        <v/>
      </c>
      <c r="K2356" s="2" t="str">
        <f t="shared" si="521"/>
        <v/>
      </c>
      <c r="L2356" s="2" t="str">
        <f t="shared" si="511"/>
        <v/>
      </c>
      <c r="M2356" s="2" t="str">
        <f t="shared" si="518"/>
        <v/>
      </c>
      <c r="N2356" s="2" t="str">
        <f t="shared" si="519"/>
        <v/>
      </c>
      <c r="O2356" s="2" t="str">
        <f t="shared" si="512"/>
        <v/>
      </c>
      <c r="P2356" s="2" t="str">
        <f t="shared" si="513"/>
        <v/>
      </c>
      <c r="Q2356" s="2" t="str">
        <f t="shared" si="520"/>
        <v/>
      </c>
      <c r="R2356" s="2" t="str">
        <f t="shared" si="514"/>
        <v/>
      </c>
    </row>
    <row r="2357" spans="1:18" x14ac:dyDescent="0.25">
      <c r="A2357" s="15" t="str">
        <f>IF(INDEX('Predict Your Date Data (auto)'!A:A,ROW(A2357),1)&gt;0,INDEX('Predict Your Date Data (auto)'!A:A,ROW(A2357),1),"")</f>
        <v/>
      </c>
      <c r="B2357" s="15" t="str">
        <f t="shared" si="515"/>
        <v/>
      </c>
      <c r="C2357" s="23" t="str">
        <f t="shared" si="516"/>
        <v/>
      </c>
      <c r="D2357" s="23" t="str">
        <f t="shared" si="517"/>
        <v/>
      </c>
      <c r="E2357" s="2" t="str">
        <f>IF(A2357&lt;&gt;"","Week " &amp; ROUNDUP(DAY(B2357)/7,0),"")</f>
        <v/>
      </c>
      <c r="G2357" s="15" t="str">
        <f>IF(G2356&lt;MAX(A:A)+NumberOfFutureWeeks*7,  IF(WEEKDAY( G2356+1)=1, G2356+2, IF(WEEKDAY(G2356+1)=7, G2356+ 3, G2356+1)), "")</f>
        <v/>
      </c>
      <c r="H2357" s="15" t="str">
        <f t="shared" si="509"/>
        <v/>
      </c>
      <c r="I2357" s="2" t="str">
        <f t="shared" si="510"/>
        <v/>
      </c>
      <c r="J2357" s="2" t="str">
        <f>IF(AND(G2357&lt;&gt;"",G2357&lt;=MAX(A:A)),COUNTIF(B:B,TRUNC(G2357)),"")</f>
        <v/>
      </c>
      <c r="K2357" s="2" t="str">
        <f t="shared" si="521"/>
        <v/>
      </c>
      <c r="L2357" s="2" t="str">
        <f t="shared" si="511"/>
        <v/>
      </c>
      <c r="M2357" s="2" t="str">
        <f t="shared" si="518"/>
        <v/>
      </c>
      <c r="N2357" s="2" t="str">
        <f t="shared" si="519"/>
        <v/>
      </c>
      <c r="O2357" s="2" t="str">
        <f t="shared" si="512"/>
        <v/>
      </c>
      <c r="P2357" s="2" t="str">
        <f t="shared" si="513"/>
        <v/>
      </c>
      <c r="Q2357" s="2" t="str">
        <f t="shared" si="520"/>
        <v/>
      </c>
      <c r="R2357" s="2" t="str">
        <f t="shared" si="514"/>
        <v/>
      </c>
    </row>
    <row r="2358" spans="1:18" x14ac:dyDescent="0.25">
      <c r="A2358" s="15" t="str">
        <f>IF(INDEX('Predict Your Date Data (auto)'!A:A,ROW(A2358),1)&gt;0,INDEX('Predict Your Date Data (auto)'!A:A,ROW(A2358),1),"")</f>
        <v/>
      </c>
      <c r="B2358" s="15" t="str">
        <f t="shared" si="515"/>
        <v/>
      </c>
      <c r="C2358" s="23" t="str">
        <f t="shared" si="516"/>
        <v/>
      </c>
      <c r="D2358" s="23" t="str">
        <f t="shared" si="517"/>
        <v/>
      </c>
      <c r="E2358" s="2" t="str">
        <f>IF(A2358&lt;&gt;"","Week " &amp; ROUNDUP(DAY(B2358)/7,0),"")</f>
        <v/>
      </c>
      <c r="G2358" s="15" t="str">
        <f>IF(G2357&lt;MAX(A:A)+NumberOfFutureWeeks*7,  IF(WEEKDAY( G2357+1)=1, G2357+2, IF(WEEKDAY(G2357+1)=7, G2357+ 3, G2357+1)), "")</f>
        <v/>
      </c>
      <c r="H2358" s="15" t="str">
        <f t="shared" si="509"/>
        <v/>
      </c>
      <c r="I2358" s="2" t="str">
        <f t="shared" si="510"/>
        <v/>
      </c>
      <c r="J2358" s="2" t="str">
        <f>IF(AND(G2358&lt;&gt;"",G2358&lt;=MAX(A:A)),COUNTIF(B:B,TRUNC(G2358)),"")</f>
        <v/>
      </c>
      <c r="K2358" s="2" t="str">
        <f t="shared" si="521"/>
        <v/>
      </c>
      <c r="L2358" s="2" t="str">
        <f t="shared" si="511"/>
        <v/>
      </c>
      <c r="M2358" s="2" t="str">
        <f t="shared" si="518"/>
        <v/>
      </c>
      <c r="N2358" s="2" t="str">
        <f t="shared" si="519"/>
        <v/>
      </c>
      <c r="O2358" s="2" t="str">
        <f t="shared" si="512"/>
        <v/>
      </c>
      <c r="P2358" s="2" t="str">
        <f t="shared" si="513"/>
        <v/>
      </c>
      <c r="Q2358" s="2" t="str">
        <f t="shared" si="520"/>
        <v/>
      </c>
      <c r="R2358" s="2" t="str">
        <f t="shared" si="514"/>
        <v/>
      </c>
    </row>
    <row r="2359" spans="1:18" x14ac:dyDescent="0.25">
      <c r="A2359" s="15" t="str">
        <f>IF(INDEX('Predict Your Date Data (auto)'!A:A,ROW(A2359),1)&gt;0,INDEX('Predict Your Date Data (auto)'!A:A,ROW(A2359),1),"")</f>
        <v/>
      </c>
      <c r="B2359" s="15" t="str">
        <f t="shared" si="515"/>
        <v/>
      </c>
      <c r="C2359" s="23" t="str">
        <f t="shared" si="516"/>
        <v/>
      </c>
      <c r="D2359" s="23" t="str">
        <f t="shared" si="517"/>
        <v/>
      </c>
      <c r="E2359" s="2" t="str">
        <f>IF(A2359&lt;&gt;"","Week " &amp; ROUNDUP(DAY(B2359)/7,0),"")</f>
        <v/>
      </c>
      <c r="G2359" s="15" t="str">
        <f>IF(G2358&lt;MAX(A:A)+NumberOfFutureWeeks*7,  IF(WEEKDAY( G2358+1)=1, G2358+2, IF(WEEKDAY(G2358+1)=7, G2358+ 3, G2358+1)), "")</f>
        <v/>
      </c>
      <c r="H2359" s="15" t="str">
        <f t="shared" si="509"/>
        <v/>
      </c>
      <c r="I2359" s="2" t="str">
        <f t="shared" si="510"/>
        <v/>
      </c>
      <c r="J2359" s="2" t="str">
        <f>IF(AND(G2359&lt;&gt;"",G2359&lt;=MAX(A:A)),COUNTIF(B:B,TRUNC(G2359)),"")</f>
        <v/>
      </c>
      <c r="K2359" s="2" t="str">
        <f t="shared" si="521"/>
        <v/>
      </c>
      <c r="L2359" s="2" t="str">
        <f t="shared" si="511"/>
        <v/>
      </c>
      <c r="M2359" s="2" t="str">
        <f t="shared" si="518"/>
        <v/>
      </c>
      <c r="N2359" s="2" t="str">
        <f t="shared" si="519"/>
        <v/>
      </c>
      <c r="O2359" s="2" t="str">
        <f t="shared" si="512"/>
        <v/>
      </c>
      <c r="P2359" s="2" t="str">
        <f t="shared" si="513"/>
        <v/>
      </c>
      <c r="Q2359" s="2" t="str">
        <f t="shared" si="520"/>
        <v/>
      </c>
      <c r="R2359" s="2" t="str">
        <f t="shared" si="514"/>
        <v/>
      </c>
    </row>
    <row r="2360" spans="1:18" x14ac:dyDescent="0.25">
      <c r="A2360" s="15" t="str">
        <f>IF(INDEX('Predict Your Date Data (auto)'!A:A,ROW(A2360),1)&gt;0,INDEX('Predict Your Date Data (auto)'!A:A,ROW(A2360),1),"")</f>
        <v/>
      </c>
      <c r="B2360" s="15" t="str">
        <f t="shared" si="515"/>
        <v/>
      </c>
      <c r="C2360" s="23" t="str">
        <f t="shared" si="516"/>
        <v/>
      </c>
      <c r="D2360" s="23" t="str">
        <f t="shared" si="517"/>
        <v/>
      </c>
      <c r="E2360" s="2" t="str">
        <f>IF(A2360&lt;&gt;"","Week " &amp; ROUNDUP(DAY(B2360)/7,0),"")</f>
        <v/>
      </c>
      <c r="G2360" s="15" t="str">
        <f>IF(G2359&lt;MAX(A:A)+NumberOfFutureWeeks*7,  IF(WEEKDAY( G2359+1)=1, G2359+2, IF(WEEKDAY(G2359+1)=7, G2359+ 3, G2359+1)), "")</f>
        <v/>
      </c>
      <c r="H2360" s="15" t="str">
        <f t="shared" si="509"/>
        <v/>
      </c>
      <c r="I2360" s="2" t="str">
        <f t="shared" si="510"/>
        <v/>
      </c>
      <c r="J2360" s="2" t="str">
        <f>IF(AND(G2360&lt;&gt;"",G2360&lt;=MAX(A:A)),COUNTIF(B:B,TRUNC(G2360)),"")</f>
        <v/>
      </c>
      <c r="K2360" s="2" t="str">
        <f t="shared" si="521"/>
        <v/>
      </c>
      <c r="L2360" s="2" t="str">
        <f t="shared" si="511"/>
        <v/>
      </c>
      <c r="M2360" s="2" t="str">
        <f t="shared" si="518"/>
        <v/>
      </c>
      <c r="N2360" s="2" t="str">
        <f t="shared" si="519"/>
        <v/>
      </c>
      <c r="O2360" s="2" t="str">
        <f t="shared" si="512"/>
        <v/>
      </c>
      <c r="P2360" s="2" t="str">
        <f t="shared" si="513"/>
        <v/>
      </c>
      <c r="Q2360" s="2" t="str">
        <f t="shared" si="520"/>
        <v/>
      </c>
      <c r="R2360" s="2" t="str">
        <f t="shared" si="514"/>
        <v/>
      </c>
    </row>
    <row r="2361" spans="1:18" x14ac:dyDescent="0.25">
      <c r="A2361" s="15" t="str">
        <f>IF(INDEX('Predict Your Date Data (auto)'!A:A,ROW(A2361),1)&gt;0,INDEX('Predict Your Date Data (auto)'!A:A,ROW(A2361),1),"")</f>
        <v/>
      </c>
      <c r="B2361" s="15" t="str">
        <f t="shared" si="515"/>
        <v/>
      </c>
      <c r="C2361" s="23" t="str">
        <f t="shared" si="516"/>
        <v/>
      </c>
      <c r="D2361" s="23" t="str">
        <f t="shared" si="517"/>
        <v/>
      </c>
      <c r="E2361" s="2" t="str">
        <f>IF(A2361&lt;&gt;"","Week " &amp; ROUNDUP(DAY(B2361)/7,0),"")</f>
        <v/>
      </c>
      <c r="G2361" s="15" t="str">
        <f>IF(G2360&lt;MAX(A:A)+NumberOfFutureWeeks*7,  IF(WEEKDAY( G2360+1)=1, G2360+2, IF(WEEKDAY(G2360+1)=7, G2360+ 3, G2360+1)), "")</f>
        <v/>
      </c>
      <c r="H2361" s="15" t="str">
        <f t="shared" si="509"/>
        <v/>
      </c>
      <c r="I2361" s="2" t="str">
        <f t="shared" si="510"/>
        <v/>
      </c>
      <c r="J2361" s="2" t="str">
        <f>IF(AND(G2361&lt;&gt;"",G2361&lt;=MAX(A:A)),COUNTIF(B:B,TRUNC(G2361)),"")</f>
        <v/>
      </c>
      <c r="K2361" s="2" t="str">
        <f t="shared" si="521"/>
        <v/>
      </c>
      <c r="L2361" s="2" t="str">
        <f t="shared" si="511"/>
        <v/>
      </c>
      <c r="M2361" s="2" t="str">
        <f t="shared" si="518"/>
        <v/>
      </c>
      <c r="N2361" s="2" t="str">
        <f t="shared" si="519"/>
        <v/>
      </c>
      <c r="O2361" s="2" t="str">
        <f t="shared" si="512"/>
        <v/>
      </c>
      <c r="P2361" s="2" t="str">
        <f t="shared" si="513"/>
        <v/>
      </c>
      <c r="Q2361" s="2" t="str">
        <f t="shared" si="520"/>
        <v/>
      </c>
      <c r="R2361" s="2" t="str">
        <f t="shared" si="514"/>
        <v/>
      </c>
    </row>
    <row r="2362" spans="1:18" x14ac:dyDescent="0.25">
      <c r="A2362" s="15" t="str">
        <f>IF(INDEX('Predict Your Date Data (auto)'!A:A,ROW(A2362),1)&gt;0,INDEX('Predict Your Date Data (auto)'!A:A,ROW(A2362),1),"")</f>
        <v/>
      </c>
      <c r="B2362" s="15" t="str">
        <f t="shared" si="515"/>
        <v/>
      </c>
      <c r="C2362" s="23" t="str">
        <f t="shared" si="516"/>
        <v/>
      </c>
      <c r="D2362" s="23" t="str">
        <f t="shared" si="517"/>
        <v/>
      </c>
      <c r="E2362" s="2" t="str">
        <f>IF(A2362&lt;&gt;"","Week " &amp; ROUNDUP(DAY(B2362)/7,0),"")</f>
        <v/>
      </c>
      <c r="G2362" s="15" t="str">
        <f>IF(G2361&lt;MAX(A:A)+NumberOfFutureWeeks*7,  IF(WEEKDAY( G2361+1)=1, G2361+2, IF(WEEKDAY(G2361+1)=7, G2361+ 3, G2361+1)), "")</f>
        <v/>
      </c>
      <c r="H2362" s="15" t="str">
        <f t="shared" si="509"/>
        <v/>
      </c>
      <c r="I2362" s="2" t="str">
        <f t="shared" si="510"/>
        <v/>
      </c>
      <c r="J2362" s="2" t="str">
        <f>IF(AND(G2362&lt;&gt;"",G2362&lt;=MAX(A:A)),COUNTIF(B:B,TRUNC(G2362)),"")</f>
        <v/>
      </c>
      <c r="K2362" s="2" t="str">
        <f t="shared" si="521"/>
        <v/>
      </c>
      <c r="L2362" s="2" t="str">
        <f t="shared" si="511"/>
        <v/>
      </c>
      <c r="M2362" s="2" t="str">
        <f t="shared" si="518"/>
        <v/>
      </c>
      <c r="N2362" s="2" t="str">
        <f t="shared" si="519"/>
        <v/>
      </c>
      <c r="O2362" s="2" t="str">
        <f t="shared" si="512"/>
        <v/>
      </c>
      <c r="P2362" s="2" t="str">
        <f t="shared" si="513"/>
        <v/>
      </c>
      <c r="Q2362" s="2" t="str">
        <f t="shared" si="520"/>
        <v/>
      </c>
      <c r="R2362" s="2" t="str">
        <f t="shared" si="514"/>
        <v/>
      </c>
    </row>
    <row r="2363" spans="1:18" x14ac:dyDescent="0.25">
      <c r="A2363" s="15" t="str">
        <f>IF(INDEX('Predict Your Date Data (auto)'!A:A,ROW(A2363),1)&gt;0,INDEX('Predict Your Date Data (auto)'!A:A,ROW(A2363),1),"")</f>
        <v/>
      </c>
      <c r="B2363" s="15" t="str">
        <f t="shared" si="515"/>
        <v/>
      </c>
      <c r="C2363" s="23" t="str">
        <f t="shared" si="516"/>
        <v/>
      </c>
      <c r="D2363" s="23" t="str">
        <f t="shared" si="517"/>
        <v/>
      </c>
      <c r="E2363" s="2" t="str">
        <f>IF(A2363&lt;&gt;"","Week " &amp; ROUNDUP(DAY(B2363)/7,0),"")</f>
        <v/>
      </c>
      <c r="G2363" s="15" t="str">
        <f>IF(G2362&lt;MAX(A:A)+NumberOfFutureWeeks*7,  IF(WEEKDAY( G2362+1)=1, G2362+2, IF(WEEKDAY(G2362+1)=7, G2362+ 3, G2362+1)), "")</f>
        <v/>
      </c>
      <c r="H2363" s="15" t="str">
        <f t="shared" si="509"/>
        <v/>
      </c>
      <c r="I2363" s="2" t="str">
        <f t="shared" si="510"/>
        <v/>
      </c>
      <c r="J2363" s="2" t="str">
        <f>IF(AND(G2363&lt;&gt;"",G2363&lt;=MAX(A:A)),COUNTIF(B:B,TRUNC(G2363)),"")</f>
        <v/>
      </c>
      <c r="K2363" s="2" t="str">
        <f t="shared" si="521"/>
        <v/>
      </c>
      <c r="L2363" s="2" t="str">
        <f t="shared" si="511"/>
        <v/>
      </c>
      <c r="M2363" s="2" t="str">
        <f t="shared" si="518"/>
        <v/>
      </c>
      <c r="N2363" s="2" t="str">
        <f t="shared" si="519"/>
        <v/>
      </c>
      <c r="O2363" s="2" t="str">
        <f t="shared" si="512"/>
        <v/>
      </c>
      <c r="P2363" s="2" t="str">
        <f t="shared" si="513"/>
        <v/>
      </c>
      <c r="Q2363" s="2" t="str">
        <f t="shared" si="520"/>
        <v/>
      </c>
      <c r="R2363" s="2" t="str">
        <f t="shared" si="514"/>
        <v/>
      </c>
    </row>
    <row r="2364" spans="1:18" x14ac:dyDescent="0.25">
      <c r="A2364" s="15" t="str">
        <f>IF(INDEX('Predict Your Date Data (auto)'!A:A,ROW(A2364),1)&gt;0,INDEX('Predict Your Date Data (auto)'!A:A,ROW(A2364),1),"")</f>
        <v/>
      </c>
      <c r="B2364" s="15" t="str">
        <f t="shared" si="515"/>
        <v/>
      </c>
      <c r="C2364" s="23" t="str">
        <f t="shared" si="516"/>
        <v/>
      </c>
      <c r="D2364" s="23" t="str">
        <f t="shared" si="517"/>
        <v/>
      </c>
      <c r="E2364" s="2" t="str">
        <f>IF(A2364&lt;&gt;"","Week " &amp; ROUNDUP(DAY(B2364)/7,0),"")</f>
        <v/>
      </c>
      <c r="G2364" s="15" t="str">
        <f>IF(G2363&lt;MAX(A:A)+NumberOfFutureWeeks*7,  IF(WEEKDAY( G2363+1)=1, G2363+2, IF(WEEKDAY(G2363+1)=7, G2363+ 3, G2363+1)), "")</f>
        <v/>
      </c>
      <c r="H2364" s="15" t="str">
        <f t="shared" si="509"/>
        <v/>
      </c>
      <c r="I2364" s="2" t="str">
        <f t="shared" si="510"/>
        <v/>
      </c>
      <c r="J2364" s="2" t="str">
        <f>IF(AND(G2364&lt;&gt;"",G2364&lt;=MAX(A:A)),COUNTIF(B:B,TRUNC(G2364)),"")</f>
        <v/>
      </c>
      <c r="K2364" s="2" t="str">
        <f t="shared" si="521"/>
        <v/>
      </c>
      <c r="L2364" s="2" t="str">
        <f t="shared" si="511"/>
        <v/>
      </c>
      <c r="M2364" s="2" t="str">
        <f t="shared" si="518"/>
        <v/>
      </c>
      <c r="N2364" s="2" t="str">
        <f t="shared" si="519"/>
        <v/>
      </c>
      <c r="O2364" s="2" t="str">
        <f t="shared" si="512"/>
        <v/>
      </c>
      <c r="P2364" s="2" t="str">
        <f t="shared" si="513"/>
        <v/>
      </c>
      <c r="Q2364" s="2" t="str">
        <f t="shared" si="520"/>
        <v/>
      </c>
      <c r="R2364" s="2" t="str">
        <f t="shared" si="514"/>
        <v/>
      </c>
    </row>
    <row r="2365" spans="1:18" x14ac:dyDescent="0.25">
      <c r="A2365" s="15" t="str">
        <f>IF(INDEX('Predict Your Date Data (auto)'!A:A,ROW(A2365),1)&gt;0,INDEX('Predict Your Date Data (auto)'!A:A,ROW(A2365),1),"")</f>
        <v/>
      </c>
      <c r="B2365" s="15" t="str">
        <f t="shared" si="515"/>
        <v/>
      </c>
      <c r="C2365" s="23" t="str">
        <f t="shared" si="516"/>
        <v/>
      </c>
      <c r="D2365" s="23" t="str">
        <f t="shared" si="517"/>
        <v/>
      </c>
      <c r="E2365" s="2" t="str">
        <f>IF(A2365&lt;&gt;"","Week " &amp; ROUNDUP(DAY(B2365)/7,0),"")</f>
        <v/>
      </c>
      <c r="G2365" s="15" t="str">
        <f>IF(G2364&lt;MAX(A:A)+NumberOfFutureWeeks*7,  IF(WEEKDAY( G2364+1)=1, G2364+2, IF(WEEKDAY(G2364+1)=7, G2364+ 3, G2364+1)), "")</f>
        <v/>
      </c>
      <c r="H2365" s="15" t="str">
        <f t="shared" si="509"/>
        <v/>
      </c>
      <c r="I2365" s="2" t="str">
        <f t="shared" si="510"/>
        <v/>
      </c>
      <c r="J2365" s="2" t="str">
        <f>IF(AND(G2365&lt;&gt;"",G2365&lt;=MAX(A:A)),COUNTIF(B:B,TRUNC(G2365)),"")</f>
        <v/>
      </c>
      <c r="K2365" s="2" t="str">
        <f t="shared" si="521"/>
        <v/>
      </c>
      <c r="L2365" s="2" t="str">
        <f t="shared" si="511"/>
        <v/>
      </c>
      <c r="M2365" s="2" t="str">
        <f t="shared" si="518"/>
        <v/>
      </c>
      <c r="N2365" s="2" t="str">
        <f t="shared" si="519"/>
        <v/>
      </c>
      <c r="O2365" s="2" t="str">
        <f t="shared" si="512"/>
        <v/>
      </c>
      <c r="P2365" s="2" t="str">
        <f t="shared" si="513"/>
        <v/>
      </c>
      <c r="Q2365" s="2" t="str">
        <f t="shared" si="520"/>
        <v/>
      </c>
      <c r="R2365" s="2" t="str">
        <f t="shared" si="514"/>
        <v/>
      </c>
    </row>
    <row r="2366" spans="1:18" x14ac:dyDescent="0.25">
      <c r="A2366" s="15" t="str">
        <f>IF(INDEX('Predict Your Date Data (auto)'!A:A,ROW(A2366),1)&gt;0,INDEX('Predict Your Date Data (auto)'!A:A,ROW(A2366),1),"")</f>
        <v/>
      </c>
      <c r="B2366" s="15" t="str">
        <f t="shared" si="515"/>
        <v/>
      </c>
      <c r="C2366" s="23" t="str">
        <f t="shared" si="516"/>
        <v/>
      </c>
      <c r="D2366" s="23" t="str">
        <f t="shared" si="517"/>
        <v/>
      </c>
      <c r="E2366" s="2" t="str">
        <f>IF(A2366&lt;&gt;"","Week " &amp; ROUNDUP(DAY(B2366)/7,0),"")</f>
        <v/>
      </c>
      <c r="G2366" s="15" t="str">
        <f>IF(G2365&lt;MAX(A:A)+NumberOfFutureWeeks*7,  IF(WEEKDAY( G2365+1)=1, G2365+2, IF(WEEKDAY(G2365+1)=7, G2365+ 3, G2365+1)), "")</f>
        <v/>
      </c>
      <c r="H2366" s="15" t="str">
        <f t="shared" si="509"/>
        <v/>
      </c>
      <c r="I2366" s="2" t="str">
        <f t="shared" si="510"/>
        <v/>
      </c>
      <c r="J2366" s="2" t="str">
        <f>IF(AND(G2366&lt;&gt;"",G2366&lt;=MAX(A:A)),COUNTIF(B:B,TRUNC(G2366)),"")</f>
        <v/>
      </c>
      <c r="K2366" s="2" t="str">
        <f t="shared" si="521"/>
        <v/>
      </c>
      <c r="L2366" s="2" t="str">
        <f t="shared" si="511"/>
        <v/>
      </c>
      <c r="M2366" s="2" t="str">
        <f t="shared" si="518"/>
        <v/>
      </c>
      <c r="N2366" s="2" t="str">
        <f t="shared" si="519"/>
        <v/>
      </c>
      <c r="O2366" s="2" t="str">
        <f t="shared" si="512"/>
        <v/>
      </c>
      <c r="P2366" s="2" t="str">
        <f t="shared" si="513"/>
        <v/>
      </c>
      <c r="Q2366" s="2" t="str">
        <f t="shared" si="520"/>
        <v/>
      </c>
      <c r="R2366" s="2" t="str">
        <f t="shared" si="514"/>
        <v/>
      </c>
    </row>
    <row r="2367" spans="1:18" x14ac:dyDescent="0.25">
      <c r="A2367" s="15" t="str">
        <f>IF(INDEX('Predict Your Date Data (auto)'!A:A,ROW(A2367),1)&gt;0,INDEX('Predict Your Date Data (auto)'!A:A,ROW(A2367),1),"")</f>
        <v/>
      </c>
      <c r="B2367" s="15" t="str">
        <f t="shared" si="515"/>
        <v/>
      </c>
      <c r="C2367" s="23" t="str">
        <f t="shared" si="516"/>
        <v/>
      </c>
      <c r="D2367" s="23" t="str">
        <f t="shared" si="517"/>
        <v/>
      </c>
      <c r="E2367" s="2" t="str">
        <f>IF(A2367&lt;&gt;"","Week " &amp; ROUNDUP(DAY(B2367)/7,0),"")</f>
        <v/>
      </c>
      <c r="G2367" s="15" t="str">
        <f>IF(G2366&lt;MAX(A:A)+NumberOfFutureWeeks*7,  IF(WEEKDAY( G2366+1)=1, G2366+2, IF(WEEKDAY(G2366+1)=7, G2366+ 3, G2366+1)), "")</f>
        <v/>
      </c>
      <c r="H2367" s="15" t="str">
        <f t="shared" si="509"/>
        <v/>
      </c>
      <c r="I2367" s="2" t="str">
        <f t="shared" si="510"/>
        <v/>
      </c>
      <c r="J2367" s="2" t="str">
        <f>IF(AND(G2367&lt;&gt;"",G2367&lt;=MAX(A:A)),COUNTIF(B:B,TRUNC(G2367)),"")</f>
        <v/>
      </c>
      <c r="K2367" s="2" t="str">
        <f t="shared" si="521"/>
        <v/>
      </c>
      <c r="L2367" s="2" t="str">
        <f t="shared" si="511"/>
        <v/>
      </c>
      <c r="M2367" s="2" t="str">
        <f t="shared" si="518"/>
        <v/>
      </c>
      <c r="N2367" s="2" t="str">
        <f t="shared" si="519"/>
        <v/>
      </c>
      <c r="O2367" s="2" t="str">
        <f t="shared" si="512"/>
        <v/>
      </c>
      <c r="P2367" s="2" t="str">
        <f t="shared" si="513"/>
        <v/>
      </c>
      <c r="Q2367" s="2" t="str">
        <f t="shared" si="520"/>
        <v/>
      </c>
      <c r="R2367" s="2" t="str">
        <f t="shared" si="514"/>
        <v/>
      </c>
    </row>
    <row r="2368" spans="1:18" x14ac:dyDescent="0.25">
      <c r="A2368" s="15" t="str">
        <f>IF(INDEX('Predict Your Date Data (auto)'!A:A,ROW(A2368),1)&gt;0,INDEX('Predict Your Date Data (auto)'!A:A,ROW(A2368),1),"")</f>
        <v/>
      </c>
      <c r="B2368" s="15" t="str">
        <f t="shared" si="515"/>
        <v/>
      </c>
      <c r="C2368" s="23" t="str">
        <f t="shared" si="516"/>
        <v/>
      </c>
      <c r="D2368" s="23" t="str">
        <f t="shared" si="517"/>
        <v/>
      </c>
      <c r="E2368" s="2" t="str">
        <f>IF(A2368&lt;&gt;"","Week " &amp; ROUNDUP(DAY(B2368)/7,0),"")</f>
        <v/>
      </c>
      <c r="G2368" s="15" t="str">
        <f>IF(G2367&lt;MAX(A:A)+NumberOfFutureWeeks*7,  IF(WEEKDAY( G2367+1)=1, G2367+2, IF(WEEKDAY(G2367+1)=7, G2367+ 3, G2367+1)), "")</f>
        <v/>
      </c>
      <c r="H2368" s="15" t="str">
        <f t="shared" si="509"/>
        <v/>
      </c>
      <c r="I2368" s="2" t="str">
        <f t="shared" si="510"/>
        <v/>
      </c>
      <c r="J2368" s="2" t="str">
        <f>IF(AND(G2368&lt;&gt;"",G2368&lt;=MAX(A:A)),COUNTIF(B:B,TRUNC(G2368)),"")</f>
        <v/>
      </c>
      <c r="K2368" s="2" t="str">
        <f t="shared" si="521"/>
        <v/>
      </c>
      <c r="L2368" s="2" t="str">
        <f t="shared" si="511"/>
        <v/>
      </c>
      <c r="M2368" s="2" t="str">
        <f t="shared" si="518"/>
        <v/>
      </c>
      <c r="N2368" s="2" t="str">
        <f t="shared" si="519"/>
        <v/>
      </c>
      <c r="O2368" s="2" t="str">
        <f t="shared" si="512"/>
        <v/>
      </c>
      <c r="P2368" s="2" t="str">
        <f t="shared" si="513"/>
        <v/>
      </c>
      <c r="Q2368" s="2" t="str">
        <f t="shared" si="520"/>
        <v/>
      </c>
      <c r="R2368" s="2" t="str">
        <f t="shared" si="514"/>
        <v/>
      </c>
    </row>
    <row r="2369" spans="1:18" x14ac:dyDescent="0.25">
      <c r="A2369" s="15" t="str">
        <f>IF(INDEX('Predict Your Date Data (auto)'!A:A,ROW(A2369),1)&gt;0,INDEX('Predict Your Date Data (auto)'!A:A,ROW(A2369),1),"")</f>
        <v/>
      </c>
      <c r="B2369" s="15" t="str">
        <f t="shared" si="515"/>
        <v/>
      </c>
      <c r="C2369" s="23" t="str">
        <f t="shared" si="516"/>
        <v/>
      </c>
      <c r="D2369" s="23" t="str">
        <f t="shared" si="517"/>
        <v/>
      </c>
      <c r="E2369" s="2" t="str">
        <f>IF(A2369&lt;&gt;"","Week " &amp; ROUNDUP(DAY(B2369)/7,0),"")</f>
        <v/>
      </c>
      <c r="G2369" s="15" t="str">
        <f>IF(G2368&lt;MAX(A:A)+NumberOfFutureWeeks*7,  IF(WEEKDAY( G2368+1)=1, G2368+2, IF(WEEKDAY(G2368+1)=7, G2368+ 3, G2368+1)), "")</f>
        <v/>
      </c>
      <c r="H2369" s="15" t="str">
        <f t="shared" si="509"/>
        <v/>
      </c>
      <c r="I2369" s="2" t="str">
        <f t="shared" si="510"/>
        <v/>
      </c>
      <c r="J2369" s="2" t="str">
        <f>IF(AND(G2369&lt;&gt;"",G2369&lt;=MAX(A:A)),COUNTIF(B:B,TRUNC(G2369)),"")</f>
        <v/>
      </c>
      <c r="K2369" s="2" t="str">
        <f t="shared" si="521"/>
        <v/>
      </c>
      <c r="L2369" s="2" t="str">
        <f t="shared" si="511"/>
        <v/>
      </c>
      <c r="M2369" s="2" t="str">
        <f t="shared" si="518"/>
        <v/>
      </c>
      <c r="N2369" s="2" t="str">
        <f t="shared" si="519"/>
        <v/>
      </c>
      <c r="O2369" s="2" t="str">
        <f t="shared" si="512"/>
        <v/>
      </c>
      <c r="P2369" s="2" t="str">
        <f t="shared" si="513"/>
        <v/>
      </c>
      <c r="Q2369" s="2" t="str">
        <f t="shared" si="520"/>
        <v/>
      </c>
      <c r="R2369" s="2" t="str">
        <f t="shared" si="514"/>
        <v/>
      </c>
    </row>
    <row r="2370" spans="1:18" x14ac:dyDescent="0.25">
      <c r="A2370" s="15" t="str">
        <f>IF(INDEX('Predict Your Date Data (auto)'!A:A,ROW(A2370),1)&gt;0,INDEX('Predict Your Date Data (auto)'!A:A,ROW(A2370),1),"")</f>
        <v/>
      </c>
      <c r="B2370" s="15" t="str">
        <f t="shared" si="515"/>
        <v/>
      </c>
      <c r="C2370" s="23" t="str">
        <f t="shared" si="516"/>
        <v/>
      </c>
      <c r="D2370" s="23" t="str">
        <f t="shared" si="517"/>
        <v/>
      </c>
      <c r="E2370" s="2" t="str">
        <f>IF(A2370&lt;&gt;"","Week " &amp; ROUNDUP(DAY(B2370)/7,0),"")</f>
        <v/>
      </c>
      <c r="G2370" s="15" t="str">
        <f>IF(G2369&lt;MAX(A:A)+NumberOfFutureWeeks*7,  IF(WEEKDAY( G2369+1)=1, G2369+2, IF(WEEKDAY(G2369+1)=7, G2369+ 3, G2369+1)), "")</f>
        <v/>
      </c>
      <c r="H2370" s="15" t="str">
        <f t="shared" ref="H2370:H2433" si="522">IF(G2370&lt;&gt;"",IF(WEEKDAY(G2370)=2,"Week " &amp; TEXT(G2370,AxisDateFormat),""),"")</f>
        <v/>
      </c>
      <c r="I2370" s="2" t="str">
        <f t="shared" ref="I2370:I2433" si="523">IF(G2370&lt;&gt;"", TEXT(WEEKDAY(G2370), DayFormat),"")</f>
        <v/>
      </c>
      <c r="J2370" s="2" t="str">
        <f>IF(AND(G2370&lt;&gt;"",G2370&lt;=MAX(A:A)),COUNTIF(B:B,TRUNC(G2370)),"")</f>
        <v/>
      </c>
      <c r="K2370" s="2" t="str">
        <f t="shared" si="521"/>
        <v/>
      </c>
      <c r="L2370" s="2" t="str">
        <f t="shared" ref="L2370:L2433" si="524">IF(G2370&lt;&gt;"",K2370*$U$10+$U$9,"")</f>
        <v/>
      </c>
      <c r="M2370" s="2" t="str">
        <f t="shared" si="518"/>
        <v/>
      </c>
      <c r="N2370" s="2" t="str">
        <f t="shared" si="519"/>
        <v/>
      </c>
      <c r="O2370" s="2" t="str">
        <f t="shared" ref="O2370:O2433" si="525">IF(J2370&lt;&gt;"",ABS(J2370-N2370),"")</f>
        <v/>
      </c>
      <c r="P2370" s="2" t="str">
        <f t="shared" ref="P2370:P2433" si="526">IF(G2370&lt;&gt;"",IF(M2370&gt;1,ROUNDUP(N2370,RoundDecimalPlaces),ROUNDDOWN(N2370,RoundDecimalPlaces)),"")</f>
        <v/>
      </c>
      <c r="Q2370" s="2" t="str">
        <f t="shared" si="520"/>
        <v/>
      </c>
      <c r="R2370" s="2" t="str">
        <f t="shared" ref="R2370:R2433" si="527">IF(Q2370&lt;&gt;"",IF(Q2370&gt;AVERAGE(Q:Q)*SignificantErrorMultiplier,J2370,NA()),"")</f>
        <v/>
      </c>
    </row>
    <row r="2371" spans="1:18" x14ac:dyDescent="0.25">
      <c r="A2371" s="15" t="str">
        <f>IF(INDEX('Predict Your Date Data (auto)'!A:A,ROW(A2371),1)&gt;0,INDEX('Predict Your Date Data (auto)'!A:A,ROW(A2371),1),"")</f>
        <v/>
      </c>
      <c r="B2371" s="15" t="str">
        <f t="shared" ref="B2371:B2434" si="528">IF(A2371&lt;&gt;"",TRUNC(A2371),"")</f>
        <v/>
      </c>
      <c r="C2371" s="23" t="str">
        <f t="shared" ref="C2371:C2434" si="529">IF(A2371&lt;&gt;"",YEAR(A2371),"")</f>
        <v/>
      </c>
      <c r="D2371" s="23" t="str">
        <f t="shared" ref="D2371:D2434" si="530">IF(A2371&lt;&gt;"",MONTH(B2371),"")</f>
        <v/>
      </c>
      <c r="E2371" s="2" t="str">
        <f>IF(A2371&lt;&gt;"","Week " &amp; ROUNDUP(DAY(B2371)/7,0),"")</f>
        <v/>
      </c>
      <c r="G2371" s="15" t="str">
        <f>IF(G2370&lt;MAX(A:A)+NumberOfFutureWeeks*7,  IF(WEEKDAY( G2370+1)=1, G2370+2, IF(WEEKDAY(G2370+1)=7, G2370+ 3, G2370+1)), "")</f>
        <v/>
      </c>
      <c r="H2371" s="15" t="str">
        <f t="shared" si="522"/>
        <v/>
      </c>
      <c r="I2371" s="2" t="str">
        <f t="shared" si="523"/>
        <v/>
      </c>
      <c r="J2371" s="2" t="str">
        <f>IF(AND(G2371&lt;&gt;"",G2371&lt;=MAX(A:A)),COUNTIF(B:B,TRUNC(G2371)),"")</f>
        <v/>
      </c>
      <c r="K2371" s="2" t="str">
        <f t="shared" si="521"/>
        <v/>
      </c>
      <c r="L2371" s="2" t="str">
        <f t="shared" si="524"/>
        <v/>
      </c>
      <c r="M2371" s="2" t="str">
        <f t="shared" ref="M2371:M2434" si="531">IF(G2371&lt;&gt;"",VLOOKUP(I2371,$T$2:$V$6,3,FALSE),"")</f>
        <v/>
      </c>
      <c r="N2371" s="2" t="str">
        <f t="shared" ref="N2371:N2434" si="532">IF(G2371&lt;&gt;"",L2371*M2371,"")</f>
        <v/>
      </c>
      <c r="O2371" s="2" t="str">
        <f t="shared" si="525"/>
        <v/>
      </c>
      <c r="P2371" s="2" t="str">
        <f t="shared" si="526"/>
        <v/>
      </c>
      <c r="Q2371" s="2" t="str">
        <f t="shared" ref="Q2371:Q2434" si="533">IF(J2371&lt;&gt;"",ABS(J2371-P2371),"")</f>
        <v/>
      </c>
      <c r="R2371" s="2" t="str">
        <f t="shared" si="527"/>
        <v/>
      </c>
    </row>
    <row r="2372" spans="1:18" x14ac:dyDescent="0.25">
      <c r="A2372" s="15" t="str">
        <f>IF(INDEX('Predict Your Date Data (auto)'!A:A,ROW(A2372),1)&gt;0,INDEX('Predict Your Date Data (auto)'!A:A,ROW(A2372),1),"")</f>
        <v/>
      </c>
      <c r="B2372" s="15" t="str">
        <f t="shared" si="528"/>
        <v/>
      </c>
      <c r="C2372" s="23" t="str">
        <f t="shared" si="529"/>
        <v/>
      </c>
      <c r="D2372" s="23" t="str">
        <f t="shared" si="530"/>
        <v/>
      </c>
      <c r="E2372" s="2" t="str">
        <f>IF(A2372&lt;&gt;"","Week " &amp; ROUNDUP(DAY(B2372)/7,0),"")</f>
        <v/>
      </c>
      <c r="G2372" s="15" t="str">
        <f>IF(G2371&lt;MAX(A:A)+NumberOfFutureWeeks*7,  IF(WEEKDAY( G2371+1)=1, G2371+2, IF(WEEKDAY(G2371+1)=7, G2371+ 3, G2371+1)), "")</f>
        <v/>
      </c>
      <c r="H2372" s="15" t="str">
        <f t="shared" si="522"/>
        <v/>
      </c>
      <c r="I2372" s="2" t="str">
        <f t="shared" si="523"/>
        <v/>
      </c>
      <c r="J2372" s="2" t="str">
        <f>IF(AND(G2372&lt;&gt;"",G2372&lt;=MAX(A:A)),COUNTIF(B:B,TRUNC(G2372)),"")</f>
        <v/>
      </c>
      <c r="K2372" s="2" t="str">
        <f t="shared" ref="K2372:K2435" si="534">IF(G2372&lt;&gt;"",K2371+1,"")</f>
        <v/>
      </c>
      <c r="L2372" s="2" t="str">
        <f t="shared" si="524"/>
        <v/>
      </c>
      <c r="M2372" s="2" t="str">
        <f t="shared" si="531"/>
        <v/>
      </c>
      <c r="N2372" s="2" t="str">
        <f t="shared" si="532"/>
        <v/>
      </c>
      <c r="O2372" s="2" t="str">
        <f t="shared" si="525"/>
        <v/>
      </c>
      <c r="P2372" s="2" t="str">
        <f t="shared" si="526"/>
        <v/>
      </c>
      <c r="Q2372" s="2" t="str">
        <f t="shared" si="533"/>
        <v/>
      </c>
      <c r="R2372" s="2" t="str">
        <f t="shared" si="527"/>
        <v/>
      </c>
    </row>
    <row r="2373" spans="1:18" x14ac:dyDescent="0.25">
      <c r="A2373" s="15" t="str">
        <f>IF(INDEX('Predict Your Date Data (auto)'!A:A,ROW(A2373),1)&gt;0,INDEX('Predict Your Date Data (auto)'!A:A,ROW(A2373),1),"")</f>
        <v/>
      </c>
      <c r="B2373" s="15" t="str">
        <f t="shared" si="528"/>
        <v/>
      </c>
      <c r="C2373" s="23" t="str">
        <f t="shared" si="529"/>
        <v/>
      </c>
      <c r="D2373" s="23" t="str">
        <f t="shared" si="530"/>
        <v/>
      </c>
      <c r="E2373" s="2" t="str">
        <f>IF(A2373&lt;&gt;"","Week " &amp; ROUNDUP(DAY(B2373)/7,0),"")</f>
        <v/>
      </c>
      <c r="G2373" s="15" t="str">
        <f>IF(G2372&lt;MAX(A:A)+NumberOfFutureWeeks*7,  IF(WEEKDAY( G2372+1)=1, G2372+2, IF(WEEKDAY(G2372+1)=7, G2372+ 3, G2372+1)), "")</f>
        <v/>
      </c>
      <c r="H2373" s="15" t="str">
        <f t="shared" si="522"/>
        <v/>
      </c>
      <c r="I2373" s="2" t="str">
        <f t="shared" si="523"/>
        <v/>
      </c>
      <c r="J2373" s="2" t="str">
        <f>IF(AND(G2373&lt;&gt;"",G2373&lt;=MAX(A:A)),COUNTIF(B:B,TRUNC(G2373)),"")</f>
        <v/>
      </c>
      <c r="K2373" s="2" t="str">
        <f t="shared" si="534"/>
        <v/>
      </c>
      <c r="L2373" s="2" t="str">
        <f t="shared" si="524"/>
        <v/>
      </c>
      <c r="M2373" s="2" t="str">
        <f t="shared" si="531"/>
        <v/>
      </c>
      <c r="N2373" s="2" t="str">
        <f t="shared" si="532"/>
        <v/>
      </c>
      <c r="O2373" s="2" t="str">
        <f t="shared" si="525"/>
        <v/>
      </c>
      <c r="P2373" s="2" t="str">
        <f t="shared" si="526"/>
        <v/>
      </c>
      <c r="Q2373" s="2" t="str">
        <f t="shared" si="533"/>
        <v/>
      </c>
      <c r="R2373" s="2" t="str">
        <f t="shared" si="527"/>
        <v/>
      </c>
    </row>
    <row r="2374" spans="1:18" x14ac:dyDescent="0.25">
      <c r="A2374" s="15" t="str">
        <f>IF(INDEX('Predict Your Date Data (auto)'!A:A,ROW(A2374),1)&gt;0,INDEX('Predict Your Date Data (auto)'!A:A,ROW(A2374),1),"")</f>
        <v/>
      </c>
      <c r="B2374" s="15" t="str">
        <f t="shared" si="528"/>
        <v/>
      </c>
      <c r="C2374" s="23" t="str">
        <f t="shared" si="529"/>
        <v/>
      </c>
      <c r="D2374" s="23" t="str">
        <f t="shared" si="530"/>
        <v/>
      </c>
      <c r="E2374" s="2" t="str">
        <f>IF(A2374&lt;&gt;"","Week " &amp; ROUNDUP(DAY(B2374)/7,0),"")</f>
        <v/>
      </c>
      <c r="G2374" s="15" t="str">
        <f>IF(G2373&lt;MAX(A:A)+NumberOfFutureWeeks*7,  IF(WEEKDAY( G2373+1)=1, G2373+2, IF(WEEKDAY(G2373+1)=7, G2373+ 3, G2373+1)), "")</f>
        <v/>
      </c>
      <c r="H2374" s="15" t="str">
        <f t="shared" si="522"/>
        <v/>
      </c>
      <c r="I2374" s="2" t="str">
        <f t="shared" si="523"/>
        <v/>
      </c>
      <c r="J2374" s="2" t="str">
        <f>IF(AND(G2374&lt;&gt;"",G2374&lt;=MAX(A:A)),COUNTIF(B:B,TRUNC(G2374)),"")</f>
        <v/>
      </c>
      <c r="K2374" s="2" t="str">
        <f t="shared" si="534"/>
        <v/>
      </c>
      <c r="L2374" s="2" t="str">
        <f t="shared" si="524"/>
        <v/>
      </c>
      <c r="M2374" s="2" t="str">
        <f t="shared" si="531"/>
        <v/>
      </c>
      <c r="N2374" s="2" t="str">
        <f t="shared" si="532"/>
        <v/>
      </c>
      <c r="O2374" s="2" t="str">
        <f t="shared" si="525"/>
        <v/>
      </c>
      <c r="P2374" s="2" t="str">
        <f t="shared" si="526"/>
        <v/>
      </c>
      <c r="Q2374" s="2" t="str">
        <f t="shared" si="533"/>
        <v/>
      </c>
      <c r="R2374" s="2" t="str">
        <f t="shared" si="527"/>
        <v/>
      </c>
    </row>
    <row r="2375" spans="1:18" x14ac:dyDescent="0.25">
      <c r="A2375" s="15" t="str">
        <f>IF(INDEX('Predict Your Date Data (auto)'!A:A,ROW(A2375),1)&gt;0,INDEX('Predict Your Date Data (auto)'!A:A,ROW(A2375),1),"")</f>
        <v/>
      </c>
      <c r="B2375" s="15" t="str">
        <f t="shared" si="528"/>
        <v/>
      </c>
      <c r="C2375" s="23" t="str">
        <f t="shared" si="529"/>
        <v/>
      </c>
      <c r="D2375" s="23" t="str">
        <f t="shared" si="530"/>
        <v/>
      </c>
      <c r="E2375" s="2" t="str">
        <f>IF(A2375&lt;&gt;"","Week " &amp; ROUNDUP(DAY(B2375)/7,0),"")</f>
        <v/>
      </c>
      <c r="G2375" s="15" t="str">
        <f>IF(G2374&lt;MAX(A:A)+NumberOfFutureWeeks*7,  IF(WEEKDAY( G2374+1)=1, G2374+2, IF(WEEKDAY(G2374+1)=7, G2374+ 3, G2374+1)), "")</f>
        <v/>
      </c>
      <c r="H2375" s="15" t="str">
        <f t="shared" si="522"/>
        <v/>
      </c>
      <c r="I2375" s="2" t="str">
        <f t="shared" si="523"/>
        <v/>
      </c>
      <c r="J2375" s="2" t="str">
        <f>IF(AND(G2375&lt;&gt;"",G2375&lt;=MAX(A:A)),COUNTIF(B:B,TRUNC(G2375)),"")</f>
        <v/>
      </c>
      <c r="K2375" s="2" t="str">
        <f t="shared" si="534"/>
        <v/>
      </c>
      <c r="L2375" s="2" t="str">
        <f t="shared" si="524"/>
        <v/>
      </c>
      <c r="M2375" s="2" t="str">
        <f t="shared" si="531"/>
        <v/>
      </c>
      <c r="N2375" s="2" t="str">
        <f t="shared" si="532"/>
        <v/>
      </c>
      <c r="O2375" s="2" t="str">
        <f t="shared" si="525"/>
        <v/>
      </c>
      <c r="P2375" s="2" t="str">
        <f t="shared" si="526"/>
        <v/>
      </c>
      <c r="Q2375" s="2" t="str">
        <f t="shared" si="533"/>
        <v/>
      </c>
      <c r="R2375" s="2" t="str">
        <f t="shared" si="527"/>
        <v/>
      </c>
    </row>
    <row r="2376" spans="1:18" x14ac:dyDescent="0.25">
      <c r="A2376" s="15" t="str">
        <f>IF(INDEX('Predict Your Date Data (auto)'!A:A,ROW(A2376),1)&gt;0,INDEX('Predict Your Date Data (auto)'!A:A,ROW(A2376),1),"")</f>
        <v/>
      </c>
      <c r="B2376" s="15" t="str">
        <f t="shared" si="528"/>
        <v/>
      </c>
      <c r="C2376" s="23" t="str">
        <f t="shared" si="529"/>
        <v/>
      </c>
      <c r="D2376" s="23" t="str">
        <f t="shared" si="530"/>
        <v/>
      </c>
      <c r="E2376" s="2" t="str">
        <f>IF(A2376&lt;&gt;"","Week " &amp; ROUNDUP(DAY(B2376)/7,0),"")</f>
        <v/>
      </c>
      <c r="G2376" s="15" t="str">
        <f>IF(G2375&lt;MAX(A:A)+NumberOfFutureWeeks*7,  IF(WEEKDAY( G2375+1)=1, G2375+2, IF(WEEKDAY(G2375+1)=7, G2375+ 3, G2375+1)), "")</f>
        <v/>
      </c>
      <c r="H2376" s="15" t="str">
        <f t="shared" si="522"/>
        <v/>
      </c>
      <c r="I2376" s="2" t="str">
        <f t="shared" si="523"/>
        <v/>
      </c>
      <c r="J2376" s="2" t="str">
        <f>IF(AND(G2376&lt;&gt;"",G2376&lt;=MAX(A:A)),COUNTIF(B:B,TRUNC(G2376)),"")</f>
        <v/>
      </c>
      <c r="K2376" s="2" t="str">
        <f t="shared" si="534"/>
        <v/>
      </c>
      <c r="L2376" s="2" t="str">
        <f t="shared" si="524"/>
        <v/>
      </c>
      <c r="M2376" s="2" t="str">
        <f t="shared" si="531"/>
        <v/>
      </c>
      <c r="N2376" s="2" t="str">
        <f t="shared" si="532"/>
        <v/>
      </c>
      <c r="O2376" s="2" t="str">
        <f t="shared" si="525"/>
        <v/>
      </c>
      <c r="P2376" s="2" t="str">
        <f t="shared" si="526"/>
        <v/>
      </c>
      <c r="Q2376" s="2" t="str">
        <f t="shared" si="533"/>
        <v/>
      </c>
      <c r="R2376" s="2" t="str">
        <f t="shared" si="527"/>
        <v/>
      </c>
    </row>
    <row r="2377" spans="1:18" x14ac:dyDescent="0.25">
      <c r="A2377" s="15" t="str">
        <f>IF(INDEX('Predict Your Date Data (auto)'!A:A,ROW(A2377),1)&gt;0,INDEX('Predict Your Date Data (auto)'!A:A,ROW(A2377),1),"")</f>
        <v/>
      </c>
      <c r="B2377" s="15" t="str">
        <f t="shared" si="528"/>
        <v/>
      </c>
      <c r="C2377" s="23" t="str">
        <f t="shared" si="529"/>
        <v/>
      </c>
      <c r="D2377" s="23" t="str">
        <f t="shared" si="530"/>
        <v/>
      </c>
      <c r="E2377" s="2" t="str">
        <f>IF(A2377&lt;&gt;"","Week " &amp; ROUNDUP(DAY(B2377)/7,0),"")</f>
        <v/>
      </c>
      <c r="G2377" s="15" t="str">
        <f>IF(G2376&lt;MAX(A:A)+NumberOfFutureWeeks*7,  IF(WEEKDAY( G2376+1)=1, G2376+2, IF(WEEKDAY(G2376+1)=7, G2376+ 3, G2376+1)), "")</f>
        <v/>
      </c>
      <c r="H2377" s="15" t="str">
        <f t="shared" si="522"/>
        <v/>
      </c>
      <c r="I2377" s="2" t="str">
        <f t="shared" si="523"/>
        <v/>
      </c>
      <c r="J2377" s="2" t="str">
        <f>IF(AND(G2377&lt;&gt;"",G2377&lt;=MAX(A:A)),COUNTIF(B:B,TRUNC(G2377)),"")</f>
        <v/>
      </c>
      <c r="K2377" s="2" t="str">
        <f t="shared" si="534"/>
        <v/>
      </c>
      <c r="L2377" s="2" t="str">
        <f t="shared" si="524"/>
        <v/>
      </c>
      <c r="M2377" s="2" t="str">
        <f t="shared" si="531"/>
        <v/>
      </c>
      <c r="N2377" s="2" t="str">
        <f t="shared" si="532"/>
        <v/>
      </c>
      <c r="O2377" s="2" t="str">
        <f t="shared" si="525"/>
        <v/>
      </c>
      <c r="P2377" s="2" t="str">
        <f t="shared" si="526"/>
        <v/>
      </c>
      <c r="Q2377" s="2" t="str">
        <f t="shared" si="533"/>
        <v/>
      </c>
      <c r="R2377" s="2" t="str">
        <f t="shared" si="527"/>
        <v/>
      </c>
    </row>
    <row r="2378" spans="1:18" x14ac:dyDescent="0.25">
      <c r="A2378" s="15" t="str">
        <f>IF(INDEX('Predict Your Date Data (auto)'!A:A,ROW(A2378),1)&gt;0,INDEX('Predict Your Date Data (auto)'!A:A,ROW(A2378),1),"")</f>
        <v/>
      </c>
      <c r="B2378" s="15" t="str">
        <f t="shared" si="528"/>
        <v/>
      </c>
      <c r="C2378" s="23" t="str">
        <f t="shared" si="529"/>
        <v/>
      </c>
      <c r="D2378" s="23" t="str">
        <f t="shared" si="530"/>
        <v/>
      </c>
      <c r="E2378" s="2" t="str">
        <f>IF(A2378&lt;&gt;"","Week " &amp; ROUNDUP(DAY(B2378)/7,0),"")</f>
        <v/>
      </c>
      <c r="G2378" s="15" t="str">
        <f>IF(G2377&lt;MAX(A:A)+NumberOfFutureWeeks*7,  IF(WEEKDAY( G2377+1)=1, G2377+2, IF(WEEKDAY(G2377+1)=7, G2377+ 3, G2377+1)), "")</f>
        <v/>
      </c>
      <c r="H2378" s="15" t="str">
        <f t="shared" si="522"/>
        <v/>
      </c>
      <c r="I2378" s="2" t="str">
        <f t="shared" si="523"/>
        <v/>
      </c>
      <c r="J2378" s="2" t="str">
        <f>IF(AND(G2378&lt;&gt;"",G2378&lt;=MAX(A:A)),COUNTIF(B:B,TRUNC(G2378)),"")</f>
        <v/>
      </c>
      <c r="K2378" s="2" t="str">
        <f t="shared" si="534"/>
        <v/>
      </c>
      <c r="L2378" s="2" t="str">
        <f t="shared" si="524"/>
        <v/>
      </c>
      <c r="M2378" s="2" t="str">
        <f t="shared" si="531"/>
        <v/>
      </c>
      <c r="N2378" s="2" t="str">
        <f t="shared" si="532"/>
        <v/>
      </c>
      <c r="O2378" s="2" t="str">
        <f t="shared" si="525"/>
        <v/>
      </c>
      <c r="P2378" s="2" t="str">
        <f t="shared" si="526"/>
        <v/>
      </c>
      <c r="Q2378" s="2" t="str">
        <f t="shared" si="533"/>
        <v/>
      </c>
      <c r="R2378" s="2" t="str">
        <f t="shared" si="527"/>
        <v/>
      </c>
    </row>
    <row r="2379" spans="1:18" x14ac:dyDescent="0.25">
      <c r="A2379" s="15" t="str">
        <f>IF(INDEX('Predict Your Date Data (auto)'!A:A,ROW(A2379),1)&gt;0,INDEX('Predict Your Date Data (auto)'!A:A,ROW(A2379),1),"")</f>
        <v/>
      </c>
      <c r="B2379" s="15" t="str">
        <f t="shared" si="528"/>
        <v/>
      </c>
      <c r="C2379" s="23" t="str">
        <f t="shared" si="529"/>
        <v/>
      </c>
      <c r="D2379" s="23" t="str">
        <f t="shared" si="530"/>
        <v/>
      </c>
      <c r="E2379" s="2" t="str">
        <f>IF(A2379&lt;&gt;"","Week " &amp; ROUNDUP(DAY(B2379)/7,0),"")</f>
        <v/>
      </c>
      <c r="G2379" s="15" t="str">
        <f>IF(G2378&lt;MAX(A:A)+NumberOfFutureWeeks*7,  IF(WEEKDAY( G2378+1)=1, G2378+2, IF(WEEKDAY(G2378+1)=7, G2378+ 3, G2378+1)), "")</f>
        <v/>
      </c>
      <c r="H2379" s="15" t="str">
        <f t="shared" si="522"/>
        <v/>
      </c>
      <c r="I2379" s="2" t="str">
        <f t="shared" si="523"/>
        <v/>
      </c>
      <c r="J2379" s="2" t="str">
        <f>IF(AND(G2379&lt;&gt;"",G2379&lt;=MAX(A:A)),COUNTIF(B:B,TRUNC(G2379)),"")</f>
        <v/>
      </c>
      <c r="K2379" s="2" t="str">
        <f t="shared" si="534"/>
        <v/>
      </c>
      <c r="L2379" s="2" t="str">
        <f t="shared" si="524"/>
        <v/>
      </c>
      <c r="M2379" s="2" t="str">
        <f t="shared" si="531"/>
        <v/>
      </c>
      <c r="N2379" s="2" t="str">
        <f t="shared" si="532"/>
        <v/>
      </c>
      <c r="O2379" s="2" t="str">
        <f t="shared" si="525"/>
        <v/>
      </c>
      <c r="P2379" s="2" t="str">
        <f t="shared" si="526"/>
        <v/>
      </c>
      <c r="Q2379" s="2" t="str">
        <f t="shared" si="533"/>
        <v/>
      </c>
      <c r="R2379" s="2" t="str">
        <f t="shared" si="527"/>
        <v/>
      </c>
    </row>
    <row r="2380" spans="1:18" x14ac:dyDescent="0.25">
      <c r="A2380" s="15" t="str">
        <f>IF(INDEX('Predict Your Date Data (auto)'!A:A,ROW(A2380),1)&gt;0,INDEX('Predict Your Date Data (auto)'!A:A,ROW(A2380),1),"")</f>
        <v/>
      </c>
      <c r="B2380" s="15" t="str">
        <f t="shared" si="528"/>
        <v/>
      </c>
      <c r="C2380" s="23" t="str">
        <f t="shared" si="529"/>
        <v/>
      </c>
      <c r="D2380" s="23" t="str">
        <f t="shared" si="530"/>
        <v/>
      </c>
      <c r="E2380" s="2" t="str">
        <f>IF(A2380&lt;&gt;"","Week " &amp; ROUNDUP(DAY(B2380)/7,0),"")</f>
        <v/>
      </c>
      <c r="G2380" s="15" t="str">
        <f>IF(G2379&lt;MAX(A:A)+NumberOfFutureWeeks*7,  IF(WEEKDAY( G2379+1)=1, G2379+2, IF(WEEKDAY(G2379+1)=7, G2379+ 3, G2379+1)), "")</f>
        <v/>
      </c>
      <c r="H2380" s="15" t="str">
        <f t="shared" si="522"/>
        <v/>
      </c>
      <c r="I2380" s="2" t="str">
        <f t="shared" si="523"/>
        <v/>
      </c>
      <c r="J2380" s="2" t="str">
        <f>IF(AND(G2380&lt;&gt;"",G2380&lt;=MAX(A:A)),COUNTIF(B:B,TRUNC(G2380)),"")</f>
        <v/>
      </c>
      <c r="K2380" s="2" t="str">
        <f t="shared" si="534"/>
        <v/>
      </c>
      <c r="L2380" s="2" t="str">
        <f t="shared" si="524"/>
        <v/>
      </c>
      <c r="M2380" s="2" t="str">
        <f t="shared" si="531"/>
        <v/>
      </c>
      <c r="N2380" s="2" t="str">
        <f t="shared" si="532"/>
        <v/>
      </c>
      <c r="O2380" s="2" t="str">
        <f t="shared" si="525"/>
        <v/>
      </c>
      <c r="P2380" s="2" t="str">
        <f t="shared" si="526"/>
        <v/>
      </c>
      <c r="Q2380" s="2" t="str">
        <f t="shared" si="533"/>
        <v/>
      </c>
      <c r="R2380" s="2" t="str">
        <f t="shared" si="527"/>
        <v/>
      </c>
    </row>
    <row r="2381" spans="1:18" x14ac:dyDescent="0.25">
      <c r="A2381" s="15" t="str">
        <f>IF(INDEX('Predict Your Date Data (auto)'!A:A,ROW(A2381),1)&gt;0,INDEX('Predict Your Date Data (auto)'!A:A,ROW(A2381),1),"")</f>
        <v/>
      </c>
      <c r="B2381" s="15" t="str">
        <f t="shared" si="528"/>
        <v/>
      </c>
      <c r="C2381" s="23" t="str">
        <f t="shared" si="529"/>
        <v/>
      </c>
      <c r="D2381" s="23" t="str">
        <f t="shared" si="530"/>
        <v/>
      </c>
      <c r="E2381" s="2" t="str">
        <f>IF(A2381&lt;&gt;"","Week " &amp; ROUNDUP(DAY(B2381)/7,0),"")</f>
        <v/>
      </c>
      <c r="G2381" s="15" t="str">
        <f>IF(G2380&lt;MAX(A:A)+NumberOfFutureWeeks*7,  IF(WEEKDAY( G2380+1)=1, G2380+2, IF(WEEKDAY(G2380+1)=7, G2380+ 3, G2380+1)), "")</f>
        <v/>
      </c>
      <c r="H2381" s="15" t="str">
        <f t="shared" si="522"/>
        <v/>
      </c>
      <c r="I2381" s="2" t="str">
        <f t="shared" si="523"/>
        <v/>
      </c>
      <c r="J2381" s="2" t="str">
        <f>IF(AND(G2381&lt;&gt;"",G2381&lt;=MAX(A:A)),COUNTIF(B:B,TRUNC(G2381)),"")</f>
        <v/>
      </c>
      <c r="K2381" s="2" t="str">
        <f t="shared" si="534"/>
        <v/>
      </c>
      <c r="L2381" s="2" t="str">
        <f t="shared" si="524"/>
        <v/>
      </c>
      <c r="M2381" s="2" t="str">
        <f t="shared" si="531"/>
        <v/>
      </c>
      <c r="N2381" s="2" t="str">
        <f t="shared" si="532"/>
        <v/>
      </c>
      <c r="O2381" s="2" t="str">
        <f t="shared" si="525"/>
        <v/>
      </c>
      <c r="P2381" s="2" t="str">
        <f t="shared" si="526"/>
        <v/>
      </c>
      <c r="Q2381" s="2" t="str">
        <f t="shared" si="533"/>
        <v/>
      </c>
      <c r="R2381" s="2" t="str">
        <f t="shared" si="527"/>
        <v/>
      </c>
    </row>
    <row r="2382" spans="1:18" x14ac:dyDescent="0.25">
      <c r="A2382" s="15" t="str">
        <f>IF(INDEX('Predict Your Date Data (auto)'!A:A,ROW(A2382),1)&gt;0,INDEX('Predict Your Date Data (auto)'!A:A,ROW(A2382),1),"")</f>
        <v/>
      </c>
      <c r="B2382" s="15" t="str">
        <f t="shared" si="528"/>
        <v/>
      </c>
      <c r="C2382" s="23" t="str">
        <f t="shared" si="529"/>
        <v/>
      </c>
      <c r="D2382" s="23" t="str">
        <f t="shared" si="530"/>
        <v/>
      </c>
      <c r="E2382" s="2" t="str">
        <f>IF(A2382&lt;&gt;"","Week " &amp; ROUNDUP(DAY(B2382)/7,0),"")</f>
        <v/>
      </c>
      <c r="G2382" s="15" t="str">
        <f>IF(G2381&lt;MAX(A:A)+NumberOfFutureWeeks*7,  IF(WEEKDAY( G2381+1)=1, G2381+2, IF(WEEKDAY(G2381+1)=7, G2381+ 3, G2381+1)), "")</f>
        <v/>
      </c>
      <c r="H2382" s="15" t="str">
        <f t="shared" si="522"/>
        <v/>
      </c>
      <c r="I2382" s="2" t="str">
        <f t="shared" si="523"/>
        <v/>
      </c>
      <c r="J2382" s="2" t="str">
        <f>IF(AND(G2382&lt;&gt;"",G2382&lt;=MAX(A:A)),COUNTIF(B:B,TRUNC(G2382)),"")</f>
        <v/>
      </c>
      <c r="K2382" s="2" t="str">
        <f t="shared" si="534"/>
        <v/>
      </c>
      <c r="L2382" s="2" t="str">
        <f t="shared" si="524"/>
        <v/>
      </c>
      <c r="M2382" s="2" t="str">
        <f t="shared" si="531"/>
        <v/>
      </c>
      <c r="N2382" s="2" t="str">
        <f t="shared" si="532"/>
        <v/>
      </c>
      <c r="O2382" s="2" t="str">
        <f t="shared" si="525"/>
        <v/>
      </c>
      <c r="P2382" s="2" t="str">
        <f t="shared" si="526"/>
        <v/>
      </c>
      <c r="Q2382" s="2" t="str">
        <f t="shared" si="533"/>
        <v/>
      </c>
      <c r="R2382" s="2" t="str">
        <f t="shared" si="527"/>
        <v/>
      </c>
    </row>
    <row r="2383" spans="1:18" x14ac:dyDescent="0.25">
      <c r="A2383" s="15" t="str">
        <f>IF(INDEX('Predict Your Date Data (auto)'!A:A,ROW(A2383),1)&gt;0,INDEX('Predict Your Date Data (auto)'!A:A,ROW(A2383),1),"")</f>
        <v/>
      </c>
      <c r="B2383" s="15" t="str">
        <f t="shared" si="528"/>
        <v/>
      </c>
      <c r="C2383" s="23" t="str">
        <f t="shared" si="529"/>
        <v/>
      </c>
      <c r="D2383" s="23" t="str">
        <f t="shared" si="530"/>
        <v/>
      </c>
      <c r="E2383" s="2" t="str">
        <f>IF(A2383&lt;&gt;"","Week " &amp; ROUNDUP(DAY(B2383)/7,0),"")</f>
        <v/>
      </c>
      <c r="G2383" s="15" t="str">
        <f>IF(G2382&lt;MAX(A:A)+NumberOfFutureWeeks*7,  IF(WEEKDAY( G2382+1)=1, G2382+2, IF(WEEKDAY(G2382+1)=7, G2382+ 3, G2382+1)), "")</f>
        <v/>
      </c>
      <c r="H2383" s="15" t="str">
        <f t="shared" si="522"/>
        <v/>
      </c>
      <c r="I2383" s="2" t="str">
        <f t="shared" si="523"/>
        <v/>
      </c>
      <c r="J2383" s="2" t="str">
        <f>IF(AND(G2383&lt;&gt;"",G2383&lt;=MAX(A:A)),COUNTIF(B:B,TRUNC(G2383)),"")</f>
        <v/>
      </c>
      <c r="K2383" s="2" t="str">
        <f t="shared" si="534"/>
        <v/>
      </c>
      <c r="L2383" s="2" t="str">
        <f t="shared" si="524"/>
        <v/>
      </c>
      <c r="M2383" s="2" t="str">
        <f t="shared" si="531"/>
        <v/>
      </c>
      <c r="N2383" s="2" t="str">
        <f t="shared" si="532"/>
        <v/>
      </c>
      <c r="O2383" s="2" t="str">
        <f t="shared" si="525"/>
        <v/>
      </c>
      <c r="P2383" s="2" t="str">
        <f t="shared" si="526"/>
        <v/>
      </c>
      <c r="Q2383" s="2" t="str">
        <f t="shared" si="533"/>
        <v/>
      </c>
      <c r="R2383" s="2" t="str">
        <f t="shared" si="527"/>
        <v/>
      </c>
    </row>
    <row r="2384" spans="1:18" x14ac:dyDescent="0.25">
      <c r="A2384" s="15" t="str">
        <f>IF(INDEX('Predict Your Date Data (auto)'!A:A,ROW(A2384),1)&gt;0,INDEX('Predict Your Date Data (auto)'!A:A,ROW(A2384),1),"")</f>
        <v/>
      </c>
      <c r="B2384" s="15" t="str">
        <f t="shared" si="528"/>
        <v/>
      </c>
      <c r="C2384" s="23" t="str">
        <f t="shared" si="529"/>
        <v/>
      </c>
      <c r="D2384" s="23" t="str">
        <f t="shared" si="530"/>
        <v/>
      </c>
      <c r="E2384" s="2" t="str">
        <f>IF(A2384&lt;&gt;"","Week " &amp; ROUNDUP(DAY(B2384)/7,0),"")</f>
        <v/>
      </c>
      <c r="G2384" s="15" t="str">
        <f>IF(G2383&lt;MAX(A:A)+NumberOfFutureWeeks*7,  IF(WEEKDAY( G2383+1)=1, G2383+2, IF(WEEKDAY(G2383+1)=7, G2383+ 3, G2383+1)), "")</f>
        <v/>
      </c>
      <c r="H2384" s="15" t="str">
        <f t="shared" si="522"/>
        <v/>
      </c>
      <c r="I2384" s="2" t="str">
        <f t="shared" si="523"/>
        <v/>
      </c>
      <c r="J2384" s="2" t="str">
        <f>IF(AND(G2384&lt;&gt;"",G2384&lt;=MAX(A:A)),COUNTIF(B:B,TRUNC(G2384)),"")</f>
        <v/>
      </c>
      <c r="K2384" s="2" t="str">
        <f t="shared" si="534"/>
        <v/>
      </c>
      <c r="L2384" s="2" t="str">
        <f t="shared" si="524"/>
        <v/>
      </c>
      <c r="M2384" s="2" t="str">
        <f t="shared" si="531"/>
        <v/>
      </c>
      <c r="N2384" s="2" t="str">
        <f t="shared" si="532"/>
        <v/>
      </c>
      <c r="O2384" s="2" t="str">
        <f t="shared" si="525"/>
        <v/>
      </c>
      <c r="P2384" s="2" t="str">
        <f t="shared" si="526"/>
        <v/>
      </c>
      <c r="Q2384" s="2" t="str">
        <f t="shared" si="533"/>
        <v/>
      </c>
      <c r="R2384" s="2" t="str">
        <f t="shared" si="527"/>
        <v/>
      </c>
    </row>
    <row r="2385" spans="1:18" x14ac:dyDescent="0.25">
      <c r="A2385" s="15" t="str">
        <f>IF(INDEX('Predict Your Date Data (auto)'!A:A,ROW(A2385),1)&gt;0,INDEX('Predict Your Date Data (auto)'!A:A,ROW(A2385),1),"")</f>
        <v/>
      </c>
      <c r="B2385" s="15" t="str">
        <f t="shared" si="528"/>
        <v/>
      </c>
      <c r="C2385" s="23" t="str">
        <f t="shared" si="529"/>
        <v/>
      </c>
      <c r="D2385" s="23" t="str">
        <f t="shared" si="530"/>
        <v/>
      </c>
      <c r="E2385" s="2" t="str">
        <f>IF(A2385&lt;&gt;"","Week " &amp; ROUNDUP(DAY(B2385)/7,0),"")</f>
        <v/>
      </c>
      <c r="G2385" s="15" t="str">
        <f>IF(G2384&lt;MAX(A:A)+NumberOfFutureWeeks*7,  IF(WEEKDAY( G2384+1)=1, G2384+2, IF(WEEKDAY(G2384+1)=7, G2384+ 3, G2384+1)), "")</f>
        <v/>
      </c>
      <c r="H2385" s="15" t="str">
        <f t="shared" si="522"/>
        <v/>
      </c>
      <c r="I2385" s="2" t="str">
        <f t="shared" si="523"/>
        <v/>
      </c>
      <c r="J2385" s="2" t="str">
        <f>IF(AND(G2385&lt;&gt;"",G2385&lt;=MAX(A:A)),COUNTIF(B:B,TRUNC(G2385)),"")</f>
        <v/>
      </c>
      <c r="K2385" s="2" t="str">
        <f t="shared" si="534"/>
        <v/>
      </c>
      <c r="L2385" s="2" t="str">
        <f t="shared" si="524"/>
        <v/>
      </c>
      <c r="M2385" s="2" t="str">
        <f t="shared" si="531"/>
        <v/>
      </c>
      <c r="N2385" s="2" t="str">
        <f t="shared" si="532"/>
        <v/>
      </c>
      <c r="O2385" s="2" t="str">
        <f t="shared" si="525"/>
        <v/>
      </c>
      <c r="P2385" s="2" t="str">
        <f t="shared" si="526"/>
        <v/>
      </c>
      <c r="Q2385" s="2" t="str">
        <f t="shared" si="533"/>
        <v/>
      </c>
      <c r="R2385" s="2" t="str">
        <f t="shared" si="527"/>
        <v/>
      </c>
    </row>
    <row r="2386" spans="1:18" x14ac:dyDescent="0.25">
      <c r="A2386" s="15" t="str">
        <f>IF(INDEX('Predict Your Date Data (auto)'!A:A,ROW(A2386),1)&gt;0,INDEX('Predict Your Date Data (auto)'!A:A,ROW(A2386),1),"")</f>
        <v/>
      </c>
      <c r="B2386" s="15" t="str">
        <f t="shared" si="528"/>
        <v/>
      </c>
      <c r="C2386" s="23" t="str">
        <f t="shared" si="529"/>
        <v/>
      </c>
      <c r="D2386" s="23" t="str">
        <f t="shared" si="530"/>
        <v/>
      </c>
      <c r="E2386" s="2" t="str">
        <f>IF(A2386&lt;&gt;"","Week " &amp; ROUNDUP(DAY(B2386)/7,0),"")</f>
        <v/>
      </c>
      <c r="G2386" s="15" t="str">
        <f>IF(G2385&lt;MAX(A:A)+NumberOfFutureWeeks*7,  IF(WEEKDAY( G2385+1)=1, G2385+2, IF(WEEKDAY(G2385+1)=7, G2385+ 3, G2385+1)), "")</f>
        <v/>
      </c>
      <c r="H2386" s="15" t="str">
        <f t="shared" si="522"/>
        <v/>
      </c>
      <c r="I2386" s="2" t="str">
        <f t="shared" si="523"/>
        <v/>
      </c>
      <c r="J2386" s="2" t="str">
        <f>IF(AND(G2386&lt;&gt;"",G2386&lt;=MAX(A:A)),COUNTIF(B:B,TRUNC(G2386)),"")</f>
        <v/>
      </c>
      <c r="K2386" s="2" t="str">
        <f t="shared" si="534"/>
        <v/>
      </c>
      <c r="L2386" s="2" t="str">
        <f t="shared" si="524"/>
        <v/>
      </c>
      <c r="M2386" s="2" t="str">
        <f t="shared" si="531"/>
        <v/>
      </c>
      <c r="N2386" s="2" t="str">
        <f t="shared" si="532"/>
        <v/>
      </c>
      <c r="O2386" s="2" t="str">
        <f t="shared" si="525"/>
        <v/>
      </c>
      <c r="P2386" s="2" t="str">
        <f t="shared" si="526"/>
        <v/>
      </c>
      <c r="Q2386" s="2" t="str">
        <f t="shared" si="533"/>
        <v/>
      </c>
      <c r="R2386" s="2" t="str">
        <f t="shared" si="527"/>
        <v/>
      </c>
    </row>
    <row r="2387" spans="1:18" x14ac:dyDescent="0.25">
      <c r="A2387" s="15" t="str">
        <f>IF(INDEX('Predict Your Date Data (auto)'!A:A,ROW(A2387),1)&gt;0,INDEX('Predict Your Date Data (auto)'!A:A,ROW(A2387),1),"")</f>
        <v/>
      </c>
      <c r="B2387" s="15" t="str">
        <f t="shared" si="528"/>
        <v/>
      </c>
      <c r="C2387" s="23" t="str">
        <f t="shared" si="529"/>
        <v/>
      </c>
      <c r="D2387" s="23" t="str">
        <f t="shared" si="530"/>
        <v/>
      </c>
      <c r="E2387" s="2" t="str">
        <f>IF(A2387&lt;&gt;"","Week " &amp; ROUNDUP(DAY(B2387)/7,0),"")</f>
        <v/>
      </c>
      <c r="G2387" s="15" t="str">
        <f>IF(G2386&lt;MAX(A:A)+NumberOfFutureWeeks*7,  IF(WEEKDAY( G2386+1)=1, G2386+2, IF(WEEKDAY(G2386+1)=7, G2386+ 3, G2386+1)), "")</f>
        <v/>
      </c>
      <c r="H2387" s="15" t="str">
        <f t="shared" si="522"/>
        <v/>
      </c>
      <c r="I2387" s="2" t="str">
        <f t="shared" si="523"/>
        <v/>
      </c>
      <c r="J2387" s="2" t="str">
        <f>IF(AND(G2387&lt;&gt;"",G2387&lt;=MAX(A:A)),COUNTIF(B:B,TRUNC(G2387)),"")</f>
        <v/>
      </c>
      <c r="K2387" s="2" t="str">
        <f t="shared" si="534"/>
        <v/>
      </c>
      <c r="L2387" s="2" t="str">
        <f t="shared" si="524"/>
        <v/>
      </c>
      <c r="M2387" s="2" t="str">
        <f t="shared" si="531"/>
        <v/>
      </c>
      <c r="N2387" s="2" t="str">
        <f t="shared" si="532"/>
        <v/>
      </c>
      <c r="O2387" s="2" t="str">
        <f t="shared" si="525"/>
        <v/>
      </c>
      <c r="P2387" s="2" t="str">
        <f t="shared" si="526"/>
        <v/>
      </c>
      <c r="Q2387" s="2" t="str">
        <f t="shared" si="533"/>
        <v/>
      </c>
      <c r="R2387" s="2" t="str">
        <f t="shared" si="527"/>
        <v/>
      </c>
    </row>
    <row r="2388" spans="1:18" x14ac:dyDescent="0.25">
      <c r="A2388" s="15" t="str">
        <f>IF(INDEX('Predict Your Date Data (auto)'!A:A,ROW(A2388),1)&gt;0,INDEX('Predict Your Date Data (auto)'!A:A,ROW(A2388),1),"")</f>
        <v/>
      </c>
      <c r="B2388" s="15" t="str">
        <f t="shared" si="528"/>
        <v/>
      </c>
      <c r="C2388" s="23" t="str">
        <f t="shared" si="529"/>
        <v/>
      </c>
      <c r="D2388" s="23" t="str">
        <f t="shared" si="530"/>
        <v/>
      </c>
      <c r="E2388" s="2" t="str">
        <f>IF(A2388&lt;&gt;"","Week " &amp; ROUNDUP(DAY(B2388)/7,0),"")</f>
        <v/>
      </c>
      <c r="G2388" s="15" t="str">
        <f>IF(G2387&lt;MAX(A:A)+NumberOfFutureWeeks*7,  IF(WEEKDAY( G2387+1)=1, G2387+2, IF(WEEKDAY(G2387+1)=7, G2387+ 3, G2387+1)), "")</f>
        <v/>
      </c>
      <c r="H2388" s="15" t="str">
        <f t="shared" si="522"/>
        <v/>
      </c>
      <c r="I2388" s="2" t="str">
        <f t="shared" si="523"/>
        <v/>
      </c>
      <c r="J2388" s="2" t="str">
        <f>IF(AND(G2388&lt;&gt;"",G2388&lt;=MAX(A:A)),COUNTIF(B:B,TRUNC(G2388)),"")</f>
        <v/>
      </c>
      <c r="K2388" s="2" t="str">
        <f t="shared" si="534"/>
        <v/>
      </c>
      <c r="L2388" s="2" t="str">
        <f t="shared" si="524"/>
        <v/>
      </c>
      <c r="M2388" s="2" t="str">
        <f t="shared" si="531"/>
        <v/>
      </c>
      <c r="N2388" s="2" t="str">
        <f t="shared" si="532"/>
        <v/>
      </c>
      <c r="O2388" s="2" t="str">
        <f t="shared" si="525"/>
        <v/>
      </c>
      <c r="P2388" s="2" t="str">
        <f t="shared" si="526"/>
        <v/>
      </c>
      <c r="Q2388" s="2" t="str">
        <f t="shared" si="533"/>
        <v/>
      </c>
      <c r="R2388" s="2" t="str">
        <f t="shared" si="527"/>
        <v/>
      </c>
    </row>
    <row r="2389" spans="1:18" x14ac:dyDescent="0.25">
      <c r="A2389" s="15" t="str">
        <f>IF(INDEX('Predict Your Date Data (auto)'!A:A,ROW(A2389),1)&gt;0,INDEX('Predict Your Date Data (auto)'!A:A,ROW(A2389),1),"")</f>
        <v/>
      </c>
      <c r="B2389" s="15" t="str">
        <f t="shared" si="528"/>
        <v/>
      </c>
      <c r="C2389" s="23" t="str">
        <f t="shared" si="529"/>
        <v/>
      </c>
      <c r="D2389" s="23" t="str">
        <f t="shared" si="530"/>
        <v/>
      </c>
      <c r="E2389" s="2" t="str">
        <f>IF(A2389&lt;&gt;"","Week " &amp; ROUNDUP(DAY(B2389)/7,0),"")</f>
        <v/>
      </c>
      <c r="G2389" s="15" t="str">
        <f>IF(G2388&lt;MAX(A:A)+NumberOfFutureWeeks*7,  IF(WEEKDAY( G2388+1)=1, G2388+2, IF(WEEKDAY(G2388+1)=7, G2388+ 3, G2388+1)), "")</f>
        <v/>
      </c>
      <c r="H2389" s="15" t="str">
        <f t="shared" si="522"/>
        <v/>
      </c>
      <c r="I2389" s="2" t="str">
        <f t="shared" si="523"/>
        <v/>
      </c>
      <c r="J2389" s="2" t="str">
        <f>IF(AND(G2389&lt;&gt;"",G2389&lt;=MAX(A:A)),COUNTIF(B:B,TRUNC(G2389)),"")</f>
        <v/>
      </c>
      <c r="K2389" s="2" t="str">
        <f t="shared" si="534"/>
        <v/>
      </c>
      <c r="L2389" s="2" t="str">
        <f t="shared" si="524"/>
        <v/>
      </c>
      <c r="M2389" s="2" t="str">
        <f t="shared" si="531"/>
        <v/>
      </c>
      <c r="N2389" s="2" t="str">
        <f t="shared" si="532"/>
        <v/>
      </c>
      <c r="O2389" s="2" t="str">
        <f t="shared" si="525"/>
        <v/>
      </c>
      <c r="P2389" s="2" t="str">
        <f t="shared" si="526"/>
        <v/>
      </c>
      <c r="Q2389" s="2" t="str">
        <f t="shared" si="533"/>
        <v/>
      </c>
      <c r="R2389" s="2" t="str">
        <f t="shared" si="527"/>
        <v/>
      </c>
    </row>
    <row r="2390" spans="1:18" x14ac:dyDescent="0.25">
      <c r="A2390" s="15" t="str">
        <f>IF(INDEX('Predict Your Date Data (auto)'!A:A,ROW(A2390),1)&gt;0,INDEX('Predict Your Date Data (auto)'!A:A,ROW(A2390),1),"")</f>
        <v/>
      </c>
      <c r="B2390" s="15" t="str">
        <f t="shared" si="528"/>
        <v/>
      </c>
      <c r="C2390" s="23" t="str">
        <f t="shared" si="529"/>
        <v/>
      </c>
      <c r="D2390" s="23" t="str">
        <f t="shared" si="530"/>
        <v/>
      </c>
      <c r="E2390" s="2" t="str">
        <f>IF(A2390&lt;&gt;"","Week " &amp; ROUNDUP(DAY(B2390)/7,0),"")</f>
        <v/>
      </c>
      <c r="G2390" s="15" t="str">
        <f>IF(G2389&lt;MAX(A:A)+NumberOfFutureWeeks*7,  IF(WEEKDAY( G2389+1)=1, G2389+2, IF(WEEKDAY(G2389+1)=7, G2389+ 3, G2389+1)), "")</f>
        <v/>
      </c>
      <c r="H2390" s="15" t="str">
        <f t="shared" si="522"/>
        <v/>
      </c>
      <c r="I2390" s="2" t="str">
        <f t="shared" si="523"/>
        <v/>
      </c>
      <c r="J2390" s="2" t="str">
        <f>IF(AND(G2390&lt;&gt;"",G2390&lt;=MAX(A:A)),COUNTIF(B:B,TRUNC(G2390)),"")</f>
        <v/>
      </c>
      <c r="K2390" s="2" t="str">
        <f t="shared" si="534"/>
        <v/>
      </c>
      <c r="L2390" s="2" t="str">
        <f t="shared" si="524"/>
        <v/>
      </c>
      <c r="M2390" s="2" t="str">
        <f t="shared" si="531"/>
        <v/>
      </c>
      <c r="N2390" s="2" t="str">
        <f t="shared" si="532"/>
        <v/>
      </c>
      <c r="O2390" s="2" t="str">
        <f t="shared" si="525"/>
        <v/>
      </c>
      <c r="P2390" s="2" t="str">
        <f t="shared" si="526"/>
        <v/>
      </c>
      <c r="Q2390" s="2" t="str">
        <f t="shared" si="533"/>
        <v/>
      </c>
      <c r="R2390" s="2" t="str">
        <f t="shared" si="527"/>
        <v/>
      </c>
    </row>
    <row r="2391" spans="1:18" x14ac:dyDescent="0.25">
      <c r="A2391" s="15" t="str">
        <f>IF(INDEX('Predict Your Date Data (auto)'!A:A,ROW(A2391),1)&gt;0,INDEX('Predict Your Date Data (auto)'!A:A,ROW(A2391),1),"")</f>
        <v/>
      </c>
      <c r="B2391" s="15" t="str">
        <f t="shared" si="528"/>
        <v/>
      </c>
      <c r="C2391" s="23" t="str">
        <f t="shared" si="529"/>
        <v/>
      </c>
      <c r="D2391" s="23" t="str">
        <f t="shared" si="530"/>
        <v/>
      </c>
      <c r="E2391" s="2" t="str">
        <f>IF(A2391&lt;&gt;"","Week " &amp; ROUNDUP(DAY(B2391)/7,0),"")</f>
        <v/>
      </c>
      <c r="G2391" s="15" t="str">
        <f>IF(G2390&lt;MAX(A:A)+NumberOfFutureWeeks*7,  IF(WEEKDAY( G2390+1)=1, G2390+2, IF(WEEKDAY(G2390+1)=7, G2390+ 3, G2390+1)), "")</f>
        <v/>
      </c>
      <c r="H2391" s="15" t="str">
        <f t="shared" si="522"/>
        <v/>
      </c>
      <c r="I2391" s="2" t="str">
        <f t="shared" si="523"/>
        <v/>
      </c>
      <c r="J2391" s="2" t="str">
        <f>IF(AND(G2391&lt;&gt;"",G2391&lt;=MAX(A:A)),COUNTIF(B:B,TRUNC(G2391)),"")</f>
        <v/>
      </c>
      <c r="K2391" s="2" t="str">
        <f t="shared" si="534"/>
        <v/>
      </c>
      <c r="L2391" s="2" t="str">
        <f t="shared" si="524"/>
        <v/>
      </c>
      <c r="M2391" s="2" t="str">
        <f t="shared" si="531"/>
        <v/>
      </c>
      <c r="N2391" s="2" t="str">
        <f t="shared" si="532"/>
        <v/>
      </c>
      <c r="O2391" s="2" t="str">
        <f t="shared" si="525"/>
        <v/>
      </c>
      <c r="P2391" s="2" t="str">
        <f t="shared" si="526"/>
        <v/>
      </c>
      <c r="Q2391" s="2" t="str">
        <f t="shared" si="533"/>
        <v/>
      </c>
      <c r="R2391" s="2" t="str">
        <f t="shared" si="527"/>
        <v/>
      </c>
    </row>
    <row r="2392" spans="1:18" x14ac:dyDescent="0.25">
      <c r="A2392" s="15" t="str">
        <f>IF(INDEX('Predict Your Date Data (auto)'!A:A,ROW(A2392),1)&gt;0,INDEX('Predict Your Date Data (auto)'!A:A,ROW(A2392),1),"")</f>
        <v/>
      </c>
      <c r="B2392" s="15" t="str">
        <f t="shared" si="528"/>
        <v/>
      </c>
      <c r="C2392" s="23" t="str">
        <f t="shared" si="529"/>
        <v/>
      </c>
      <c r="D2392" s="23" t="str">
        <f t="shared" si="530"/>
        <v/>
      </c>
      <c r="E2392" s="2" t="str">
        <f>IF(A2392&lt;&gt;"","Week " &amp; ROUNDUP(DAY(B2392)/7,0),"")</f>
        <v/>
      </c>
      <c r="G2392" s="15" t="str">
        <f>IF(G2391&lt;MAX(A:A)+NumberOfFutureWeeks*7,  IF(WEEKDAY( G2391+1)=1, G2391+2, IF(WEEKDAY(G2391+1)=7, G2391+ 3, G2391+1)), "")</f>
        <v/>
      </c>
      <c r="H2392" s="15" t="str">
        <f t="shared" si="522"/>
        <v/>
      </c>
      <c r="I2392" s="2" t="str">
        <f t="shared" si="523"/>
        <v/>
      </c>
      <c r="J2392" s="2" t="str">
        <f>IF(AND(G2392&lt;&gt;"",G2392&lt;=MAX(A:A)),COUNTIF(B:B,TRUNC(G2392)),"")</f>
        <v/>
      </c>
      <c r="K2392" s="2" t="str">
        <f t="shared" si="534"/>
        <v/>
      </c>
      <c r="L2392" s="2" t="str">
        <f t="shared" si="524"/>
        <v/>
      </c>
      <c r="M2392" s="2" t="str">
        <f t="shared" si="531"/>
        <v/>
      </c>
      <c r="N2392" s="2" t="str">
        <f t="shared" si="532"/>
        <v/>
      </c>
      <c r="O2392" s="2" t="str">
        <f t="shared" si="525"/>
        <v/>
      </c>
      <c r="P2392" s="2" t="str">
        <f t="shared" si="526"/>
        <v/>
      </c>
      <c r="Q2392" s="2" t="str">
        <f t="shared" si="533"/>
        <v/>
      </c>
      <c r="R2392" s="2" t="str">
        <f t="shared" si="527"/>
        <v/>
      </c>
    </row>
    <row r="2393" spans="1:18" x14ac:dyDescent="0.25">
      <c r="A2393" s="15" t="str">
        <f>IF(INDEX('Predict Your Date Data (auto)'!A:A,ROW(A2393),1)&gt;0,INDEX('Predict Your Date Data (auto)'!A:A,ROW(A2393),1),"")</f>
        <v/>
      </c>
      <c r="B2393" s="15" t="str">
        <f t="shared" si="528"/>
        <v/>
      </c>
      <c r="C2393" s="23" t="str">
        <f t="shared" si="529"/>
        <v/>
      </c>
      <c r="D2393" s="23" t="str">
        <f t="shared" si="530"/>
        <v/>
      </c>
      <c r="E2393" s="2" t="str">
        <f>IF(A2393&lt;&gt;"","Week " &amp; ROUNDUP(DAY(B2393)/7,0),"")</f>
        <v/>
      </c>
      <c r="G2393" s="15" t="str">
        <f>IF(G2392&lt;MAX(A:A)+NumberOfFutureWeeks*7,  IF(WEEKDAY( G2392+1)=1, G2392+2, IF(WEEKDAY(G2392+1)=7, G2392+ 3, G2392+1)), "")</f>
        <v/>
      </c>
      <c r="H2393" s="15" t="str">
        <f t="shared" si="522"/>
        <v/>
      </c>
      <c r="I2393" s="2" t="str">
        <f t="shared" si="523"/>
        <v/>
      </c>
      <c r="J2393" s="2" t="str">
        <f>IF(AND(G2393&lt;&gt;"",G2393&lt;=MAX(A:A)),COUNTIF(B:B,TRUNC(G2393)),"")</f>
        <v/>
      </c>
      <c r="K2393" s="2" t="str">
        <f t="shared" si="534"/>
        <v/>
      </c>
      <c r="L2393" s="2" t="str">
        <f t="shared" si="524"/>
        <v/>
      </c>
      <c r="M2393" s="2" t="str">
        <f t="shared" si="531"/>
        <v/>
      </c>
      <c r="N2393" s="2" t="str">
        <f t="shared" si="532"/>
        <v/>
      </c>
      <c r="O2393" s="2" t="str">
        <f t="shared" si="525"/>
        <v/>
      </c>
      <c r="P2393" s="2" t="str">
        <f t="shared" si="526"/>
        <v/>
      </c>
      <c r="Q2393" s="2" t="str">
        <f t="shared" si="533"/>
        <v/>
      </c>
      <c r="R2393" s="2" t="str">
        <f t="shared" si="527"/>
        <v/>
      </c>
    </row>
    <row r="2394" spans="1:18" x14ac:dyDescent="0.25">
      <c r="A2394" s="15" t="str">
        <f>IF(INDEX('Predict Your Date Data (auto)'!A:A,ROW(A2394),1)&gt;0,INDEX('Predict Your Date Data (auto)'!A:A,ROW(A2394),1),"")</f>
        <v/>
      </c>
      <c r="B2394" s="15" t="str">
        <f t="shared" si="528"/>
        <v/>
      </c>
      <c r="C2394" s="23" t="str">
        <f t="shared" si="529"/>
        <v/>
      </c>
      <c r="D2394" s="23" t="str">
        <f t="shared" si="530"/>
        <v/>
      </c>
      <c r="E2394" s="2" t="str">
        <f>IF(A2394&lt;&gt;"","Week " &amp; ROUNDUP(DAY(B2394)/7,0),"")</f>
        <v/>
      </c>
      <c r="G2394" s="15" t="str">
        <f>IF(G2393&lt;MAX(A:A)+NumberOfFutureWeeks*7,  IF(WEEKDAY( G2393+1)=1, G2393+2, IF(WEEKDAY(G2393+1)=7, G2393+ 3, G2393+1)), "")</f>
        <v/>
      </c>
      <c r="H2394" s="15" t="str">
        <f t="shared" si="522"/>
        <v/>
      </c>
      <c r="I2394" s="2" t="str">
        <f t="shared" si="523"/>
        <v/>
      </c>
      <c r="J2394" s="2" t="str">
        <f>IF(AND(G2394&lt;&gt;"",G2394&lt;=MAX(A:A)),COUNTIF(B:B,TRUNC(G2394)),"")</f>
        <v/>
      </c>
      <c r="K2394" s="2" t="str">
        <f t="shared" si="534"/>
        <v/>
      </c>
      <c r="L2394" s="2" t="str">
        <f t="shared" si="524"/>
        <v/>
      </c>
      <c r="M2394" s="2" t="str">
        <f t="shared" si="531"/>
        <v/>
      </c>
      <c r="N2394" s="2" t="str">
        <f t="shared" si="532"/>
        <v/>
      </c>
      <c r="O2394" s="2" t="str">
        <f t="shared" si="525"/>
        <v/>
      </c>
      <c r="P2394" s="2" t="str">
        <f t="shared" si="526"/>
        <v/>
      </c>
      <c r="Q2394" s="2" t="str">
        <f t="shared" si="533"/>
        <v/>
      </c>
      <c r="R2394" s="2" t="str">
        <f t="shared" si="527"/>
        <v/>
      </c>
    </row>
    <row r="2395" spans="1:18" x14ac:dyDescent="0.25">
      <c r="A2395" s="15" t="str">
        <f>IF(INDEX('Predict Your Date Data (auto)'!A:A,ROW(A2395),1)&gt;0,INDEX('Predict Your Date Data (auto)'!A:A,ROW(A2395),1),"")</f>
        <v/>
      </c>
      <c r="B2395" s="15" t="str">
        <f t="shared" si="528"/>
        <v/>
      </c>
      <c r="C2395" s="23" t="str">
        <f t="shared" si="529"/>
        <v/>
      </c>
      <c r="D2395" s="23" t="str">
        <f t="shared" si="530"/>
        <v/>
      </c>
      <c r="E2395" s="2" t="str">
        <f>IF(A2395&lt;&gt;"","Week " &amp; ROUNDUP(DAY(B2395)/7,0),"")</f>
        <v/>
      </c>
      <c r="G2395" s="15" t="str">
        <f>IF(G2394&lt;MAX(A:A)+NumberOfFutureWeeks*7,  IF(WEEKDAY( G2394+1)=1, G2394+2, IF(WEEKDAY(G2394+1)=7, G2394+ 3, G2394+1)), "")</f>
        <v/>
      </c>
      <c r="H2395" s="15" t="str">
        <f t="shared" si="522"/>
        <v/>
      </c>
      <c r="I2395" s="2" t="str">
        <f t="shared" si="523"/>
        <v/>
      </c>
      <c r="J2395" s="2" t="str">
        <f>IF(AND(G2395&lt;&gt;"",G2395&lt;=MAX(A:A)),COUNTIF(B:B,TRUNC(G2395)),"")</f>
        <v/>
      </c>
      <c r="K2395" s="2" t="str">
        <f t="shared" si="534"/>
        <v/>
      </c>
      <c r="L2395" s="2" t="str">
        <f t="shared" si="524"/>
        <v/>
      </c>
      <c r="M2395" s="2" t="str">
        <f t="shared" si="531"/>
        <v/>
      </c>
      <c r="N2395" s="2" t="str">
        <f t="shared" si="532"/>
        <v/>
      </c>
      <c r="O2395" s="2" t="str">
        <f t="shared" si="525"/>
        <v/>
      </c>
      <c r="P2395" s="2" t="str">
        <f t="shared" si="526"/>
        <v/>
      </c>
      <c r="Q2395" s="2" t="str">
        <f t="shared" si="533"/>
        <v/>
      </c>
      <c r="R2395" s="2" t="str">
        <f t="shared" si="527"/>
        <v/>
      </c>
    </row>
    <row r="2396" spans="1:18" x14ac:dyDescent="0.25">
      <c r="A2396" s="15" t="str">
        <f>IF(INDEX('Predict Your Date Data (auto)'!A:A,ROW(A2396),1)&gt;0,INDEX('Predict Your Date Data (auto)'!A:A,ROW(A2396),1),"")</f>
        <v/>
      </c>
      <c r="B2396" s="15" t="str">
        <f t="shared" si="528"/>
        <v/>
      </c>
      <c r="C2396" s="23" t="str">
        <f t="shared" si="529"/>
        <v/>
      </c>
      <c r="D2396" s="23" t="str">
        <f t="shared" si="530"/>
        <v/>
      </c>
      <c r="E2396" s="2" t="str">
        <f>IF(A2396&lt;&gt;"","Week " &amp; ROUNDUP(DAY(B2396)/7,0),"")</f>
        <v/>
      </c>
      <c r="G2396" s="15" t="str">
        <f>IF(G2395&lt;MAX(A:A)+NumberOfFutureWeeks*7,  IF(WEEKDAY( G2395+1)=1, G2395+2, IF(WEEKDAY(G2395+1)=7, G2395+ 3, G2395+1)), "")</f>
        <v/>
      </c>
      <c r="H2396" s="15" t="str">
        <f t="shared" si="522"/>
        <v/>
      </c>
      <c r="I2396" s="2" t="str">
        <f t="shared" si="523"/>
        <v/>
      </c>
      <c r="J2396" s="2" t="str">
        <f>IF(AND(G2396&lt;&gt;"",G2396&lt;=MAX(A:A)),COUNTIF(B:B,TRUNC(G2396)),"")</f>
        <v/>
      </c>
      <c r="K2396" s="2" t="str">
        <f t="shared" si="534"/>
        <v/>
      </c>
      <c r="L2396" s="2" t="str">
        <f t="shared" si="524"/>
        <v/>
      </c>
      <c r="M2396" s="2" t="str">
        <f t="shared" si="531"/>
        <v/>
      </c>
      <c r="N2396" s="2" t="str">
        <f t="shared" si="532"/>
        <v/>
      </c>
      <c r="O2396" s="2" t="str">
        <f t="shared" si="525"/>
        <v/>
      </c>
      <c r="P2396" s="2" t="str">
        <f t="shared" si="526"/>
        <v/>
      </c>
      <c r="Q2396" s="2" t="str">
        <f t="shared" si="533"/>
        <v/>
      </c>
      <c r="R2396" s="2" t="str">
        <f t="shared" si="527"/>
        <v/>
      </c>
    </row>
    <row r="2397" spans="1:18" x14ac:dyDescent="0.25">
      <c r="A2397" s="15" t="str">
        <f>IF(INDEX('Predict Your Date Data (auto)'!A:A,ROW(A2397),1)&gt;0,INDEX('Predict Your Date Data (auto)'!A:A,ROW(A2397),1),"")</f>
        <v/>
      </c>
      <c r="B2397" s="15" t="str">
        <f t="shared" si="528"/>
        <v/>
      </c>
      <c r="C2397" s="23" t="str">
        <f t="shared" si="529"/>
        <v/>
      </c>
      <c r="D2397" s="23" t="str">
        <f t="shared" si="530"/>
        <v/>
      </c>
      <c r="E2397" s="2" t="str">
        <f>IF(A2397&lt;&gt;"","Week " &amp; ROUNDUP(DAY(B2397)/7,0),"")</f>
        <v/>
      </c>
      <c r="G2397" s="15" t="str">
        <f>IF(G2396&lt;MAX(A:A)+NumberOfFutureWeeks*7,  IF(WEEKDAY( G2396+1)=1, G2396+2, IF(WEEKDAY(G2396+1)=7, G2396+ 3, G2396+1)), "")</f>
        <v/>
      </c>
      <c r="H2397" s="15" t="str">
        <f t="shared" si="522"/>
        <v/>
      </c>
      <c r="I2397" s="2" t="str">
        <f t="shared" si="523"/>
        <v/>
      </c>
      <c r="J2397" s="2" t="str">
        <f>IF(AND(G2397&lt;&gt;"",G2397&lt;=MAX(A:A)),COUNTIF(B:B,TRUNC(G2397)),"")</f>
        <v/>
      </c>
      <c r="K2397" s="2" t="str">
        <f t="shared" si="534"/>
        <v/>
      </c>
      <c r="L2397" s="2" t="str">
        <f t="shared" si="524"/>
        <v/>
      </c>
      <c r="M2397" s="2" t="str">
        <f t="shared" si="531"/>
        <v/>
      </c>
      <c r="N2397" s="2" t="str">
        <f t="shared" si="532"/>
        <v/>
      </c>
      <c r="O2397" s="2" t="str">
        <f t="shared" si="525"/>
        <v/>
      </c>
      <c r="P2397" s="2" t="str">
        <f t="shared" si="526"/>
        <v/>
      </c>
      <c r="Q2397" s="2" t="str">
        <f t="shared" si="533"/>
        <v/>
      </c>
      <c r="R2397" s="2" t="str">
        <f t="shared" si="527"/>
        <v/>
      </c>
    </row>
    <row r="2398" spans="1:18" x14ac:dyDescent="0.25">
      <c r="A2398" s="15" t="str">
        <f>IF(INDEX('Predict Your Date Data (auto)'!A:A,ROW(A2398),1)&gt;0,INDEX('Predict Your Date Data (auto)'!A:A,ROW(A2398),1),"")</f>
        <v/>
      </c>
      <c r="B2398" s="15" t="str">
        <f t="shared" si="528"/>
        <v/>
      </c>
      <c r="C2398" s="23" t="str">
        <f t="shared" si="529"/>
        <v/>
      </c>
      <c r="D2398" s="23" t="str">
        <f t="shared" si="530"/>
        <v/>
      </c>
      <c r="E2398" s="2" t="str">
        <f>IF(A2398&lt;&gt;"","Week " &amp; ROUNDUP(DAY(B2398)/7,0),"")</f>
        <v/>
      </c>
      <c r="G2398" s="15" t="str">
        <f>IF(G2397&lt;MAX(A:A)+NumberOfFutureWeeks*7,  IF(WEEKDAY( G2397+1)=1, G2397+2, IF(WEEKDAY(G2397+1)=7, G2397+ 3, G2397+1)), "")</f>
        <v/>
      </c>
      <c r="H2398" s="15" t="str">
        <f t="shared" si="522"/>
        <v/>
      </c>
      <c r="I2398" s="2" t="str">
        <f t="shared" si="523"/>
        <v/>
      </c>
      <c r="J2398" s="2" t="str">
        <f>IF(AND(G2398&lt;&gt;"",G2398&lt;=MAX(A:A)),COUNTIF(B:B,TRUNC(G2398)),"")</f>
        <v/>
      </c>
      <c r="K2398" s="2" t="str">
        <f t="shared" si="534"/>
        <v/>
      </c>
      <c r="L2398" s="2" t="str">
        <f t="shared" si="524"/>
        <v/>
      </c>
      <c r="M2398" s="2" t="str">
        <f t="shared" si="531"/>
        <v/>
      </c>
      <c r="N2398" s="2" t="str">
        <f t="shared" si="532"/>
        <v/>
      </c>
      <c r="O2398" s="2" t="str">
        <f t="shared" si="525"/>
        <v/>
      </c>
      <c r="P2398" s="2" t="str">
        <f t="shared" si="526"/>
        <v/>
      </c>
      <c r="Q2398" s="2" t="str">
        <f t="shared" si="533"/>
        <v/>
      </c>
      <c r="R2398" s="2" t="str">
        <f t="shared" si="527"/>
        <v/>
      </c>
    </row>
    <row r="2399" spans="1:18" x14ac:dyDescent="0.25">
      <c r="A2399" s="15" t="str">
        <f>IF(INDEX('Predict Your Date Data (auto)'!A:A,ROW(A2399),1)&gt;0,INDEX('Predict Your Date Data (auto)'!A:A,ROW(A2399),1),"")</f>
        <v/>
      </c>
      <c r="B2399" s="15" t="str">
        <f t="shared" si="528"/>
        <v/>
      </c>
      <c r="C2399" s="23" t="str">
        <f t="shared" si="529"/>
        <v/>
      </c>
      <c r="D2399" s="23" t="str">
        <f t="shared" si="530"/>
        <v/>
      </c>
      <c r="E2399" s="2" t="str">
        <f>IF(A2399&lt;&gt;"","Week " &amp; ROUNDUP(DAY(B2399)/7,0),"")</f>
        <v/>
      </c>
      <c r="G2399" s="15" t="str">
        <f>IF(G2398&lt;MAX(A:A)+NumberOfFutureWeeks*7,  IF(WEEKDAY( G2398+1)=1, G2398+2, IF(WEEKDAY(G2398+1)=7, G2398+ 3, G2398+1)), "")</f>
        <v/>
      </c>
      <c r="H2399" s="15" t="str">
        <f t="shared" si="522"/>
        <v/>
      </c>
      <c r="I2399" s="2" t="str">
        <f t="shared" si="523"/>
        <v/>
      </c>
      <c r="J2399" s="2" t="str">
        <f>IF(AND(G2399&lt;&gt;"",G2399&lt;=MAX(A:A)),COUNTIF(B:B,TRUNC(G2399)),"")</f>
        <v/>
      </c>
      <c r="K2399" s="2" t="str">
        <f t="shared" si="534"/>
        <v/>
      </c>
      <c r="L2399" s="2" t="str">
        <f t="shared" si="524"/>
        <v/>
      </c>
      <c r="M2399" s="2" t="str">
        <f t="shared" si="531"/>
        <v/>
      </c>
      <c r="N2399" s="2" t="str">
        <f t="shared" si="532"/>
        <v/>
      </c>
      <c r="O2399" s="2" t="str">
        <f t="shared" si="525"/>
        <v/>
      </c>
      <c r="P2399" s="2" t="str">
        <f t="shared" si="526"/>
        <v/>
      </c>
      <c r="Q2399" s="2" t="str">
        <f t="shared" si="533"/>
        <v/>
      </c>
      <c r="R2399" s="2" t="str">
        <f t="shared" si="527"/>
        <v/>
      </c>
    </row>
    <row r="2400" spans="1:18" x14ac:dyDescent="0.25">
      <c r="A2400" s="15" t="str">
        <f>IF(INDEX('Predict Your Date Data (auto)'!A:A,ROW(A2400),1)&gt;0,INDEX('Predict Your Date Data (auto)'!A:A,ROW(A2400),1),"")</f>
        <v/>
      </c>
      <c r="B2400" s="15" t="str">
        <f t="shared" si="528"/>
        <v/>
      </c>
      <c r="C2400" s="23" t="str">
        <f t="shared" si="529"/>
        <v/>
      </c>
      <c r="D2400" s="23" t="str">
        <f t="shared" si="530"/>
        <v/>
      </c>
      <c r="E2400" s="2" t="str">
        <f>IF(A2400&lt;&gt;"","Week " &amp; ROUNDUP(DAY(B2400)/7,0),"")</f>
        <v/>
      </c>
      <c r="G2400" s="15" t="str">
        <f>IF(G2399&lt;MAX(A:A)+NumberOfFutureWeeks*7,  IF(WEEKDAY( G2399+1)=1, G2399+2, IF(WEEKDAY(G2399+1)=7, G2399+ 3, G2399+1)), "")</f>
        <v/>
      </c>
      <c r="H2400" s="15" t="str">
        <f t="shared" si="522"/>
        <v/>
      </c>
      <c r="I2400" s="2" t="str">
        <f t="shared" si="523"/>
        <v/>
      </c>
      <c r="J2400" s="2" t="str">
        <f>IF(AND(G2400&lt;&gt;"",G2400&lt;=MAX(A:A)),COUNTIF(B:B,TRUNC(G2400)),"")</f>
        <v/>
      </c>
      <c r="K2400" s="2" t="str">
        <f t="shared" si="534"/>
        <v/>
      </c>
      <c r="L2400" s="2" t="str">
        <f t="shared" si="524"/>
        <v/>
      </c>
      <c r="M2400" s="2" t="str">
        <f t="shared" si="531"/>
        <v/>
      </c>
      <c r="N2400" s="2" t="str">
        <f t="shared" si="532"/>
        <v/>
      </c>
      <c r="O2400" s="2" t="str">
        <f t="shared" si="525"/>
        <v/>
      </c>
      <c r="P2400" s="2" t="str">
        <f t="shared" si="526"/>
        <v/>
      </c>
      <c r="Q2400" s="2" t="str">
        <f t="shared" si="533"/>
        <v/>
      </c>
      <c r="R2400" s="2" t="str">
        <f t="shared" si="527"/>
        <v/>
      </c>
    </row>
    <row r="2401" spans="1:18" x14ac:dyDescent="0.25">
      <c r="A2401" s="15" t="str">
        <f>IF(INDEX('Predict Your Date Data (auto)'!A:A,ROW(A2401),1)&gt;0,INDEX('Predict Your Date Data (auto)'!A:A,ROW(A2401),1),"")</f>
        <v/>
      </c>
      <c r="B2401" s="15" t="str">
        <f t="shared" si="528"/>
        <v/>
      </c>
      <c r="C2401" s="23" t="str">
        <f t="shared" si="529"/>
        <v/>
      </c>
      <c r="D2401" s="23" t="str">
        <f t="shared" si="530"/>
        <v/>
      </c>
      <c r="E2401" s="2" t="str">
        <f>IF(A2401&lt;&gt;"","Week " &amp; ROUNDUP(DAY(B2401)/7,0),"")</f>
        <v/>
      </c>
      <c r="G2401" s="15" t="str">
        <f>IF(G2400&lt;MAX(A:A)+NumberOfFutureWeeks*7,  IF(WEEKDAY( G2400+1)=1, G2400+2, IF(WEEKDAY(G2400+1)=7, G2400+ 3, G2400+1)), "")</f>
        <v/>
      </c>
      <c r="H2401" s="15" t="str">
        <f t="shared" si="522"/>
        <v/>
      </c>
      <c r="I2401" s="2" t="str">
        <f t="shared" si="523"/>
        <v/>
      </c>
      <c r="J2401" s="2" t="str">
        <f>IF(AND(G2401&lt;&gt;"",G2401&lt;=MAX(A:A)),COUNTIF(B:B,TRUNC(G2401)),"")</f>
        <v/>
      </c>
      <c r="K2401" s="2" t="str">
        <f t="shared" si="534"/>
        <v/>
      </c>
      <c r="L2401" s="2" t="str">
        <f t="shared" si="524"/>
        <v/>
      </c>
      <c r="M2401" s="2" t="str">
        <f t="shared" si="531"/>
        <v/>
      </c>
      <c r="N2401" s="2" t="str">
        <f t="shared" si="532"/>
        <v/>
      </c>
      <c r="O2401" s="2" t="str">
        <f t="shared" si="525"/>
        <v/>
      </c>
      <c r="P2401" s="2" t="str">
        <f t="shared" si="526"/>
        <v/>
      </c>
      <c r="Q2401" s="2" t="str">
        <f t="shared" si="533"/>
        <v/>
      </c>
      <c r="R2401" s="2" t="str">
        <f t="shared" si="527"/>
        <v/>
      </c>
    </row>
    <row r="2402" spans="1:18" x14ac:dyDescent="0.25">
      <c r="A2402" s="15" t="str">
        <f>IF(INDEX('Predict Your Date Data (auto)'!A:A,ROW(A2402),1)&gt;0,INDEX('Predict Your Date Data (auto)'!A:A,ROW(A2402),1),"")</f>
        <v/>
      </c>
      <c r="B2402" s="15" t="str">
        <f t="shared" si="528"/>
        <v/>
      </c>
      <c r="C2402" s="23" t="str">
        <f t="shared" si="529"/>
        <v/>
      </c>
      <c r="D2402" s="23" t="str">
        <f t="shared" si="530"/>
        <v/>
      </c>
      <c r="E2402" s="2" t="str">
        <f>IF(A2402&lt;&gt;"","Week " &amp; ROUNDUP(DAY(B2402)/7,0),"")</f>
        <v/>
      </c>
      <c r="G2402" s="15" t="str">
        <f>IF(G2401&lt;MAX(A:A)+NumberOfFutureWeeks*7,  IF(WEEKDAY( G2401+1)=1, G2401+2, IF(WEEKDAY(G2401+1)=7, G2401+ 3, G2401+1)), "")</f>
        <v/>
      </c>
      <c r="H2402" s="15" t="str">
        <f t="shared" si="522"/>
        <v/>
      </c>
      <c r="I2402" s="2" t="str">
        <f t="shared" si="523"/>
        <v/>
      </c>
      <c r="J2402" s="2" t="str">
        <f>IF(AND(G2402&lt;&gt;"",G2402&lt;=MAX(A:A)),COUNTIF(B:B,TRUNC(G2402)),"")</f>
        <v/>
      </c>
      <c r="K2402" s="2" t="str">
        <f t="shared" si="534"/>
        <v/>
      </c>
      <c r="L2402" s="2" t="str">
        <f t="shared" si="524"/>
        <v/>
      </c>
      <c r="M2402" s="2" t="str">
        <f t="shared" si="531"/>
        <v/>
      </c>
      <c r="N2402" s="2" t="str">
        <f t="shared" si="532"/>
        <v/>
      </c>
      <c r="O2402" s="2" t="str">
        <f t="shared" si="525"/>
        <v/>
      </c>
      <c r="P2402" s="2" t="str">
        <f t="shared" si="526"/>
        <v/>
      </c>
      <c r="Q2402" s="2" t="str">
        <f t="shared" si="533"/>
        <v/>
      </c>
      <c r="R2402" s="2" t="str">
        <f t="shared" si="527"/>
        <v/>
      </c>
    </row>
    <row r="2403" spans="1:18" x14ac:dyDescent="0.25">
      <c r="A2403" s="15" t="str">
        <f>IF(INDEX('Predict Your Date Data (auto)'!A:A,ROW(A2403),1)&gt;0,INDEX('Predict Your Date Data (auto)'!A:A,ROW(A2403),1),"")</f>
        <v/>
      </c>
      <c r="B2403" s="15" t="str">
        <f t="shared" si="528"/>
        <v/>
      </c>
      <c r="C2403" s="23" t="str">
        <f t="shared" si="529"/>
        <v/>
      </c>
      <c r="D2403" s="23" t="str">
        <f t="shared" si="530"/>
        <v/>
      </c>
      <c r="E2403" s="2" t="str">
        <f>IF(A2403&lt;&gt;"","Week " &amp; ROUNDUP(DAY(B2403)/7,0),"")</f>
        <v/>
      </c>
      <c r="G2403" s="15" t="str">
        <f>IF(G2402&lt;MAX(A:A)+NumberOfFutureWeeks*7,  IF(WEEKDAY( G2402+1)=1, G2402+2, IF(WEEKDAY(G2402+1)=7, G2402+ 3, G2402+1)), "")</f>
        <v/>
      </c>
      <c r="H2403" s="15" t="str">
        <f t="shared" si="522"/>
        <v/>
      </c>
      <c r="I2403" s="2" t="str">
        <f t="shared" si="523"/>
        <v/>
      </c>
      <c r="J2403" s="2" t="str">
        <f>IF(AND(G2403&lt;&gt;"",G2403&lt;=MAX(A:A)),COUNTIF(B:B,TRUNC(G2403)),"")</f>
        <v/>
      </c>
      <c r="K2403" s="2" t="str">
        <f t="shared" si="534"/>
        <v/>
      </c>
      <c r="L2403" s="2" t="str">
        <f t="shared" si="524"/>
        <v/>
      </c>
      <c r="M2403" s="2" t="str">
        <f t="shared" si="531"/>
        <v/>
      </c>
      <c r="N2403" s="2" t="str">
        <f t="shared" si="532"/>
        <v/>
      </c>
      <c r="O2403" s="2" t="str">
        <f t="shared" si="525"/>
        <v/>
      </c>
      <c r="P2403" s="2" t="str">
        <f t="shared" si="526"/>
        <v/>
      </c>
      <c r="Q2403" s="2" t="str">
        <f t="shared" si="533"/>
        <v/>
      </c>
      <c r="R2403" s="2" t="str">
        <f t="shared" si="527"/>
        <v/>
      </c>
    </row>
    <row r="2404" spans="1:18" x14ac:dyDescent="0.25">
      <c r="A2404" s="15" t="str">
        <f>IF(INDEX('Predict Your Date Data (auto)'!A:A,ROW(A2404),1)&gt;0,INDEX('Predict Your Date Data (auto)'!A:A,ROW(A2404),1),"")</f>
        <v/>
      </c>
      <c r="B2404" s="15" t="str">
        <f t="shared" si="528"/>
        <v/>
      </c>
      <c r="C2404" s="23" t="str">
        <f t="shared" si="529"/>
        <v/>
      </c>
      <c r="D2404" s="23" t="str">
        <f t="shared" si="530"/>
        <v/>
      </c>
      <c r="E2404" s="2" t="str">
        <f>IF(A2404&lt;&gt;"","Week " &amp; ROUNDUP(DAY(B2404)/7,0),"")</f>
        <v/>
      </c>
      <c r="G2404" s="15" t="str">
        <f>IF(G2403&lt;MAX(A:A)+NumberOfFutureWeeks*7,  IF(WEEKDAY( G2403+1)=1, G2403+2, IF(WEEKDAY(G2403+1)=7, G2403+ 3, G2403+1)), "")</f>
        <v/>
      </c>
      <c r="H2404" s="15" t="str">
        <f t="shared" si="522"/>
        <v/>
      </c>
      <c r="I2404" s="2" t="str">
        <f t="shared" si="523"/>
        <v/>
      </c>
      <c r="J2404" s="2" t="str">
        <f>IF(AND(G2404&lt;&gt;"",G2404&lt;=MAX(A:A)),COUNTIF(B:B,TRUNC(G2404)),"")</f>
        <v/>
      </c>
      <c r="K2404" s="2" t="str">
        <f t="shared" si="534"/>
        <v/>
      </c>
      <c r="L2404" s="2" t="str">
        <f t="shared" si="524"/>
        <v/>
      </c>
      <c r="M2404" s="2" t="str">
        <f t="shared" si="531"/>
        <v/>
      </c>
      <c r="N2404" s="2" t="str">
        <f t="shared" si="532"/>
        <v/>
      </c>
      <c r="O2404" s="2" t="str">
        <f t="shared" si="525"/>
        <v/>
      </c>
      <c r="P2404" s="2" t="str">
        <f t="shared" si="526"/>
        <v/>
      </c>
      <c r="Q2404" s="2" t="str">
        <f t="shared" si="533"/>
        <v/>
      </c>
      <c r="R2404" s="2" t="str">
        <f t="shared" si="527"/>
        <v/>
      </c>
    </row>
    <row r="2405" spans="1:18" x14ac:dyDescent="0.25">
      <c r="A2405" s="15" t="str">
        <f>IF(INDEX('Predict Your Date Data (auto)'!A:A,ROW(A2405),1)&gt;0,INDEX('Predict Your Date Data (auto)'!A:A,ROW(A2405),1),"")</f>
        <v/>
      </c>
      <c r="B2405" s="15" t="str">
        <f t="shared" si="528"/>
        <v/>
      </c>
      <c r="C2405" s="23" t="str">
        <f t="shared" si="529"/>
        <v/>
      </c>
      <c r="D2405" s="23" t="str">
        <f t="shared" si="530"/>
        <v/>
      </c>
      <c r="E2405" s="2" t="str">
        <f>IF(A2405&lt;&gt;"","Week " &amp; ROUNDUP(DAY(B2405)/7,0),"")</f>
        <v/>
      </c>
      <c r="G2405" s="15" t="str">
        <f>IF(G2404&lt;MAX(A:A)+NumberOfFutureWeeks*7,  IF(WEEKDAY( G2404+1)=1, G2404+2, IF(WEEKDAY(G2404+1)=7, G2404+ 3, G2404+1)), "")</f>
        <v/>
      </c>
      <c r="H2405" s="15" t="str">
        <f t="shared" si="522"/>
        <v/>
      </c>
      <c r="I2405" s="2" t="str">
        <f t="shared" si="523"/>
        <v/>
      </c>
      <c r="J2405" s="2" t="str">
        <f>IF(AND(G2405&lt;&gt;"",G2405&lt;=MAX(A:A)),COUNTIF(B:B,TRUNC(G2405)),"")</f>
        <v/>
      </c>
      <c r="K2405" s="2" t="str">
        <f t="shared" si="534"/>
        <v/>
      </c>
      <c r="L2405" s="2" t="str">
        <f t="shared" si="524"/>
        <v/>
      </c>
      <c r="M2405" s="2" t="str">
        <f t="shared" si="531"/>
        <v/>
      </c>
      <c r="N2405" s="2" t="str">
        <f t="shared" si="532"/>
        <v/>
      </c>
      <c r="O2405" s="2" t="str">
        <f t="shared" si="525"/>
        <v/>
      </c>
      <c r="P2405" s="2" t="str">
        <f t="shared" si="526"/>
        <v/>
      </c>
      <c r="Q2405" s="2" t="str">
        <f t="shared" si="533"/>
        <v/>
      </c>
      <c r="R2405" s="2" t="str">
        <f t="shared" si="527"/>
        <v/>
      </c>
    </row>
    <row r="2406" spans="1:18" x14ac:dyDescent="0.25">
      <c r="A2406" s="15" t="str">
        <f>IF(INDEX('Predict Your Date Data (auto)'!A:A,ROW(A2406),1)&gt;0,INDEX('Predict Your Date Data (auto)'!A:A,ROW(A2406),1),"")</f>
        <v/>
      </c>
      <c r="B2406" s="15" t="str">
        <f t="shared" si="528"/>
        <v/>
      </c>
      <c r="C2406" s="23" t="str">
        <f t="shared" si="529"/>
        <v/>
      </c>
      <c r="D2406" s="23" t="str">
        <f t="shared" si="530"/>
        <v/>
      </c>
      <c r="E2406" s="2" t="str">
        <f>IF(A2406&lt;&gt;"","Week " &amp; ROUNDUP(DAY(B2406)/7,0),"")</f>
        <v/>
      </c>
      <c r="G2406" s="15" t="str">
        <f>IF(G2405&lt;MAX(A:A)+NumberOfFutureWeeks*7,  IF(WEEKDAY( G2405+1)=1, G2405+2, IF(WEEKDAY(G2405+1)=7, G2405+ 3, G2405+1)), "")</f>
        <v/>
      </c>
      <c r="H2406" s="15" t="str">
        <f t="shared" si="522"/>
        <v/>
      </c>
      <c r="I2406" s="2" t="str">
        <f t="shared" si="523"/>
        <v/>
      </c>
      <c r="J2406" s="2" t="str">
        <f>IF(AND(G2406&lt;&gt;"",G2406&lt;=MAX(A:A)),COUNTIF(B:B,TRUNC(G2406)),"")</f>
        <v/>
      </c>
      <c r="K2406" s="2" t="str">
        <f t="shared" si="534"/>
        <v/>
      </c>
      <c r="L2406" s="2" t="str">
        <f t="shared" si="524"/>
        <v/>
      </c>
      <c r="M2406" s="2" t="str">
        <f t="shared" si="531"/>
        <v/>
      </c>
      <c r="N2406" s="2" t="str">
        <f t="shared" si="532"/>
        <v/>
      </c>
      <c r="O2406" s="2" t="str">
        <f t="shared" si="525"/>
        <v/>
      </c>
      <c r="P2406" s="2" t="str">
        <f t="shared" si="526"/>
        <v/>
      </c>
      <c r="Q2406" s="2" t="str">
        <f t="shared" si="533"/>
        <v/>
      </c>
      <c r="R2406" s="2" t="str">
        <f t="shared" si="527"/>
        <v/>
      </c>
    </row>
    <row r="2407" spans="1:18" x14ac:dyDescent="0.25">
      <c r="A2407" s="15" t="str">
        <f>IF(INDEX('Predict Your Date Data (auto)'!A:A,ROW(A2407),1)&gt;0,INDEX('Predict Your Date Data (auto)'!A:A,ROW(A2407),1),"")</f>
        <v/>
      </c>
      <c r="B2407" s="15" t="str">
        <f t="shared" si="528"/>
        <v/>
      </c>
      <c r="C2407" s="23" t="str">
        <f t="shared" si="529"/>
        <v/>
      </c>
      <c r="D2407" s="23" t="str">
        <f t="shared" si="530"/>
        <v/>
      </c>
      <c r="E2407" s="2" t="str">
        <f>IF(A2407&lt;&gt;"","Week " &amp; ROUNDUP(DAY(B2407)/7,0),"")</f>
        <v/>
      </c>
      <c r="G2407" s="15" t="str">
        <f>IF(G2406&lt;MAX(A:A)+NumberOfFutureWeeks*7,  IF(WEEKDAY( G2406+1)=1, G2406+2, IF(WEEKDAY(G2406+1)=7, G2406+ 3, G2406+1)), "")</f>
        <v/>
      </c>
      <c r="H2407" s="15" t="str">
        <f t="shared" si="522"/>
        <v/>
      </c>
      <c r="I2407" s="2" t="str">
        <f t="shared" si="523"/>
        <v/>
      </c>
      <c r="J2407" s="2" t="str">
        <f>IF(AND(G2407&lt;&gt;"",G2407&lt;=MAX(A:A)),COUNTIF(B:B,TRUNC(G2407)),"")</f>
        <v/>
      </c>
      <c r="K2407" s="2" t="str">
        <f t="shared" si="534"/>
        <v/>
      </c>
      <c r="L2407" s="2" t="str">
        <f t="shared" si="524"/>
        <v/>
      </c>
      <c r="M2407" s="2" t="str">
        <f t="shared" si="531"/>
        <v/>
      </c>
      <c r="N2407" s="2" t="str">
        <f t="shared" si="532"/>
        <v/>
      </c>
      <c r="O2407" s="2" t="str">
        <f t="shared" si="525"/>
        <v/>
      </c>
      <c r="P2407" s="2" t="str">
        <f t="shared" si="526"/>
        <v/>
      </c>
      <c r="Q2407" s="2" t="str">
        <f t="shared" si="533"/>
        <v/>
      </c>
      <c r="R2407" s="2" t="str">
        <f t="shared" si="527"/>
        <v/>
      </c>
    </row>
    <row r="2408" spans="1:18" x14ac:dyDescent="0.25">
      <c r="A2408" s="15" t="str">
        <f>IF(INDEX('Predict Your Date Data (auto)'!A:A,ROW(A2408),1)&gt;0,INDEX('Predict Your Date Data (auto)'!A:A,ROW(A2408),1),"")</f>
        <v/>
      </c>
      <c r="B2408" s="15" t="str">
        <f t="shared" si="528"/>
        <v/>
      </c>
      <c r="C2408" s="23" t="str">
        <f t="shared" si="529"/>
        <v/>
      </c>
      <c r="D2408" s="23" t="str">
        <f t="shared" si="530"/>
        <v/>
      </c>
      <c r="E2408" s="2" t="str">
        <f>IF(A2408&lt;&gt;"","Week " &amp; ROUNDUP(DAY(B2408)/7,0),"")</f>
        <v/>
      </c>
      <c r="G2408" s="15" t="str">
        <f>IF(G2407&lt;MAX(A:A)+NumberOfFutureWeeks*7,  IF(WEEKDAY( G2407+1)=1, G2407+2, IF(WEEKDAY(G2407+1)=7, G2407+ 3, G2407+1)), "")</f>
        <v/>
      </c>
      <c r="H2408" s="15" t="str">
        <f t="shared" si="522"/>
        <v/>
      </c>
      <c r="I2408" s="2" t="str">
        <f t="shared" si="523"/>
        <v/>
      </c>
      <c r="J2408" s="2" t="str">
        <f>IF(AND(G2408&lt;&gt;"",G2408&lt;=MAX(A:A)),COUNTIF(B:B,TRUNC(G2408)),"")</f>
        <v/>
      </c>
      <c r="K2408" s="2" t="str">
        <f t="shared" si="534"/>
        <v/>
      </c>
      <c r="L2408" s="2" t="str">
        <f t="shared" si="524"/>
        <v/>
      </c>
      <c r="M2408" s="2" t="str">
        <f t="shared" si="531"/>
        <v/>
      </c>
      <c r="N2408" s="2" t="str">
        <f t="shared" si="532"/>
        <v/>
      </c>
      <c r="O2408" s="2" t="str">
        <f t="shared" si="525"/>
        <v/>
      </c>
      <c r="P2408" s="2" t="str">
        <f t="shared" si="526"/>
        <v/>
      </c>
      <c r="Q2408" s="2" t="str">
        <f t="shared" si="533"/>
        <v/>
      </c>
      <c r="R2408" s="2" t="str">
        <f t="shared" si="527"/>
        <v/>
      </c>
    </row>
    <row r="2409" spans="1:18" x14ac:dyDescent="0.25">
      <c r="A2409" s="15" t="str">
        <f>IF(INDEX('Predict Your Date Data (auto)'!A:A,ROW(A2409),1)&gt;0,INDEX('Predict Your Date Data (auto)'!A:A,ROW(A2409),1),"")</f>
        <v/>
      </c>
      <c r="B2409" s="15" t="str">
        <f t="shared" si="528"/>
        <v/>
      </c>
      <c r="C2409" s="23" t="str">
        <f t="shared" si="529"/>
        <v/>
      </c>
      <c r="D2409" s="23" t="str">
        <f t="shared" si="530"/>
        <v/>
      </c>
      <c r="E2409" s="2" t="str">
        <f>IF(A2409&lt;&gt;"","Week " &amp; ROUNDUP(DAY(B2409)/7,0),"")</f>
        <v/>
      </c>
      <c r="G2409" s="15" t="str">
        <f>IF(G2408&lt;MAX(A:A)+NumberOfFutureWeeks*7,  IF(WEEKDAY( G2408+1)=1, G2408+2, IF(WEEKDAY(G2408+1)=7, G2408+ 3, G2408+1)), "")</f>
        <v/>
      </c>
      <c r="H2409" s="15" t="str">
        <f t="shared" si="522"/>
        <v/>
      </c>
      <c r="I2409" s="2" t="str">
        <f t="shared" si="523"/>
        <v/>
      </c>
      <c r="J2409" s="2" t="str">
        <f>IF(AND(G2409&lt;&gt;"",G2409&lt;=MAX(A:A)),COUNTIF(B:B,TRUNC(G2409)),"")</f>
        <v/>
      </c>
      <c r="K2409" s="2" t="str">
        <f t="shared" si="534"/>
        <v/>
      </c>
      <c r="L2409" s="2" t="str">
        <f t="shared" si="524"/>
        <v/>
      </c>
      <c r="M2409" s="2" t="str">
        <f t="shared" si="531"/>
        <v/>
      </c>
      <c r="N2409" s="2" t="str">
        <f t="shared" si="532"/>
        <v/>
      </c>
      <c r="O2409" s="2" t="str">
        <f t="shared" si="525"/>
        <v/>
      </c>
      <c r="P2409" s="2" t="str">
        <f t="shared" si="526"/>
        <v/>
      </c>
      <c r="Q2409" s="2" t="str">
        <f t="shared" si="533"/>
        <v/>
      </c>
      <c r="R2409" s="2" t="str">
        <f t="shared" si="527"/>
        <v/>
      </c>
    </row>
    <row r="2410" spans="1:18" x14ac:dyDescent="0.25">
      <c r="A2410" s="15" t="str">
        <f>IF(INDEX('Predict Your Date Data (auto)'!A:A,ROW(A2410),1)&gt;0,INDEX('Predict Your Date Data (auto)'!A:A,ROW(A2410),1),"")</f>
        <v/>
      </c>
      <c r="B2410" s="15" t="str">
        <f t="shared" si="528"/>
        <v/>
      </c>
      <c r="C2410" s="23" t="str">
        <f t="shared" si="529"/>
        <v/>
      </c>
      <c r="D2410" s="23" t="str">
        <f t="shared" si="530"/>
        <v/>
      </c>
      <c r="E2410" s="2" t="str">
        <f>IF(A2410&lt;&gt;"","Week " &amp; ROUNDUP(DAY(B2410)/7,0),"")</f>
        <v/>
      </c>
      <c r="G2410" s="15" t="str">
        <f>IF(G2409&lt;MAX(A:A)+NumberOfFutureWeeks*7,  IF(WEEKDAY( G2409+1)=1, G2409+2, IF(WEEKDAY(G2409+1)=7, G2409+ 3, G2409+1)), "")</f>
        <v/>
      </c>
      <c r="H2410" s="15" t="str">
        <f t="shared" si="522"/>
        <v/>
      </c>
      <c r="I2410" s="2" t="str">
        <f t="shared" si="523"/>
        <v/>
      </c>
      <c r="J2410" s="2" t="str">
        <f>IF(AND(G2410&lt;&gt;"",G2410&lt;=MAX(A:A)),COUNTIF(B:B,TRUNC(G2410)),"")</f>
        <v/>
      </c>
      <c r="K2410" s="2" t="str">
        <f t="shared" si="534"/>
        <v/>
      </c>
      <c r="L2410" s="2" t="str">
        <f t="shared" si="524"/>
        <v/>
      </c>
      <c r="M2410" s="2" t="str">
        <f t="shared" si="531"/>
        <v/>
      </c>
      <c r="N2410" s="2" t="str">
        <f t="shared" si="532"/>
        <v/>
      </c>
      <c r="O2410" s="2" t="str">
        <f t="shared" si="525"/>
        <v/>
      </c>
      <c r="P2410" s="2" t="str">
        <f t="shared" si="526"/>
        <v/>
      </c>
      <c r="Q2410" s="2" t="str">
        <f t="shared" si="533"/>
        <v/>
      </c>
      <c r="R2410" s="2" t="str">
        <f t="shared" si="527"/>
        <v/>
      </c>
    </row>
    <row r="2411" spans="1:18" x14ac:dyDescent="0.25">
      <c r="A2411" s="15" t="str">
        <f>IF(INDEX('Predict Your Date Data (auto)'!A:A,ROW(A2411),1)&gt;0,INDEX('Predict Your Date Data (auto)'!A:A,ROW(A2411),1),"")</f>
        <v/>
      </c>
      <c r="B2411" s="15" t="str">
        <f t="shared" si="528"/>
        <v/>
      </c>
      <c r="C2411" s="23" t="str">
        <f t="shared" si="529"/>
        <v/>
      </c>
      <c r="D2411" s="23" t="str">
        <f t="shared" si="530"/>
        <v/>
      </c>
      <c r="E2411" s="2" t="str">
        <f>IF(A2411&lt;&gt;"","Week " &amp; ROUNDUP(DAY(B2411)/7,0),"")</f>
        <v/>
      </c>
      <c r="G2411" s="15" t="str">
        <f>IF(G2410&lt;MAX(A:A)+NumberOfFutureWeeks*7,  IF(WEEKDAY( G2410+1)=1, G2410+2, IF(WEEKDAY(G2410+1)=7, G2410+ 3, G2410+1)), "")</f>
        <v/>
      </c>
      <c r="H2411" s="15" t="str">
        <f t="shared" si="522"/>
        <v/>
      </c>
      <c r="I2411" s="2" t="str">
        <f t="shared" si="523"/>
        <v/>
      </c>
      <c r="J2411" s="2" t="str">
        <f>IF(AND(G2411&lt;&gt;"",G2411&lt;=MAX(A:A)),COUNTIF(B:B,TRUNC(G2411)),"")</f>
        <v/>
      </c>
      <c r="K2411" s="2" t="str">
        <f t="shared" si="534"/>
        <v/>
      </c>
      <c r="L2411" s="2" t="str">
        <f t="shared" si="524"/>
        <v/>
      </c>
      <c r="M2411" s="2" t="str">
        <f t="shared" si="531"/>
        <v/>
      </c>
      <c r="N2411" s="2" t="str">
        <f t="shared" si="532"/>
        <v/>
      </c>
      <c r="O2411" s="2" t="str">
        <f t="shared" si="525"/>
        <v/>
      </c>
      <c r="P2411" s="2" t="str">
        <f t="shared" si="526"/>
        <v/>
      </c>
      <c r="Q2411" s="2" t="str">
        <f t="shared" si="533"/>
        <v/>
      </c>
      <c r="R2411" s="2" t="str">
        <f t="shared" si="527"/>
        <v/>
      </c>
    </row>
    <row r="2412" spans="1:18" x14ac:dyDescent="0.25">
      <c r="A2412" s="15" t="str">
        <f>IF(INDEX('Predict Your Date Data (auto)'!A:A,ROW(A2412),1)&gt;0,INDEX('Predict Your Date Data (auto)'!A:A,ROW(A2412),1),"")</f>
        <v/>
      </c>
      <c r="B2412" s="15" t="str">
        <f t="shared" si="528"/>
        <v/>
      </c>
      <c r="C2412" s="23" t="str">
        <f t="shared" si="529"/>
        <v/>
      </c>
      <c r="D2412" s="23" t="str">
        <f t="shared" si="530"/>
        <v/>
      </c>
      <c r="E2412" s="2" t="str">
        <f>IF(A2412&lt;&gt;"","Week " &amp; ROUNDUP(DAY(B2412)/7,0),"")</f>
        <v/>
      </c>
      <c r="G2412" s="15" t="str">
        <f>IF(G2411&lt;MAX(A:A)+NumberOfFutureWeeks*7,  IF(WEEKDAY( G2411+1)=1, G2411+2, IF(WEEKDAY(G2411+1)=7, G2411+ 3, G2411+1)), "")</f>
        <v/>
      </c>
      <c r="H2412" s="15" t="str">
        <f t="shared" si="522"/>
        <v/>
      </c>
      <c r="I2412" s="2" t="str">
        <f t="shared" si="523"/>
        <v/>
      </c>
      <c r="J2412" s="2" t="str">
        <f>IF(AND(G2412&lt;&gt;"",G2412&lt;=MAX(A:A)),COUNTIF(B:B,TRUNC(G2412)),"")</f>
        <v/>
      </c>
      <c r="K2412" s="2" t="str">
        <f t="shared" si="534"/>
        <v/>
      </c>
      <c r="L2412" s="2" t="str">
        <f t="shared" si="524"/>
        <v/>
      </c>
      <c r="M2412" s="2" t="str">
        <f t="shared" si="531"/>
        <v/>
      </c>
      <c r="N2412" s="2" t="str">
        <f t="shared" si="532"/>
        <v/>
      </c>
      <c r="O2412" s="2" t="str">
        <f t="shared" si="525"/>
        <v/>
      </c>
      <c r="P2412" s="2" t="str">
        <f t="shared" si="526"/>
        <v/>
      </c>
      <c r="Q2412" s="2" t="str">
        <f t="shared" si="533"/>
        <v/>
      </c>
      <c r="R2412" s="2" t="str">
        <f t="shared" si="527"/>
        <v/>
      </c>
    </row>
    <row r="2413" spans="1:18" x14ac:dyDescent="0.25">
      <c r="A2413" s="15" t="str">
        <f>IF(INDEX('Predict Your Date Data (auto)'!A:A,ROW(A2413),1)&gt;0,INDEX('Predict Your Date Data (auto)'!A:A,ROW(A2413),1),"")</f>
        <v/>
      </c>
      <c r="B2413" s="15" t="str">
        <f t="shared" si="528"/>
        <v/>
      </c>
      <c r="C2413" s="23" t="str">
        <f t="shared" si="529"/>
        <v/>
      </c>
      <c r="D2413" s="23" t="str">
        <f t="shared" si="530"/>
        <v/>
      </c>
      <c r="E2413" s="2" t="str">
        <f>IF(A2413&lt;&gt;"","Week " &amp; ROUNDUP(DAY(B2413)/7,0),"")</f>
        <v/>
      </c>
      <c r="G2413" s="15" t="str">
        <f>IF(G2412&lt;MAX(A:A)+NumberOfFutureWeeks*7,  IF(WEEKDAY( G2412+1)=1, G2412+2, IF(WEEKDAY(G2412+1)=7, G2412+ 3, G2412+1)), "")</f>
        <v/>
      </c>
      <c r="H2413" s="15" t="str">
        <f t="shared" si="522"/>
        <v/>
      </c>
      <c r="I2413" s="2" t="str">
        <f t="shared" si="523"/>
        <v/>
      </c>
      <c r="J2413" s="2" t="str">
        <f>IF(AND(G2413&lt;&gt;"",G2413&lt;=MAX(A:A)),COUNTIF(B:B,TRUNC(G2413)),"")</f>
        <v/>
      </c>
      <c r="K2413" s="2" t="str">
        <f t="shared" si="534"/>
        <v/>
      </c>
      <c r="L2413" s="2" t="str">
        <f t="shared" si="524"/>
        <v/>
      </c>
      <c r="M2413" s="2" t="str">
        <f t="shared" si="531"/>
        <v/>
      </c>
      <c r="N2413" s="2" t="str">
        <f t="shared" si="532"/>
        <v/>
      </c>
      <c r="O2413" s="2" t="str">
        <f t="shared" si="525"/>
        <v/>
      </c>
      <c r="P2413" s="2" t="str">
        <f t="shared" si="526"/>
        <v/>
      </c>
      <c r="Q2413" s="2" t="str">
        <f t="shared" si="533"/>
        <v/>
      </c>
      <c r="R2413" s="2" t="str">
        <f t="shared" si="527"/>
        <v/>
      </c>
    </row>
    <row r="2414" spans="1:18" x14ac:dyDescent="0.25">
      <c r="A2414" s="15" t="str">
        <f>IF(INDEX('Predict Your Date Data (auto)'!A:A,ROW(A2414),1)&gt;0,INDEX('Predict Your Date Data (auto)'!A:A,ROW(A2414),1),"")</f>
        <v/>
      </c>
      <c r="B2414" s="15" t="str">
        <f t="shared" si="528"/>
        <v/>
      </c>
      <c r="C2414" s="23" t="str">
        <f t="shared" si="529"/>
        <v/>
      </c>
      <c r="D2414" s="23" t="str">
        <f t="shared" si="530"/>
        <v/>
      </c>
      <c r="E2414" s="2" t="str">
        <f>IF(A2414&lt;&gt;"","Week " &amp; ROUNDUP(DAY(B2414)/7,0),"")</f>
        <v/>
      </c>
      <c r="G2414" s="15" t="str">
        <f>IF(G2413&lt;MAX(A:A)+NumberOfFutureWeeks*7,  IF(WEEKDAY( G2413+1)=1, G2413+2, IF(WEEKDAY(G2413+1)=7, G2413+ 3, G2413+1)), "")</f>
        <v/>
      </c>
      <c r="H2414" s="15" t="str">
        <f t="shared" si="522"/>
        <v/>
      </c>
      <c r="I2414" s="2" t="str">
        <f t="shared" si="523"/>
        <v/>
      </c>
      <c r="J2414" s="2" t="str">
        <f>IF(AND(G2414&lt;&gt;"",G2414&lt;=MAX(A:A)),COUNTIF(B:B,TRUNC(G2414)),"")</f>
        <v/>
      </c>
      <c r="K2414" s="2" t="str">
        <f t="shared" si="534"/>
        <v/>
      </c>
      <c r="L2414" s="2" t="str">
        <f t="shared" si="524"/>
        <v/>
      </c>
      <c r="M2414" s="2" t="str">
        <f t="shared" si="531"/>
        <v/>
      </c>
      <c r="N2414" s="2" t="str">
        <f t="shared" si="532"/>
        <v/>
      </c>
      <c r="O2414" s="2" t="str">
        <f t="shared" si="525"/>
        <v/>
      </c>
      <c r="P2414" s="2" t="str">
        <f t="shared" si="526"/>
        <v/>
      </c>
      <c r="Q2414" s="2" t="str">
        <f t="shared" si="533"/>
        <v/>
      </c>
      <c r="R2414" s="2" t="str">
        <f t="shared" si="527"/>
        <v/>
      </c>
    </row>
    <row r="2415" spans="1:18" x14ac:dyDescent="0.25">
      <c r="A2415" s="15" t="str">
        <f>IF(INDEX('Predict Your Date Data (auto)'!A:A,ROW(A2415),1)&gt;0,INDEX('Predict Your Date Data (auto)'!A:A,ROW(A2415),1),"")</f>
        <v/>
      </c>
      <c r="B2415" s="15" t="str">
        <f t="shared" si="528"/>
        <v/>
      </c>
      <c r="C2415" s="23" t="str">
        <f t="shared" si="529"/>
        <v/>
      </c>
      <c r="D2415" s="23" t="str">
        <f t="shared" si="530"/>
        <v/>
      </c>
      <c r="E2415" s="2" t="str">
        <f>IF(A2415&lt;&gt;"","Week " &amp; ROUNDUP(DAY(B2415)/7,0),"")</f>
        <v/>
      </c>
      <c r="G2415" s="15" t="str">
        <f>IF(G2414&lt;MAX(A:A)+NumberOfFutureWeeks*7,  IF(WEEKDAY( G2414+1)=1, G2414+2, IF(WEEKDAY(G2414+1)=7, G2414+ 3, G2414+1)), "")</f>
        <v/>
      </c>
      <c r="H2415" s="15" t="str">
        <f t="shared" si="522"/>
        <v/>
      </c>
      <c r="I2415" s="2" t="str">
        <f t="shared" si="523"/>
        <v/>
      </c>
      <c r="J2415" s="2" t="str">
        <f>IF(AND(G2415&lt;&gt;"",G2415&lt;=MAX(A:A)),COUNTIF(B:B,TRUNC(G2415)),"")</f>
        <v/>
      </c>
      <c r="K2415" s="2" t="str">
        <f t="shared" si="534"/>
        <v/>
      </c>
      <c r="L2415" s="2" t="str">
        <f t="shared" si="524"/>
        <v/>
      </c>
      <c r="M2415" s="2" t="str">
        <f t="shared" si="531"/>
        <v/>
      </c>
      <c r="N2415" s="2" t="str">
        <f t="shared" si="532"/>
        <v/>
      </c>
      <c r="O2415" s="2" t="str">
        <f t="shared" si="525"/>
        <v/>
      </c>
      <c r="P2415" s="2" t="str">
        <f t="shared" si="526"/>
        <v/>
      </c>
      <c r="Q2415" s="2" t="str">
        <f t="shared" si="533"/>
        <v/>
      </c>
      <c r="R2415" s="2" t="str">
        <f t="shared" si="527"/>
        <v/>
      </c>
    </row>
    <row r="2416" spans="1:18" x14ac:dyDescent="0.25">
      <c r="A2416" s="15" t="str">
        <f>IF(INDEX('Predict Your Date Data (auto)'!A:A,ROW(A2416),1)&gt;0,INDEX('Predict Your Date Data (auto)'!A:A,ROW(A2416),1),"")</f>
        <v/>
      </c>
      <c r="B2416" s="15" t="str">
        <f t="shared" si="528"/>
        <v/>
      </c>
      <c r="C2416" s="23" t="str">
        <f t="shared" si="529"/>
        <v/>
      </c>
      <c r="D2416" s="23" t="str">
        <f t="shared" si="530"/>
        <v/>
      </c>
      <c r="E2416" s="2" t="str">
        <f>IF(A2416&lt;&gt;"","Week " &amp; ROUNDUP(DAY(B2416)/7,0),"")</f>
        <v/>
      </c>
      <c r="G2416" s="15" t="str">
        <f>IF(G2415&lt;MAX(A:A)+NumberOfFutureWeeks*7,  IF(WEEKDAY( G2415+1)=1, G2415+2, IF(WEEKDAY(G2415+1)=7, G2415+ 3, G2415+1)), "")</f>
        <v/>
      </c>
      <c r="H2416" s="15" t="str">
        <f t="shared" si="522"/>
        <v/>
      </c>
      <c r="I2416" s="2" t="str">
        <f t="shared" si="523"/>
        <v/>
      </c>
      <c r="J2416" s="2" t="str">
        <f>IF(AND(G2416&lt;&gt;"",G2416&lt;=MAX(A:A)),COUNTIF(B:B,TRUNC(G2416)),"")</f>
        <v/>
      </c>
      <c r="K2416" s="2" t="str">
        <f t="shared" si="534"/>
        <v/>
      </c>
      <c r="L2416" s="2" t="str">
        <f t="shared" si="524"/>
        <v/>
      </c>
      <c r="M2416" s="2" t="str">
        <f t="shared" si="531"/>
        <v/>
      </c>
      <c r="N2416" s="2" t="str">
        <f t="shared" si="532"/>
        <v/>
      </c>
      <c r="O2416" s="2" t="str">
        <f t="shared" si="525"/>
        <v/>
      </c>
      <c r="P2416" s="2" t="str">
        <f t="shared" si="526"/>
        <v/>
      </c>
      <c r="Q2416" s="2" t="str">
        <f t="shared" si="533"/>
        <v/>
      </c>
      <c r="R2416" s="2" t="str">
        <f t="shared" si="527"/>
        <v/>
      </c>
    </row>
    <row r="2417" spans="1:18" x14ac:dyDescent="0.25">
      <c r="A2417" s="15" t="str">
        <f>IF(INDEX('Predict Your Date Data (auto)'!A:A,ROW(A2417),1)&gt;0,INDEX('Predict Your Date Data (auto)'!A:A,ROW(A2417),1),"")</f>
        <v/>
      </c>
      <c r="B2417" s="15" t="str">
        <f t="shared" si="528"/>
        <v/>
      </c>
      <c r="C2417" s="23" t="str">
        <f t="shared" si="529"/>
        <v/>
      </c>
      <c r="D2417" s="23" t="str">
        <f t="shared" si="530"/>
        <v/>
      </c>
      <c r="E2417" s="2" t="str">
        <f>IF(A2417&lt;&gt;"","Week " &amp; ROUNDUP(DAY(B2417)/7,0),"")</f>
        <v/>
      </c>
      <c r="G2417" s="15" t="str">
        <f>IF(G2416&lt;MAX(A:A)+NumberOfFutureWeeks*7,  IF(WEEKDAY( G2416+1)=1, G2416+2, IF(WEEKDAY(G2416+1)=7, G2416+ 3, G2416+1)), "")</f>
        <v/>
      </c>
      <c r="H2417" s="15" t="str">
        <f t="shared" si="522"/>
        <v/>
      </c>
      <c r="I2417" s="2" t="str">
        <f t="shared" si="523"/>
        <v/>
      </c>
      <c r="J2417" s="2" t="str">
        <f>IF(AND(G2417&lt;&gt;"",G2417&lt;=MAX(A:A)),COUNTIF(B:B,TRUNC(G2417)),"")</f>
        <v/>
      </c>
      <c r="K2417" s="2" t="str">
        <f t="shared" si="534"/>
        <v/>
      </c>
      <c r="L2417" s="2" t="str">
        <f t="shared" si="524"/>
        <v/>
      </c>
      <c r="M2417" s="2" t="str">
        <f t="shared" si="531"/>
        <v/>
      </c>
      <c r="N2417" s="2" t="str">
        <f t="shared" si="532"/>
        <v/>
      </c>
      <c r="O2417" s="2" t="str">
        <f t="shared" si="525"/>
        <v/>
      </c>
      <c r="P2417" s="2" t="str">
        <f t="shared" si="526"/>
        <v/>
      </c>
      <c r="Q2417" s="2" t="str">
        <f t="shared" si="533"/>
        <v/>
      </c>
      <c r="R2417" s="2" t="str">
        <f t="shared" si="527"/>
        <v/>
      </c>
    </row>
    <row r="2418" spans="1:18" x14ac:dyDescent="0.25">
      <c r="A2418" s="15" t="str">
        <f>IF(INDEX('Predict Your Date Data (auto)'!A:A,ROW(A2418),1)&gt;0,INDEX('Predict Your Date Data (auto)'!A:A,ROW(A2418),1),"")</f>
        <v/>
      </c>
      <c r="B2418" s="15" t="str">
        <f t="shared" si="528"/>
        <v/>
      </c>
      <c r="C2418" s="23" t="str">
        <f t="shared" si="529"/>
        <v/>
      </c>
      <c r="D2418" s="23" t="str">
        <f t="shared" si="530"/>
        <v/>
      </c>
      <c r="E2418" s="2" t="str">
        <f>IF(A2418&lt;&gt;"","Week " &amp; ROUNDUP(DAY(B2418)/7,0),"")</f>
        <v/>
      </c>
      <c r="G2418" s="15" t="str">
        <f>IF(G2417&lt;MAX(A:A)+NumberOfFutureWeeks*7,  IF(WEEKDAY( G2417+1)=1, G2417+2, IF(WEEKDAY(G2417+1)=7, G2417+ 3, G2417+1)), "")</f>
        <v/>
      </c>
      <c r="H2418" s="15" t="str">
        <f t="shared" si="522"/>
        <v/>
      </c>
      <c r="I2418" s="2" t="str">
        <f t="shared" si="523"/>
        <v/>
      </c>
      <c r="J2418" s="2" t="str">
        <f>IF(AND(G2418&lt;&gt;"",G2418&lt;=MAX(A:A)),COUNTIF(B:B,TRUNC(G2418)),"")</f>
        <v/>
      </c>
      <c r="K2418" s="2" t="str">
        <f t="shared" si="534"/>
        <v/>
      </c>
      <c r="L2418" s="2" t="str">
        <f t="shared" si="524"/>
        <v/>
      </c>
      <c r="M2418" s="2" t="str">
        <f t="shared" si="531"/>
        <v/>
      </c>
      <c r="N2418" s="2" t="str">
        <f t="shared" si="532"/>
        <v/>
      </c>
      <c r="O2418" s="2" t="str">
        <f t="shared" si="525"/>
        <v/>
      </c>
      <c r="P2418" s="2" t="str">
        <f t="shared" si="526"/>
        <v/>
      </c>
      <c r="Q2418" s="2" t="str">
        <f t="shared" si="533"/>
        <v/>
      </c>
      <c r="R2418" s="2" t="str">
        <f t="shared" si="527"/>
        <v/>
      </c>
    </row>
    <row r="2419" spans="1:18" x14ac:dyDescent="0.25">
      <c r="A2419" s="15" t="str">
        <f>IF(INDEX('Predict Your Date Data (auto)'!A:A,ROW(A2419),1)&gt;0,INDEX('Predict Your Date Data (auto)'!A:A,ROW(A2419),1),"")</f>
        <v/>
      </c>
      <c r="B2419" s="15" t="str">
        <f t="shared" si="528"/>
        <v/>
      </c>
      <c r="C2419" s="23" t="str">
        <f t="shared" si="529"/>
        <v/>
      </c>
      <c r="D2419" s="23" t="str">
        <f t="shared" si="530"/>
        <v/>
      </c>
      <c r="E2419" s="2" t="str">
        <f>IF(A2419&lt;&gt;"","Week " &amp; ROUNDUP(DAY(B2419)/7,0),"")</f>
        <v/>
      </c>
      <c r="G2419" s="15" t="str">
        <f>IF(G2418&lt;MAX(A:A)+NumberOfFutureWeeks*7,  IF(WEEKDAY( G2418+1)=1, G2418+2, IF(WEEKDAY(G2418+1)=7, G2418+ 3, G2418+1)), "")</f>
        <v/>
      </c>
      <c r="H2419" s="15" t="str">
        <f t="shared" si="522"/>
        <v/>
      </c>
      <c r="I2419" s="2" t="str">
        <f t="shared" si="523"/>
        <v/>
      </c>
      <c r="J2419" s="2" t="str">
        <f>IF(AND(G2419&lt;&gt;"",G2419&lt;=MAX(A:A)),COUNTIF(B:B,TRUNC(G2419)),"")</f>
        <v/>
      </c>
      <c r="K2419" s="2" t="str">
        <f t="shared" si="534"/>
        <v/>
      </c>
      <c r="L2419" s="2" t="str">
        <f t="shared" si="524"/>
        <v/>
      </c>
      <c r="M2419" s="2" t="str">
        <f t="shared" si="531"/>
        <v/>
      </c>
      <c r="N2419" s="2" t="str">
        <f t="shared" si="532"/>
        <v/>
      </c>
      <c r="O2419" s="2" t="str">
        <f t="shared" si="525"/>
        <v/>
      </c>
      <c r="P2419" s="2" t="str">
        <f t="shared" si="526"/>
        <v/>
      </c>
      <c r="Q2419" s="2" t="str">
        <f t="shared" si="533"/>
        <v/>
      </c>
      <c r="R2419" s="2" t="str">
        <f t="shared" si="527"/>
        <v/>
      </c>
    </row>
    <row r="2420" spans="1:18" x14ac:dyDescent="0.25">
      <c r="A2420" s="15" t="str">
        <f>IF(INDEX('Predict Your Date Data (auto)'!A:A,ROW(A2420),1)&gt;0,INDEX('Predict Your Date Data (auto)'!A:A,ROW(A2420),1),"")</f>
        <v/>
      </c>
      <c r="B2420" s="15" t="str">
        <f t="shared" si="528"/>
        <v/>
      </c>
      <c r="C2420" s="23" t="str">
        <f t="shared" si="529"/>
        <v/>
      </c>
      <c r="D2420" s="23" t="str">
        <f t="shared" si="530"/>
        <v/>
      </c>
      <c r="E2420" s="2" t="str">
        <f>IF(A2420&lt;&gt;"","Week " &amp; ROUNDUP(DAY(B2420)/7,0),"")</f>
        <v/>
      </c>
      <c r="G2420" s="15" t="str">
        <f>IF(G2419&lt;MAX(A:A)+NumberOfFutureWeeks*7,  IF(WEEKDAY( G2419+1)=1, G2419+2, IF(WEEKDAY(G2419+1)=7, G2419+ 3, G2419+1)), "")</f>
        <v/>
      </c>
      <c r="H2420" s="15" t="str">
        <f t="shared" si="522"/>
        <v/>
      </c>
      <c r="I2420" s="2" t="str">
        <f t="shared" si="523"/>
        <v/>
      </c>
      <c r="J2420" s="2" t="str">
        <f>IF(AND(G2420&lt;&gt;"",G2420&lt;=MAX(A:A)),COUNTIF(B:B,TRUNC(G2420)),"")</f>
        <v/>
      </c>
      <c r="K2420" s="2" t="str">
        <f t="shared" si="534"/>
        <v/>
      </c>
      <c r="L2420" s="2" t="str">
        <f t="shared" si="524"/>
        <v/>
      </c>
      <c r="M2420" s="2" t="str">
        <f t="shared" si="531"/>
        <v/>
      </c>
      <c r="N2420" s="2" t="str">
        <f t="shared" si="532"/>
        <v/>
      </c>
      <c r="O2420" s="2" t="str">
        <f t="shared" si="525"/>
        <v/>
      </c>
      <c r="P2420" s="2" t="str">
        <f t="shared" si="526"/>
        <v/>
      </c>
      <c r="Q2420" s="2" t="str">
        <f t="shared" si="533"/>
        <v/>
      </c>
      <c r="R2420" s="2" t="str">
        <f t="shared" si="527"/>
        <v/>
      </c>
    </row>
    <row r="2421" spans="1:18" x14ac:dyDescent="0.25">
      <c r="A2421" s="15" t="str">
        <f>IF(INDEX('Predict Your Date Data (auto)'!A:A,ROW(A2421),1)&gt;0,INDEX('Predict Your Date Data (auto)'!A:A,ROW(A2421),1),"")</f>
        <v/>
      </c>
      <c r="B2421" s="15" t="str">
        <f t="shared" si="528"/>
        <v/>
      </c>
      <c r="C2421" s="23" t="str">
        <f t="shared" si="529"/>
        <v/>
      </c>
      <c r="D2421" s="23" t="str">
        <f t="shared" si="530"/>
        <v/>
      </c>
      <c r="E2421" s="2" t="str">
        <f>IF(A2421&lt;&gt;"","Week " &amp; ROUNDUP(DAY(B2421)/7,0),"")</f>
        <v/>
      </c>
      <c r="G2421" s="15" t="str">
        <f>IF(G2420&lt;MAX(A:A)+NumberOfFutureWeeks*7,  IF(WEEKDAY( G2420+1)=1, G2420+2, IF(WEEKDAY(G2420+1)=7, G2420+ 3, G2420+1)), "")</f>
        <v/>
      </c>
      <c r="H2421" s="15" t="str">
        <f t="shared" si="522"/>
        <v/>
      </c>
      <c r="I2421" s="2" t="str">
        <f t="shared" si="523"/>
        <v/>
      </c>
      <c r="J2421" s="2" t="str">
        <f>IF(AND(G2421&lt;&gt;"",G2421&lt;=MAX(A:A)),COUNTIF(B:B,TRUNC(G2421)),"")</f>
        <v/>
      </c>
      <c r="K2421" s="2" t="str">
        <f t="shared" si="534"/>
        <v/>
      </c>
      <c r="L2421" s="2" t="str">
        <f t="shared" si="524"/>
        <v/>
      </c>
      <c r="M2421" s="2" t="str">
        <f t="shared" si="531"/>
        <v/>
      </c>
      <c r="N2421" s="2" t="str">
        <f t="shared" si="532"/>
        <v/>
      </c>
      <c r="O2421" s="2" t="str">
        <f t="shared" si="525"/>
        <v/>
      </c>
      <c r="P2421" s="2" t="str">
        <f t="shared" si="526"/>
        <v/>
      </c>
      <c r="Q2421" s="2" t="str">
        <f t="shared" si="533"/>
        <v/>
      </c>
      <c r="R2421" s="2" t="str">
        <f t="shared" si="527"/>
        <v/>
      </c>
    </row>
    <row r="2422" spans="1:18" x14ac:dyDescent="0.25">
      <c r="A2422" s="15" t="str">
        <f>IF(INDEX('Predict Your Date Data (auto)'!A:A,ROW(A2422),1)&gt;0,INDEX('Predict Your Date Data (auto)'!A:A,ROW(A2422),1),"")</f>
        <v/>
      </c>
      <c r="B2422" s="15" t="str">
        <f t="shared" si="528"/>
        <v/>
      </c>
      <c r="C2422" s="23" t="str">
        <f t="shared" si="529"/>
        <v/>
      </c>
      <c r="D2422" s="23" t="str">
        <f t="shared" si="530"/>
        <v/>
      </c>
      <c r="E2422" s="2" t="str">
        <f>IF(A2422&lt;&gt;"","Week " &amp; ROUNDUP(DAY(B2422)/7,0),"")</f>
        <v/>
      </c>
      <c r="G2422" s="15" t="str">
        <f>IF(G2421&lt;MAX(A:A)+NumberOfFutureWeeks*7,  IF(WEEKDAY( G2421+1)=1, G2421+2, IF(WEEKDAY(G2421+1)=7, G2421+ 3, G2421+1)), "")</f>
        <v/>
      </c>
      <c r="H2422" s="15" t="str">
        <f t="shared" si="522"/>
        <v/>
      </c>
      <c r="I2422" s="2" t="str">
        <f t="shared" si="523"/>
        <v/>
      </c>
      <c r="J2422" s="2" t="str">
        <f>IF(AND(G2422&lt;&gt;"",G2422&lt;=MAX(A:A)),COUNTIF(B:B,TRUNC(G2422)),"")</f>
        <v/>
      </c>
      <c r="K2422" s="2" t="str">
        <f t="shared" si="534"/>
        <v/>
      </c>
      <c r="L2422" s="2" t="str">
        <f t="shared" si="524"/>
        <v/>
      </c>
      <c r="M2422" s="2" t="str">
        <f t="shared" si="531"/>
        <v/>
      </c>
      <c r="N2422" s="2" t="str">
        <f t="shared" si="532"/>
        <v/>
      </c>
      <c r="O2422" s="2" t="str">
        <f t="shared" si="525"/>
        <v/>
      </c>
      <c r="P2422" s="2" t="str">
        <f t="shared" si="526"/>
        <v/>
      </c>
      <c r="Q2422" s="2" t="str">
        <f t="shared" si="533"/>
        <v/>
      </c>
      <c r="R2422" s="2" t="str">
        <f t="shared" si="527"/>
        <v/>
      </c>
    </row>
    <row r="2423" spans="1:18" x14ac:dyDescent="0.25">
      <c r="A2423" s="15" t="str">
        <f>IF(INDEX('Predict Your Date Data (auto)'!A:A,ROW(A2423),1)&gt;0,INDEX('Predict Your Date Data (auto)'!A:A,ROW(A2423),1),"")</f>
        <v/>
      </c>
      <c r="B2423" s="15" t="str">
        <f t="shared" si="528"/>
        <v/>
      </c>
      <c r="C2423" s="23" t="str">
        <f t="shared" si="529"/>
        <v/>
      </c>
      <c r="D2423" s="23" t="str">
        <f t="shared" si="530"/>
        <v/>
      </c>
      <c r="E2423" s="2" t="str">
        <f>IF(A2423&lt;&gt;"","Week " &amp; ROUNDUP(DAY(B2423)/7,0),"")</f>
        <v/>
      </c>
      <c r="G2423" s="15" t="str">
        <f>IF(G2422&lt;MAX(A:A)+NumberOfFutureWeeks*7,  IF(WEEKDAY( G2422+1)=1, G2422+2, IF(WEEKDAY(G2422+1)=7, G2422+ 3, G2422+1)), "")</f>
        <v/>
      </c>
      <c r="H2423" s="15" t="str">
        <f t="shared" si="522"/>
        <v/>
      </c>
      <c r="I2423" s="2" t="str">
        <f t="shared" si="523"/>
        <v/>
      </c>
      <c r="J2423" s="2" t="str">
        <f>IF(AND(G2423&lt;&gt;"",G2423&lt;=MAX(A:A)),COUNTIF(B:B,TRUNC(G2423)),"")</f>
        <v/>
      </c>
      <c r="K2423" s="2" t="str">
        <f t="shared" si="534"/>
        <v/>
      </c>
      <c r="L2423" s="2" t="str">
        <f t="shared" si="524"/>
        <v/>
      </c>
      <c r="M2423" s="2" t="str">
        <f t="shared" si="531"/>
        <v/>
      </c>
      <c r="N2423" s="2" t="str">
        <f t="shared" si="532"/>
        <v/>
      </c>
      <c r="O2423" s="2" t="str">
        <f t="shared" si="525"/>
        <v/>
      </c>
      <c r="P2423" s="2" t="str">
        <f t="shared" si="526"/>
        <v/>
      </c>
      <c r="Q2423" s="2" t="str">
        <f t="shared" si="533"/>
        <v/>
      </c>
      <c r="R2423" s="2" t="str">
        <f t="shared" si="527"/>
        <v/>
      </c>
    </row>
    <row r="2424" spans="1:18" x14ac:dyDescent="0.25">
      <c r="A2424" s="15" t="str">
        <f>IF(INDEX('Predict Your Date Data (auto)'!A:A,ROW(A2424),1)&gt;0,INDEX('Predict Your Date Data (auto)'!A:A,ROW(A2424),1),"")</f>
        <v/>
      </c>
      <c r="B2424" s="15" t="str">
        <f t="shared" si="528"/>
        <v/>
      </c>
      <c r="C2424" s="23" t="str">
        <f t="shared" si="529"/>
        <v/>
      </c>
      <c r="D2424" s="23" t="str">
        <f t="shared" si="530"/>
        <v/>
      </c>
      <c r="E2424" s="2" t="str">
        <f>IF(A2424&lt;&gt;"","Week " &amp; ROUNDUP(DAY(B2424)/7,0),"")</f>
        <v/>
      </c>
      <c r="G2424" s="15" t="str">
        <f>IF(G2423&lt;MAX(A:A)+NumberOfFutureWeeks*7,  IF(WEEKDAY( G2423+1)=1, G2423+2, IF(WEEKDAY(G2423+1)=7, G2423+ 3, G2423+1)), "")</f>
        <v/>
      </c>
      <c r="H2424" s="15" t="str">
        <f t="shared" si="522"/>
        <v/>
      </c>
      <c r="I2424" s="2" t="str">
        <f t="shared" si="523"/>
        <v/>
      </c>
      <c r="J2424" s="2" t="str">
        <f>IF(AND(G2424&lt;&gt;"",G2424&lt;=MAX(A:A)),COUNTIF(B:B,TRUNC(G2424)),"")</f>
        <v/>
      </c>
      <c r="K2424" s="2" t="str">
        <f t="shared" si="534"/>
        <v/>
      </c>
      <c r="L2424" s="2" t="str">
        <f t="shared" si="524"/>
        <v/>
      </c>
      <c r="M2424" s="2" t="str">
        <f t="shared" si="531"/>
        <v/>
      </c>
      <c r="N2424" s="2" t="str">
        <f t="shared" si="532"/>
        <v/>
      </c>
      <c r="O2424" s="2" t="str">
        <f t="shared" si="525"/>
        <v/>
      </c>
      <c r="P2424" s="2" t="str">
        <f t="shared" si="526"/>
        <v/>
      </c>
      <c r="Q2424" s="2" t="str">
        <f t="shared" si="533"/>
        <v/>
      </c>
      <c r="R2424" s="2" t="str">
        <f t="shared" si="527"/>
        <v/>
      </c>
    </row>
    <row r="2425" spans="1:18" x14ac:dyDescent="0.25">
      <c r="A2425" s="15" t="str">
        <f>IF(INDEX('Predict Your Date Data (auto)'!A:A,ROW(A2425),1)&gt;0,INDEX('Predict Your Date Data (auto)'!A:A,ROW(A2425),1),"")</f>
        <v/>
      </c>
      <c r="B2425" s="15" t="str">
        <f t="shared" si="528"/>
        <v/>
      </c>
      <c r="C2425" s="23" t="str">
        <f t="shared" si="529"/>
        <v/>
      </c>
      <c r="D2425" s="23" t="str">
        <f t="shared" si="530"/>
        <v/>
      </c>
      <c r="E2425" s="2" t="str">
        <f>IF(A2425&lt;&gt;"","Week " &amp; ROUNDUP(DAY(B2425)/7,0),"")</f>
        <v/>
      </c>
      <c r="G2425" s="15" t="str">
        <f>IF(G2424&lt;MAX(A:A)+NumberOfFutureWeeks*7,  IF(WEEKDAY( G2424+1)=1, G2424+2, IF(WEEKDAY(G2424+1)=7, G2424+ 3, G2424+1)), "")</f>
        <v/>
      </c>
      <c r="H2425" s="15" t="str">
        <f t="shared" si="522"/>
        <v/>
      </c>
      <c r="I2425" s="2" t="str">
        <f t="shared" si="523"/>
        <v/>
      </c>
      <c r="J2425" s="2" t="str">
        <f>IF(AND(G2425&lt;&gt;"",G2425&lt;=MAX(A:A)),COUNTIF(B:B,TRUNC(G2425)),"")</f>
        <v/>
      </c>
      <c r="K2425" s="2" t="str">
        <f t="shared" si="534"/>
        <v/>
      </c>
      <c r="L2425" s="2" t="str">
        <f t="shared" si="524"/>
        <v/>
      </c>
      <c r="M2425" s="2" t="str">
        <f t="shared" si="531"/>
        <v/>
      </c>
      <c r="N2425" s="2" t="str">
        <f t="shared" si="532"/>
        <v/>
      </c>
      <c r="O2425" s="2" t="str">
        <f t="shared" si="525"/>
        <v/>
      </c>
      <c r="P2425" s="2" t="str">
        <f t="shared" si="526"/>
        <v/>
      </c>
      <c r="Q2425" s="2" t="str">
        <f t="shared" si="533"/>
        <v/>
      </c>
      <c r="R2425" s="2" t="str">
        <f t="shared" si="527"/>
        <v/>
      </c>
    </row>
    <row r="2426" spans="1:18" x14ac:dyDescent="0.25">
      <c r="A2426" s="15" t="str">
        <f>IF(INDEX('Predict Your Date Data (auto)'!A:A,ROW(A2426),1)&gt;0,INDEX('Predict Your Date Data (auto)'!A:A,ROW(A2426),1),"")</f>
        <v/>
      </c>
      <c r="B2426" s="15" t="str">
        <f t="shared" si="528"/>
        <v/>
      </c>
      <c r="C2426" s="23" t="str">
        <f t="shared" si="529"/>
        <v/>
      </c>
      <c r="D2426" s="23" t="str">
        <f t="shared" si="530"/>
        <v/>
      </c>
      <c r="E2426" s="2" t="str">
        <f>IF(A2426&lt;&gt;"","Week " &amp; ROUNDUP(DAY(B2426)/7,0),"")</f>
        <v/>
      </c>
      <c r="G2426" s="15" t="str">
        <f>IF(G2425&lt;MAX(A:A)+NumberOfFutureWeeks*7,  IF(WEEKDAY( G2425+1)=1, G2425+2, IF(WEEKDAY(G2425+1)=7, G2425+ 3, G2425+1)), "")</f>
        <v/>
      </c>
      <c r="H2426" s="15" t="str">
        <f t="shared" si="522"/>
        <v/>
      </c>
      <c r="I2426" s="2" t="str">
        <f t="shared" si="523"/>
        <v/>
      </c>
      <c r="J2426" s="2" t="str">
        <f>IF(AND(G2426&lt;&gt;"",G2426&lt;=MAX(A:A)),COUNTIF(B:B,TRUNC(G2426)),"")</f>
        <v/>
      </c>
      <c r="K2426" s="2" t="str">
        <f t="shared" si="534"/>
        <v/>
      </c>
      <c r="L2426" s="2" t="str">
        <f t="shared" si="524"/>
        <v/>
      </c>
      <c r="M2426" s="2" t="str">
        <f t="shared" si="531"/>
        <v/>
      </c>
      <c r="N2426" s="2" t="str">
        <f t="shared" si="532"/>
        <v/>
      </c>
      <c r="O2426" s="2" t="str">
        <f t="shared" si="525"/>
        <v/>
      </c>
      <c r="P2426" s="2" t="str">
        <f t="shared" si="526"/>
        <v/>
      </c>
      <c r="Q2426" s="2" t="str">
        <f t="shared" si="533"/>
        <v/>
      </c>
      <c r="R2426" s="2" t="str">
        <f t="shared" si="527"/>
        <v/>
      </c>
    </row>
    <row r="2427" spans="1:18" x14ac:dyDescent="0.25">
      <c r="A2427" s="15" t="str">
        <f>IF(INDEX('Predict Your Date Data (auto)'!A:A,ROW(A2427),1)&gt;0,INDEX('Predict Your Date Data (auto)'!A:A,ROW(A2427),1),"")</f>
        <v/>
      </c>
      <c r="B2427" s="15" t="str">
        <f t="shared" si="528"/>
        <v/>
      </c>
      <c r="C2427" s="23" t="str">
        <f t="shared" si="529"/>
        <v/>
      </c>
      <c r="D2427" s="23" t="str">
        <f t="shared" si="530"/>
        <v/>
      </c>
      <c r="E2427" s="2" t="str">
        <f>IF(A2427&lt;&gt;"","Week " &amp; ROUNDUP(DAY(B2427)/7,0),"")</f>
        <v/>
      </c>
      <c r="G2427" s="15" t="str">
        <f>IF(G2426&lt;MAX(A:A)+NumberOfFutureWeeks*7,  IF(WEEKDAY( G2426+1)=1, G2426+2, IF(WEEKDAY(G2426+1)=7, G2426+ 3, G2426+1)), "")</f>
        <v/>
      </c>
      <c r="H2427" s="15" t="str">
        <f t="shared" si="522"/>
        <v/>
      </c>
      <c r="I2427" s="2" t="str">
        <f t="shared" si="523"/>
        <v/>
      </c>
      <c r="J2427" s="2" t="str">
        <f>IF(AND(G2427&lt;&gt;"",G2427&lt;=MAX(A:A)),COUNTIF(B:B,TRUNC(G2427)),"")</f>
        <v/>
      </c>
      <c r="K2427" s="2" t="str">
        <f t="shared" si="534"/>
        <v/>
      </c>
      <c r="L2427" s="2" t="str">
        <f t="shared" si="524"/>
        <v/>
      </c>
      <c r="M2427" s="2" t="str">
        <f t="shared" si="531"/>
        <v/>
      </c>
      <c r="N2427" s="2" t="str">
        <f t="shared" si="532"/>
        <v/>
      </c>
      <c r="O2427" s="2" t="str">
        <f t="shared" si="525"/>
        <v/>
      </c>
      <c r="P2427" s="2" t="str">
        <f t="shared" si="526"/>
        <v/>
      </c>
      <c r="Q2427" s="2" t="str">
        <f t="shared" si="533"/>
        <v/>
      </c>
      <c r="R2427" s="2" t="str">
        <f t="shared" si="527"/>
        <v/>
      </c>
    </row>
    <row r="2428" spans="1:18" x14ac:dyDescent="0.25">
      <c r="A2428" s="15" t="str">
        <f>IF(INDEX('Predict Your Date Data (auto)'!A:A,ROW(A2428),1)&gt;0,INDEX('Predict Your Date Data (auto)'!A:A,ROW(A2428),1),"")</f>
        <v/>
      </c>
      <c r="B2428" s="15" t="str">
        <f t="shared" si="528"/>
        <v/>
      </c>
      <c r="C2428" s="23" t="str">
        <f t="shared" si="529"/>
        <v/>
      </c>
      <c r="D2428" s="23" t="str">
        <f t="shared" si="530"/>
        <v/>
      </c>
      <c r="E2428" s="2" t="str">
        <f>IF(A2428&lt;&gt;"","Week " &amp; ROUNDUP(DAY(B2428)/7,0),"")</f>
        <v/>
      </c>
      <c r="G2428" s="15" t="str">
        <f>IF(G2427&lt;MAX(A:A)+NumberOfFutureWeeks*7,  IF(WEEKDAY( G2427+1)=1, G2427+2, IF(WEEKDAY(G2427+1)=7, G2427+ 3, G2427+1)), "")</f>
        <v/>
      </c>
      <c r="H2428" s="15" t="str">
        <f t="shared" si="522"/>
        <v/>
      </c>
      <c r="I2428" s="2" t="str">
        <f t="shared" si="523"/>
        <v/>
      </c>
      <c r="J2428" s="2" t="str">
        <f>IF(AND(G2428&lt;&gt;"",G2428&lt;=MAX(A:A)),COUNTIF(B:B,TRUNC(G2428)),"")</f>
        <v/>
      </c>
      <c r="K2428" s="2" t="str">
        <f t="shared" si="534"/>
        <v/>
      </c>
      <c r="L2428" s="2" t="str">
        <f t="shared" si="524"/>
        <v/>
      </c>
      <c r="M2428" s="2" t="str">
        <f t="shared" si="531"/>
        <v/>
      </c>
      <c r="N2428" s="2" t="str">
        <f t="shared" si="532"/>
        <v/>
      </c>
      <c r="O2428" s="2" t="str">
        <f t="shared" si="525"/>
        <v/>
      </c>
      <c r="P2428" s="2" t="str">
        <f t="shared" si="526"/>
        <v/>
      </c>
      <c r="Q2428" s="2" t="str">
        <f t="shared" si="533"/>
        <v/>
      </c>
      <c r="R2428" s="2" t="str">
        <f t="shared" si="527"/>
        <v/>
      </c>
    </row>
    <row r="2429" spans="1:18" x14ac:dyDescent="0.25">
      <c r="A2429" s="15" t="str">
        <f>IF(INDEX('Predict Your Date Data (auto)'!A:A,ROW(A2429),1)&gt;0,INDEX('Predict Your Date Data (auto)'!A:A,ROW(A2429),1),"")</f>
        <v/>
      </c>
      <c r="B2429" s="15" t="str">
        <f t="shared" si="528"/>
        <v/>
      </c>
      <c r="C2429" s="23" t="str">
        <f t="shared" si="529"/>
        <v/>
      </c>
      <c r="D2429" s="23" t="str">
        <f t="shared" si="530"/>
        <v/>
      </c>
      <c r="E2429" s="2" t="str">
        <f>IF(A2429&lt;&gt;"","Week " &amp; ROUNDUP(DAY(B2429)/7,0),"")</f>
        <v/>
      </c>
      <c r="G2429" s="15" t="str">
        <f>IF(G2428&lt;MAX(A:A)+NumberOfFutureWeeks*7,  IF(WEEKDAY( G2428+1)=1, G2428+2, IF(WEEKDAY(G2428+1)=7, G2428+ 3, G2428+1)), "")</f>
        <v/>
      </c>
      <c r="H2429" s="15" t="str">
        <f t="shared" si="522"/>
        <v/>
      </c>
      <c r="I2429" s="2" t="str">
        <f t="shared" si="523"/>
        <v/>
      </c>
      <c r="J2429" s="2" t="str">
        <f>IF(AND(G2429&lt;&gt;"",G2429&lt;=MAX(A:A)),COUNTIF(B:B,TRUNC(G2429)),"")</f>
        <v/>
      </c>
      <c r="K2429" s="2" t="str">
        <f t="shared" si="534"/>
        <v/>
      </c>
      <c r="L2429" s="2" t="str">
        <f t="shared" si="524"/>
        <v/>
      </c>
      <c r="M2429" s="2" t="str">
        <f t="shared" si="531"/>
        <v/>
      </c>
      <c r="N2429" s="2" t="str">
        <f t="shared" si="532"/>
        <v/>
      </c>
      <c r="O2429" s="2" t="str">
        <f t="shared" si="525"/>
        <v/>
      </c>
      <c r="P2429" s="2" t="str">
        <f t="shared" si="526"/>
        <v/>
      </c>
      <c r="Q2429" s="2" t="str">
        <f t="shared" si="533"/>
        <v/>
      </c>
      <c r="R2429" s="2" t="str">
        <f t="shared" si="527"/>
        <v/>
      </c>
    </row>
    <row r="2430" spans="1:18" x14ac:dyDescent="0.25">
      <c r="A2430" s="15" t="str">
        <f>IF(INDEX('Predict Your Date Data (auto)'!A:A,ROW(A2430),1)&gt;0,INDEX('Predict Your Date Data (auto)'!A:A,ROW(A2430),1),"")</f>
        <v/>
      </c>
      <c r="B2430" s="15" t="str">
        <f t="shared" si="528"/>
        <v/>
      </c>
      <c r="C2430" s="23" t="str">
        <f t="shared" si="529"/>
        <v/>
      </c>
      <c r="D2430" s="23" t="str">
        <f t="shared" si="530"/>
        <v/>
      </c>
      <c r="E2430" s="2" t="str">
        <f>IF(A2430&lt;&gt;"","Week " &amp; ROUNDUP(DAY(B2430)/7,0),"")</f>
        <v/>
      </c>
      <c r="G2430" s="15" t="str">
        <f>IF(G2429&lt;MAX(A:A)+NumberOfFutureWeeks*7,  IF(WEEKDAY( G2429+1)=1, G2429+2, IF(WEEKDAY(G2429+1)=7, G2429+ 3, G2429+1)), "")</f>
        <v/>
      </c>
      <c r="H2430" s="15" t="str">
        <f t="shared" si="522"/>
        <v/>
      </c>
      <c r="I2430" s="2" t="str">
        <f t="shared" si="523"/>
        <v/>
      </c>
      <c r="J2430" s="2" t="str">
        <f>IF(AND(G2430&lt;&gt;"",G2430&lt;=MAX(A:A)),COUNTIF(B:B,TRUNC(G2430)),"")</f>
        <v/>
      </c>
      <c r="K2430" s="2" t="str">
        <f t="shared" si="534"/>
        <v/>
      </c>
      <c r="L2430" s="2" t="str">
        <f t="shared" si="524"/>
        <v/>
      </c>
      <c r="M2430" s="2" t="str">
        <f t="shared" si="531"/>
        <v/>
      </c>
      <c r="N2430" s="2" t="str">
        <f t="shared" si="532"/>
        <v/>
      </c>
      <c r="O2430" s="2" t="str">
        <f t="shared" si="525"/>
        <v/>
      </c>
      <c r="P2430" s="2" t="str">
        <f t="shared" si="526"/>
        <v/>
      </c>
      <c r="Q2430" s="2" t="str">
        <f t="shared" si="533"/>
        <v/>
      </c>
      <c r="R2430" s="2" t="str">
        <f t="shared" si="527"/>
        <v/>
      </c>
    </row>
    <row r="2431" spans="1:18" x14ac:dyDescent="0.25">
      <c r="A2431" s="15" t="str">
        <f>IF(INDEX('Predict Your Date Data (auto)'!A:A,ROW(A2431),1)&gt;0,INDEX('Predict Your Date Data (auto)'!A:A,ROW(A2431),1),"")</f>
        <v/>
      </c>
      <c r="B2431" s="15" t="str">
        <f t="shared" si="528"/>
        <v/>
      </c>
      <c r="C2431" s="23" t="str">
        <f t="shared" si="529"/>
        <v/>
      </c>
      <c r="D2431" s="23" t="str">
        <f t="shared" si="530"/>
        <v/>
      </c>
      <c r="E2431" s="2" t="str">
        <f>IF(A2431&lt;&gt;"","Week " &amp; ROUNDUP(DAY(B2431)/7,0),"")</f>
        <v/>
      </c>
      <c r="G2431" s="15" t="str">
        <f>IF(G2430&lt;MAX(A:A)+NumberOfFutureWeeks*7,  IF(WEEKDAY( G2430+1)=1, G2430+2, IF(WEEKDAY(G2430+1)=7, G2430+ 3, G2430+1)), "")</f>
        <v/>
      </c>
      <c r="H2431" s="15" t="str">
        <f t="shared" si="522"/>
        <v/>
      </c>
      <c r="I2431" s="2" t="str">
        <f t="shared" si="523"/>
        <v/>
      </c>
      <c r="J2431" s="2" t="str">
        <f>IF(AND(G2431&lt;&gt;"",G2431&lt;=MAX(A:A)),COUNTIF(B:B,TRUNC(G2431)),"")</f>
        <v/>
      </c>
      <c r="K2431" s="2" t="str">
        <f t="shared" si="534"/>
        <v/>
      </c>
      <c r="L2431" s="2" t="str">
        <f t="shared" si="524"/>
        <v/>
      </c>
      <c r="M2431" s="2" t="str">
        <f t="shared" si="531"/>
        <v/>
      </c>
      <c r="N2431" s="2" t="str">
        <f t="shared" si="532"/>
        <v/>
      </c>
      <c r="O2431" s="2" t="str">
        <f t="shared" si="525"/>
        <v/>
      </c>
      <c r="P2431" s="2" t="str">
        <f t="shared" si="526"/>
        <v/>
      </c>
      <c r="Q2431" s="2" t="str">
        <f t="shared" si="533"/>
        <v/>
      </c>
      <c r="R2431" s="2" t="str">
        <f t="shared" si="527"/>
        <v/>
      </c>
    </row>
    <row r="2432" spans="1:18" x14ac:dyDescent="0.25">
      <c r="A2432" s="15" t="str">
        <f>IF(INDEX('Predict Your Date Data (auto)'!A:A,ROW(A2432),1)&gt;0,INDEX('Predict Your Date Data (auto)'!A:A,ROW(A2432),1),"")</f>
        <v/>
      </c>
      <c r="B2432" s="15" t="str">
        <f t="shared" si="528"/>
        <v/>
      </c>
      <c r="C2432" s="23" t="str">
        <f t="shared" si="529"/>
        <v/>
      </c>
      <c r="D2432" s="23" t="str">
        <f t="shared" si="530"/>
        <v/>
      </c>
      <c r="E2432" s="2" t="str">
        <f>IF(A2432&lt;&gt;"","Week " &amp; ROUNDUP(DAY(B2432)/7,0),"")</f>
        <v/>
      </c>
      <c r="G2432" s="15" t="str">
        <f>IF(G2431&lt;MAX(A:A)+NumberOfFutureWeeks*7,  IF(WEEKDAY( G2431+1)=1, G2431+2, IF(WEEKDAY(G2431+1)=7, G2431+ 3, G2431+1)), "")</f>
        <v/>
      </c>
      <c r="H2432" s="15" t="str">
        <f t="shared" si="522"/>
        <v/>
      </c>
      <c r="I2432" s="2" t="str">
        <f t="shared" si="523"/>
        <v/>
      </c>
      <c r="J2432" s="2" t="str">
        <f>IF(AND(G2432&lt;&gt;"",G2432&lt;=MAX(A:A)),COUNTIF(B:B,TRUNC(G2432)),"")</f>
        <v/>
      </c>
      <c r="K2432" s="2" t="str">
        <f t="shared" si="534"/>
        <v/>
      </c>
      <c r="L2432" s="2" t="str">
        <f t="shared" si="524"/>
        <v/>
      </c>
      <c r="M2432" s="2" t="str">
        <f t="shared" si="531"/>
        <v/>
      </c>
      <c r="N2432" s="2" t="str">
        <f t="shared" si="532"/>
        <v/>
      </c>
      <c r="O2432" s="2" t="str">
        <f t="shared" si="525"/>
        <v/>
      </c>
      <c r="P2432" s="2" t="str">
        <f t="shared" si="526"/>
        <v/>
      </c>
      <c r="Q2432" s="2" t="str">
        <f t="shared" si="533"/>
        <v/>
      </c>
      <c r="R2432" s="2" t="str">
        <f t="shared" si="527"/>
        <v/>
      </c>
    </row>
    <row r="2433" spans="1:18" x14ac:dyDescent="0.25">
      <c r="A2433" s="15" t="str">
        <f>IF(INDEX('Predict Your Date Data (auto)'!A:A,ROW(A2433),1)&gt;0,INDEX('Predict Your Date Data (auto)'!A:A,ROW(A2433),1),"")</f>
        <v/>
      </c>
      <c r="B2433" s="15" t="str">
        <f t="shared" si="528"/>
        <v/>
      </c>
      <c r="C2433" s="23" t="str">
        <f t="shared" si="529"/>
        <v/>
      </c>
      <c r="D2433" s="23" t="str">
        <f t="shared" si="530"/>
        <v/>
      </c>
      <c r="E2433" s="2" t="str">
        <f>IF(A2433&lt;&gt;"","Week " &amp; ROUNDUP(DAY(B2433)/7,0),"")</f>
        <v/>
      </c>
      <c r="G2433" s="15" t="str">
        <f>IF(G2432&lt;MAX(A:A)+NumberOfFutureWeeks*7,  IF(WEEKDAY( G2432+1)=1, G2432+2, IF(WEEKDAY(G2432+1)=7, G2432+ 3, G2432+1)), "")</f>
        <v/>
      </c>
      <c r="H2433" s="15" t="str">
        <f t="shared" si="522"/>
        <v/>
      </c>
      <c r="I2433" s="2" t="str">
        <f t="shared" si="523"/>
        <v/>
      </c>
      <c r="J2433" s="2" t="str">
        <f>IF(AND(G2433&lt;&gt;"",G2433&lt;=MAX(A:A)),COUNTIF(B:B,TRUNC(G2433)),"")</f>
        <v/>
      </c>
      <c r="K2433" s="2" t="str">
        <f t="shared" si="534"/>
        <v/>
      </c>
      <c r="L2433" s="2" t="str">
        <f t="shared" si="524"/>
        <v/>
      </c>
      <c r="M2433" s="2" t="str">
        <f t="shared" si="531"/>
        <v/>
      </c>
      <c r="N2433" s="2" t="str">
        <f t="shared" si="532"/>
        <v/>
      </c>
      <c r="O2433" s="2" t="str">
        <f t="shared" si="525"/>
        <v/>
      </c>
      <c r="P2433" s="2" t="str">
        <f t="shared" si="526"/>
        <v/>
      </c>
      <c r="Q2433" s="2" t="str">
        <f t="shared" si="533"/>
        <v/>
      </c>
      <c r="R2433" s="2" t="str">
        <f t="shared" si="527"/>
        <v/>
      </c>
    </row>
    <row r="2434" spans="1:18" x14ac:dyDescent="0.25">
      <c r="A2434" s="15" t="str">
        <f>IF(INDEX('Predict Your Date Data (auto)'!A:A,ROW(A2434),1)&gt;0,INDEX('Predict Your Date Data (auto)'!A:A,ROW(A2434),1),"")</f>
        <v/>
      </c>
      <c r="B2434" s="15" t="str">
        <f t="shared" si="528"/>
        <v/>
      </c>
      <c r="C2434" s="23" t="str">
        <f t="shared" si="529"/>
        <v/>
      </c>
      <c r="D2434" s="23" t="str">
        <f t="shared" si="530"/>
        <v/>
      </c>
      <c r="E2434" s="2" t="str">
        <f>IF(A2434&lt;&gt;"","Week " &amp; ROUNDUP(DAY(B2434)/7,0),"")</f>
        <v/>
      </c>
      <c r="G2434" s="15" t="str">
        <f>IF(G2433&lt;MAX(A:A)+NumberOfFutureWeeks*7,  IF(WEEKDAY( G2433+1)=1, G2433+2, IF(WEEKDAY(G2433+1)=7, G2433+ 3, G2433+1)), "")</f>
        <v/>
      </c>
      <c r="H2434" s="15" t="str">
        <f t="shared" ref="H2434:H2497" si="535">IF(G2434&lt;&gt;"",IF(WEEKDAY(G2434)=2,"Week " &amp; TEXT(G2434,AxisDateFormat),""),"")</f>
        <v/>
      </c>
      <c r="I2434" s="2" t="str">
        <f t="shared" ref="I2434:I2497" si="536">IF(G2434&lt;&gt;"", TEXT(WEEKDAY(G2434), DayFormat),"")</f>
        <v/>
      </c>
      <c r="J2434" s="2" t="str">
        <f>IF(AND(G2434&lt;&gt;"",G2434&lt;=MAX(A:A)),COUNTIF(B:B,TRUNC(G2434)),"")</f>
        <v/>
      </c>
      <c r="K2434" s="2" t="str">
        <f t="shared" si="534"/>
        <v/>
      </c>
      <c r="L2434" s="2" t="str">
        <f t="shared" ref="L2434:L2497" si="537">IF(G2434&lt;&gt;"",K2434*$U$10+$U$9,"")</f>
        <v/>
      </c>
      <c r="M2434" s="2" t="str">
        <f t="shared" si="531"/>
        <v/>
      </c>
      <c r="N2434" s="2" t="str">
        <f t="shared" si="532"/>
        <v/>
      </c>
      <c r="O2434" s="2" t="str">
        <f t="shared" ref="O2434:O2497" si="538">IF(J2434&lt;&gt;"",ABS(J2434-N2434),"")</f>
        <v/>
      </c>
      <c r="P2434" s="2" t="str">
        <f t="shared" ref="P2434:P2501" si="539">IF(G2434&lt;&gt;"",IF(M2434&gt;1,ROUNDUP(N2434,RoundDecimalPlaces),ROUNDDOWN(N2434,RoundDecimalPlaces)),"")</f>
        <v/>
      </c>
      <c r="Q2434" s="2" t="str">
        <f t="shared" si="533"/>
        <v/>
      </c>
      <c r="R2434" s="2" t="str">
        <f t="shared" ref="R2434:R2497" si="540">IF(Q2434&lt;&gt;"",IF(Q2434&gt;AVERAGE(Q:Q)*SignificantErrorMultiplier,J2434,NA()),"")</f>
        <v/>
      </c>
    </row>
    <row r="2435" spans="1:18" x14ac:dyDescent="0.25">
      <c r="A2435" s="15" t="str">
        <f>IF(INDEX('Predict Your Date Data (auto)'!A:A,ROW(A2435),1)&gt;0,INDEX('Predict Your Date Data (auto)'!A:A,ROW(A2435),1),"")</f>
        <v/>
      </c>
      <c r="B2435" s="15" t="str">
        <f t="shared" ref="B2435:B2498" si="541">IF(A2435&lt;&gt;"",TRUNC(A2435),"")</f>
        <v/>
      </c>
      <c r="C2435" s="23" t="str">
        <f t="shared" ref="C2435:C2498" si="542">IF(A2435&lt;&gt;"",YEAR(A2435),"")</f>
        <v/>
      </c>
      <c r="D2435" s="23" t="str">
        <f t="shared" ref="D2435:D2498" si="543">IF(A2435&lt;&gt;"",MONTH(B2435),"")</f>
        <v/>
      </c>
      <c r="E2435" s="2" t="str">
        <f>IF(A2435&lt;&gt;"","Week " &amp; ROUNDUP(DAY(B2435)/7,0),"")</f>
        <v/>
      </c>
      <c r="G2435" s="15" t="str">
        <f>IF(G2434&lt;MAX(A:A)+NumberOfFutureWeeks*7,  IF(WEEKDAY( G2434+1)=1, G2434+2, IF(WEEKDAY(G2434+1)=7, G2434+ 3, G2434+1)), "")</f>
        <v/>
      </c>
      <c r="H2435" s="15" t="str">
        <f t="shared" si="535"/>
        <v/>
      </c>
      <c r="I2435" s="2" t="str">
        <f t="shared" si="536"/>
        <v/>
      </c>
      <c r="J2435" s="2" t="str">
        <f>IF(AND(G2435&lt;&gt;"",G2435&lt;=MAX(A:A)),COUNTIF(B:B,TRUNC(G2435)),"")</f>
        <v/>
      </c>
      <c r="K2435" s="2" t="str">
        <f t="shared" si="534"/>
        <v/>
      </c>
      <c r="L2435" s="2" t="str">
        <f t="shared" si="537"/>
        <v/>
      </c>
      <c r="M2435" s="2" t="str">
        <f t="shared" ref="M2435:M2498" si="544">IF(G2435&lt;&gt;"",VLOOKUP(I2435,$T$2:$V$6,3,FALSE),"")</f>
        <v/>
      </c>
      <c r="N2435" s="2" t="str">
        <f t="shared" ref="N2435:N2498" si="545">IF(G2435&lt;&gt;"",L2435*M2435,"")</f>
        <v/>
      </c>
      <c r="O2435" s="2" t="str">
        <f t="shared" si="538"/>
        <v/>
      </c>
      <c r="P2435" s="2" t="str">
        <f t="shared" si="539"/>
        <v/>
      </c>
      <c r="Q2435" s="2" t="str">
        <f t="shared" ref="Q2435:Q2498" si="546">IF(J2435&lt;&gt;"",ABS(J2435-P2435),"")</f>
        <v/>
      </c>
      <c r="R2435" s="2" t="str">
        <f t="shared" si="540"/>
        <v/>
      </c>
    </row>
    <row r="2436" spans="1:18" x14ac:dyDescent="0.25">
      <c r="A2436" s="15" t="str">
        <f>IF(INDEX('Predict Your Date Data (auto)'!A:A,ROW(A2436),1)&gt;0,INDEX('Predict Your Date Data (auto)'!A:A,ROW(A2436),1),"")</f>
        <v/>
      </c>
      <c r="B2436" s="15" t="str">
        <f t="shared" si="541"/>
        <v/>
      </c>
      <c r="C2436" s="23" t="str">
        <f t="shared" si="542"/>
        <v/>
      </c>
      <c r="D2436" s="23" t="str">
        <f t="shared" si="543"/>
        <v/>
      </c>
      <c r="E2436" s="2" t="str">
        <f>IF(A2436&lt;&gt;"","Week " &amp; ROUNDUP(DAY(B2436)/7,0),"")</f>
        <v/>
      </c>
      <c r="G2436" s="15" t="str">
        <f>IF(G2435&lt;MAX(A:A)+NumberOfFutureWeeks*7,  IF(WEEKDAY( G2435+1)=1, G2435+2, IF(WEEKDAY(G2435+1)=7, G2435+ 3, G2435+1)), "")</f>
        <v/>
      </c>
      <c r="H2436" s="15" t="str">
        <f t="shared" si="535"/>
        <v/>
      </c>
      <c r="I2436" s="2" t="str">
        <f t="shared" si="536"/>
        <v/>
      </c>
      <c r="J2436" s="2" t="str">
        <f>IF(AND(G2436&lt;&gt;"",G2436&lt;=MAX(A:A)),COUNTIF(B:B,TRUNC(G2436)),"")</f>
        <v/>
      </c>
      <c r="K2436" s="2" t="str">
        <f t="shared" ref="K2436:K2499" si="547">IF(G2436&lt;&gt;"",K2435+1,"")</f>
        <v/>
      </c>
      <c r="L2436" s="2" t="str">
        <f t="shared" si="537"/>
        <v/>
      </c>
      <c r="M2436" s="2" t="str">
        <f t="shared" si="544"/>
        <v/>
      </c>
      <c r="N2436" s="2" t="str">
        <f t="shared" si="545"/>
        <v/>
      </c>
      <c r="O2436" s="2" t="str">
        <f t="shared" si="538"/>
        <v/>
      </c>
      <c r="P2436" s="2" t="str">
        <f t="shared" si="539"/>
        <v/>
      </c>
      <c r="Q2436" s="2" t="str">
        <f t="shared" si="546"/>
        <v/>
      </c>
      <c r="R2436" s="2" t="str">
        <f t="shared" si="540"/>
        <v/>
      </c>
    </row>
    <row r="2437" spans="1:18" x14ac:dyDescent="0.25">
      <c r="A2437" s="15" t="str">
        <f>IF(INDEX('Predict Your Date Data (auto)'!A:A,ROW(A2437),1)&gt;0,INDEX('Predict Your Date Data (auto)'!A:A,ROW(A2437),1),"")</f>
        <v/>
      </c>
      <c r="B2437" s="15" t="str">
        <f t="shared" si="541"/>
        <v/>
      </c>
      <c r="C2437" s="23" t="str">
        <f t="shared" si="542"/>
        <v/>
      </c>
      <c r="D2437" s="23" t="str">
        <f t="shared" si="543"/>
        <v/>
      </c>
      <c r="E2437" s="2" t="str">
        <f>IF(A2437&lt;&gt;"","Week " &amp; ROUNDUP(DAY(B2437)/7,0),"")</f>
        <v/>
      </c>
      <c r="G2437" s="15" t="str">
        <f>IF(G2436&lt;MAX(A:A)+NumberOfFutureWeeks*7,  IF(WEEKDAY( G2436+1)=1, G2436+2, IF(WEEKDAY(G2436+1)=7, G2436+ 3, G2436+1)), "")</f>
        <v/>
      </c>
      <c r="H2437" s="15" t="str">
        <f t="shared" si="535"/>
        <v/>
      </c>
      <c r="I2437" s="2" t="str">
        <f t="shared" si="536"/>
        <v/>
      </c>
      <c r="J2437" s="2" t="str">
        <f>IF(AND(G2437&lt;&gt;"",G2437&lt;=MAX(A:A)),COUNTIF(B:B,TRUNC(G2437)),"")</f>
        <v/>
      </c>
      <c r="K2437" s="2" t="str">
        <f t="shared" si="547"/>
        <v/>
      </c>
      <c r="L2437" s="2" t="str">
        <f t="shared" si="537"/>
        <v/>
      </c>
      <c r="M2437" s="2" t="str">
        <f t="shared" si="544"/>
        <v/>
      </c>
      <c r="N2437" s="2" t="str">
        <f t="shared" si="545"/>
        <v/>
      </c>
      <c r="O2437" s="2" t="str">
        <f t="shared" si="538"/>
        <v/>
      </c>
      <c r="P2437" s="2" t="str">
        <f t="shared" si="539"/>
        <v/>
      </c>
      <c r="Q2437" s="2" t="str">
        <f t="shared" si="546"/>
        <v/>
      </c>
      <c r="R2437" s="2" t="str">
        <f t="shared" si="540"/>
        <v/>
      </c>
    </row>
    <row r="2438" spans="1:18" x14ac:dyDescent="0.25">
      <c r="A2438" s="15" t="str">
        <f>IF(INDEX('Predict Your Date Data (auto)'!A:A,ROW(A2438),1)&gt;0,INDEX('Predict Your Date Data (auto)'!A:A,ROW(A2438),1),"")</f>
        <v/>
      </c>
      <c r="B2438" s="15" t="str">
        <f t="shared" si="541"/>
        <v/>
      </c>
      <c r="C2438" s="23" t="str">
        <f t="shared" si="542"/>
        <v/>
      </c>
      <c r="D2438" s="23" t="str">
        <f t="shared" si="543"/>
        <v/>
      </c>
      <c r="E2438" s="2" t="str">
        <f>IF(A2438&lt;&gt;"","Week " &amp; ROUNDUP(DAY(B2438)/7,0),"")</f>
        <v/>
      </c>
      <c r="G2438" s="15" t="str">
        <f>IF(G2437&lt;MAX(A:A)+NumberOfFutureWeeks*7,  IF(WEEKDAY( G2437+1)=1, G2437+2, IF(WEEKDAY(G2437+1)=7, G2437+ 3, G2437+1)), "")</f>
        <v/>
      </c>
      <c r="H2438" s="15" t="str">
        <f t="shared" si="535"/>
        <v/>
      </c>
      <c r="I2438" s="2" t="str">
        <f t="shared" si="536"/>
        <v/>
      </c>
      <c r="J2438" s="2" t="str">
        <f>IF(AND(G2438&lt;&gt;"",G2438&lt;=MAX(A:A)),COUNTIF(B:B,TRUNC(G2438)),"")</f>
        <v/>
      </c>
      <c r="K2438" s="2" t="str">
        <f t="shared" si="547"/>
        <v/>
      </c>
      <c r="L2438" s="2" t="str">
        <f t="shared" si="537"/>
        <v/>
      </c>
      <c r="M2438" s="2" t="str">
        <f t="shared" si="544"/>
        <v/>
      </c>
      <c r="N2438" s="2" t="str">
        <f t="shared" si="545"/>
        <v/>
      </c>
      <c r="O2438" s="2" t="str">
        <f t="shared" si="538"/>
        <v/>
      </c>
      <c r="P2438" s="2" t="str">
        <f t="shared" si="539"/>
        <v/>
      </c>
      <c r="Q2438" s="2" t="str">
        <f t="shared" si="546"/>
        <v/>
      </c>
      <c r="R2438" s="2" t="str">
        <f t="shared" si="540"/>
        <v/>
      </c>
    </row>
    <row r="2439" spans="1:18" x14ac:dyDescent="0.25">
      <c r="A2439" s="15" t="str">
        <f>IF(INDEX('Predict Your Date Data (auto)'!A:A,ROW(A2439),1)&gt;0,INDEX('Predict Your Date Data (auto)'!A:A,ROW(A2439),1),"")</f>
        <v/>
      </c>
      <c r="B2439" s="15" t="str">
        <f t="shared" si="541"/>
        <v/>
      </c>
      <c r="C2439" s="23" t="str">
        <f t="shared" si="542"/>
        <v/>
      </c>
      <c r="D2439" s="23" t="str">
        <f t="shared" si="543"/>
        <v/>
      </c>
      <c r="E2439" s="2" t="str">
        <f>IF(A2439&lt;&gt;"","Week " &amp; ROUNDUP(DAY(B2439)/7,0),"")</f>
        <v/>
      </c>
      <c r="G2439" s="15" t="str">
        <f>IF(G2438&lt;MAX(A:A)+NumberOfFutureWeeks*7,  IF(WEEKDAY( G2438+1)=1, G2438+2, IF(WEEKDAY(G2438+1)=7, G2438+ 3, G2438+1)), "")</f>
        <v/>
      </c>
      <c r="H2439" s="15" t="str">
        <f t="shared" si="535"/>
        <v/>
      </c>
      <c r="I2439" s="2" t="str">
        <f t="shared" si="536"/>
        <v/>
      </c>
      <c r="J2439" s="2" t="str">
        <f>IF(AND(G2439&lt;&gt;"",G2439&lt;=MAX(A:A)),COUNTIF(B:B,TRUNC(G2439)),"")</f>
        <v/>
      </c>
      <c r="K2439" s="2" t="str">
        <f t="shared" si="547"/>
        <v/>
      </c>
      <c r="L2439" s="2" t="str">
        <f t="shared" si="537"/>
        <v/>
      </c>
      <c r="M2439" s="2" t="str">
        <f t="shared" si="544"/>
        <v/>
      </c>
      <c r="N2439" s="2" t="str">
        <f t="shared" si="545"/>
        <v/>
      </c>
      <c r="O2439" s="2" t="str">
        <f t="shared" si="538"/>
        <v/>
      </c>
      <c r="P2439" s="2" t="str">
        <f t="shared" si="539"/>
        <v/>
      </c>
      <c r="Q2439" s="2" t="str">
        <f t="shared" si="546"/>
        <v/>
      </c>
      <c r="R2439" s="2" t="str">
        <f t="shared" si="540"/>
        <v/>
      </c>
    </row>
    <row r="2440" spans="1:18" x14ac:dyDescent="0.25">
      <c r="A2440" s="15" t="str">
        <f>IF(INDEX('Predict Your Date Data (auto)'!A:A,ROW(A2440),1)&gt;0,INDEX('Predict Your Date Data (auto)'!A:A,ROW(A2440),1),"")</f>
        <v/>
      </c>
      <c r="B2440" s="15" t="str">
        <f t="shared" si="541"/>
        <v/>
      </c>
      <c r="C2440" s="23" t="str">
        <f t="shared" si="542"/>
        <v/>
      </c>
      <c r="D2440" s="23" t="str">
        <f t="shared" si="543"/>
        <v/>
      </c>
      <c r="E2440" s="2" t="str">
        <f>IF(A2440&lt;&gt;"","Week " &amp; ROUNDUP(DAY(B2440)/7,0),"")</f>
        <v/>
      </c>
      <c r="G2440" s="15" t="str">
        <f>IF(G2439&lt;MAX(A:A)+NumberOfFutureWeeks*7,  IF(WEEKDAY( G2439+1)=1, G2439+2, IF(WEEKDAY(G2439+1)=7, G2439+ 3, G2439+1)), "")</f>
        <v/>
      </c>
      <c r="H2440" s="15" t="str">
        <f t="shared" si="535"/>
        <v/>
      </c>
      <c r="I2440" s="2" t="str">
        <f t="shared" si="536"/>
        <v/>
      </c>
      <c r="J2440" s="2" t="str">
        <f>IF(AND(G2440&lt;&gt;"",G2440&lt;=MAX(A:A)),COUNTIF(B:B,TRUNC(G2440)),"")</f>
        <v/>
      </c>
      <c r="K2440" s="2" t="str">
        <f t="shared" si="547"/>
        <v/>
      </c>
      <c r="L2440" s="2" t="str">
        <f t="shared" si="537"/>
        <v/>
      </c>
      <c r="M2440" s="2" t="str">
        <f t="shared" si="544"/>
        <v/>
      </c>
      <c r="N2440" s="2" t="str">
        <f t="shared" si="545"/>
        <v/>
      </c>
      <c r="O2440" s="2" t="str">
        <f t="shared" si="538"/>
        <v/>
      </c>
      <c r="P2440" s="2" t="str">
        <f t="shared" si="539"/>
        <v/>
      </c>
      <c r="Q2440" s="2" t="str">
        <f t="shared" si="546"/>
        <v/>
      </c>
      <c r="R2440" s="2" t="str">
        <f t="shared" si="540"/>
        <v/>
      </c>
    </row>
    <row r="2441" spans="1:18" x14ac:dyDescent="0.25">
      <c r="A2441" s="15" t="str">
        <f>IF(INDEX('Predict Your Date Data (auto)'!A:A,ROW(A2441),1)&gt;0,INDEX('Predict Your Date Data (auto)'!A:A,ROW(A2441),1),"")</f>
        <v/>
      </c>
      <c r="B2441" s="15" t="str">
        <f t="shared" si="541"/>
        <v/>
      </c>
      <c r="C2441" s="23" t="str">
        <f t="shared" si="542"/>
        <v/>
      </c>
      <c r="D2441" s="23" t="str">
        <f t="shared" si="543"/>
        <v/>
      </c>
      <c r="E2441" s="2" t="str">
        <f>IF(A2441&lt;&gt;"","Week " &amp; ROUNDUP(DAY(B2441)/7,0),"")</f>
        <v/>
      </c>
      <c r="G2441" s="15" t="str">
        <f>IF(G2440&lt;MAX(A:A)+NumberOfFutureWeeks*7,  IF(WEEKDAY( G2440+1)=1, G2440+2, IF(WEEKDAY(G2440+1)=7, G2440+ 3, G2440+1)), "")</f>
        <v/>
      </c>
      <c r="H2441" s="15" t="str">
        <f t="shared" si="535"/>
        <v/>
      </c>
      <c r="I2441" s="2" t="str">
        <f t="shared" si="536"/>
        <v/>
      </c>
      <c r="J2441" s="2" t="str">
        <f>IF(AND(G2441&lt;&gt;"",G2441&lt;=MAX(A:A)),COUNTIF(B:B,TRUNC(G2441)),"")</f>
        <v/>
      </c>
      <c r="K2441" s="2" t="str">
        <f t="shared" si="547"/>
        <v/>
      </c>
      <c r="L2441" s="2" t="str">
        <f t="shared" si="537"/>
        <v/>
      </c>
      <c r="M2441" s="2" t="str">
        <f t="shared" si="544"/>
        <v/>
      </c>
      <c r="N2441" s="2" t="str">
        <f t="shared" si="545"/>
        <v/>
      </c>
      <c r="O2441" s="2" t="str">
        <f t="shared" si="538"/>
        <v/>
      </c>
      <c r="P2441" s="2" t="str">
        <f t="shared" si="539"/>
        <v/>
      </c>
      <c r="Q2441" s="2" t="str">
        <f t="shared" si="546"/>
        <v/>
      </c>
      <c r="R2441" s="2" t="str">
        <f t="shared" si="540"/>
        <v/>
      </c>
    </row>
    <row r="2442" spans="1:18" x14ac:dyDescent="0.25">
      <c r="A2442" s="15" t="str">
        <f>IF(INDEX('Predict Your Date Data (auto)'!A:A,ROW(A2442),1)&gt;0,INDEX('Predict Your Date Data (auto)'!A:A,ROW(A2442),1),"")</f>
        <v/>
      </c>
      <c r="B2442" s="15" t="str">
        <f t="shared" si="541"/>
        <v/>
      </c>
      <c r="C2442" s="23" t="str">
        <f t="shared" si="542"/>
        <v/>
      </c>
      <c r="D2442" s="23" t="str">
        <f t="shared" si="543"/>
        <v/>
      </c>
      <c r="E2442" s="2" t="str">
        <f>IF(A2442&lt;&gt;"","Week " &amp; ROUNDUP(DAY(B2442)/7,0),"")</f>
        <v/>
      </c>
      <c r="G2442" s="15" t="str">
        <f>IF(G2441&lt;MAX(A:A)+NumberOfFutureWeeks*7,  IF(WEEKDAY( G2441+1)=1, G2441+2, IF(WEEKDAY(G2441+1)=7, G2441+ 3, G2441+1)), "")</f>
        <v/>
      </c>
      <c r="H2442" s="15" t="str">
        <f t="shared" si="535"/>
        <v/>
      </c>
      <c r="I2442" s="2" t="str">
        <f t="shared" si="536"/>
        <v/>
      </c>
      <c r="J2442" s="2" t="str">
        <f>IF(AND(G2442&lt;&gt;"",G2442&lt;=MAX(A:A)),COUNTIF(B:B,TRUNC(G2442)),"")</f>
        <v/>
      </c>
      <c r="K2442" s="2" t="str">
        <f t="shared" si="547"/>
        <v/>
      </c>
      <c r="L2442" s="2" t="str">
        <f t="shared" si="537"/>
        <v/>
      </c>
      <c r="M2442" s="2" t="str">
        <f t="shared" si="544"/>
        <v/>
      </c>
      <c r="N2442" s="2" t="str">
        <f t="shared" si="545"/>
        <v/>
      </c>
      <c r="O2442" s="2" t="str">
        <f t="shared" si="538"/>
        <v/>
      </c>
      <c r="P2442" s="2" t="str">
        <f t="shared" si="539"/>
        <v/>
      </c>
      <c r="Q2442" s="2" t="str">
        <f t="shared" si="546"/>
        <v/>
      </c>
      <c r="R2442" s="2" t="str">
        <f t="shared" si="540"/>
        <v/>
      </c>
    </row>
    <row r="2443" spans="1:18" x14ac:dyDescent="0.25">
      <c r="A2443" s="15" t="str">
        <f>IF(INDEX('Predict Your Date Data (auto)'!A:A,ROW(A2443),1)&gt;0,INDEX('Predict Your Date Data (auto)'!A:A,ROW(A2443),1),"")</f>
        <v/>
      </c>
      <c r="B2443" s="15" t="str">
        <f t="shared" si="541"/>
        <v/>
      </c>
      <c r="C2443" s="23" t="str">
        <f t="shared" si="542"/>
        <v/>
      </c>
      <c r="D2443" s="23" t="str">
        <f t="shared" si="543"/>
        <v/>
      </c>
      <c r="E2443" s="2" t="str">
        <f>IF(A2443&lt;&gt;"","Week " &amp; ROUNDUP(DAY(B2443)/7,0),"")</f>
        <v/>
      </c>
      <c r="G2443" s="15" t="str">
        <f>IF(G2442&lt;MAX(A:A)+NumberOfFutureWeeks*7,  IF(WEEKDAY( G2442+1)=1, G2442+2, IF(WEEKDAY(G2442+1)=7, G2442+ 3, G2442+1)), "")</f>
        <v/>
      </c>
      <c r="H2443" s="15" t="str">
        <f t="shared" si="535"/>
        <v/>
      </c>
      <c r="I2443" s="2" t="str">
        <f t="shared" si="536"/>
        <v/>
      </c>
      <c r="J2443" s="2" t="str">
        <f>IF(AND(G2443&lt;&gt;"",G2443&lt;=MAX(A:A)),COUNTIF(B:B,TRUNC(G2443)),"")</f>
        <v/>
      </c>
      <c r="K2443" s="2" t="str">
        <f t="shared" si="547"/>
        <v/>
      </c>
      <c r="L2443" s="2" t="str">
        <f t="shared" si="537"/>
        <v/>
      </c>
      <c r="M2443" s="2" t="str">
        <f t="shared" si="544"/>
        <v/>
      </c>
      <c r="N2443" s="2" t="str">
        <f t="shared" si="545"/>
        <v/>
      </c>
      <c r="O2443" s="2" t="str">
        <f t="shared" si="538"/>
        <v/>
      </c>
      <c r="P2443" s="2" t="str">
        <f t="shared" si="539"/>
        <v/>
      </c>
      <c r="Q2443" s="2" t="str">
        <f t="shared" si="546"/>
        <v/>
      </c>
      <c r="R2443" s="2" t="str">
        <f t="shared" si="540"/>
        <v/>
      </c>
    </row>
    <row r="2444" spans="1:18" x14ac:dyDescent="0.25">
      <c r="A2444" s="15" t="str">
        <f>IF(INDEX('Predict Your Date Data (auto)'!A:A,ROW(A2444),1)&gt;0,INDEX('Predict Your Date Data (auto)'!A:A,ROW(A2444),1),"")</f>
        <v/>
      </c>
      <c r="B2444" s="15" t="str">
        <f t="shared" si="541"/>
        <v/>
      </c>
      <c r="C2444" s="23" t="str">
        <f t="shared" si="542"/>
        <v/>
      </c>
      <c r="D2444" s="23" t="str">
        <f t="shared" si="543"/>
        <v/>
      </c>
      <c r="E2444" s="2" t="str">
        <f>IF(A2444&lt;&gt;"","Week " &amp; ROUNDUP(DAY(B2444)/7,0),"")</f>
        <v/>
      </c>
      <c r="G2444" s="15" t="str">
        <f>IF(G2443&lt;MAX(A:A)+NumberOfFutureWeeks*7,  IF(WEEKDAY( G2443+1)=1, G2443+2, IF(WEEKDAY(G2443+1)=7, G2443+ 3, G2443+1)), "")</f>
        <v/>
      </c>
      <c r="H2444" s="15" t="str">
        <f t="shared" si="535"/>
        <v/>
      </c>
      <c r="I2444" s="2" t="str">
        <f t="shared" si="536"/>
        <v/>
      </c>
      <c r="J2444" s="2" t="str">
        <f>IF(AND(G2444&lt;&gt;"",G2444&lt;=MAX(A:A)),COUNTIF(B:B,TRUNC(G2444)),"")</f>
        <v/>
      </c>
      <c r="K2444" s="2" t="str">
        <f t="shared" si="547"/>
        <v/>
      </c>
      <c r="L2444" s="2" t="str">
        <f t="shared" si="537"/>
        <v/>
      </c>
      <c r="M2444" s="2" t="str">
        <f t="shared" si="544"/>
        <v/>
      </c>
      <c r="N2444" s="2" t="str">
        <f t="shared" si="545"/>
        <v/>
      </c>
      <c r="O2444" s="2" t="str">
        <f t="shared" si="538"/>
        <v/>
      </c>
      <c r="P2444" s="2" t="str">
        <f t="shared" si="539"/>
        <v/>
      </c>
      <c r="Q2444" s="2" t="str">
        <f t="shared" si="546"/>
        <v/>
      </c>
      <c r="R2444" s="2" t="str">
        <f t="shared" si="540"/>
        <v/>
      </c>
    </row>
    <row r="2445" spans="1:18" x14ac:dyDescent="0.25">
      <c r="A2445" s="15" t="str">
        <f>IF(INDEX('Predict Your Date Data (auto)'!A:A,ROW(A2445),1)&gt;0,INDEX('Predict Your Date Data (auto)'!A:A,ROW(A2445),1),"")</f>
        <v/>
      </c>
      <c r="B2445" s="15" t="str">
        <f t="shared" si="541"/>
        <v/>
      </c>
      <c r="C2445" s="23" t="str">
        <f t="shared" si="542"/>
        <v/>
      </c>
      <c r="D2445" s="23" t="str">
        <f t="shared" si="543"/>
        <v/>
      </c>
      <c r="E2445" s="2" t="str">
        <f>IF(A2445&lt;&gt;"","Week " &amp; ROUNDUP(DAY(B2445)/7,0),"")</f>
        <v/>
      </c>
      <c r="G2445" s="15" t="str">
        <f>IF(G2444&lt;MAX(A:A)+NumberOfFutureWeeks*7,  IF(WEEKDAY( G2444+1)=1, G2444+2, IF(WEEKDAY(G2444+1)=7, G2444+ 3, G2444+1)), "")</f>
        <v/>
      </c>
      <c r="H2445" s="15" t="str">
        <f t="shared" si="535"/>
        <v/>
      </c>
      <c r="I2445" s="2" t="str">
        <f t="shared" si="536"/>
        <v/>
      </c>
      <c r="J2445" s="2" t="str">
        <f>IF(AND(G2445&lt;&gt;"",G2445&lt;=MAX(A:A)),COUNTIF(B:B,TRUNC(G2445)),"")</f>
        <v/>
      </c>
      <c r="K2445" s="2" t="str">
        <f t="shared" si="547"/>
        <v/>
      </c>
      <c r="L2445" s="2" t="str">
        <f t="shared" si="537"/>
        <v/>
      </c>
      <c r="M2445" s="2" t="str">
        <f t="shared" si="544"/>
        <v/>
      </c>
      <c r="N2445" s="2" t="str">
        <f t="shared" si="545"/>
        <v/>
      </c>
      <c r="O2445" s="2" t="str">
        <f t="shared" si="538"/>
        <v/>
      </c>
      <c r="P2445" s="2" t="str">
        <f t="shared" si="539"/>
        <v/>
      </c>
      <c r="Q2445" s="2" t="str">
        <f t="shared" si="546"/>
        <v/>
      </c>
      <c r="R2445" s="2" t="str">
        <f t="shared" si="540"/>
        <v/>
      </c>
    </row>
    <row r="2446" spans="1:18" x14ac:dyDescent="0.25">
      <c r="A2446" s="15" t="str">
        <f>IF(INDEX('Predict Your Date Data (auto)'!A:A,ROW(A2446),1)&gt;0,INDEX('Predict Your Date Data (auto)'!A:A,ROW(A2446),1),"")</f>
        <v/>
      </c>
      <c r="B2446" s="15" t="str">
        <f t="shared" si="541"/>
        <v/>
      </c>
      <c r="C2446" s="23" t="str">
        <f t="shared" si="542"/>
        <v/>
      </c>
      <c r="D2446" s="23" t="str">
        <f t="shared" si="543"/>
        <v/>
      </c>
      <c r="E2446" s="2" t="str">
        <f>IF(A2446&lt;&gt;"","Week " &amp; ROUNDUP(DAY(B2446)/7,0),"")</f>
        <v/>
      </c>
      <c r="G2446" s="15" t="str">
        <f>IF(G2445&lt;MAX(A:A)+NumberOfFutureWeeks*7,  IF(WEEKDAY( G2445+1)=1, G2445+2, IF(WEEKDAY(G2445+1)=7, G2445+ 3, G2445+1)), "")</f>
        <v/>
      </c>
      <c r="H2446" s="15" t="str">
        <f t="shared" si="535"/>
        <v/>
      </c>
      <c r="I2446" s="2" t="str">
        <f t="shared" si="536"/>
        <v/>
      </c>
      <c r="J2446" s="2" t="str">
        <f>IF(AND(G2446&lt;&gt;"",G2446&lt;=MAX(A:A)),COUNTIF(B:B,TRUNC(G2446)),"")</f>
        <v/>
      </c>
      <c r="K2446" s="2" t="str">
        <f t="shared" si="547"/>
        <v/>
      </c>
      <c r="L2446" s="2" t="str">
        <f t="shared" si="537"/>
        <v/>
      </c>
      <c r="M2446" s="2" t="str">
        <f t="shared" si="544"/>
        <v/>
      </c>
      <c r="N2446" s="2" t="str">
        <f t="shared" si="545"/>
        <v/>
      </c>
      <c r="O2446" s="2" t="str">
        <f t="shared" si="538"/>
        <v/>
      </c>
      <c r="P2446" s="2" t="str">
        <f t="shared" si="539"/>
        <v/>
      </c>
      <c r="Q2446" s="2" t="str">
        <f t="shared" si="546"/>
        <v/>
      </c>
      <c r="R2446" s="2" t="str">
        <f t="shared" si="540"/>
        <v/>
      </c>
    </row>
    <row r="2447" spans="1:18" x14ac:dyDescent="0.25">
      <c r="A2447" s="15" t="str">
        <f>IF(INDEX('Predict Your Date Data (auto)'!A:A,ROW(A2447),1)&gt;0,INDEX('Predict Your Date Data (auto)'!A:A,ROW(A2447),1),"")</f>
        <v/>
      </c>
      <c r="B2447" s="15" t="str">
        <f t="shared" si="541"/>
        <v/>
      </c>
      <c r="C2447" s="23" t="str">
        <f t="shared" si="542"/>
        <v/>
      </c>
      <c r="D2447" s="23" t="str">
        <f t="shared" si="543"/>
        <v/>
      </c>
      <c r="E2447" s="2" t="str">
        <f>IF(A2447&lt;&gt;"","Week " &amp; ROUNDUP(DAY(B2447)/7,0),"")</f>
        <v/>
      </c>
      <c r="G2447" s="15" t="str">
        <f>IF(G2446&lt;MAX(A:A)+NumberOfFutureWeeks*7,  IF(WEEKDAY( G2446+1)=1, G2446+2, IF(WEEKDAY(G2446+1)=7, G2446+ 3, G2446+1)), "")</f>
        <v/>
      </c>
      <c r="H2447" s="15" t="str">
        <f t="shared" si="535"/>
        <v/>
      </c>
      <c r="I2447" s="2" t="str">
        <f t="shared" si="536"/>
        <v/>
      </c>
      <c r="J2447" s="2" t="str">
        <f>IF(AND(G2447&lt;&gt;"",G2447&lt;=MAX(A:A)),COUNTIF(B:B,TRUNC(G2447)),"")</f>
        <v/>
      </c>
      <c r="K2447" s="2" t="str">
        <f t="shared" si="547"/>
        <v/>
      </c>
      <c r="L2447" s="2" t="str">
        <f t="shared" si="537"/>
        <v/>
      </c>
      <c r="M2447" s="2" t="str">
        <f t="shared" si="544"/>
        <v/>
      </c>
      <c r="N2447" s="2" t="str">
        <f t="shared" si="545"/>
        <v/>
      </c>
      <c r="O2447" s="2" t="str">
        <f t="shared" si="538"/>
        <v/>
      </c>
      <c r="P2447" s="2" t="str">
        <f t="shared" si="539"/>
        <v/>
      </c>
      <c r="Q2447" s="2" t="str">
        <f t="shared" si="546"/>
        <v/>
      </c>
      <c r="R2447" s="2" t="str">
        <f t="shared" si="540"/>
        <v/>
      </c>
    </row>
    <row r="2448" spans="1:18" x14ac:dyDescent="0.25">
      <c r="A2448" s="15" t="str">
        <f>IF(INDEX('Predict Your Date Data (auto)'!A:A,ROW(A2448),1)&gt;0,INDEX('Predict Your Date Data (auto)'!A:A,ROW(A2448),1),"")</f>
        <v/>
      </c>
      <c r="B2448" s="15" t="str">
        <f t="shared" si="541"/>
        <v/>
      </c>
      <c r="C2448" s="23" t="str">
        <f t="shared" si="542"/>
        <v/>
      </c>
      <c r="D2448" s="23" t="str">
        <f t="shared" si="543"/>
        <v/>
      </c>
      <c r="E2448" s="2" t="str">
        <f>IF(A2448&lt;&gt;"","Week " &amp; ROUNDUP(DAY(B2448)/7,0),"")</f>
        <v/>
      </c>
      <c r="G2448" s="15" t="str">
        <f>IF(G2447&lt;MAX(A:A)+NumberOfFutureWeeks*7,  IF(WEEKDAY( G2447+1)=1, G2447+2, IF(WEEKDAY(G2447+1)=7, G2447+ 3, G2447+1)), "")</f>
        <v/>
      </c>
      <c r="H2448" s="15" t="str">
        <f t="shared" si="535"/>
        <v/>
      </c>
      <c r="I2448" s="2" t="str">
        <f t="shared" si="536"/>
        <v/>
      </c>
      <c r="J2448" s="2" t="str">
        <f>IF(AND(G2448&lt;&gt;"",G2448&lt;=MAX(A:A)),COUNTIF(B:B,TRUNC(G2448)),"")</f>
        <v/>
      </c>
      <c r="K2448" s="2" t="str">
        <f t="shared" si="547"/>
        <v/>
      </c>
      <c r="L2448" s="2" t="str">
        <f t="shared" si="537"/>
        <v/>
      </c>
      <c r="M2448" s="2" t="str">
        <f t="shared" si="544"/>
        <v/>
      </c>
      <c r="N2448" s="2" t="str">
        <f t="shared" si="545"/>
        <v/>
      </c>
      <c r="O2448" s="2" t="str">
        <f t="shared" si="538"/>
        <v/>
      </c>
      <c r="P2448" s="2" t="str">
        <f t="shared" si="539"/>
        <v/>
      </c>
      <c r="Q2448" s="2" t="str">
        <f t="shared" si="546"/>
        <v/>
      </c>
      <c r="R2448" s="2" t="str">
        <f t="shared" si="540"/>
        <v/>
      </c>
    </row>
    <row r="2449" spans="1:18" x14ac:dyDescent="0.25">
      <c r="A2449" s="15" t="str">
        <f>IF(INDEX('Predict Your Date Data (auto)'!A:A,ROW(A2449),1)&gt;0,INDEX('Predict Your Date Data (auto)'!A:A,ROW(A2449),1),"")</f>
        <v/>
      </c>
      <c r="B2449" s="15" t="str">
        <f t="shared" si="541"/>
        <v/>
      </c>
      <c r="C2449" s="23" t="str">
        <f t="shared" si="542"/>
        <v/>
      </c>
      <c r="D2449" s="23" t="str">
        <f t="shared" si="543"/>
        <v/>
      </c>
      <c r="E2449" s="2" t="str">
        <f>IF(A2449&lt;&gt;"","Week " &amp; ROUNDUP(DAY(B2449)/7,0),"")</f>
        <v/>
      </c>
      <c r="G2449" s="15" t="str">
        <f>IF(G2448&lt;MAX(A:A)+NumberOfFutureWeeks*7,  IF(WEEKDAY( G2448+1)=1, G2448+2, IF(WEEKDAY(G2448+1)=7, G2448+ 3, G2448+1)), "")</f>
        <v/>
      </c>
      <c r="H2449" s="15" t="str">
        <f t="shared" si="535"/>
        <v/>
      </c>
      <c r="I2449" s="2" t="str">
        <f t="shared" si="536"/>
        <v/>
      </c>
      <c r="J2449" s="2" t="str">
        <f>IF(AND(G2449&lt;&gt;"",G2449&lt;=MAX(A:A)),COUNTIF(B:B,TRUNC(G2449)),"")</f>
        <v/>
      </c>
      <c r="K2449" s="2" t="str">
        <f t="shared" si="547"/>
        <v/>
      </c>
      <c r="L2449" s="2" t="str">
        <f t="shared" si="537"/>
        <v/>
      </c>
      <c r="M2449" s="2" t="str">
        <f t="shared" si="544"/>
        <v/>
      </c>
      <c r="N2449" s="2" t="str">
        <f t="shared" si="545"/>
        <v/>
      </c>
      <c r="O2449" s="2" t="str">
        <f t="shared" si="538"/>
        <v/>
      </c>
      <c r="P2449" s="2" t="str">
        <f t="shared" si="539"/>
        <v/>
      </c>
      <c r="Q2449" s="2" t="str">
        <f t="shared" si="546"/>
        <v/>
      </c>
      <c r="R2449" s="2" t="str">
        <f t="shared" si="540"/>
        <v/>
      </c>
    </row>
    <row r="2450" spans="1:18" x14ac:dyDescent="0.25">
      <c r="A2450" s="15" t="str">
        <f>IF(INDEX('Predict Your Date Data (auto)'!A:A,ROW(A2450),1)&gt;0,INDEX('Predict Your Date Data (auto)'!A:A,ROW(A2450),1),"")</f>
        <v/>
      </c>
      <c r="B2450" s="15" t="str">
        <f t="shared" si="541"/>
        <v/>
      </c>
      <c r="C2450" s="23" t="str">
        <f t="shared" si="542"/>
        <v/>
      </c>
      <c r="D2450" s="23" t="str">
        <f t="shared" si="543"/>
        <v/>
      </c>
      <c r="E2450" s="2" t="str">
        <f>IF(A2450&lt;&gt;"","Week " &amp; ROUNDUP(DAY(B2450)/7,0),"")</f>
        <v/>
      </c>
      <c r="G2450" s="15" t="str">
        <f>IF(G2449&lt;MAX(A:A)+NumberOfFutureWeeks*7,  IF(WEEKDAY( G2449+1)=1, G2449+2, IF(WEEKDAY(G2449+1)=7, G2449+ 3, G2449+1)), "")</f>
        <v/>
      </c>
      <c r="H2450" s="15" t="str">
        <f t="shared" si="535"/>
        <v/>
      </c>
      <c r="I2450" s="2" t="str">
        <f t="shared" si="536"/>
        <v/>
      </c>
      <c r="J2450" s="2" t="str">
        <f>IF(AND(G2450&lt;&gt;"",G2450&lt;=MAX(A:A)),COUNTIF(B:B,TRUNC(G2450)),"")</f>
        <v/>
      </c>
      <c r="K2450" s="2" t="str">
        <f t="shared" si="547"/>
        <v/>
      </c>
      <c r="L2450" s="2" t="str">
        <f t="shared" si="537"/>
        <v/>
      </c>
      <c r="M2450" s="2" t="str">
        <f t="shared" si="544"/>
        <v/>
      </c>
      <c r="N2450" s="2" t="str">
        <f t="shared" si="545"/>
        <v/>
      </c>
      <c r="O2450" s="2" t="str">
        <f t="shared" si="538"/>
        <v/>
      </c>
      <c r="P2450" s="2" t="str">
        <f t="shared" si="539"/>
        <v/>
      </c>
      <c r="Q2450" s="2" t="str">
        <f t="shared" si="546"/>
        <v/>
      </c>
      <c r="R2450" s="2" t="str">
        <f t="shared" si="540"/>
        <v/>
      </c>
    </row>
    <row r="2451" spans="1:18" x14ac:dyDescent="0.25">
      <c r="A2451" s="15" t="str">
        <f>IF(INDEX('Predict Your Date Data (auto)'!A:A,ROW(A2451),1)&gt;0,INDEX('Predict Your Date Data (auto)'!A:A,ROW(A2451),1),"")</f>
        <v/>
      </c>
      <c r="B2451" s="15" t="str">
        <f t="shared" si="541"/>
        <v/>
      </c>
      <c r="C2451" s="23" t="str">
        <f t="shared" si="542"/>
        <v/>
      </c>
      <c r="D2451" s="23" t="str">
        <f t="shared" si="543"/>
        <v/>
      </c>
      <c r="E2451" s="2" t="str">
        <f>IF(A2451&lt;&gt;"","Week " &amp; ROUNDUP(DAY(B2451)/7,0),"")</f>
        <v/>
      </c>
      <c r="G2451" s="15" t="str">
        <f>IF(G2450&lt;MAX(A:A)+NumberOfFutureWeeks*7,  IF(WEEKDAY( G2450+1)=1, G2450+2, IF(WEEKDAY(G2450+1)=7, G2450+ 3, G2450+1)), "")</f>
        <v/>
      </c>
      <c r="H2451" s="15" t="str">
        <f t="shared" si="535"/>
        <v/>
      </c>
      <c r="I2451" s="2" t="str">
        <f t="shared" si="536"/>
        <v/>
      </c>
      <c r="J2451" s="2" t="str">
        <f>IF(AND(G2451&lt;&gt;"",G2451&lt;=MAX(A:A)),COUNTIF(B:B,TRUNC(G2451)),"")</f>
        <v/>
      </c>
      <c r="K2451" s="2" t="str">
        <f t="shared" si="547"/>
        <v/>
      </c>
      <c r="L2451" s="2" t="str">
        <f t="shared" si="537"/>
        <v/>
      </c>
      <c r="M2451" s="2" t="str">
        <f t="shared" si="544"/>
        <v/>
      </c>
      <c r="N2451" s="2" t="str">
        <f t="shared" si="545"/>
        <v/>
      </c>
      <c r="O2451" s="2" t="str">
        <f t="shared" si="538"/>
        <v/>
      </c>
      <c r="P2451" s="2" t="str">
        <f t="shared" si="539"/>
        <v/>
      </c>
      <c r="Q2451" s="2" t="str">
        <f t="shared" si="546"/>
        <v/>
      </c>
      <c r="R2451" s="2" t="str">
        <f t="shared" si="540"/>
        <v/>
      </c>
    </row>
    <row r="2452" spans="1:18" x14ac:dyDescent="0.25">
      <c r="A2452" s="15" t="str">
        <f>IF(INDEX('Predict Your Date Data (auto)'!A:A,ROW(A2452),1)&gt;0,INDEX('Predict Your Date Data (auto)'!A:A,ROW(A2452),1),"")</f>
        <v/>
      </c>
      <c r="B2452" s="15" t="str">
        <f t="shared" si="541"/>
        <v/>
      </c>
      <c r="C2452" s="23" t="str">
        <f t="shared" si="542"/>
        <v/>
      </c>
      <c r="D2452" s="23" t="str">
        <f t="shared" si="543"/>
        <v/>
      </c>
      <c r="E2452" s="2" t="str">
        <f>IF(A2452&lt;&gt;"","Week " &amp; ROUNDUP(DAY(B2452)/7,0),"")</f>
        <v/>
      </c>
      <c r="G2452" s="15" t="str">
        <f>IF(G2451&lt;MAX(A:A)+NumberOfFutureWeeks*7,  IF(WEEKDAY( G2451+1)=1, G2451+2, IF(WEEKDAY(G2451+1)=7, G2451+ 3, G2451+1)), "")</f>
        <v/>
      </c>
      <c r="H2452" s="15" t="str">
        <f t="shared" si="535"/>
        <v/>
      </c>
      <c r="I2452" s="2" t="str">
        <f t="shared" si="536"/>
        <v/>
      </c>
      <c r="J2452" s="2" t="str">
        <f>IF(AND(G2452&lt;&gt;"",G2452&lt;=MAX(A:A)),COUNTIF(B:B,TRUNC(G2452)),"")</f>
        <v/>
      </c>
      <c r="K2452" s="2" t="str">
        <f t="shared" si="547"/>
        <v/>
      </c>
      <c r="L2452" s="2" t="str">
        <f t="shared" si="537"/>
        <v/>
      </c>
      <c r="M2452" s="2" t="str">
        <f t="shared" si="544"/>
        <v/>
      </c>
      <c r="N2452" s="2" t="str">
        <f t="shared" si="545"/>
        <v/>
      </c>
      <c r="O2452" s="2" t="str">
        <f t="shared" si="538"/>
        <v/>
      </c>
      <c r="P2452" s="2" t="str">
        <f t="shared" si="539"/>
        <v/>
      </c>
      <c r="Q2452" s="2" t="str">
        <f t="shared" si="546"/>
        <v/>
      </c>
      <c r="R2452" s="2" t="str">
        <f t="shared" si="540"/>
        <v/>
      </c>
    </row>
    <row r="2453" spans="1:18" x14ac:dyDescent="0.25">
      <c r="A2453" s="15" t="str">
        <f>IF(INDEX('Predict Your Date Data (auto)'!A:A,ROW(A2453),1)&gt;0,INDEX('Predict Your Date Data (auto)'!A:A,ROW(A2453),1),"")</f>
        <v/>
      </c>
      <c r="B2453" s="15" t="str">
        <f t="shared" si="541"/>
        <v/>
      </c>
      <c r="C2453" s="23" t="str">
        <f t="shared" si="542"/>
        <v/>
      </c>
      <c r="D2453" s="23" t="str">
        <f t="shared" si="543"/>
        <v/>
      </c>
      <c r="E2453" s="2" t="str">
        <f>IF(A2453&lt;&gt;"","Week " &amp; ROUNDUP(DAY(B2453)/7,0),"")</f>
        <v/>
      </c>
      <c r="G2453" s="15" t="str">
        <f>IF(G2452&lt;MAX(A:A)+NumberOfFutureWeeks*7,  IF(WEEKDAY( G2452+1)=1, G2452+2, IF(WEEKDAY(G2452+1)=7, G2452+ 3, G2452+1)), "")</f>
        <v/>
      </c>
      <c r="H2453" s="15" t="str">
        <f t="shared" si="535"/>
        <v/>
      </c>
      <c r="I2453" s="2" t="str">
        <f t="shared" si="536"/>
        <v/>
      </c>
      <c r="J2453" s="2" t="str">
        <f>IF(AND(G2453&lt;&gt;"",G2453&lt;=MAX(A:A)),COUNTIF(B:B,TRUNC(G2453)),"")</f>
        <v/>
      </c>
      <c r="K2453" s="2" t="str">
        <f t="shared" si="547"/>
        <v/>
      </c>
      <c r="L2453" s="2" t="str">
        <f t="shared" si="537"/>
        <v/>
      </c>
      <c r="M2453" s="2" t="str">
        <f t="shared" si="544"/>
        <v/>
      </c>
      <c r="N2453" s="2" t="str">
        <f t="shared" si="545"/>
        <v/>
      </c>
      <c r="O2453" s="2" t="str">
        <f t="shared" si="538"/>
        <v/>
      </c>
      <c r="P2453" s="2" t="str">
        <f t="shared" si="539"/>
        <v/>
      </c>
      <c r="Q2453" s="2" t="str">
        <f t="shared" si="546"/>
        <v/>
      </c>
      <c r="R2453" s="2" t="str">
        <f t="shared" si="540"/>
        <v/>
      </c>
    </row>
    <row r="2454" spans="1:18" x14ac:dyDescent="0.25">
      <c r="A2454" s="15" t="str">
        <f>IF(INDEX('Predict Your Date Data (auto)'!A:A,ROW(A2454),1)&gt;0,INDEX('Predict Your Date Data (auto)'!A:A,ROW(A2454),1),"")</f>
        <v/>
      </c>
      <c r="B2454" s="15" t="str">
        <f t="shared" si="541"/>
        <v/>
      </c>
      <c r="C2454" s="23" t="str">
        <f t="shared" si="542"/>
        <v/>
      </c>
      <c r="D2454" s="23" t="str">
        <f t="shared" si="543"/>
        <v/>
      </c>
      <c r="E2454" s="2" t="str">
        <f>IF(A2454&lt;&gt;"","Week " &amp; ROUNDUP(DAY(B2454)/7,0),"")</f>
        <v/>
      </c>
      <c r="G2454" s="15" t="str">
        <f>IF(G2453&lt;MAX(A:A)+NumberOfFutureWeeks*7,  IF(WEEKDAY( G2453+1)=1, G2453+2, IF(WEEKDAY(G2453+1)=7, G2453+ 3, G2453+1)), "")</f>
        <v/>
      </c>
      <c r="H2454" s="15" t="str">
        <f t="shared" si="535"/>
        <v/>
      </c>
      <c r="I2454" s="2" t="str">
        <f t="shared" si="536"/>
        <v/>
      </c>
      <c r="J2454" s="2" t="str">
        <f>IF(AND(G2454&lt;&gt;"",G2454&lt;=MAX(A:A)),COUNTIF(B:B,TRUNC(G2454)),"")</f>
        <v/>
      </c>
      <c r="K2454" s="2" t="str">
        <f t="shared" si="547"/>
        <v/>
      </c>
      <c r="L2454" s="2" t="str">
        <f t="shared" si="537"/>
        <v/>
      </c>
      <c r="M2454" s="2" t="str">
        <f t="shared" si="544"/>
        <v/>
      </c>
      <c r="N2454" s="2" t="str">
        <f t="shared" si="545"/>
        <v/>
      </c>
      <c r="O2454" s="2" t="str">
        <f t="shared" si="538"/>
        <v/>
      </c>
      <c r="P2454" s="2" t="str">
        <f t="shared" si="539"/>
        <v/>
      </c>
      <c r="Q2454" s="2" t="str">
        <f t="shared" si="546"/>
        <v/>
      </c>
      <c r="R2454" s="2" t="str">
        <f t="shared" si="540"/>
        <v/>
      </c>
    </row>
    <row r="2455" spans="1:18" x14ac:dyDescent="0.25">
      <c r="A2455" s="15" t="str">
        <f>IF(INDEX('Predict Your Date Data (auto)'!A:A,ROW(A2455),1)&gt;0,INDEX('Predict Your Date Data (auto)'!A:A,ROW(A2455),1),"")</f>
        <v/>
      </c>
      <c r="B2455" s="15" t="str">
        <f t="shared" si="541"/>
        <v/>
      </c>
      <c r="C2455" s="23" t="str">
        <f t="shared" si="542"/>
        <v/>
      </c>
      <c r="D2455" s="23" t="str">
        <f t="shared" si="543"/>
        <v/>
      </c>
      <c r="E2455" s="2" t="str">
        <f>IF(A2455&lt;&gt;"","Week " &amp; ROUNDUP(DAY(B2455)/7,0),"")</f>
        <v/>
      </c>
      <c r="G2455" s="15" t="str">
        <f>IF(G2454&lt;MAX(A:A)+NumberOfFutureWeeks*7,  IF(WEEKDAY( G2454+1)=1, G2454+2, IF(WEEKDAY(G2454+1)=7, G2454+ 3, G2454+1)), "")</f>
        <v/>
      </c>
      <c r="H2455" s="15" t="str">
        <f t="shared" si="535"/>
        <v/>
      </c>
      <c r="I2455" s="2" t="str">
        <f t="shared" si="536"/>
        <v/>
      </c>
      <c r="J2455" s="2" t="str">
        <f>IF(AND(G2455&lt;&gt;"",G2455&lt;=MAX(A:A)),COUNTIF(B:B,TRUNC(G2455)),"")</f>
        <v/>
      </c>
      <c r="K2455" s="2" t="str">
        <f t="shared" si="547"/>
        <v/>
      </c>
      <c r="L2455" s="2" t="str">
        <f t="shared" si="537"/>
        <v/>
      </c>
      <c r="M2455" s="2" t="str">
        <f t="shared" si="544"/>
        <v/>
      </c>
      <c r="N2455" s="2" t="str">
        <f t="shared" si="545"/>
        <v/>
      </c>
      <c r="O2455" s="2" t="str">
        <f t="shared" si="538"/>
        <v/>
      </c>
      <c r="P2455" s="2" t="str">
        <f t="shared" si="539"/>
        <v/>
      </c>
      <c r="Q2455" s="2" t="str">
        <f t="shared" si="546"/>
        <v/>
      </c>
      <c r="R2455" s="2" t="str">
        <f t="shared" si="540"/>
        <v/>
      </c>
    </row>
    <row r="2456" spans="1:18" x14ac:dyDescent="0.25">
      <c r="A2456" s="15" t="str">
        <f>IF(INDEX('Predict Your Date Data (auto)'!A:A,ROW(A2456),1)&gt;0,INDEX('Predict Your Date Data (auto)'!A:A,ROW(A2456),1),"")</f>
        <v/>
      </c>
      <c r="B2456" s="15" t="str">
        <f t="shared" si="541"/>
        <v/>
      </c>
      <c r="C2456" s="23" t="str">
        <f t="shared" si="542"/>
        <v/>
      </c>
      <c r="D2456" s="23" t="str">
        <f t="shared" si="543"/>
        <v/>
      </c>
      <c r="E2456" s="2" t="str">
        <f>IF(A2456&lt;&gt;"","Week " &amp; ROUNDUP(DAY(B2456)/7,0),"")</f>
        <v/>
      </c>
      <c r="G2456" s="15" t="str">
        <f>IF(G2455&lt;MAX(A:A)+NumberOfFutureWeeks*7,  IF(WEEKDAY( G2455+1)=1, G2455+2, IF(WEEKDAY(G2455+1)=7, G2455+ 3, G2455+1)), "")</f>
        <v/>
      </c>
      <c r="H2456" s="15" t="str">
        <f t="shared" si="535"/>
        <v/>
      </c>
      <c r="I2456" s="2" t="str">
        <f t="shared" si="536"/>
        <v/>
      </c>
      <c r="J2456" s="2" t="str">
        <f>IF(AND(G2456&lt;&gt;"",G2456&lt;=MAX(A:A)),COUNTIF(B:B,TRUNC(G2456)),"")</f>
        <v/>
      </c>
      <c r="K2456" s="2" t="str">
        <f t="shared" si="547"/>
        <v/>
      </c>
      <c r="L2456" s="2" t="str">
        <f t="shared" si="537"/>
        <v/>
      </c>
      <c r="M2456" s="2" t="str">
        <f t="shared" si="544"/>
        <v/>
      </c>
      <c r="N2456" s="2" t="str">
        <f t="shared" si="545"/>
        <v/>
      </c>
      <c r="O2456" s="2" t="str">
        <f t="shared" si="538"/>
        <v/>
      </c>
      <c r="P2456" s="2" t="str">
        <f t="shared" si="539"/>
        <v/>
      </c>
      <c r="Q2456" s="2" t="str">
        <f t="shared" si="546"/>
        <v/>
      </c>
      <c r="R2456" s="2" t="str">
        <f t="shared" si="540"/>
        <v/>
      </c>
    </row>
    <row r="2457" spans="1:18" x14ac:dyDescent="0.25">
      <c r="A2457" s="15" t="str">
        <f>IF(INDEX('Predict Your Date Data (auto)'!A:A,ROW(A2457),1)&gt;0,INDEX('Predict Your Date Data (auto)'!A:A,ROW(A2457),1),"")</f>
        <v/>
      </c>
      <c r="B2457" s="15" t="str">
        <f t="shared" si="541"/>
        <v/>
      </c>
      <c r="C2457" s="23" t="str">
        <f t="shared" si="542"/>
        <v/>
      </c>
      <c r="D2457" s="23" t="str">
        <f t="shared" si="543"/>
        <v/>
      </c>
      <c r="E2457" s="2" t="str">
        <f>IF(A2457&lt;&gt;"","Week " &amp; ROUNDUP(DAY(B2457)/7,0),"")</f>
        <v/>
      </c>
      <c r="G2457" s="15" t="str">
        <f>IF(G2456&lt;MAX(A:A)+NumberOfFutureWeeks*7,  IF(WEEKDAY( G2456+1)=1, G2456+2, IF(WEEKDAY(G2456+1)=7, G2456+ 3, G2456+1)), "")</f>
        <v/>
      </c>
      <c r="H2457" s="15" t="str">
        <f t="shared" si="535"/>
        <v/>
      </c>
      <c r="I2457" s="2" t="str">
        <f t="shared" si="536"/>
        <v/>
      </c>
      <c r="J2457" s="2" t="str">
        <f>IF(AND(G2457&lt;&gt;"",G2457&lt;=MAX(A:A)),COUNTIF(B:B,TRUNC(G2457)),"")</f>
        <v/>
      </c>
      <c r="K2457" s="2" t="str">
        <f t="shared" si="547"/>
        <v/>
      </c>
      <c r="L2457" s="2" t="str">
        <f t="shared" si="537"/>
        <v/>
      </c>
      <c r="M2457" s="2" t="str">
        <f t="shared" si="544"/>
        <v/>
      </c>
      <c r="N2457" s="2" t="str">
        <f t="shared" si="545"/>
        <v/>
      </c>
      <c r="O2457" s="2" t="str">
        <f t="shared" si="538"/>
        <v/>
      </c>
      <c r="P2457" s="2" t="str">
        <f t="shared" si="539"/>
        <v/>
      </c>
      <c r="Q2457" s="2" t="str">
        <f t="shared" si="546"/>
        <v/>
      </c>
      <c r="R2457" s="2" t="str">
        <f t="shared" si="540"/>
        <v/>
      </c>
    </row>
    <row r="2458" spans="1:18" x14ac:dyDescent="0.25">
      <c r="A2458" s="15" t="str">
        <f>IF(INDEX('Predict Your Date Data (auto)'!A:A,ROW(A2458),1)&gt;0,INDEX('Predict Your Date Data (auto)'!A:A,ROW(A2458),1),"")</f>
        <v/>
      </c>
      <c r="B2458" s="15" t="str">
        <f t="shared" si="541"/>
        <v/>
      </c>
      <c r="C2458" s="23" t="str">
        <f t="shared" si="542"/>
        <v/>
      </c>
      <c r="D2458" s="23" t="str">
        <f t="shared" si="543"/>
        <v/>
      </c>
      <c r="E2458" s="2" t="str">
        <f>IF(A2458&lt;&gt;"","Week " &amp; ROUNDUP(DAY(B2458)/7,0),"")</f>
        <v/>
      </c>
      <c r="G2458" s="15" t="str">
        <f>IF(G2457&lt;MAX(A:A)+NumberOfFutureWeeks*7,  IF(WEEKDAY( G2457+1)=1, G2457+2, IF(WEEKDAY(G2457+1)=7, G2457+ 3, G2457+1)), "")</f>
        <v/>
      </c>
      <c r="H2458" s="15" t="str">
        <f t="shared" si="535"/>
        <v/>
      </c>
      <c r="I2458" s="2" t="str">
        <f t="shared" si="536"/>
        <v/>
      </c>
      <c r="J2458" s="2" t="str">
        <f>IF(AND(G2458&lt;&gt;"",G2458&lt;=MAX(A:A)),COUNTIF(B:B,TRUNC(G2458)),"")</f>
        <v/>
      </c>
      <c r="K2458" s="2" t="str">
        <f t="shared" si="547"/>
        <v/>
      </c>
      <c r="L2458" s="2" t="str">
        <f t="shared" si="537"/>
        <v/>
      </c>
      <c r="M2458" s="2" t="str">
        <f t="shared" si="544"/>
        <v/>
      </c>
      <c r="N2458" s="2" t="str">
        <f t="shared" si="545"/>
        <v/>
      </c>
      <c r="O2458" s="2" t="str">
        <f t="shared" si="538"/>
        <v/>
      </c>
      <c r="P2458" s="2" t="str">
        <f t="shared" si="539"/>
        <v/>
      </c>
      <c r="Q2458" s="2" t="str">
        <f t="shared" si="546"/>
        <v/>
      </c>
      <c r="R2458" s="2" t="str">
        <f t="shared" si="540"/>
        <v/>
      </c>
    </row>
    <row r="2459" spans="1:18" x14ac:dyDescent="0.25">
      <c r="A2459" s="15" t="str">
        <f>IF(INDEX('Predict Your Date Data (auto)'!A:A,ROW(A2459),1)&gt;0,INDEX('Predict Your Date Data (auto)'!A:A,ROW(A2459),1),"")</f>
        <v/>
      </c>
      <c r="B2459" s="15" t="str">
        <f t="shared" si="541"/>
        <v/>
      </c>
      <c r="C2459" s="23" t="str">
        <f t="shared" si="542"/>
        <v/>
      </c>
      <c r="D2459" s="23" t="str">
        <f t="shared" si="543"/>
        <v/>
      </c>
      <c r="E2459" s="2" t="str">
        <f>IF(A2459&lt;&gt;"","Week " &amp; ROUNDUP(DAY(B2459)/7,0),"")</f>
        <v/>
      </c>
      <c r="G2459" s="15" t="str">
        <f>IF(G2458&lt;MAX(A:A)+NumberOfFutureWeeks*7,  IF(WEEKDAY( G2458+1)=1, G2458+2, IF(WEEKDAY(G2458+1)=7, G2458+ 3, G2458+1)), "")</f>
        <v/>
      </c>
      <c r="H2459" s="15" t="str">
        <f t="shared" si="535"/>
        <v/>
      </c>
      <c r="I2459" s="2" t="str">
        <f t="shared" si="536"/>
        <v/>
      </c>
      <c r="J2459" s="2" t="str">
        <f>IF(AND(G2459&lt;&gt;"",G2459&lt;=MAX(A:A)),COUNTIF(B:B,TRUNC(G2459)),"")</f>
        <v/>
      </c>
      <c r="K2459" s="2" t="str">
        <f t="shared" si="547"/>
        <v/>
      </c>
      <c r="L2459" s="2" t="str">
        <f t="shared" si="537"/>
        <v/>
      </c>
      <c r="M2459" s="2" t="str">
        <f t="shared" si="544"/>
        <v/>
      </c>
      <c r="N2459" s="2" t="str">
        <f t="shared" si="545"/>
        <v/>
      </c>
      <c r="O2459" s="2" t="str">
        <f t="shared" si="538"/>
        <v/>
      </c>
      <c r="P2459" s="2" t="str">
        <f t="shared" si="539"/>
        <v/>
      </c>
      <c r="Q2459" s="2" t="str">
        <f t="shared" si="546"/>
        <v/>
      </c>
      <c r="R2459" s="2" t="str">
        <f t="shared" si="540"/>
        <v/>
      </c>
    </row>
    <row r="2460" spans="1:18" x14ac:dyDescent="0.25">
      <c r="A2460" s="15" t="str">
        <f>IF(INDEX('Predict Your Date Data (auto)'!A:A,ROW(A2460),1)&gt;0,INDEX('Predict Your Date Data (auto)'!A:A,ROW(A2460),1),"")</f>
        <v/>
      </c>
      <c r="B2460" s="15" t="str">
        <f t="shared" si="541"/>
        <v/>
      </c>
      <c r="C2460" s="23" t="str">
        <f t="shared" si="542"/>
        <v/>
      </c>
      <c r="D2460" s="23" t="str">
        <f t="shared" si="543"/>
        <v/>
      </c>
      <c r="E2460" s="2" t="str">
        <f>IF(A2460&lt;&gt;"","Week " &amp; ROUNDUP(DAY(B2460)/7,0),"")</f>
        <v/>
      </c>
      <c r="G2460" s="15" t="str">
        <f>IF(G2459&lt;MAX(A:A)+NumberOfFutureWeeks*7,  IF(WEEKDAY( G2459+1)=1, G2459+2, IF(WEEKDAY(G2459+1)=7, G2459+ 3, G2459+1)), "")</f>
        <v/>
      </c>
      <c r="H2460" s="15" t="str">
        <f t="shared" si="535"/>
        <v/>
      </c>
      <c r="I2460" s="2" t="str">
        <f t="shared" si="536"/>
        <v/>
      </c>
      <c r="J2460" s="2" t="str">
        <f>IF(AND(G2460&lt;&gt;"",G2460&lt;=MAX(A:A)),COUNTIF(B:B,TRUNC(G2460)),"")</f>
        <v/>
      </c>
      <c r="K2460" s="2" t="str">
        <f t="shared" si="547"/>
        <v/>
      </c>
      <c r="L2460" s="2" t="str">
        <f t="shared" si="537"/>
        <v/>
      </c>
      <c r="M2460" s="2" t="str">
        <f t="shared" si="544"/>
        <v/>
      </c>
      <c r="N2460" s="2" t="str">
        <f t="shared" si="545"/>
        <v/>
      </c>
      <c r="O2460" s="2" t="str">
        <f t="shared" si="538"/>
        <v/>
      </c>
      <c r="P2460" s="2" t="str">
        <f t="shared" si="539"/>
        <v/>
      </c>
      <c r="Q2460" s="2" t="str">
        <f t="shared" si="546"/>
        <v/>
      </c>
      <c r="R2460" s="2" t="str">
        <f t="shared" si="540"/>
        <v/>
      </c>
    </row>
    <row r="2461" spans="1:18" x14ac:dyDescent="0.25">
      <c r="A2461" s="15" t="str">
        <f>IF(INDEX('Predict Your Date Data (auto)'!A:A,ROW(A2461),1)&gt;0,INDEX('Predict Your Date Data (auto)'!A:A,ROW(A2461),1),"")</f>
        <v/>
      </c>
      <c r="B2461" s="15" t="str">
        <f t="shared" si="541"/>
        <v/>
      </c>
      <c r="C2461" s="23" t="str">
        <f t="shared" si="542"/>
        <v/>
      </c>
      <c r="D2461" s="23" t="str">
        <f t="shared" si="543"/>
        <v/>
      </c>
      <c r="E2461" s="2" t="str">
        <f>IF(A2461&lt;&gt;"","Week " &amp; ROUNDUP(DAY(B2461)/7,0),"")</f>
        <v/>
      </c>
      <c r="G2461" s="15" t="str">
        <f>IF(G2460&lt;MAX(A:A)+NumberOfFutureWeeks*7,  IF(WEEKDAY( G2460+1)=1, G2460+2, IF(WEEKDAY(G2460+1)=7, G2460+ 3, G2460+1)), "")</f>
        <v/>
      </c>
      <c r="H2461" s="15" t="str">
        <f t="shared" si="535"/>
        <v/>
      </c>
      <c r="I2461" s="2" t="str">
        <f t="shared" si="536"/>
        <v/>
      </c>
      <c r="J2461" s="2" t="str">
        <f>IF(AND(G2461&lt;&gt;"",G2461&lt;=MAX(A:A)),COUNTIF(B:B,TRUNC(G2461)),"")</f>
        <v/>
      </c>
      <c r="K2461" s="2" t="str">
        <f t="shared" si="547"/>
        <v/>
      </c>
      <c r="L2461" s="2" t="str">
        <f t="shared" si="537"/>
        <v/>
      </c>
      <c r="M2461" s="2" t="str">
        <f t="shared" si="544"/>
        <v/>
      </c>
      <c r="N2461" s="2" t="str">
        <f t="shared" si="545"/>
        <v/>
      </c>
      <c r="O2461" s="2" t="str">
        <f t="shared" si="538"/>
        <v/>
      </c>
      <c r="P2461" s="2" t="str">
        <f t="shared" si="539"/>
        <v/>
      </c>
      <c r="Q2461" s="2" t="str">
        <f t="shared" si="546"/>
        <v/>
      </c>
      <c r="R2461" s="2" t="str">
        <f t="shared" si="540"/>
        <v/>
      </c>
    </row>
    <row r="2462" spans="1:18" x14ac:dyDescent="0.25">
      <c r="A2462" s="15" t="str">
        <f>IF(INDEX('Predict Your Date Data (auto)'!A:A,ROW(A2462),1)&gt;0,INDEX('Predict Your Date Data (auto)'!A:A,ROW(A2462),1),"")</f>
        <v/>
      </c>
      <c r="B2462" s="15" t="str">
        <f t="shared" si="541"/>
        <v/>
      </c>
      <c r="C2462" s="23" t="str">
        <f t="shared" si="542"/>
        <v/>
      </c>
      <c r="D2462" s="23" t="str">
        <f t="shared" si="543"/>
        <v/>
      </c>
      <c r="E2462" s="2" t="str">
        <f>IF(A2462&lt;&gt;"","Week " &amp; ROUNDUP(DAY(B2462)/7,0),"")</f>
        <v/>
      </c>
      <c r="G2462" s="15" t="str">
        <f>IF(G2461&lt;MAX(A:A)+NumberOfFutureWeeks*7,  IF(WEEKDAY( G2461+1)=1, G2461+2, IF(WEEKDAY(G2461+1)=7, G2461+ 3, G2461+1)), "")</f>
        <v/>
      </c>
      <c r="H2462" s="15" t="str">
        <f t="shared" si="535"/>
        <v/>
      </c>
      <c r="I2462" s="2" t="str">
        <f t="shared" si="536"/>
        <v/>
      </c>
      <c r="J2462" s="2" t="str">
        <f>IF(AND(G2462&lt;&gt;"",G2462&lt;=MAX(A:A)),COUNTIF(B:B,TRUNC(G2462)),"")</f>
        <v/>
      </c>
      <c r="K2462" s="2" t="str">
        <f t="shared" si="547"/>
        <v/>
      </c>
      <c r="L2462" s="2" t="str">
        <f t="shared" si="537"/>
        <v/>
      </c>
      <c r="M2462" s="2" t="str">
        <f t="shared" si="544"/>
        <v/>
      </c>
      <c r="N2462" s="2" t="str">
        <f t="shared" si="545"/>
        <v/>
      </c>
      <c r="O2462" s="2" t="str">
        <f t="shared" si="538"/>
        <v/>
      </c>
      <c r="P2462" s="2" t="str">
        <f t="shared" si="539"/>
        <v/>
      </c>
      <c r="Q2462" s="2" t="str">
        <f t="shared" si="546"/>
        <v/>
      </c>
      <c r="R2462" s="2" t="str">
        <f t="shared" si="540"/>
        <v/>
      </c>
    </row>
    <row r="2463" spans="1:18" x14ac:dyDescent="0.25">
      <c r="A2463" s="15" t="str">
        <f>IF(INDEX('Predict Your Date Data (auto)'!A:A,ROW(A2463),1)&gt;0,INDEX('Predict Your Date Data (auto)'!A:A,ROW(A2463),1),"")</f>
        <v/>
      </c>
      <c r="B2463" s="15" t="str">
        <f t="shared" si="541"/>
        <v/>
      </c>
      <c r="C2463" s="23" t="str">
        <f t="shared" si="542"/>
        <v/>
      </c>
      <c r="D2463" s="23" t="str">
        <f t="shared" si="543"/>
        <v/>
      </c>
      <c r="E2463" s="2" t="str">
        <f>IF(A2463&lt;&gt;"","Week " &amp; ROUNDUP(DAY(B2463)/7,0),"")</f>
        <v/>
      </c>
      <c r="G2463" s="15" t="str">
        <f>IF(G2462&lt;MAX(A:A)+NumberOfFutureWeeks*7,  IF(WEEKDAY( G2462+1)=1, G2462+2, IF(WEEKDAY(G2462+1)=7, G2462+ 3, G2462+1)), "")</f>
        <v/>
      </c>
      <c r="H2463" s="15" t="str">
        <f t="shared" si="535"/>
        <v/>
      </c>
      <c r="I2463" s="2" t="str">
        <f t="shared" si="536"/>
        <v/>
      </c>
      <c r="J2463" s="2" t="str">
        <f>IF(AND(G2463&lt;&gt;"",G2463&lt;=MAX(A:A)),COUNTIF(B:B,TRUNC(G2463)),"")</f>
        <v/>
      </c>
      <c r="K2463" s="2" t="str">
        <f t="shared" si="547"/>
        <v/>
      </c>
      <c r="L2463" s="2" t="str">
        <f t="shared" si="537"/>
        <v/>
      </c>
      <c r="M2463" s="2" t="str">
        <f t="shared" si="544"/>
        <v/>
      </c>
      <c r="N2463" s="2" t="str">
        <f t="shared" si="545"/>
        <v/>
      </c>
      <c r="O2463" s="2" t="str">
        <f t="shared" si="538"/>
        <v/>
      </c>
      <c r="P2463" s="2" t="str">
        <f t="shared" si="539"/>
        <v/>
      </c>
      <c r="Q2463" s="2" t="str">
        <f t="shared" si="546"/>
        <v/>
      </c>
      <c r="R2463" s="2" t="str">
        <f t="shared" si="540"/>
        <v/>
      </c>
    </row>
    <row r="2464" spans="1:18" x14ac:dyDescent="0.25">
      <c r="A2464" s="15" t="str">
        <f>IF(INDEX('Predict Your Date Data (auto)'!A:A,ROW(A2464),1)&gt;0,INDEX('Predict Your Date Data (auto)'!A:A,ROW(A2464),1),"")</f>
        <v/>
      </c>
      <c r="B2464" s="15" t="str">
        <f t="shared" si="541"/>
        <v/>
      </c>
      <c r="C2464" s="23" t="str">
        <f t="shared" si="542"/>
        <v/>
      </c>
      <c r="D2464" s="23" t="str">
        <f t="shared" si="543"/>
        <v/>
      </c>
      <c r="E2464" s="2" t="str">
        <f>IF(A2464&lt;&gt;"","Week " &amp; ROUNDUP(DAY(B2464)/7,0),"")</f>
        <v/>
      </c>
      <c r="G2464" s="15" t="str">
        <f>IF(G2463&lt;MAX(A:A)+NumberOfFutureWeeks*7,  IF(WEEKDAY( G2463+1)=1, G2463+2, IF(WEEKDAY(G2463+1)=7, G2463+ 3, G2463+1)), "")</f>
        <v/>
      </c>
      <c r="H2464" s="15" t="str">
        <f t="shared" si="535"/>
        <v/>
      </c>
      <c r="I2464" s="2" t="str">
        <f t="shared" si="536"/>
        <v/>
      </c>
      <c r="J2464" s="2" t="str">
        <f>IF(AND(G2464&lt;&gt;"",G2464&lt;=MAX(A:A)),COUNTIF(B:B,TRUNC(G2464)),"")</f>
        <v/>
      </c>
      <c r="K2464" s="2" t="str">
        <f t="shared" si="547"/>
        <v/>
      </c>
      <c r="L2464" s="2" t="str">
        <f t="shared" si="537"/>
        <v/>
      </c>
      <c r="M2464" s="2" t="str">
        <f t="shared" si="544"/>
        <v/>
      </c>
      <c r="N2464" s="2" t="str">
        <f t="shared" si="545"/>
        <v/>
      </c>
      <c r="O2464" s="2" t="str">
        <f t="shared" si="538"/>
        <v/>
      </c>
      <c r="P2464" s="2" t="str">
        <f t="shared" si="539"/>
        <v/>
      </c>
      <c r="Q2464" s="2" t="str">
        <f t="shared" si="546"/>
        <v/>
      </c>
      <c r="R2464" s="2" t="str">
        <f t="shared" si="540"/>
        <v/>
      </c>
    </row>
    <row r="2465" spans="1:18" x14ac:dyDescent="0.25">
      <c r="A2465" s="15" t="str">
        <f>IF(INDEX('Predict Your Date Data (auto)'!A:A,ROW(A2465),1)&gt;0,INDEX('Predict Your Date Data (auto)'!A:A,ROW(A2465),1),"")</f>
        <v/>
      </c>
      <c r="B2465" s="15" t="str">
        <f t="shared" si="541"/>
        <v/>
      </c>
      <c r="C2465" s="23" t="str">
        <f t="shared" si="542"/>
        <v/>
      </c>
      <c r="D2465" s="23" t="str">
        <f t="shared" si="543"/>
        <v/>
      </c>
      <c r="E2465" s="2" t="str">
        <f>IF(A2465&lt;&gt;"","Week " &amp; ROUNDUP(DAY(B2465)/7,0),"")</f>
        <v/>
      </c>
      <c r="G2465" s="15" t="str">
        <f>IF(G2464&lt;MAX(A:A)+NumberOfFutureWeeks*7,  IF(WEEKDAY( G2464+1)=1, G2464+2, IF(WEEKDAY(G2464+1)=7, G2464+ 3, G2464+1)), "")</f>
        <v/>
      </c>
      <c r="H2465" s="15" t="str">
        <f t="shared" si="535"/>
        <v/>
      </c>
      <c r="I2465" s="2" t="str">
        <f t="shared" si="536"/>
        <v/>
      </c>
      <c r="J2465" s="2" t="str">
        <f>IF(AND(G2465&lt;&gt;"",G2465&lt;=MAX(A:A)),COUNTIF(B:B,TRUNC(G2465)),"")</f>
        <v/>
      </c>
      <c r="K2465" s="2" t="str">
        <f t="shared" si="547"/>
        <v/>
      </c>
      <c r="L2465" s="2" t="str">
        <f t="shared" si="537"/>
        <v/>
      </c>
      <c r="M2465" s="2" t="str">
        <f t="shared" si="544"/>
        <v/>
      </c>
      <c r="N2465" s="2" t="str">
        <f t="shared" si="545"/>
        <v/>
      </c>
      <c r="O2465" s="2" t="str">
        <f t="shared" si="538"/>
        <v/>
      </c>
      <c r="P2465" s="2" t="str">
        <f t="shared" si="539"/>
        <v/>
      </c>
      <c r="Q2465" s="2" t="str">
        <f t="shared" si="546"/>
        <v/>
      </c>
      <c r="R2465" s="2" t="str">
        <f t="shared" si="540"/>
        <v/>
      </c>
    </row>
    <row r="2466" spans="1:18" x14ac:dyDescent="0.25">
      <c r="A2466" s="15" t="str">
        <f>IF(INDEX('Predict Your Date Data (auto)'!A:A,ROW(A2466),1)&gt;0,INDEX('Predict Your Date Data (auto)'!A:A,ROW(A2466),1),"")</f>
        <v/>
      </c>
      <c r="B2466" s="15" t="str">
        <f t="shared" si="541"/>
        <v/>
      </c>
      <c r="C2466" s="23" t="str">
        <f t="shared" si="542"/>
        <v/>
      </c>
      <c r="D2466" s="23" t="str">
        <f t="shared" si="543"/>
        <v/>
      </c>
      <c r="E2466" s="2" t="str">
        <f>IF(A2466&lt;&gt;"","Week " &amp; ROUNDUP(DAY(B2466)/7,0),"")</f>
        <v/>
      </c>
      <c r="G2466" s="15" t="str">
        <f>IF(G2465&lt;MAX(A:A)+NumberOfFutureWeeks*7,  IF(WEEKDAY( G2465+1)=1, G2465+2, IF(WEEKDAY(G2465+1)=7, G2465+ 3, G2465+1)), "")</f>
        <v/>
      </c>
      <c r="H2466" s="15" t="str">
        <f t="shared" si="535"/>
        <v/>
      </c>
      <c r="I2466" s="2" t="str">
        <f t="shared" si="536"/>
        <v/>
      </c>
      <c r="J2466" s="2" t="str">
        <f>IF(AND(G2466&lt;&gt;"",G2466&lt;=MAX(A:A)),COUNTIF(B:B,TRUNC(G2466)),"")</f>
        <v/>
      </c>
      <c r="K2466" s="2" t="str">
        <f t="shared" si="547"/>
        <v/>
      </c>
      <c r="L2466" s="2" t="str">
        <f t="shared" si="537"/>
        <v/>
      </c>
      <c r="M2466" s="2" t="str">
        <f t="shared" si="544"/>
        <v/>
      </c>
      <c r="N2466" s="2" t="str">
        <f t="shared" si="545"/>
        <v/>
      </c>
      <c r="O2466" s="2" t="str">
        <f t="shared" si="538"/>
        <v/>
      </c>
      <c r="P2466" s="2" t="str">
        <f t="shared" si="539"/>
        <v/>
      </c>
      <c r="Q2466" s="2" t="str">
        <f t="shared" si="546"/>
        <v/>
      </c>
      <c r="R2466" s="2" t="str">
        <f t="shared" si="540"/>
        <v/>
      </c>
    </row>
    <row r="2467" spans="1:18" x14ac:dyDescent="0.25">
      <c r="A2467" s="15" t="str">
        <f>IF(INDEX('Predict Your Date Data (auto)'!A:A,ROW(A2467),1)&gt;0,INDEX('Predict Your Date Data (auto)'!A:A,ROW(A2467),1),"")</f>
        <v/>
      </c>
      <c r="B2467" s="15" t="str">
        <f t="shared" si="541"/>
        <v/>
      </c>
      <c r="C2467" s="23" t="str">
        <f t="shared" si="542"/>
        <v/>
      </c>
      <c r="D2467" s="23" t="str">
        <f t="shared" si="543"/>
        <v/>
      </c>
      <c r="E2467" s="2" t="str">
        <f>IF(A2467&lt;&gt;"","Week " &amp; ROUNDUP(DAY(B2467)/7,0),"")</f>
        <v/>
      </c>
      <c r="G2467" s="15" t="str">
        <f>IF(G2466&lt;MAX(A:A)+NumberOfFutureWeeks*7,  IF(WEEKDAY( G2466+1)=1, G2466+2, IF(WEEKDAY(G2466+1)=7, G2466+ 3, G2466+1)), "")</f>
        <v/>
      </c>
      <c r="H2467" s="15" t="str">
        <f t="shared" si="535"/>
        <v/>
      </c>
      <c r="I2467" s="2" t="str">
        <f t="shared" si="536"/>
        <v/>
      </c>
      <c r="J2467" s="2" t="str">
        <f>IF(AND(G2467&lt;&gt;"",G2467&lt;=MAX(A:A)),COUNTIF(B:B,TRUNC(G2467)),"")</f>
        <v/>
      </c>
      <c r="K2467" s="2" t="str">
        <f t="shared" si="547"/>
        <v/>
      </c>
      <c r="L2467" s="2" t="str">
        <f t="shared" si="537"/>
        <v/>
      </c>
      <c r="M2467" s="2" t="str">
        <f t="shared" si="544"/>
        <v/>
      </c>
      <c r="N2467" s="2" t="str">
        <f t="shared" si="545"/>
        <v/>
      </c>
      <c r="O2467" s="2" t="str">
        <f t="shared" si="538"/>
        <v/>
      </c>
      <c r="P2467" s="2" t="str">
        <f t="shared" si="539"/>
        <v/>
      </c>
      <c r="Q2467" s="2" t="str">
        <f t="shared" si="546"/>
        <v/>
      </c>
      <c r="R2467" s="2" t="str">
        <f t="shared" si="540"/>
        <v/>
      </c>
    </row>
    <row r="2468" spans="1:18" x14ac:dyDescent="0.25">
      <c r="A2468" s="15" t="str">
        <f>IF(INDEX('Predict Your Date Data (auto)'!A:A,ROW(A2468),1)&gt;0,INDEX('Predict Your Date Data (auto)'!A:A,ROW(A2468),1),"")</f>
        <v/>
      </c>
      <c r="B2468" s="15" t="str">
        <f t="shared" si="541"/>
        <v/>
      </c>
      <c r="C2468" s="23" t="str">
        <f t="shared" si="542"/>
        <v/>
      </c>
      <c r="D2468" s="23" t="str">
        <f t="shared" si="543"/>
        <v/>
      </c>
      <c r="E2468" s="2" t="str">
        <f>IF(A2468&lt;&gt;"","Week " &amp; ROUNDUP(DAY(B2468)/7,0),"")</f>
        <v/>
      </c>
      <c r="G2468" s="15" t="str">
        <f>IF(G2467&lt;MAX(A:A)+NumberOfFutureWeeks*7,  IF(WEEKDAY( G2467+1)=1, G2467+2, IF(WEEKDAY(G2467+1)=7, G2467+ 3, G2467+1)), "")</f>
        <v/>
      </c>
      <c r="H2468" s="15" t="str">
        <f t="shared" si="535"/>
        <v/>
      </c>
      <c r="I2468" s="2" t="str">
        <f t="shared" si="536"/>
        <v/>
      </c>
      <c r="J2468" s="2" t="str">
        <f>IF(AND(G2468&lt;&gt;"",G2468&lt;=MAX(A:A)),COUNTIF(B:B,TRUNC(G2468)),"")</f>
        <v/>
      </c>
      <c r="K2468" s="2" t="str">
        <f t="shared" si="547"/>
        <v/>
      </c>
      <c r="L2468" s="2" t="str">
        <f t="shared" si="537"/>
        <v/>
      </c>
      <c r="M2468" s="2" t="str">
        <f t="shared" si="544"/>
        <v/>
      </c>
      <c r="N2468" s="2" t="str">
        <f t="shared" si="545"/>
        <v/>
      </c>
      <c r="O2468" s="2" t="str">
        <f t="shared" si="538"/>
        <v/>
      </c>
      <c r="P2468" s="2" t="str">
        <f t="shared" si="539"/>
        <v/>
      </c>
      <c r="Q2468" s="2" t="str">
        <f t="shared" si="546"/>
        <v/>
      </c>
      <c r="R2468" s="2" t="str">
        <f t="shared" si="540"/>
        <v/>
      </c>
    </row>
    <row r="2469" spans="1:18" x14ac:dyDescent="0.25">
      <c r="A2469" s="15" t="str">
        <f>IF(INDEX('Predict Your Date Data (auto)'!A:A,ROW(A2469),1)&gt;0,INDEX('Predict Your Date Data (auto)'!A:A,ROW(A2469),1),"")</f>
        <v/>
      </c>
      <c r="B2469" s="15" t="str">
        <f t="shared" si="541"/>
        <v/>
      </c>
      <c r="C2469" s="23" t="str">
        <f t="shared" si="542"/>
        <v/>
      </c>
      <c r="D2469" s="23" t="str">
        <f t="shared" si="543"/>
        <v/>
      </c>
      <c r="E2469" s="2" t="str">
        <f>IF(A2469&lt;&gt;"","Week " &amp; ROUNDUP(DAY(B2469)/7,0),"")</f>
        <v/>
      </c>
      <c r="G2469" s="15" t="str">
        <f>IF(G2468&lt;MAX(A:A)+NumberOfFutureWeeks*7,  IF(WEEKDAY( G2468+1)=1, G2468+2, IF(WEEKDAY(G2468+1)=7, G2468+ 3, G2468+1)), "")</f>
        <v/>
      </c>
      <c r="H2469" s="15" t="str">
        <f t="shared" si="535"/>
        <v/>
      </c>
      <c r="I2469" s="2" t="str">
        <f t="shared" si="536"/>
        <v/>
      </c>
      <c r="J2469" s="2" t="str">
        <f>IF(AND(G2469&lt;&gt;"",G2469&lt;=MAX(A:A)),COUNTIF(B:B,TRUNC(G2469)),"")</f>
        <v/>
      </c>
      <c r="K2469" s="2" t="str">
        <f t="shared" si="547"/>
        <v/>
      </c>
      <c r="L2469" s="2" t="str">
        <f t="shared" si="537"/>
        <v/>
      </c>
      <c r="M2469" s="2" t="str">
        <f t="shared" si="544"/>
        <v/>
      </c>
      <c r="N2469" s="2" t="str">
        <f t="shared" si="545"/>
        <v/>
      </c>
      <c r="O2469" s="2" t="str">
        <f t="shared" si="538"/>
        <v/>
      </c>
      <c r="P2469" s="2" t="str">
        <f t="shared" si="539"/>
        <v/>
      </c>
      <c r="Q2469" s="2" t="str">
        <f t="shared" si="546"/>
        <v/>
      </c>
      <c r="R2469" s="2" t="str">
        <f t="shared" si="540"/>
        <v/>
      </c>
    </row>
    <row r="2470" spans="1:18" x14ac:dyDescent="0.25">
      <c r="A2470" s="15" t="str">
        <f>IF(INDEX('Predict Your Date Data (auto)'!A:A,ROW(A2470),1)&gt;0,INDEX('Predict Your Date Data (auto)'!A:A,ROW(A2470),1),"")</f>
        <v/>
      </c>
      <c r="B2470" s="15" t="str">
        <f t="shared" si="541"/>
        <v/>
      </c>
      <c r="C2470" s="23" t="str">
        <f t="shared" si="542"/>
        <v/>
      </c>
      <c r="D2470" s="23" t="str">
        <f t="shared" si="543"/>
        <v/>
      </c>
      <c r="E2470" s="2" t="str">
        <f>IF(A2470&lt;&gt;"","Week " &amp; ROUNDUP(DAY(B2470)/7,0),"")</f>
        <v/>
      </c>
      <c r="G2470" s="15" t="str">
        <f>IF(G2469&lt;MAX(A:A)+NumberOfFutureWeeks*7,  IF(WEEKDAY( G2469+1)=1, G2469+2, IF(WEEKDAY(G2469+1)=7, G2469+ 3, G2469+1)), "")</f>
        <v/>
      </c>
      <c r="H2470" s="15" t="str">
        <f t="shared" si="535"/>
        <v/>
      </c>
      <c r="I2470" s="2" t="str">
        <f t="shared" si="536"/>
        <v/>
      </c>
      <c r="J2470" s="2" t="str">
        <f>IF(AND(G2470&lt;&gt;"",G2470&lt;=MAX(A:A)),COUNTIF(B:B,TRUNC(G2470)),"")</f>
        <v/>
      </c>
      <c r="K2470" s="2" t="str">
        <f t="shared" si="547"/>
        <v/>
      </c>
      <c r="L2470" s="2" t="str">
        <f t="shared" si="537"/>
        <v/>
      </c>
      <c r="M2470" s="2" t="str">
        <f t="shared" si="544"/>
        <v/>
      </c>
      <c r="N2470" s="2" t="str">
        <f t="shared" si="545"/>
        <v/>
      </c>
      <c r="O2470" s="2" t="str">
        <f t="shared" si="538"/>
        <v/>
      </c>
      <c r="P2470" s="2" t="str">
        <f t="shared" si="539"/>
        <v/>
      </c>
      <c r="Q2470" s="2" t="str">
        <f t="shared" si="546"/>
        <v/>
      </c>
      <c r="R2470" s="2" t="str">
        <f t="shared" si="540"/>
        <v/>
      </c>
    </row>
    <row r="2471" spans="1:18" x14ac:dyDescent="0.25">
      <c r="A2471" s="15" t="str">
        <f>IF(INDEX('Predict Your Date Data (auto)'!A:A,ROW(A2471),1)&gt;0,INDEX('Predict Your Date Data (auto)'!A:A,ROW(A2471),1),"")</f>
        <v/>
      </c>
      <c r="B2471" s="15" t="str">
        <f t="shared" si="541"/>
        <v/>
      </c>
      <c r="C2471" s="23" t="str">
        <f t="shared" si="542"/>
        <v/>
      </c>
      <c r="D2471" s="23" t="str">
        <f t="shared" si="543"/>
        <v/>
      </c>
      <c r="E2471" s="2" t="str">
        <f>IF(A2471&lt;&gt;"","Week " &amp; ROUNDUP(DAY(B2471)/7,0),"")</f>
        <v/>
      </c>
      <c r="G2471" s="15" t="str">
        <f>IF(G2470&lt;MAX(A:A)+NumberOfFutureWeeks*7,  IF(WEEKDAY( G2470+1)=1, G2470+2, IF(WEEKDAY(G2470+1)=7, G2470+ 3, G2470+1)), "")</f>
        <v/>
      </c>
      <c r="H2471" s="15" t="str">
        <f t="shared" si="535"/>
        <v/>
      </c>
      <c r="I2471" s="2" t="str">
        <f t="shared" si="536"/>
        <v/>
      </c>
      <c r="J2471" s="2" t="str">
        <f>IF(AND(G2471&lt;&gt;"",G2471&lt;=MAX(A:A)),COUNTIF(B:B,TRUNC(G2471)),"")</f>
        <v/>
      </c>
      <c r="K2471" s="2" t="str">
        <f t="shared" si="547"/>
        <v/>
      </c>
      <c r="L2471" s="2" t="str">
        <f t="shared" si="537"/>
        <v/>
      </c>
      <c r="M2471" s="2" t="str">
        <f t="shared" si="544"/>
        <v/>
      </c>
      <c r="N2471" s="2" t="str">
        <f t="shared" si="545"/>
        <v/>
      </c>
      <c r="O2471" s="2" t="str">
        <f t="shared" si="538"/>
        <v/>
      </c>
      <c r="P2471" s="2" t="str">
        <f t="shared" si="539"/>
        <v/>
      </c>
      <c r="Q2471" s="2" t="str">
        <f t="shared" si="546"/>
        <v/>
      </c>
      <c r="R2471" s="2" t="str">
        <f t="shared" si="540"/>
        <v/>
      </c>
    </row>
    <row r="2472" spans="1:18" x14ac:dyDescent="0.25">
      <c r="A2472" s="15" t="str">
        <f>IF(INDEX('Predict Your Date Data (auto)'!A:A,ROW(A2472),1)&gt;0,INDEX('Predict Your Date Data (auto)'!A:A,ROW(A2472),1),"")</f>
        <v/>
      </c>
      <c r="B2472" s="15" t="str">
        <f t="shared" si="541"/>
        <v/>
      </c>
      <c r="C2472" s="23" t="str">
        <f t="shared" si="542"/>
        <v/>
      </c>
      <c r="D2472" s="23" t="str">
        <f t="shared" si="543"/>
        <v/>
      </c>
      <c r="E2472" s="2" t="str">
        <f>IF(A2472&lt;&gt;"","Week " &amp; ROUNDUP(DAY(B2472)/7,0),"")</f>
        <v/>
      </c>
      <c r="G2472" s="15" t="str">
        <f>IF(G2471&lt;MAX(A:A)+NumberOfFutureWeeks*7,  IF(WEEKDAY( G2471+1)=1, G2471+2, IF(WEEKDAY(G2471+1)=7, G2471+ 3, G2471+1)), "")</f>
        <v/>
      </c>
      <c r="H2472" s="15" t="str">
        <f t="shared" si="535"/>
        <v/>
      </c>
      <c r="I2472" s="2" t="str">
        <f t="shared" si="536"/>
        <v/>
      </c>
      <c r="J2472" s="2" t="str">
        <f>IF(AND(G2472&lt;&gt;"",G2472&lt;=MAX(A:A)),COUNTIF(B:B,TRUNC(G2472)),"")</f>
        <v/>
      </c>
      <c r="K2472" s="2" t="str">
        <f t="shared" si="547"/>
        <v/>
      </c>
      <c r="L2472" s="2" t="str">
        <f t="shared" si="537"/>
        <v/>
      </c>
      <c r="M2472" s="2" t="str">
        <f t="shared" si="544"/>
        <v/>
      </c>
      <c r="N2472" s="2" t="str">
        <f t="shared" si="545"/>
        <v/>
      </c>
      <c r="O2472" s="2" t="str">
        <f t="shared" si="538"/>
        <v/>
      </c>
      <c r="P2472" s="2" t="str">
        <f t="shared" si="539"/>
        <v/>
      </c>
      <c r="Q2472" s="2" t="str">
        <f t="shared" si="546"/>
        <v/>
      </c>
      <c r="R2472" s="2" t="str">
        <f t="shared" si="540"/>
        <v/>
      </c>
    </row>
    <row r="2473" spans="1:18" x14ac:dyDescent="0.25">
      <c r="A2473" s="15" t="str">
        <f>IF(INDEX('Predict Your Date Data (auto)'!A:A,ROW(A2473),1)&gt;0,INDEX('Predict Your Date Data (auto)'!A:A,ROW(A2473),1),"")</f>
        <v/>
      </c>
      <c r="B2473" s="15" t="str">
        <f t="shared" si="541"/>
        <v/>
      </c>
      <c r="C2473" s="23" t="str">
        <f t="shared" si="542"/>
        <v/>
      </c>
      <c r="D2473" s="23" t="str">
        <f t="shared" si="543"/>
        <v/>
      </c>
      <c r="E2473" s="2" t="str">
        <f>IF(A2473&lt;&gt;"","Week " &amp; ROUNDUP(DAY(B2473)/7,0),"")</f>
        <v/>
      </c>
      <c r="G2473" s="15" t="str">
        <f>IF(G2472&lt;MAX(A:A)+NumberOfFutureWeeks*7,  IF(WEEKDAY( G2472+1)=1, G2472+2, IF(WEEKDAY(G2472+1)=7, G2472+ 3, G2472+1)), "")</f>
        <v/>
      </c>
      <c r="H2473" s="15" t="str">
        <f t="shared" si="535"/>
        <v/>
      </c>
      <c r="I2473" s="2" t="str">
        <f t="shared" si="536"/>
        <v/>
      </c>
      <c r="J2473" s="2" t="str">
        <f>IF(AND(G2473&lt;&gt;"",G2473&lt;=MAX(A:A)),COUNTIF(B:B,TRUNC(G2473)),"")</f>
        <v/>
      </c>
      <c r="K2473" s="2" t="str">
        <f t="shared" si="547"/>
        <v/>
      </c>
      <c r="L2473" s="2" t="str">
        <f t="shared" si="537"/>
        <v/>
      </c>
      <c r="M2473" s="2" t="str">
        <f t="shared" si="544"/>
        <v/>
      </c>
      <c r="N2473" s="2" t="str">
        <f t="shared" si="545"/>
        <v/>
      </c>
      <c r="O2473" s="2" t="str">
        <f t="shared" si="538"/>
        <v/>
      </c>
      <c r="P2473" s="2" t="str">
        <f t="shared" si="539"/>
        <v/>
      </c>
      <c r="Q2473" s="2" t="str">
        <f t="shared" si="546"/>
        <v/>
      </c>
      <c r="R2473" s="2" t="str">
        <f t="shared" si="540"/>
        <v/>
      </c>
    </row>
    <row r="2474" spans="1:18" x14ac:dyDescent="0.25">
      <c r="A2474" s="15" t="str">
        <f>IF(INDEX('Predict Your Date Data (auto)'!A:A,ROW(A2474),1)&gt;0,INDEX('Predict Your Date Data (auto)'!A:A,ROW(A2474),1),"")</f>
        <v/>
      </c>
      <c r="B2474" s="15" t="str">
        <f t="shared" si="541"/>
        <v/>
      </c>
      <c r="C2474" s="23" t="str">
        <f t="shared" si="542"/>
        <v/>
      </c>
      <c r="D2474" s="23" t="str">
        <f t="shared" si="543"/>
        <v/>
      </c>
      <c r="E2474" s="2" t="str">
        <f>IF(A2474&lt;&gt;"","Week " &amp; ROUNDUP(DAY(B2474)/7,0),"")</f>
        <v/>
      </c>
      <c r="G2474" s="15" t="str">
        <f>IF(G2473&lt;MAX(A:A)+NumberOfFutureWeeks*7,  IF(WEEKDAY( G2473+1)=1, G2473+2, IF(WEEKDAY(G2473+1)=7, G2473+ 3, G2473+1)), "")</f>
        <v/>
      </c>
      <c r="H2474" s="15" t="str">
        <f t="shared" si="535"/>
        <v/>
      </c>
      <c r="I2474" s="2" t="str">
        <f t="shared" si="536"/>
        <v/>
      </c>
      <c r="J2474" s="2" t="str">
        <f>IF(AND(G2474&lt;&gt;"",G2474&lt;=MAX(A:A)),COUNTIF(B:B,TRUNC(G2474)),"")</f>
        <v/>
      </c>
      <c r="K2474" s="2" t="str">
        <f t="shared" si="547"/>
        <v/>
      </c>
      <c r="L2474" s="2" t="str">
        <f t="shared" si="537"/>
        <v/>
      </c>
      <c r="M2474" s="2" t="str">
        <f t="shared" si="544"/>
        <v/>
      </c>
      <c r="N2474" s="2" t="str">
        <f t="shared" si="545"/>
        <v/>
      </c>
      <c r="O2474" s="2" t="str">
        <f t="shared" si="538"/>
        <v/>
      </c>
      <c r="P2474" s="2" t="str">
        <f t="shared" si="539"/>
        <v/>
      </c>
      <c r="Q2474" s="2" t="str">
        <f t="shared" si="546"/>
        <v/>
      </c>
      <c r="R2474" s="2" t="str">
        <f t="shared" si="540"/>
        <v/>
      </c>
    </row>
    <row r="2475" spans="1:18" x14ac:dyDescent="0.25">
      <c r="A2475" s="15" t="str">
        <f>IF(INDEX('Predict Your Date Data (auto)'!A:A,ROW(A2475),1)&gt;0,INDEX('Predict Your Date Data (auto)'!A:A,ROW(A2475),1),"")</f>
        <v/>
      </c>
      <c r="B2475" s="15" t="str">
        <f t="shared" si="541"/>
        <v/>
      </c>
      <c r="C2475" s="23" t="str">
        <f t="shared" si="542"/>
        <v/>
      </c>
      <c r="D2475" s="23" t="str">
        <f t="shared" si="543"/>
        <v/>
      </c>
      <c r="E2475" s="2" t="str">
        <f>IF(A2475&lt;&gt;"","Week " &amp; ROUNDUP(DAY(B2475)/7,0),"")</f>
        <v/>
      </c>
      <c r="G2475" s="15" t="str">
        <f>IF(G2474&lt;MAX(A:A)+NumberOfFutureWeeks*7,  IF(WEEKDAY( G2474+1)=1, G2474+2, IF(WEEKDAY(G2474+1)=7, G2474+ 3, G2474+1)), "")</f>
        <v/>
      </c>
      <c r="H2475" s="15" t="str">
        <f t="shared" si="535"/>
        <v/>
      </c>
      <c r="I2475" s="2" t="str">
        <f t="shared" si="536"/>
        <v/>
      </c>
      <c r="J2475" s="2" t="str">
        <f>IF(AND(G2475&lt;&gt;"",G2475&lt;=MAX(A:A)),COUNTIF(B:B,TRUNC(G2475)),"")</f>
        <v/>
      </c>
      <c r="K2475" s="2" t="str">
        <f t="shared" si="547"/>
        <v/>
      </c>
      <c r="L2475" s="2" t="str">
        <f t="shared" si="537"/>
        <v/>
      </c>
      <c r="M2475" s="2" t="str">
        <f t="shared" si="544"/>
        <v/>
      </c>
      <c r="N2475" s="2" t="str">
        <f t="shared" si="545"/>
        <v/>
      </c>
      <c r="O2475" s="2" t="str">
        <f t="shared" si="538"/>
        <v/>
      </c>
      <c r="P2475" s="2" t="str">
        <f t="shared" si="539"/>
        <v/>
      </c>
      <c r="Q2475" s="2" t="str">
        <f t="shared" si="546"/>
        <v/>
      </c>
      <c r="R2475" s="2" t="str">
        <f t="shared" si="540"/>
        <v/>
      </c>
    </row>
    <row r="2476" spans="1:18" x14ac:dyDescent="0.25">
      <c r="A2476" s="15" t="str">
        <f>IF(INDEX('Predict Your Date Data (auto)'!A:A,ROW(A2476),1)&gt;0,INDEX('Predict Your Date Data (auto)'!A:A,ROW(A2476),1),"")</f>
        <v/>
      </c>
      <c r="B2476" s="15" t="str">
        <f t="shared" si="541"/>
        <v/>
      </c>
      <c r="C2476" s="23" t="str">
        <f t="shared" si="542"/>
        <v/>
      </c>
      <c r="D2476" s="23" t="str">
        <f t="shared" si="543"/>
        <v/>
      </c>
      <c r="E2476" s="2" t="str">
        <f>IF(A2476&lt;&gt;"","Week " &amp; ROUNDUP(DAY(B2476)/7,0),"")</f>
        <v/>
      </c>
      <c r="G2476" s="15" t="str">
        <f>IF(G2475&lt;MAX(A:A)+NumberOfFutureWeeks*7,  IF(WEEKDAY( G2475+1)=1, G2475+2, IF(WEEKDAY(G2475+1)=7, G2475+ 3, G2475+1)), "")</f>
        <v/>
      </c>
      <c r="H2476" s="15" t="str">
        <f t="shared" si="535"/>
        <v/>
      </c>
      <c r="I2476" s="2" t="str">
        <f t="shared" si="536"/>
        <v/>
      </c>
      <c r="J2476" s="2" t="str">
        <f>IF(AND(G2476&lt;&gt;"",G2476&lt;=MAX(A:A)),COUNTIF(B:B,TRUNC(G2476)),"")</f>
        <v/>
      </c>
      <c r="K2476" s="2" t="str">
        <f t="shared" si="547"/>
        <v/>
      </c>
      <c r="L2476" s="2" t="str">
        <f t="shared" si="537"/>
        <v/>
      </c>
      <c r="M2476" s="2" t="str">
        <f t="shared" si="544"/>
        <v/>
      </c>
      <c r="N2476" s="2" t="str">
        <f t="shared" si="545"/>
        <v/>
      </c>
      <c r="O2476" s="2" t="str">
        <f t="shared" si="538"/>
        <v/>
      </c>
      <c r="P2476" s="2" t="str">
        <f t="shared" si="539"/>
        <v/>
      </c>
      <c r="Q2476" s="2" t="str">
        <f t="shared" si="546"/>
        <v/>
      </c>
      <c r="R2476" s="2" t="str">
        <f t="shared" si="540"/>
        <v/>
      </c>
    </row>
    <row r="2477" spans="1:18" x14ac:dyDescent="0.25">
      <c r="A2477" s="15" t="str">
        <f>IF(INDEX('Predict Your Date Data (auto)'!A:A,ROW(A2477),1)&gt;0,INDEX('Predict Your Date Data (auto)'!A:A,ROW(A2477),1),"")</f>
        <v/>
      </c>
      <c r="B2477" s="15" t="str">
        <f t="shared" si="541"/>
        <v/>
      </c>
      <c r="C2477" s="23" t="str">
        <f t="shared" si="542"/>
        <v/>
      </c>
      <c r="D2477" s="23" t="str">
        <f t="shared" si="543"/>
        <v/>
      </c>
      <c r="E2477" s="2" t="str">
        <f>IF(A2477&lt;&gt;"","Week " &amp; ROUNDUP(DAY(B2477)/7,0),"")</f>
        <v/>
      </c>
      <c r="G2477" s="15" t="str">
        <f>IF(G2476&lt;MAX(A:A)+NumberOfFutureWeeks*7,  IF(WEEKDAY( G2476+1)=1, G2476+2, IF(WEEKDAY(G2476+1)=7, G2476+ 3, G2476+1)), "")</f>
        <v/>
      </c>
      <c r="H2477" s="15" t="str">
        <f t="shared" si="535"/>
        <v/>
      </c>
      <c r="I2477" s="2" t="str">
        <f t="shared" si="536"/>
        <v/>
      </c>
      <c r="J2477" s="2" t="str">
        <f>IF(AND(G2477&lt;&gt;"",G2477&lt;=MAX(A:A)),COUNTIF(B:B,TRUNC(G2477)),"")</f>
        <v/>
      </c>
      <c r="K2477" s="2" t="str">
        <f t="shared" si="547"/>
        <v/>
      </c>
      <c r="L2477" s="2" t="str">
        <f t="shared" si="537"/>
        <v/>
      </c>
      <c r="M2477" s="2" t="str">
        <f t="shared" si="544"/>
        <v/>
      </c>
      <c r="N2477" s="2" t="str">
        <f t="shared" si="545"/>
        <v/>
      </c>
      <c r="O2477" s="2" t="str">
        <f t="shared" si="538"/>
        <v/>
      </c>
      <c r="P2477" s="2" t="str">
        <f t="shared" si="539"/>
        <v/>
      </c>
      <c r="Q2477" s="2" t="str">
        <f t="shared" si="546"/>
        <v/>
      </c>
      <c r="R2477" s="2" t="str">
        <f t="shared" si="540"/>
        <v/>
      </c>
    </row>
    <row r="2478" spans="1:18" x14ac:dyDescent="0.25">
      <c r="A2478" s="15" t="str">
        <f>IF(INDEX('Predict Your Date Data (auto)'!A:A,ROW(A2478),1)&gt;0,INDEX('Predict Your Date Data (auto)'!A:A,ROW(A2478),1),"")</f>
        <v/>
      </c>
      <c r="B2478" s="15" t="str">
        <f t="shared" si="541"/>
        <v/>
      </c>
      <c r="C2478" s="23" t="str">
        <f t="shared" si="542"/>
        <v/>
      </c>
      <c r="D2478" s="23" t="str">
        <f t="shared" si="543"/>
        <v/>
      </c>
      <c r="E2478" s="2" t="str">
        <f>IF(A2478&lt;&gt;"","Week " &amp; ROUNDUP(DAY(B2478)/7,0),"")</f>
        <v/>
      </c>
      <c r="G2478" s="15" t="str">
        <f>IF(G2477&lt;MAX(A:A)+NumberOfFutureWeeks*7,  IF(WEEKDAY( G2477+1)=1, G2477+2, IF(WEEKDAY(G2477+1)=7, G2477+ 3, G2477+1)), "")</f>
        <v/>
      </c>
      <c r="H2478" s="15" t="str">
        <f t="shared" si="535"/>
        <v/>
      </c>
      <c r="I2478" s="2" t="str">
        <f t="shared" si="536"/>
        <v/>
      </c>
      <c r="J2478" s="2" t="str">
        <f>IF(AND(G2478&lt;&gt;"",G2478&lt;=MAX(A:A)),COUNTIF(B:B,TRUNC(G2478)),"")</f>
        <v/>
      </c>
      <c r="K2478" s="2" t="str">
        <f t="shared" si="547"/>
        <v/>
      </c>
      <c r="L2478" s="2" t="str">
        <f t="shared" si="537"/>
        <v/>
      </c>
      <c r="M2478" s="2" t="str">
        <f t="shared" si="544"/>
        <v/>
      </c>
      <c r="N2478" s="2" t="str">
        <f t="shared" si="545"/>
        <v/>
      </c>
      <c r="O2478" s="2" t="str">
        <f t="shared" si="538"/>
        <v/>
      </c>
      <c r="P2478" s="2" t="str">
        <f t="shared" si="539"/>
        <v/>
      </c>
      <c r="Q2478" s="2" t="str">
        <f t="shared" si="546"/>
        <v/>
      </c>
      <c r="R2478" s="2" t="str">
        <f t="shared" si="540"/>
        <v/>
      </c>
    </row>
    <row r="2479" spans="1:18" x14ac:dyDescent="0.25">
      <c r="A2479" s="15" t="str">
        <f>IF(INDEX('Predict Your Date Data (auto)'!A:A,ROW(A2479),1)&gt;0,INDEX('Predict Your Date Data (auto)'!A:A,ROW(A2479),1),"")</f>
        <v/>
      </c>
      <c r="B2479" s="15" t="str">
        <f t="shared" si="541"/>
        <v/>
      </c>
      <c r="C2479" s="23" t="str">
        <f t="shared" si="542"/>
        <v/>
      </c>
      <c r="D2479" s="23" t="str">
        <f t="shared" si="543"/>
        <v/>
      </c>
      <c r="E2479" s="2" t="str">
        <f>IF(A2479&lt;&gt;"","Week " &amp; ROUNDUP(DAY(B2479)/7,0),"")</f>
        <v/>
      </c>
      <c r="G2479" s="15" t="str">
        <f>IF(G2478&lt;MAX(A:A)+NumberOfFutureWeeks*7,  IF(WEEKDAY( G2478+1)=1, G2478+2, IF(WEEKDAY(G2478+1)=7, G2478+ 3, G2478+1)), "")</f>
        <v/>
      </c>
      <c r="H2479" s="15" t="str">
        <f t="shared" si="535"/>
        <v/>
      </c>
      <c r="I2479" s="2" t="str">
        <f t="shared" si="536"/>
        <v/>
      </c>
      <c r="J2479" s="2" t="str">
        <f>IF(AND(G2479&lt;&gt;"",G2479&lt;=MAX(A:A)),COUNTIF(B:B,TRUNC(G2479)),"")</f>
        <v/>
      </c>
      <c r="K2479" s="2" t="str">
        <f t="shared" si="547"/>
        <v/>
      </c>
      <c r="L2479" s="2" t="str">
        <f t="shared" si="537"/>
        <v/>
      </c>
      <c r="M2479" s="2" t="str">
        <f t="shared" si="544"/>
        <v/>
      </c>
      <c r="N2479" s="2" t="str">
        <f t="shared" si="545"/>
        <v/>
      </c>
      <c r="O2479" s="2" t="str">
        <f t="shared" si="538"/>
        <v/>
      </c>
      <c r="P2479" s="2" t="str">
        <f t="shared" si="539"/>
        <v/>
      </c>
      <c r="Q2479" s="2" t="str">
        <f t="shared" si="546"/>
        <v/>
      </c>
      <c r="R2479" s="2" t="str">
        <f t="shared" si="540"/>
        <v/>
      </c>
    </row>
    <row r="2480" spans="1:18" x14ac:dyDescent="0.25">
      <c r="A2480" s="15" t="str">
        <f>IF(INDEX('Predict Your Date Data (auto)'!A:A,ROW(A2480),1)&gt;0,INDEX('Predict Your Date Data (auto)'!A:A,ROW(A2480),1),"")</f>
        <v/>
      </c>
      <c r="B2480" s="15" t="str">
        <f t="shared" si="541"/>
        <v/>
      </c>
      <c r="C2480" s="23" t="str">
        <f t="shared" si="542"/>
        <v/>
      </c>
      <c r="D2480" s="23" t="str">
        <f t="shared" si="543"/>
        <v/>
      </c>
      <c r="E2480" s="2" t="str">
        <f>IF(A2480&lt;&gt;"","Week " &amp; ROUNDUP(DAY(B2480)/7,0),"")</f>
        <v/>
      </c>
      <c r="G2480" s="15" t="str">
        <f>IF(G2479&lt;MAX(A:A)+NumberOfFutureWeeks*7,  IF(WEEKDAY( G2479+1)=1, G2479+2, IF(WEEKDAY(G2479+1)=7, G2479+ 3, G2479+1)), "")</f>
        <v/>
      </c>
      <c r="H2480" s="15" t="str">
        <f t="shared" si="535"/>
        <v/>
      </c>
      <c r="I2480" s="2" t="str">
        <f t="shared" si="536"/>
        <v/>
      </c>
      <c r="J2480" s="2" t="str">
        <f>IF(AND(G2480&lt;&gt;"",G2480&lt;=MAX(A:A)),COUNTIF(B:B,TRUNC(G2480)),"")</f>
        <v/>
      </c>
      <c r="K2480" s="2" t="str">
        <f t="shared" si="547"/>
        <v/>
      </c>
      <c r="L2480" s="2" t="str">
        <f t="shared" si="537"/>
        <v/>
      </c>
      <c r="M2480" s="2" t="str">
        <f t="shared" si="544"/>
        <v/>
      </c>
      <c r="N2480" s="2" t="str">
        <f t="shared" si="545"/>
        <v/>
      </c>
      <c r="O2480" s="2" t="str">
        <f t="shared" si="538"/>
        <v/>
      </c>
      <c r="P2480" s="2" t="str">
        <f t="shared" si="539"/>
        <v/>
      </c>
      <c r="Q2480" s="2" t="str">
        <f t="shared" si="546"/>
        <v/>
      </c>
      <c r="R2480" s="2" t="str">
        <f t="shared" si="540"/>
        <v/>
      </c>
    </row>
    <row r="2481" spans="1:18" x14ac:dyDescent="0.25">
      <c r="A2481" s="15" t="str">
        <f>IF(INDEX('Predict Your Date Data (auto)'!A:A,ROW(A2481),1)&gt;0,INDEX('Predict Your Date Data (auto)'!A:A,ROW(A2481),1),"")</f>
        <v/>
      </c>
      <c r="B2481" s="15" t="str">
        <f t="shared" si="541"/>
        <v/>
      </c>
      <c r="C2481" s="23" t="str">
        <f t="shared" si="542"/>
        <v/>
      </c>
      <c r="D2481" s="23" t="str">
        <f t="shared" si="543"/>
        <v/>
      </c>
      <c r="E2481" s="2" t="str">
        <f>IF(A2481&lt;&gt;"","Week " &amp; ROUNDUP(DAY(B2481)/7,0),"")</f>
        <v/>
      </c>
      <c r="G2481" s="15" t="str">
        <f>IF(G2480&lt;MAX(A:A)+NumberOfFutureWeeks*7,  IF(WEEKDAY( G2480+1)=1, G2480+2, IF(WEEKDAY(G2480+1)=7, G2480+ 3, G2480+1)), "")</f>
        <v/>
      </c>
      <c r="H2481" s="15" t="str">
        <f t="shared" si="535"/>
        <v/>
      </c>
      <c r="I2481" s="2" t="str">
        <f t="shared" si="536"/>
        <v/>
      </c>
      <c r="J2481" s="2" t="str">
        <f>IF(AND(G2481&lt;&gt;"",G2481&lt;=MAX(A:A)),COUNTIF(B:B,TRUNC(G2481)),"")</f>
        <v/>
      </c>
      <c r="K2481" s="2" t="str">
        <f t="shared" si="547"/>
        <v/>
      </c>
      <c r="L2481" s="2" t="str">
        <f t="shared" si="537"/>
        <v/>
      </c>
      <c r="M2481" s="2" t="str">
        <f t="shared" si="544"/>
        <v/>
      </c>
      <c r="N2481" s="2" t="str">
        <f t="shared" si="545"/>
        <v/>
      </c>
      <c r="O2481" s="2" t="str">
        <f t="shared" si="538"/>
        <v/>
      </c>
      <c r="P2481" s="2" t="str">
        <f t="shared" si="539"/>
        <v/>
      </c>
      <c r="Q2481" s="2" t="str">
        <f t="shared" si="546"/>
        <v/>
      </c>
      <c r="R2481" s="2" t="str">
        <f t="shared" si="540"/>
        <v/>
      </c>
    </row>
    <row r="2482" spans="1:18" x14ac:dyDescent="0.25">
      <c r="A2482" s="15" t="str">
        <f>IF(INDEX('Predict Your Date Data (auto)'!A:A,ROW(A2482),1)&gt;0,INDEX('Predict Your Date Data (auto)'!A:A,ROW(A2482),1),"")</f>
        <v/>
      </c>
      <c r="B2482" s="15" t="str">
        <f t="shared" si="541"/>
        <v/>
      </c>
      <c r="C2482" s="23" t="str">
        <f t="shared" si="542"/>
        <v/>
      </c>
      <c r="D2482" s="23" t="str">
        <f t="shared" si="543"/>
        <v/>
      </c>
      <c r="E2482" s="2" t="str">
        <f>IF(A2482&lt;&gt;"","Week " &amp; ROUNDUP(DAY(B2482)/7,0),"")</f>
        <v/>
      </c>
      <c r="G2482" s="15" t="str">
        <f>IF(G2481&lt;MAX(A:A)+NumberOfFutureWeeks*7,  IF(WEEKDAY( G2481+1)=1, G2481+2, IF(WEEKDAY(G2481+1)=7, G2481+ 3, G2481+1)), "")</f>
        <v/>
      </c>
      <c r="H2482" s="15" t="str">
        <f t="shared" si="535"/>
        <v/>
      </c>
      <c r="I2482" s="2" t="str">
        <f t="shared" si="536"/>
        <v/>
      </c>
      <c r="J2482" s="2" t="str">
        <f>IF(AND(G2482&lt;&gt;"",G2482&lt;=MAX(A:A)),COUNTIF(B:B,TRUNC(G2482)),"")</f>
        <v/>
      </c>
      <c r="K2482" s="2" t="str">
        <f t="shared" si="547"/>
        <v/>
      </c>
      <c r="L2482" s="2" t="str">
        <f t="shared" si="537"/>
        <v/>
      </c>
      <c r="M2482" s="2" t="str">
        <f t="shared" si="544"/>
        <v/>
      </c>
      <c r="N2482" s="2" t="str">
        <f t="shared" si="545"/>
        <v/>
      </c>
      <c r="O2482" s="2" t="str">
        <f t="shared" si="538"/>
        <v/>
      </c>
      <c r="P2482" s="2" t="str">
        <f t="shared" si="539"/>
        <v/>
      </c>
      <c r="Q2482" s="2" t="str">
        <f t="shared" si="546"/>
        <v/>
      </c>
      <c r="R2482" s="2" t="str">
        <f t="shared" si="540"/>
        <v/>
      </c>
    </row>
    <row r="2483" spans="1:18" x14ac:dyDescent="0.25">
      <c r="A2483" s="15" t="str">
        <f>IF(INDEX('Predict Your Date Data (auto)'!A:A,ROW(A2483),1)&gt;0,INDEX('Predict Your Date Data (auto)'!A:A,ROW(A2483),1),"")</f>
        <v/>
      </c>
      <c r="B2483" s="15" t="str">
        <f t="shared" si="541"/>
        <v/>
      </c>
      <c r="C2483" s="23" t="str">
        <f t="shared" si="542"/>
        <v/>
      </c>
      <c r="D2483" s="23" t="str">
        <f t="shared" si="543"/>
        <v/>
      </c>
      <c r="E2483" s="2" t="str">
        <f>IF(A2483&lt;&gt;"","Week " &amp; ROUNDUP(DAY(B2483)/7,0),"")</f>
        <v/>
      </c>
      <c r="G2483" s="15" t="str">
        <f>IF(G2482&lt;MAX(A:A)+NumberOfFutureWeeks*7,  IF(WEEKDAY( G2482+1)=1, G2482+2, IF(WEEKDAY(G2482+1)=7, G2482+ 3, G2482+1)), "")</f>
        <v/>
      </c>
      <c r="H2483" s="15" t="str">
        <f t="shared" si="535"/>
        <v/>
      </c>
      <c r="I2483" s="2" t="str">
        <f t="shared" si="536"/>
        <v/>
      </c>
      <c r="J2483" s="2" t="str">
        <f>IF(AND(G2483&lt;&gt;"",G2483&lt;=MAX(A:A)),COUNTIF(B:B,TRUNC(G2483)),"")</f>
        <v/>
      </c>
      <c r="K2483" s="2" t="str">
        <f t="shared" si="547"/>
        <v/>
      </c>
      <c r="L2483" s="2" t="str">
        <f t="shared" si="537"/>
        <v/>
      </c>
      <c r="M2483" s="2" t="str">
        <f t="shared" si="544"/>
        <v/>
      </c>
      <c r="N2483" s="2" t="str">
        <f t="shared" si="545"/>
        <v/>
      </c>
      <c r="O2483" s="2" t="str">
        <f t="shared" si="538"/>
        <v/>
      </c>
      <c r="P2483" s="2" t="str">
        <f t="shared" si="539"/>
        <v/>
      </c>
      <c r="Q2483" s="2" t="str">
        <f t="shared" si="546"/>
        <v/>
      </c>
      <c r="R2483" s="2" t="str">
        <f t="shared" si="540"/>
        <v/>
      </c>
    </row>
    <row r="2484" spans="1:18" x14ac:dyDescent="0.25">
      <c r="A2484" s="15" t="str">
        <f>IF(INDEX('Predict Your Date Data (auto)'!A:A,ROW(A2484),1)&gt;0,INDEX('Predict Your Date Data (auto)'!A:A,ROW(A2484),1),"")</f>
        <v/>
      </c>
      <c r="B2484" s="15" t="str">
        <f t="shared" si="541"/>
        <v/>
      </c>
      <c r="C2484" s="23" t="str">
        <f t="shared" si="542"/>
        <v/>
      </c>
      <c r="D2484" s="23" t="str">
        <f t="shared" si="543"/>
        <v/>
      </c>
      <c r="E2484" s="2" t="str">
        <f>IF(A2484&lt;&gt;"","Week " &amp; ROUNDUP(DAY(B2484)/7,0),"")</f>
        <v/>
      </c>
      <c r="G2484" s="15" t="str">
        <f>IF(G2483&lt;MAX(A:A)+NumberOfFutureWeeks*7,  IF(WEEKDAY( G2483+1)=1, G2483+2, IF(WEEKDAY(G2483+1)=7, G2483+ 3, G2483+1)), "")</f>
        <v/>
      </c>
      <c r="H2484" s="15" t="str">
        <f t="shared" si="535"/>
        <v/>
      </c>
      <c r="I2484" s="2" t="str">
        <f t="shared" si="536"/>
        <v/>
      </c>
      <c r="J2484" s="2" t="str">
        <f>IF(AND(G2484&lt;&gt;"",G2484&lt;=MAX(A:A)),COUNTIF(B:B,TRUNC(G2484)),"")</f>
        <v/>
      </c>
      <c r="K2484" s="2" t="str">
        <f t="shared" si="547"/>
        <v/>
      </c>
      <c r="L2484" s="2" t="str">
        <f t="shared" si="537"/>
        <v/>
      </c>
      <c r="M2484" s="2" t="str">
        <f t="shared" si="544"/>
        <v/>
      </c>
      <c r="N2484" s="2" t="str">
        <f t="shared" si="545"/>
        <v/>
      </c>
      <c r="O2484" s="2" t="str">
        <f t="shared" si="538"/>
        <v/>
      </c>
      <c r="P2484" s="2" t="str">
        <f t="shared" si="539"/>
        <v/>
      </c>
      <c r="Q2484" s="2" t="str">
        <f t="shared" si="546"/>
        <v/>
      </c>
      <c r="R2484" s="2" t="str">
        <f t="shared" si="540"/>
        <v/>
      </c>
    </row>
    <row r="2485" spans="1:18" x14ac:dyDescent="0.25">
      <c r="A2485" s="15" t="str">
        <f>IF(INDEX('Predict Your Date Data (auto)'!A:A,ROW(A2485),1)&gt;0,INDEX('Predict Your Date Data (auto)'!A:A,ROW(A2485),1),"")</f>
        <v/>
      </c>
      <c r="B2485" s="15" t="str">
        <f t="shared" si="541"/>
        <v/>
      </c>
      <c r="C2485" s="23" t="str">
        <f t="shared" si="542"/>
        <v/>
      </c>
      <c r="D2485" s="23" t="str">
        <f t="shared" si="543"/>
        <v/>
      </c>
      <c r="E2485" s="2" t="str">
        <f>IF(A2485&lt;&gt;"","Week " &amp; ROUNDUP(DAY(B2485)/7,0),"")</f>
        <v/>
      </c>
      <c r="G2485" s="15" t="str">
        <f>IF(G2484&lt;MAX(A:A)+NumberOfFutureWeeks*7,  IF(WEEKDAY( G2484+1)=1, G2484+2, IF(WEEKDAY(G2484+1)=7, G2484+ 3, G2484+1)), "")</f>
        <v/>
      </c>
      <c r="H2485" s="15" t="str">
        <f t="shared" si="535"/>
        <v/>
      </c>
      <c r="I2485" s="2" t="str">
        <f t="shared" si="536"/>
        <v/>
      </c>
      <c r="J2485" s="2" t="str">
        <f>IF(AND(G2485&lt;&gt;"",G2485&lt;=MAX(A:A)),COUNTIF(B:B,TRUNC(G2485)),"")</f>
        <v/>
      </c>
      <c r="K2485" s="2" t="str">
        <f t="shared" si="547"/>
        <v/>
      </c>
      <c r="L2485" s="2" t="str">
        <f t="shared" si="537"/>
        <v/>
      </c>
      <c r="M2485" s="2" t="str">
        <f t="shared" si="544"/>
        <v/>
      </c>
      <c r="N2485" s="2" t="str">
        <f t="shared" si="545"/>
        <v/>
      </c>
      <c r="O2485" s="2" t="str">
        <f t="shared" si="538"/>
        <v/>
      </c>
      <c r="P2485" s="2" t="str">
        <f t="shared" si="539"/>
        <v/>
      </c>
      <c r="Q2485" s="2" t="str">
        <f t="shared" si="546"/>
        <v/>
      </c>
      <c r="R2485" s="2" t="str">
        <f t="shared" si="540"/>
        <v/>
      </c>
    </row>
    <row r="2486" spans="1:18" x14ac:dyDescent="0.25">
      <c r="A2486" s="15" t="str">
        <f>IF(INDEX('Predict Your Date Data (auto)'!A:A,ROW(A2486),1)&gt;0,INDEX('Predict Your Date Data (auto)'!A:A,ROW(A2486),1),"")</f>
        <v/>
      </c>
      <c r="B2486" s="15" t="str">
        <f t="shared" si="541"/>
        <v/>
      </c>
      <c r="C2486" s="23" t="str">
        <f t="shared" si="542"/>
        <v/>
      </c>
      <c r="D2486" s="23" t="str">
        <f t="shared" si="543"/>
        <v/>
      </c>
      <c r="E2486" s="2" t="str">
        <f>IF(A2486&lt;&gt;"","Week " &amp; ROUNDUP(DAY(B2486)/7,0),"")</f>
        <v/>
      </c>
      <c r="G2486" s="15" t="str">
        <f>IF(G2485&lt;MAX(A:A)+NumberOfFutureWeeks*7,  IF(WEEKDAY( G2485+1)=1, G2485+2, IF(WEEKDAY(G2485+1)=7, G2485+ 3, G2485+1)), "")</f>
        <v/>
      </c>
      <c r="H2486" s="15" t="str">
        <f t="shared" si="535"/>
        <v/>
      </c>
      <c r="I2486" s="2" t="str">
        <f t="shared" si="536"/>
        <v/>
      </c>
      <c r="J2486" s="2" t="str">
        <f>IF(AND(G2486&lt;&gt;"",G2486&lt;=MAX(A:A)),COUNTIF(B:B,TRUNC(G2486)),"")</f>
        <v/>
      </c>
      <c r="K2486" s="2" t="str">
        <f t="shared" si="547"/>
        <v/>
      </c>
      <c r="L2486" s="2" t="str">
        <f t="shared" si="537"/>
        <v/>
      </c>
      <c r="M2486" s="2" t="str">
        <f t="shared" si="544"/>
        <v/>
      </c>
      <c r="N2486" s="2" t="str">
        <f t="shared" si="545"/>
        <v/>
      </c>
      <c r="O2486" s="2" t="str">
        <f t="shared" si="538"/>
        <v/>
      </c>
      <c r="P2486" s="2" t="str">
        <f t="shared" si="539"/>
        <v/>
      </c>
      <c r="Q2486" s="2" t="str">
        <f t="shared" si="546"/>
        <v/>
      </c>
      <c r="R2486" s="2" t="str">
        <f t="shared" si="540"/>
        <v/>
      </c>
    </row>
    <row r="2487" spans="1:18" x14ac:dyDescent="0.25">
      <c r="A2487" s="15" t="str">
        <f>IF(INDEX('Predict Your Date Data (auto)'!A:A,ROW(A2487),1)&gt;0,INDEX('Predict Your Date Data (auto)'!A:A,ROW(A2487),1),"")</f>
        <v/>
      </c>
      <c r="B2487" s="15" t="str">
        <f t="shared" si="541"/>
        <v/>
      </c>
      <c r="C2487" s="23" t="str">
        <f t="shared" si="542"/>
        <v/>
      </c>
      <c r="D2487" s="23" t="str">
        <f t="shared" si="543"/>
        <v/>
      </c>
      <c r="E2487" s="2" t="str">
        <f>IF(A2487&lt;&gt;"","Week " &amp; ROUNDUP(DAY(B2487)/7,0),"")</f>
        <v/>
      </c>
      <c r="G2487" s="15" t="str">
        <f>IF(G2486&lt;MAX(A:A)+NumberOfFutureWeeks*7,  IF(WEEKDAY( G2486+1)=1, G2486+2, IF(WEEKDAY(G2486+1)=7, G2486+ 3, G2486+1)), "")</f>
        <v/>
      </c>
      <c r="H2487" s="15" t="str">
        <f t="shared" si="535"/>
        <v/>
      </c>
      <c r="I2487" s="2" t="str">
        <f t="shared" si="536"/>
        <v/>
      </c>
      <c r="J2487" s="2" t="str">
        <f>IF(AND(G2487&lt;&gt;"",G2487&lt;=MAX(A:A)),COUNTIF(B:B,TRUNC(G2487)),"")</f>
        <v/>
      </c>
      <c r="K2487" s="2" t="str">
        <f t="shared" si="547"/>
        <v/>
      </c>
      <c r="L2487" s="2" t="str">
        <f t="shared" si="537"/>
        <v/>
      </c>
      <c r="M2487" s="2" t="str">
        <f t="shared" si="544"/>
        <v/>
      </c>
      <c r="N2487" s="2" t="str">
        <f t="shared" si="545"/>
        <v/>
      </c>
      <c r="O2487" s="2" t="str">
        <f t="shared" si="538"/>
        <v/>
      </c>
      <c r="P2487" s="2" t="str">
        <f t="shared" si="539"/>
        <v/>
      </c>
      <c r="Q2487" s="2" t="str">
        <f t="shared" si="546"/>
        <v/>
      </c>
      <c r="R2487" s="2" t="str">
        <f t="shared" si="540"/>
        <v/>
      </c>
    </row>
    <row r="2488" spans="1:18" x14ac:dyDescent="0.25">
      <c r="A2488" s="15" t="str">
        <f>IF(INDEX('Predict Your Date Data (auto)'!A:A,ROW(A2488),1)&gt;0,INDEX('Predict Your Date Data (auto)'!A:A,ROW(A2488),1),"")</f>
        <v/>
      </c>
      <c r="B2488" s="15" t="str">
        <f t="shared" si="541"/>
        <v/>
      </c>
      <c r="C2488" s="23" t="str">
        <f t="shared" si="542"/>
        <v/>
      </c>
      <c r="D2488" s="23" t="str">
        <f t="shared" si="543"/>
        <v/>
      </c>
      <c r="E2488" s="2" t="str">
        <f>IF(A2488&lt;&gt;"","Week " &amp; ROUNDUP(DAY(B2488)/7,0),"")</f>
        <v/>
      </c>
      <c r="G2488" s="15" t="str">
        <f>IF(G2487&lt;MAX(A:A)+NumberOfFutureWeeks*7,  IF(WEEKDAY( G2487+1)=1, G2487+2, IF(WEEKDAY(G2487+1)=7, G2487+ 3, G2487+1)), "")</f>
        <v/>
      </c>
      <c r="H2488" s="15" t="str">
        <f t="shared" si="535"/>
        <v/>
      </c>
      <c r="I2488" s="2" t="str">
        <f t="shared" si="536"/>
        <v/>
      </c>
      <c r="J2488" s="2" t="str">
        <f>IF(AND(G2488&lt;&gt;"",G2488&lt;=MAX(A:A)),COUNTIF(B:B,TRUNC(G2488)),"")</f>
        <v/>
      </c>
      <c r="K2488" s="2" t="str">
        <f t="shared" si="547"/>
        <v/>
      </c>
      <c r="L2488" s="2" t="str">
        <f t="shared" si="537"/>
        <v/>
      </c>
      <c r="M2488" s="2" t="str">
        <f t="shared" si="544"/>
        <v/>
      </c>
      <c r="N2488" s="2" t="str">
        <f t="shared" si="545"/>
        <v/>
      </c>
      <c r="O2488" s="2" t="str">
        <f t="shared" si="538"/>
        <v/>
      </c>
      <c r="P2488" s="2" t="str">
        <f t="shared" si="539"/>
        <v/>
      </c>
      <c r="Q2488" s="2" t="str">
        <f t="shared" si="546"/>
        <v/>
      </c>
      <c r="R2488" s="2" t="str">
        <f t="shared" si="540"/>
        <v/>
      </c>
    </row>
    <row r="2489" spans="1:18" x14ac:dyDescent="0.25">
      <c r="A2489" s="15" t="str">
        <f>IF(INDEX('Predict Your Date Data (auto)'!A:A,ROW(A2489),1)&gt;0,INDEX('Predict Your Date Data (auto)'!A:A,ROW(A2489),1),"")</f>
        <v/>
      </c>
      <c r="B2489" s="15" t="str">
        <f t="shared" si="541"/>
        <v/>
      </c>
      <c r="C2489" s="23" t="str">
        <f t="shared" si="542"/>
        <v/>
      </c>
      <c r="D2489" s="23" t="str">
        <f t="shared" si="543"/>
        <v/>
      </c>
      <c r="E2489" s="2" t="str">
        <f>IF(A2489&lt;&gt;"","Week " &amp; ROUNDUP(DAY(B2489)/7,0),"")</f>
        <v/>
      </c>
      <c r="G2489" s="15" t="str">
        <f>IF(G2488&lt;MAX(A:A)+NumberOfFutureWeeks*7,  IF(WEEKDAY( G2488+1)=1, G2488+2, IF(WEEKDAY(G2488+1)=7, G2488+ 3, G2488+1)), "")</f>
        <v/>
      </c>
      <c r="H2489" s="15" t="str">
        <f t="shared" si="535"/>
        <v/>
      </c>
      <c r="I2489" s="2" t="str">
        <f t="shared" si="536"/>
        <v/>
      </c>
      <c r="J2489" s="2" t="str">
        <f>IF(AND(G2489&lt;&gt;"",G2489&lt;=MAX(A:A)),COUNTIF(B:B,TRUNC(G2489)),"")</f>
        <v/>
      </c>
      <c r="K2489" s="2" t="str">
        <f t="shared" si="547"/>
        <v/>
      </c>
      <c r="L2489" s="2" t="str">
        <f t="shared" si="537"/>
        <v/>
      </c>
      <c r="M2489" s="2" t="str">
        <f t="shared" si="544"/>
        <v/>
      </c>
      <c r="N2489" s="2" t="str">
        <f t="shared" si="545"/>
        <v/>
      </c>
      <c r="O2489" s="2" t="str">
        <f t="shared" si="538"/>
        <v/>
      </c>
      <c r="P2489" s="2" t="str">
        <f t="shared" si="539"/>
        <v/>
      </c>
      <c r="Q2489" s="2" t="str">
        <f t="shared" si="546"/>
        <v/>
      </c>
      <c r="R2489" s="2" t="str">
        <f t="shared" si="540"/>
        <v/>
      </c>
    </row>
    <row r="2490" spans="1:18" x14ac:dyDescent="0.25">
      <c r="A2490" s="15" t="str">
        <f>IF(INDEX('Predict Your Date Data (auto)'!A:A,ROW(A2490),1)&gt;0,INDEX('Predict Your Date Data (auto)'!A:A,ROW(A2490),1),"")</f>
        <v/>
      </c>
      <c r="B2490" s="15" t="str">
        <f t="shared" si="541"/>
        <v/>
      </c>
      <c r="C2490" s="23" t="str">
        <f t="shared" si="542"/>
        <v/>
      </c>
      <c r="D2490" s="23" t="str">
        <f t="shared" si="543"/>
        <v/>
      </c>
      <c r="E2490" s="2" t="str">
        <f>IF(A2490&lt;&gt;"","Week " &amp; ROUNDUP(DAY(B2490)/7,0),"")</f>
        <v/>
      </c>
      <c r="G2490" s="15" t="str">
        <f>IF(G2489&lt;MAX(A:A)+NumberOfFutureWeeks*7,  IF(WEEKDAY( G2489+1)=1, G2489+2, IF(WEEKDAY(G2489+1)=7, G2489+ 3, G2489+1)), "")</f>
        <v/>
      </c>
      <c r="H2490" s="15" t="str">
        <f t="shared" si="535"/>
        <v/>
      </c>
      <c r="I2490" s="2" t="str">
        <f t="shared" si="536"/>
        <v/>
      </c>
      <c r="J2490" s="2" t="str">
        <f>IF(AND(G2490&lt;&gt;"",G2490&lt;=MAX(A:A)),COUNTIF(B:B,TRUNC(G2490)),"")</f>
        <v/>
      </c>
      <c r="K2490" s="2" t="str">
        <f t="shared" si="547"/>
        <v/>
      </c>
      <c r="L2490" s="2" t="str">
        <f t="shared" si="537"/>
        <v/>
      </c>
      <c r="M2490" s="2" t="str">
        <f t="shared" si="544"/>
        <v/>
      </c>
      <c r="N2490" s="2" t="str">
        <f t="shared" si="545"/>
        <v/>
      </c>
      <c r="O2490" s="2" t="str">
        <f t="shared" si="538"/>
        <v/>
      </c>
      <c r="P2490" s="2" t="str">
        <f t="shared" si="539"/>
        <v/>
      </c>
      <c r="Q2490" s="2" t="str">
        <f t="shared" si="546"/>
        <v/>
      </c>
      <c r="R2490" s="2" t="str">
        <f t="shared" si="540"/>
        <v/>
      </c>
    </row>
    <row r="2491" spans="1:18" x14ac:dyDescent="0.25">
      <c r="A2491" s="15" t="str">
        <f>IF(INDEX('Predict Your Date Data (auto)'!A:A,ROW(A2491),1)&gt;0,INDEX('Predict Your Date Data (auto)'!A:A,ROW(A2491),1),"")</f>
        <v/>
      </c>
      <c r="B2491" s="15" t="str">
        <f t="shared" si="541"/>
        <v/>
      </c>
      <c r="C2491" s="23" t="str">
        <f t="shared" si="542"/>
        <v/>
      </c>
      <c r="D2491" s="23" t="str">
        <f t="shared" si="543"/>
        <v/>
      </c>
      <c r="E2491" s="2" t="str">
        <f>IF(A2491&lt;&gt;"","Week " &amp; ROUNDUP(DAY(B2491)/7,0),"")</f>
        <v/>
      </c>
      <c r="G2491" s="15" t="str">
        <f>IF(G2490&lt;MAX(A:A)+NumberOfFutureWeeks*7,  IF(WEEKDAY( G2490+1)=1, G2490+2, IF(WEEKDAY(G2490+1)=7, G2490+ 3, G2490+1)), "")</f>
        <v/>
      </c>
      <c r="H2491" s="15" t="str">
        <f t="shared" si="535"/>
        <v/>
      </c>
      <c r="I2491" s="2" t="str">
        <f t="shared" si="536"/>
        <v/>
      </c>
      <c r="J2491" s="2" t="str">
        <f>IF(AND(G2491&lt;&gt;"",G2491&lt;=MAX(A:A)),COUNTIF(B:B,TRUNC(G2491)),"")</f>
        <v/>
      </c>
      <c r="K2491" s="2" t="str">
        <f t="shared" si="547"/>
        <v/>
      </c>
      <c r="L2491" s="2" t="str">
        <f t="shared" si="537"/>
        <v/>
      </c>
      <c r="M2491" s="2" t="str">
        <f t="shared" si="544"/>
        <v/>
      </c>
      <c r="N2491" s="2" t="str">
        <f t="shared" si="545"/>
        <v/>
      </c>
      <c r="O2491" s="2" t="str">
        <f t="shared" si="538"/>
        <v/>
      </c>
      <c r="P2491" s="2" t="str">
        <f t="shared" si="539"/>
        <v/>
      </c>
      <c r="Q2491" s="2" t="str">
        <f t="shared" si="546"/>
        <v/>
      </c>
      <c r="R2491" s="2" t="str">
        <f t="shared" si="540"/>
        <v/>
      </c>
    </row>
    <row r="2492" spans="1:18" x14ac:dyDescent="0.25">
      <c r="A2492" s="15" t="str">
        <f>IF(INDEX('Predict Your Date Data (auto)'!A:A,ROW(A2492),1)&gt;0,INDEX('Predict Your Date Data (auto)'!A:A,ROW(A2492),1),"")</f>
        <v/>
      </c>
      <c r="B2492" s="15" t="str">
        <f t="shared" si="541"/>
        <v/>
      </c>
      <c r="C2492" s="23" t="str">
        <f t="shared" si="542"/>
        <v/>
      </c>
      <c r="D2492" s="23" t="str">
        <f t="shared" si="543"/>
        <v/>
      </c>
      <c r="E2492" s="2" t="str">
        <f>IF(A2492&lt;&gt;"","Week " &amp; ROUNDUP(DAY(B2492)/7,0),"")</f>
        <v/>
      </c>
      <c r="G2492" s="15" t="str">
        <f>IF(G2491&lt;MAX(A:A)+NumberOfFutureWeeks*7,  IF(WEEKDAY( G2491+1)=1, G2491+2, IF(WEEKDAY(G2491+1)=7, G2491+ 3, G2491+1)), "")</f>
        <v/>
      </c>
      <c r="H2492" s="15" t="str">
        <f t="shared" si="535"/>
        <v/>
      </c>
      <c r="I2492" s="2" t="str">
        <f t="shared" si="536"/>
        <v/>
      </c>
      <c r="J2492" s="2" t="str">
        <f>IF(AND(G2492&lt;&gt;"",G2492&lt;=MAX(A:A)),COUNTIF(B:B,TRUNC(G2492)),"")</f>
        <v/>
      </c>
      <c r="K2492" s="2" t="str">
        <f t="shared" si="547"/>
        <v/>
      </c>
      <c r="L2492" s="2" t="str">
        <f t="shared" si="537"/>
        <v/>
      </c>
      <c r="M2492" s="2" t="str">
        <f t="shared" si="544"/>
        <v/>
      </c>
      <c r="N2492" s="2" t="str">
        <f t="shared" si="545"/>
        <v/>
      </c>
      <c r="O2492" s="2" t="str">
        <f t="shared" si="538"/>
        <v/>
      </c>
      <c r="P2492" s="2" t="str">
        <f t="shared" si="539"/>
        <v/>
      </c>
      <c r="Q2492" s="2" t="str">
        <f t="shared" si="546"/>
        <v/>
      </c>
      <c r="R2492" s="2" t="str">
        <f t="shared" si="540"/>
        <v/>
      </c>
    </row>
    <row r="2493" spans="1:18" x14ac:dyDescent="0.25">
      <c r="A2493" s="15" t="str">
        <f>IF(INDEX('Predict Your Date Data (auto)'!A:A,ROW(A2493),1)&gt;0,INDEX('Predict Your Date Data (auto)'!A:A,ROW(A2493),1),"")</f>
        <v/>
      </c>
      <c r="B2493" s="15" t="str">
        <f t="shared" si="541"/>
        <v/>
      </c>
      <c r="C2493" s="23" t="str">
        <f t="shared" si="542"/>
        <v/>
      </c>
      <c r="D2493" s="23" t="str">
        <f t="shared" si="543"/>
        <v/>
      </c>
      <c r="E2493" s="2" t="str">
        <f>IF(A2493&lt;&gt;"","Week " &amp; ROUNDUP(DAY(B2493)/7,0),"")</f>
        <v/>
      </c>
      <c r="G2493" s="15" t="str">
        <f>IF(G2492&lt;MAX(A:A)+NumberOfFutureWeeks*7,  IF(WEEKDAY( G2492+1)=1, G2492+2, IF(WEEKDAY(G2492+1)=7, G2492+ 3, G2492+1)), "")</f>
        <v/>
      </c>
      <c r="H2493" s="15" t="str">
        <f t="shared" si="535"/>
        <v/>
      </c>
      <c r="I2493" s="2" t="str">
        <f t="shared" si="536"/>
        <v/>
      </c>
      <c r="J2493" s="2" t="str">
        <f>IF(AND(G2493&lt;&gt;"",G2493&lt;=MAX(A:A)),COUNTIF(B:B,TRUNC(G2493)),"")</f>
        <v/>
      </c>
      <c r="K2493" s="2" t="str">
        <f t="shared" si="547"/>
        <v/>
      </c>
      <c r="L2493" s="2" t="str">
        <f t="shared" si="537"/>
        <v/>
      </c>
      <c r="M2493" s="2" t="str">
        <f t="shared" si="544"/>
        <v/>
      </c>
      <c r="N2493" s="2" t="str">
        <f t="shared" si="545"/>
        <v/>
      </c>
      <c r="O2493" s="2" t="str">
        <f t="shared" si="538"/>
        <v/>
      </c>
      <c r="P2493" s="2" t="str">
        <f t="shared" si="539"/>
        <v/>
      </c>
      <c r="Q2493" s="2" t="str">
        <f t="shared" si="546"/>
        <v/>
      </c>
      <c r="R2493" s="2" t="str">
        <f t="shared" si="540"/>
        <v/>
      </c>
    </row>
    <row r="2494" spans="1:18" x14ac:dyDescent="0.25">
      <c r="A2494" s="15" t="str">
        <f>IF(INDEX('Predict Your Date Data (auto)'!A:A,ROW(A2494),1)&gt;0,INDEX('Predict Your Date Data (auto)'!A:A,ROW(A2494),1),"")</f>
        <v/>
      </c>
      <c r="B2494" s="15" t="str">
        <f t="shared" si="541"/>
        <v/>
      </c>
      <c r="C2494" s="23" t="str">
        <f t="shared" si="542"/>
        <v/>
      </c>
      <c r="D2494" s="23" t="str">
        <f t="shared" si="543"/>
        <v/>
      </c>
      <c r="E2494" s="2" t="str">
        <f>IF(A2494&lt;&gt;"","Week " &amp; ROUNDUP(DAY(B2494)/7,0),"")</f>
        <v/>
      </c>
      <c r="G2494" s="15" t="str">
        <f>IF(G2493&lt;MAX(A:A)+NumberOfFutureWeeks*7,  IF(WEEKDAY( G2493+1)=1, G2493+2, IF(WEEKDAY(G2493+1)=7, G2493+ 3, G2493+1)), "")</f>
        <v/>
      </c>
      <c r="H2494" s="15" t="str">
        <f t="shared" si="535"/>
        <v/>
      </c>
      <c r="I2494" s="2" t="str">
        <f t="shared" si="536"/>
        <v/>
      </c>
      <c r="J2494" s="2" t="str">
        <f>IF(AND(G2494&lt;&gt;"",G2494&lt;=MAX(A:A)),COUNTIF(B:B,TRUNC(G2494)),"")</f>
        <v/>
      </c>
      <c r="K2494" s="2" t="str">
        <f t="shared" si="547"/>
        <v/>
      </c>
      <c r="L2494" s="2" t="str">
        <f t="shared" si="537"/>
        <v/>
      </c>
      <c r="M2494" s="2" t="str">
        <f t="shared" si="544"/>
        <v/>
      </c>
      <c r="N2494" s="2" t="str">
        <f t="shared" si="545"/>
        <v/>
      </c>
      <c r="O2494" s="2" t="str">
        <f t="shared" si="538"/>
        <v/>
      </c>
      <c r="P2494" s="2" t="str">
        <f t="shared" si="539"/>
        <v/>
      </c>
      <c r="Q2494" s="2" t="str">
        <f t="shared" si="546"/>
        <v/>
      </c>
      <c r="R2494" s="2" t="str">
        <f t="shared" si="540"/>
        <v/>
      </c>
    </row>
    <row r="2495" spans="1:18" x14ac:dyDescent="0.25">
      <c r="A2495" s="15" t="str">
        <f>IF(INDEX('Predict Your Date Data (auto)'!A:A,ROW(A2495),1)&gt;0,INDEX('Predict Your Date Data (auto)'!A:A,ROW(A2495),1),"")</f>
        <v/>
      </c>
      <c r="B2495" s="15" t="str">
        <f t="shared" si="541"/>
        <v/>
      </c>
      <c r="C2495" s="23" t="str">
        <f t="shared" si="542"/>
        <v/>
      </c>
      <c r="D2495" s="23" t="str">
        <f t="shared" si="543"/>
        <v/>
      </c>
      <c r="E2495" s="2" t="str">
        <f>IF(A2495&lt;&gt;"","Week " &amp; ROUNDUP(DAY(B2495)/7,0),"")</f>
        <v/>
      </c>
      <c r="G2495" s="15" t="str">
        <f>IF(G2494&lt;MAX(A:A)+NumberOfFutureWeeks*7,  IF(WEEKDAY( G2494+1)=1, G2494+2, IF(WEEKDAY(G2494+1)=7, G2494+ 3, G2494+1)), "")</f>
        <v/>
      </c>
      <c r="H2495" s="15" t="str">
        <f t="shared" si="535"/>
        <v/>
      </c>
      <c r="I2495" s="2" t="str">
        <f t="shared" si="536"/>
        <v/>
      </c>
      <c r="J2495" s="2" t="str">
        <f>IF(AND(G2495&lt;&gt;"",G2495&lt;=MAX(A:A)),COUNTIF(B:B,TRUNC(G2495)),"")</f>
        <v/>
      </c>
      <c r="K2495" s="2" t="str">
        <f t="shared" si="547"/>
        <v/>
      </c>
      <c r="L2495" s="2" t="str">
        <f t="shared" si="537"/>
        <v/>
      </c>
      <c r="M2495" s="2" t="str">
        <f t="shared" si="544"/>
        <v/>
      </c>
      <c r="N2495" s="2" t="str">
        <f t="shared" si="545"/>
        <v/>
      </c>
      <c r="O2495" s="2" t="str">
        <f t="shared" si="538"/>
        <v/>
      </c>
      <c r="P2495" s="2" t="str">
        <f t="shared" si="539"/>
        <v/>
      </c>
      <c r="Q2495" s="2" t="str">
        <f t="shared" si="546"/>
        <v/>
      </c>
      <c r="R2495" s="2" t="str">
        <f t="shared" si="540"/>
        <v/>
      </c>
    </row>
    <row r="2496" spans="1:18" x14ac:dyDescent="0.25">
      <c r="A2496" s="15" t="str">
        <f>IF(INDEX('Predict Your Date Data (auto)'!A:A,ROW(A2496),1)&gt;0,INDEX('Predict Your Date Data (auto)'!A:A,ROW(A2496),1),"")</f>
        <v/>
      </c>
      <c r="B2496" s="15" t="str">
        <f t="shared" si="541"/>
        <v/>
      </c>
      <c r="C2496" s="23" t="str">
        <f t="shared" si="542"/>
        <v/>
      </c>
      <c r="D2496" s="23" t="str">
        <f t="shared" si="543"/>
        <v/>
      </c>
      <c r="E2496" s="2" t="str">
        <f>IF(A2496&lt;&gt;"","Week " &amp; ROUNDUP(DAY(B2496)/7,0),"")</f>
        <v/>
      </c>
      <c r="G2496" s="15" t="str">
        <f>IF(G2495&lt;MAX(A:A)+NumberOfFutureWeeks*7,  IF(WEEKDAY( G2495+1)=1, G2495+2, IF(WEEKDAY(G2495+1)=7, G2495+ 3, G2495+1)), "")</f>
        <v/>
      </c>
      <c r="H2496" s="15" t="str">
        <f t="shared" si="535"/>
        <v/>
      </c>
      <c r="I2496" s="2" t="str">
        <f t="shared" si="536"/>
        <v/>
      </c>
      <c r="J2496" s="2" t="str">
        <f>IF(AND(G2496&lt;&gt;"",G2496&lt;=MAX(A:A)),COUNTIF(B:B,TRUNC(G2496)),"")</f>
        <v/>
      </c>
      <c r="K2496" s="2" t="str">
        <f t="shared" si="547"/>
        <v/>
      </c>
      <c r="L2496" s="2" t="str">
        <f t="shared" si="537"/>
        <v/>
      </c>
      <c r="M2496" s="2" t="str">
        <f t="shared" si="544"/>
        <v/>
      </c>
      <c r="N2496" s="2" t="str">
        <f t="shared" si="545"/>
        <v/>
      </c>
      <c r="O2496" s="2" t="str">
        <f t="shared" si="538"/>
        <v/>
      </c>
      <c r="P2496" s="2" t="str">
        <f t="shared" si="539"/>
        <v/>
      </c>
      <c r="Q2496" s="2" t="str">
        <f t="shared" si="546"/>
        <v/>
      </c>
      <c r="R2496" s="2" t="str">
        <f t="shared" si="540"/>
        <v/>
      </c>
    </row>
    <row r="2497" spans="1:18" x14ac:dyDescent="0.25">
      <c r="A2497" s="15" t="str">
        <f>IF(INDEX('Predict Your Date Data (auto)'!A:A,ROW(A2497),1)&gt;0,INDEX('Predict Your Date Data (auto)'!A:A,ROW(A2497),1),"")</f>
        <v/>
      </c>
      <c r="B2497" s="15" t="str">
        <f t="shared" si="541"/>
        <v/>
      </c>
      <c r="C2497" s="23" t="str">
        <f t="shared" si="542"/>
        <v/>
      </c>
      <c r="D2497" s="23" t="str">
        <f t="shared" si="543"/>
        <v/>
      </c>
      <c r="E2497" s="2" t="str">
        <f>IF(A2497&lt;&gt;"","Week " &amp; ROUNDUP(DAY(B2497)/7,0),"")</f>
        <v/>
      </c>
      <c r="G2497" s="15" t="str">
        <f>IF(G2496&lt;MAX(A:A)+NumberOfFutureWeeks*7,  IF(WEEKDAY( G2496+1)=1, G2496+2, IF(WEEKDAY(G2496+1)=7, G2496+ 3, G2496+1)), "")</f>
        <v/>
      </c>
      <c r="H2497" s="15" t="str">
        <f t="shared" si="535"/>
        <v/>
      </c>
      <c r="I2497" s="2" t="str">
        <f t="shared" si="536"/>
        <v/>
      </c>
      <c r="J2497" s="2" t="str">
        <f>IF(AND(G2497&lt;&gt;"",G2497&lt;=MAX(A:A)),COUNTIF(B:B,TRUNC(G2497)),"")</f>
        <v/>
      </c>
      <c r="K2497" s="2" t="str">
        <f t="shared" si="547"/>
        <v/>
      </c>
      <c r="L2497" s="2" t="str">
        <f t="shared" si="537"/>
        <v/>
      </c>
      <c r="M2497" s="2" t="str">
        <f t="shared" si="544"/>
        <v/>
      </c>
      <c r="N2497" s="2" t="str">
        <f t="shared" si="545"/>
        <v/>
      </c>
      <c r="O2497" s="2" t="str">
        <f t="shared" si="538"/>
        <v/>
      </c>
      <c r="P2497" s="2" t="str">
        <f t="shared" si="539"/>
        <v/>
      </c>
      <c r="Q2497" s="2" t="str">
        <f t="shared" si="546"/>
        <v/>
      </c>
      <c r="R2497" s="2" t="str">
        <f t="shared" si="540"/>
        <v/>
      </c>
    </row>
    <row r="2498" spans="1:18" x14ac:dyDescent="0.25">
      <c r="A2498" s="15" t="str">
        <f>IF(INDEX('Predict Your Date Data (auto)'!A:A,ROW(A2498),1)&gt;0,INDEX('Predict Your Date Data (auto)'!A:A,ROW(A2498),1),"")</f>
        <v/>
      </c>
      <c r="B2498" s="15" t="str">
        <f t="shared" si="541"/>
        <v/>
      </c>
      <c r="C2498" s="23" t="str">
        <f t="shared" si="542"/>
        <v/>
      </c>
      <c r="D2498" s="23" t="str">
        <f t="shared" si="543"/>
        <v/>
      </c>
      <c r="E2498" s="2" t="str">
        <f>IF(A2498&lt;&gt;"","Week " &amp; ROUNDUP(DAY(B2498)/7,0),"")</f>
        <v/>
      </c>
      <c r="G2498" s="15" t="str">
        <f>IF(G2497&lt;MAX(A:A)+NumberOfFutureWeeks*7,  IF(WEEKDAY( G2497+1)=1, G2497+2, IF(WEEKDAY(G2497+1)=7, G2497+ 3, G2497+1)), "")</f>
        <v/>
      </c>
      <c r="H2498" s="15" t="str">
        <f t="shared" ref="H2498:H2501" si="548">IF(G2498&lt;&gt;"",IF(WEEKDAY(G2498)=2,"Week " &amp; TEXT(G2498,AxisDateFormat),""),"")</f>
        <v/>
      </c>
      <c r="I2498" s="2" t="str">
        <f t="shared" ref="I2498:I2501" si="549">IF(G2498&lt;&gt;"", TEXT(WEEKDAY(G2498), DayFormat),"")</f>
        <v/>
      </c>
      <c r="J2498" s="2" t="str">
        <f>IF(AND(G2498&lt;&gt;"",G2498&lt;=MAX(A:A)),COUNTIF(B:B,TRUNC(G2498)),"")</f>
        <v/>
      </c>
      <c r="K2498" s="2" t="str">
        <f t="shared" si="547"/>
        <v/>
      </c>
      <c r="L2498" s="2" t="str">
        <f t="shared" ref="L2498:L2501" si="550">IF(G2498&lt;&gt;"",K2498*$U$10+$U$9,"")</f>
        <v/>
      </c>
      <c r="M2498" s="2" t="str">
        <f t="shared" si="544"/>
        <v/>
      </c>
      <c r="N2498" s="2" t="str">
        <f t="shared" si="545"/>
        <v/>
      </c>
      <c r="O2498" s="2" t="str">
        <f t="shared" ref="O2498:O2501" si="551">IF(J2498&lt;&gt;"",ABS(J2498-N2498),"")</f>
        <v/>
      </c>
      <c r="P2498" s="2" t="str">
        <f t="shared" si="539"/>
        <v/>
      </c>
      <c r="Q2498" s="2" t="str">
        <f t="shared" si="546"/>
        <v/>
      </c>
      <c r="R2498" s="2" t="str">
        <f t="shared" ref="R2498:R2501" si="552">IF(Q2498&lt;&gt;"",IF(Q2498&gt;AVERAGE(Q:Q)*SignificantErrorMultiplier,J2498,NA()),"")</f>
        <v/>
      </c>
    </row>
    <row r="2499" spans="1:18" x14ac:dyDescent="0.25">
      <c r="A2499" s="15" t="str">
        <f>IF(INDEX('Predict Your Date Data (auto)'!A:A,ROW(A2499),1)&gt;0,INDEX('Predict Your Date Data (auto)'!A:A,ROW(A2499),1),"")</f>
        <v/>
      </c>
      <c r="B2499" s="15" t="str">
        <f t="shared" ref="B2499:B2501" si="553">IF(A2499&lt;&gt;"",TRUNC(A2499),"")</f>
        <v/>
      </c>
      <c r="C2499" s="23" t="str">
        <f t="shared" ref="C2499:C2501" si="554">IF(A2499&lt;&gt;"",YEAR(A2499),"")</f>
        <v/>
      </c>
      <c r="D2499" s="23" t="str">
        <f t="shared" ref="D2499:D2501" si="555">IF(A2499&lt;&gt;"",MONTH(B2499),"")</f>
        <v/>
      </c>
      <c r="E2499" s="2" t="str">
        <f>IF(A2499&lt;&gt;"","Week " &amp; ROUNDUP(DAY(B2499)/7,0),"")</f>
        <v/>
      </c>
      <c r="G2499" s="15" t="str">
        <f>IF(G2498&lt;MAX(A:A)+NumberOfFutureWeeks*7,  IF(WEEKDAY( G2498+1)=1, G2498+2, IF(WEEKDAY(G2498+1)=7, G2498+ 3, G2498+1)), "")</f>
        <v/>
      </c>
      <c r="H2499" s="15" t="str">
        <f t="shared" si="548"/>
        <v/>
      </c>
      <c r="I2499" s="2" t="str">
        <f t="shared" si="549"/>
        <v/>
      </c>
      <c r="J2499" s="2" t="str">
        <f>IF(AND(G2499&lt;&gt;"",G2499&lt;=MAX(A:A)),COUNTIF(B:B,TRUNC(G2499)),"")</f>
        <v/>
      </c>
      <c r="K2499" s="2" t="str">
        <f t="shared" si="547"/>
        <v/>
      </c>
      <c r="L2499" s="2" t="str">
        <f t="shared" si="550"/>
        <v/>
      </c>
      <c r="M2499" s="2" t="str">
        <f t="shared" ref="M2499:M2501" si="556">IF(G2499&lt;&gt;"",VLOOKUP(I2499,$T$2:$V$6,3,FALSE),"")</f>
        <v/>
      </c>
      <c r="N2499" s="2" t="str">
        <f t="shared" ref="N2499:N2501" si="557">IF(G2499&lt;&gt;"",L2499*M2499,"")</f>
        <v/>
      </c>
      <c r="O2499" s="2" t="str">
        <f t="shared" si="551"/>
        <v/>
      </c>
      <c r="P2499" s="2" t="str">
        <f t="shared" si="539"/>
        <v/>
      </c>
      <c r="Q2499" s="2" t="str">
        <f t="shared" ref="Q2499:Q2501" si="558">IF(J2499&lt;&gt;"",ABS(J2499-P2499),"")</f>
        <v/>
      </c>
      <c r="R2499" s="2" t="str">
        <f t="shared" si="552"/>
        <v/>
      </c>
    </row>
    <row r="2500" spans="1:18" x14ac:dyDescent="0.25">
      <c r="A2500" s="15" t="str">
        <f>IF(INDEX('Predict Your Date Data (auto)'!A:A,ROW(A2500),1)&gt;0,INDEX('Predict Your Date Data (auto)'!A:A,ROW(A2500),1),"")</f>
        <v/>
      </c>
      <c r="B2500" s="15" t="str">
        <f t="shared" si="553"/>
        <v/>
      </c>
      <c r="C2500" s="23" t="str">
        <f t="shared" si="554"/>
        <v/>
      </c>
      <c r="D2500" s="23" t="str">
        <f t="shared" si="555"/>
        <v/>
      </c>
      <c r="E2500" s="2" t="str">
        <f>IF(A2500&lt;&gt;"","Week " &amp; ROUNDUP(DAY(B2500)/7,0),"")</f>
        <v/>
      </c>
      <c r="G2500" s="15" t="str">
        <f>IF(G2499&lt;MAX(A:A)+NumberOfFutureWeeks*7,  IF(WEEKDAY( G2499+1)=1, G2499+2, IF(WEEKDAY(G2499+1)=7, G2499+ 3, G2499+1)), "")</f>
        <v/>
      </c>
      <c r="H2500" s="15" t="str">
        <f t="shared" si="548"/>
        <v/>
      </c>
      <c r="I2500" s="2" t="str">
        <f t="shared" si="549"/>
        <v/>
      </c>
      <c r="J2500" s="2" t="str">
        <f>IF(AND(G2500&lt;&gt;"",G2500&lt;=MAX(A:A)),COUNTIF(B:B,TRUNC(G2500)),"")</f>
        <v/>
      </c>
      <c r="K2500" s="2" t="str">
        <f t="shared" ref="K2500:K2501" si="559">IF(G2500&lt;&gt;"",K2499+1,"")</f>
        <v/>
      </c>
      <c r="L2500" s="2" t="str">
        <f t="shared" si="550"/>
        <v/>
      </c>
      <c r="M2500" s="2" t="str">
        <f t="shared" si="556"/>
        <v/>
      </c>
      <c r="N2500" s="2" t="str">
        <f t="shared" si="557"/>
        <v/>
      </c>
      <c r="O2500" s="2" t="str">
        <f t="shared" si="551"/>
        <v/>
      </c>
      <c r="P2500" s="2" t="str">
        <f t="shared" si="539"/>
        <v/>
      </c>
      <c r="Q2500" s="2" t="str">
        <f t="shared" si="558"/>
        <v/>
      </c>
      <c r="R2500" s="2" t="str">
        <f t="shared" si="552"/>
        <v/>
      </c>
    </row>
    <row r="2501" spans="1:18" x14ac:dyDescent="0.25">
      <c r="A2501" s="15" t="str">
        <f>IF(INDEX('Predict Your Date Data (auto)'!A:A,ROW(A2501),1)&gt;0,INDEX('Predict Your Date Data (auto)'!A:A,ROW(A2501),1),"")</f>
        <v/>
      </c>
      <c r="B2501" s="15" t="str">
        <f t="shared" si="553"/>
        <v/>
      </c>
      <c r="C2501" s="23" t="str">
        <f t="shared" si="554"/>
        <v/>
      </c>
      <c r="D2501" s="23" t="str">
        <f t="shared" si="555"/>
        <v/>
      </c>
      <c r="E2501" s="2" t="str">
        <f>IF(A2501&lt;&gt;"","Week " &amp; ROUNDUP(DAY(B2501)/7,0),"")</f>
        <v/>
      </c>
      <c r="G2501" s="15" t="str">
        <f>IF(G2500&lt;MAX(A:A)+NumberOfFutureWeeks*7,  IF(WEEKDAY( G2500+1)=1, G2500+2, IF(WEEKDAY(G2500+1)=7, G2500+ 3, G2500+1)), "")</f>
        <v/>
      </c>
      <c r="H2501" s="15" t="str">
        <f t="shared" si="548"/>
        <v/>
      </c>
      <c r="I2501" s="2" t="str">
        <f t="shared" si="549"/>
        <v/>
      </c>
      <c r="J2501" s="2" t="str">
        <f>IF(AND(G2501&lt;&gt;"",G2501&lt;=MAX(A:A)),COUNTIF(B:B,TRUNC(G2501)),"")</f>
        <v/>
      </c>
      <c r="K2501" s="2" t="str">
        <f t="shared" si="559"/>
        <v/>
      </c>
      <c r="L2501" s="2" t="str">
        <f t="shared" si="550"/>
        <v/>
      </c>
      <c r="M2501" s="2" t="str">
        <f t="shared" si="556"/>
        <v/>
      </c>
      <c r="N2501" s="2" t="str">
        <f t="shared" si="557"/>
        <v/>
      </c>
      <c r="O2501" s="2" t="str">
        <f t="shared" si="551"/>
        <v/>
      </c>
      <c r="P2501" s="2" t="str">
        <f t="shared" si="539"/>
        <v/>
      </c>
      <c r="Q2501" s="2" t="str">
        <f t="shared" si="558"/>
        <v/>
      </c>
      <c r="R2501" s="2" t="str">
        <f t="shared" si="552"/>
        <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Readme</vt:lpstr>
      <vt:lpstr>Predict Your Date Data (auto)</vt:lpstr>
      <vt:lpstr>Quarterly Data (manual)</vt:lpstr>
      <vt:lpstr>Weekly Data (manual)</vt:lpstr>
      <vt:lpstr>Daily Data (manual)</vt:lpstr>
      <vt:lpstr>Calculations</vt:lpstr>
      <vt:lpstr>AxisDateFormat</vt:lpstr>
      <vt:lpstr>DayFormat</vt:lpstr>
      <vt:lpstr>NumberOfFutureMonths</vt:lpstr>
      <vt:lpstr>NumberOfFutureWeeks</vt:lpstr>
      <vt:lpstr>NumberOfHistoricalWorkMonths</vt:lpstr>
      <vt:lpstr>NumberOfHistoricalWorkWeeks</vt:lpstr>
      <vt:lpstr>RoundDecimalPlaces</vt:lpstr>
      <vt:lpstr>SignificantErrorMultiplier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Troy Magennis</dc:creator>
  <cp:lastModifiedBy>Troy Magennis</cp:lastModifiedBy>
  <dcterms:created xsi:type="dcterms:W3CDTF">2017-09-04T19:51:06Z</dcterms:created>
  <dcterms:modified xsi:type="dcterms:W3CDTF">2017-09-09T02:10:25Z</dcterms:modified>
</cp:coreProperties>
</file>