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Voting\"/>
    </mc:Choice>
  </mc:AlternateContent>
  <bookViews>
    <workbookView xWindow="0" yWindow="0" windowWidth="28800" windowHeight="13500"/>
  </bookViews>
  <sheets>
    <sheet name="Options and Votes" sheetId="2" r:id="rId1"/>
    <sheet name="Ballot Sheet for Printing" sheetId="5" r:id="rId2"/>
    <sheet name="Results" sheetId="6" r:id="rId3"/>
    <sheet name="Calculations" sheetId="3" state="hidden" r:id="rId4"/>
  </sheets>
  <definedNames>
    <definedName name="BallotInputRange">'Options and Votes'!$B$2:$U$21</definedName>
    <definedName name="IndirectBallotRange">Calculations!$D$2:$W$21</definedName>
    <definedName name="NumberOfOptions">Calculations!$A$26</definedName>
    <definedName name="NumberOfVotes">Calculations!$A$29</definedName>
    <definedName name="OptionsRange">'Options and Votes'!$A$2:$A$21</definedName>
    <definedName name="WinMinusLossRanking">Calculations!$D$84:$W$84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2" i="3"/>
  <c r="A5" i="6" l="1"/>
  <c r="D16" i="5"/>
  <c r="A4" i="6"/>
  <c r="D13" i="5"/>
  <c r="A3" i="6"/>
  <c r="D10" i="5"/>
  <c r="D2" i="3"/>
  <c r="D3" i="3"/>
  <c r="D4" i="3"/>
  <c r="D5" i="3"/>
  <c r="D6" i="3"/>
  <c r="D7" i="3"/>
  <c r="D8" i="3"/>
  <c r="D9" i="3"/>
  <c r="D10" i="3"/>
  <c r="D11" i="3"/>
  <c r="D12" i="3"/>
  <c r="D13" i="3"/>
  <c r="D14" i="3"/>
  <c r="D15" i="3"/>
  <c r="D16" i="3"/>
  <c r="D17" i="3"/>
  <c r="D18" i="3"/>
  <c r="D19" i="3"/>
  <c r="D20" i="3"/>
  <c r="D21" i="3"/>
  <c r="E2" i="3"/>
  <c r="F2" i="3"/>
  <c r="G2" i="3"/>
  <c r="H2" i="3"/>
  <c r="I2" i="3"/>
  <c r="J2" i="3"/>
  <c r="K2" i="3"/>
  <c r="L2" i="3"/>
  <c r="M2" i="3"/>
  <c r="N2" i="3"/>
  <c r="O2" i="3"/>
  <c r="P2" i="3"/>
  <c r="Q2" i="3"/>
  <c r="R2" i="3"/>
  <c r="S2" i="3"/>
  <c r="T2" i="3"/>
  <c r="U2" i="3"/>
  <c r="V2" i="3"/>
  <c r="W2" i="3"/>
  <c r="E3" i="3"/>
  <c r="F3" i="3"/>
  <c r="G3" i="3"/>
  <c r="H3" i="3"/>
  <c r="I3" i="3"/>
  <c r="J3" i="3"/>
  <c r="K3" i="3"/>
  <c r="L3" i="3"/>
  <c r="M3" i="3"/>
  <c r="N3" i="3"/>
  <c r="O3" i="3"/>
  <c r="P3" i="3"/>
  <c r="Q3" i="3"/>
  <c r="R3" i="3"/>
  <c r="S3" i="3"/>
  <c r="T3" i="3"/>
  <c r="U3" i="3"/>
  <c r="V3" i="3"/>
  <c r="W3" i="3"/>
  <c r="E4" i="3"/>
  <c r="F4" i="3"/>
  <c r="G4" i="3"/>
  <c r="H4" i="3"/>
  <c r="I4" i="3"/>
  <c r="J4" i="3"/>
  <c r="K4" i="3"/>
  <c r="L4" i="3"/>
  <c r="M4" i="3"/>
  <c r="N4" i="3"/>
  <c r="O4" i="3"/>
  <c r="P4" i="3"/>
  <c r="Q4" i="3"/>
  <c r="R4" i="3"/>
  <c r="S4" i="3"/>
  <c r="T4" i="3"/>
  <c r="U4" i="3"/>
  <c r="V4" i="3"/>
  <c r="W4" i="3"/>
  <c r="E5" i="3"/>
  <c r="F5" i="3"/>
  <c r="G5" i="3"/>
  <c r="H5" i="3"/>
  <c r="I5" i="3"/>
  <c r="J5" i="3"/>
  <c r="K5" i="3"/>
  <c r="L5" i="3"/>
  <c r="M5" i="3"/>
  <c r="N5" i="3"/>
  <c r="O5" i="3"/>
  <c r="P5" i="3"/>
  <c r="Q5" i="3"/>
  <c r="R5" i="3"/>
  <c r="S5" i="3"/>
  <c r="T5" i="3"/>
  <c r="U5" i="3"/>
  <c r="V5" i="3"/>
  <c r="W5" i="3"/>
  <c r="E6" i="3"/>
  <c r="F6" i="3"/>
  <c r="G6" i="3"/>
  <c r="H6" i="3"/>
  <c r="I6" i="3"/>
  <c r="J6" i="3"/>
  <c r="K6" i="3"/>
  <c r="L6" i="3"/>
  <c r="M6" i="3"/>
  <c r="N6" i="3"/>
  <c r="O6" i="3"/>
  <c r="P6" i="3"/>
  <c r="Q6" i="3"/>
  <c r="R6" i="3"/>
  <c r="S6" i="3"/>
  <c r="T6" i="3"/>
  <c r="U6" i="3"/>
  <c r="V6" i="3"/>
  <c r="W6" i="3"/>
  <c r="E7" i="3"/>
  <c r="F7" i="3"/>
  <c r="G7" i="3"/>
  <c r="H7" i="3"/>
  <c r="I7" i="3"/>
  <c r="J7" i="3"/>
  <c r="K7" i="3"/>
  <c r="L7" i="3"/>
  <c r="M7" i="3"/>
  <c r="N7" i="3"/>
  <c r="O7" i="3"/>
  <c r="P7" i="3"/>
  <c r="Q7" i="3"/>
  <c r="R7" i="3"/>
  <c r="S7" i="3"/>
  <c r="T7" i="3"/>
  <c r="U7" i="3"/>
  <c r="V7" i="3"/>
  <c r="W7" i="3"/>
  <c r="E8" i="3"/>
  <c r="F8" i="3"/>
  <c r="G8" i="3"/>
  <c r="H8" i="3"/>
  <c r="I8" i="3"/>
  <c r="J8" i="3"/>
  <c r="K8" i="3"/>
  <c r="L8" i="3"/>
  <c r="M8" i="3"/>
  <c r="N8" i="3"/>
  <c r="O8" i="3"/>
  <c r="P8" i="3"/>
  <c r="Q8" i="3"/>
  <c r="R8" i="3"/>
  <c r="S8" i="3"/>
  <c r="T8" i="3"/>
  <c r="U8" i="3"/>
  <c r="V8" i="3"/>
  <c r="W8" i="3"/>
  <c r="E9" i="3"/>
  <c r="F9" i="3"/>
  <c r="G9" i="3"/>
  <c r="H9" i="3"/>
  <c r="I9" i="3"/>
  <c r="J9" i="3"/>
  <c r="K9" i="3"/>
  <c r="L9" i="3"/>
  <c r="M9" i="3"/>
  <c r="N9" i="3"/>
  <c r="O9" i="3"/>
  <c r="P9" i="3"/>
  <c r="Q9" i="3"/>
  <c r="R9" i="3"/>
  <c r="S9" i="3"/>
  <c r="T9" i="3"/>
  <c r="U9" i="3"/>
  <c r="V9" i="3"/>
  <c r="W9" i="3"/>
  <c r="E10" i="3"/>
  <c r="F10" i="3"/>
  <c r="G10" i="3"/>
  <c r="H10" i="3"/>
  <c r="I10" i="3"/>
  <c r="J10" i="3"/>
  <c r="K10" i="3"/>
  <c r="L10" i="3"/>
  <c r="M10" i="3"/>
  <c r="N10" i="3"/>
  <c r="O10" i="3"/>
  <c r="P10" i="3"/>
  <c r="Q10" i="3"/>
  <c r="R10" i="3"/>
  <c r="S10" i="3"/>
  <c r="T10" i="3"/>
  <c r="U10" i="3"/>
  <c r="V10" i="3"/>
  <c r="W10" i="3"/>
  <c r="E11" i="3"/>
  <c r="F11" i="3"/>
  <c r="G11" i="3"/>
  <c r="H11" i="3"/>
  <c r="I11" i="3"/>
  <c r="J11" i="3"/>
  <c r="K11" i="3"/>
  <c r="L11" i="3"/>
  <c r="M11" i="3"/>
  <c r="N11" i="3"/>
  <c r="O11" i="3"/>
  <c r="P11" i="3"/>
  <c r="Q11" i="3"/>
  <c r="R11" i="3"/>
  <c r="S11" i="3"/>
  <c r="T11" i="3"/>
  <c r="U11" i="3"/>
  <c r="V11" i="3"/>
  <c r="W11" i="3"/>
  <c r="E12" i="3"/>
  <c r="F12" i="3"/>
  <c r="G12" i="3"/>
  <c r="H12" i="3"/>
  <c r="I12" i="3"/>
  <c r="J12" i="3"/>
  <c r="K12" i="3"/>
  <c r="L12" i="3"/>
  <c r="M12" i="3"/>
  <c r="N12" i="3"/>
  <c r="O12" i="3"/>
  <c r="P12" i="3"/>
  <c r="Q12" i="3"/>
  <c r="R12" i="3"/>
  <c r="S12" i="3"/>
  <c r="T12" i="3"/>
  <c r="U12" i="3"/>
  <c r="V12" i="3"/>
  <c r="W12" i="3"/>
  <c r="E13" i="3"/>
  <c r="F13" i="3"/>
  <c r="G13" i="3"/>
  <c r="H13" i="3"/>
  <c r="I13" i="3"/>
  <c r="J13" i="3"/>
  <c r="K13" i="3"/>
  <c r="L13" i="3"/>
  <c r="M13" i="3"/>
  <c r="N13" i="3"/>
  <c r="O13" i="3"/>
  <c r="P13" i="3"/>
  <c r="Q13" i="3"/>
  <c r="R13" i="3"/>
  <c r="S13" i="3"/>
  <c r="T13" i="3"/>
  <c r="U13" i="3"/>
  <c r="V13" i="3"/>
  <c r="W13" i="3"/>
  <c r="E14" i="3"/>
  <c r="F14" i="3"/>
  <c r="G14" i="3"/>
  <c r="H14" i="3"/>
  <c r="I14" i="3"/>
  <c r="J14" i="3"/>
  <c r="K14" i="3"/>
  <c r="L14" i="3"/>
  <c r="M14" i="3"/>
  <c r="N14" i="3"/>
  <c r="O14" i="3"/>
  <c r="P14" i="3"/>
  <c r="Q14" i="3"/>
  <c r="R14" i="3"/>
  <c r="S14" i="3"/>
  <c r="T14" i="3"/>
  <c r="U14" i="3"/>
  <c r="V14" i="3"/>
  <c r="W14" i="3"/>
  <c r="E15" i="3"/>
  <c r="F15" i="3"/>
  <c r="G15" i="3"/>
  <c r="H15" i="3"/>
  <c r="I15" i="3"/>
  <c r="J15" i="3"/>
  <c r="K15" i="3"/>
  <c r="L15" i="3"/>
  <c r="M15" i="3"/>
  <c r="N15" i="3"/>
  <c r="O15" i="3"/>
  <c r="P15" i="3"/>
  <c r="Q15" i="3"/>
  <c r="R15" i="3"/>
  <c r="S15" i="3"/>
  <c r="T15" i="3"/>
  <c r="U15" i="3"/>
  <c r="V15" i="3"/>
  <c r="W15" i="3"/>
  <c r="E16" i="3"/>
  <c r="F16" i="3"/>
  <c r="G16" i="3"/>
  <c r="H16" i="3"/>
  <c r="I16" i="3"/>
  <c r="J16" i="3"/>
  <c r="K16" i="3"/>
  <c r="L16" i="3"/>
  <c r="M16" i="3"/>
  <c r="N16" i="3"/>
  <c r="O16" i="3"/>
  <c r="P16" i="3"/>
  <c r="Q16" i="3"/>
  <c r="R16" i="3"/>
  <c r="S16" i="3"/>
  <c r="T16" i="3"/>
  <c r="U16" i="3"/>
  <c r="V16" i="3"/>
  <c r="W16" i="3"/>
  <c r="E17" i="3"/>
  <c r="F17" i="3"/>
  <c r="G17" i="3"/>
  <c r="H17" i="3"/>
  <c r="I17" i="3"/>
  <c r="J17" i="3"/>
  <c r="K17" i="3"/>
  <c r="L17" i="3"/>
  <c r="M17" i="3"/>
  <c r="N17" i="3"/>
  <c r="O17" i="3"/>
  <c r="P17" i="3"/>
  <c r="Q17" i="3"/>
  <c r="R17" i="3"/>
  <c r="S17" i="3"/>
  <c r="T17" i="3"/>
  <c r="U17" i="3"/>
  <c r="V17" i="3"/>
  <c r="W17" i="3"/>
  <c r="E18" i="3"/>
  <c r="F18" i="3"/>
  <c r="G18" i="3"/>
  <c r="H18" i="3"/>
  <c r="I18" i="3"/>
  <c r="J18" i="3"/>
  <c r="K18" i="3"/>
  <c r="L18" i="3"/>
  <c r="M18" i="3"/>
  <c r="N18" i="3"/>
  <c r="O18" i="3"/>
  <c r="P18" i="3"/>
  <c r="Q18" i="3"/>
  <c r="R18" i="3"/>
  <c r="S18" i="3"/>
  <c r="T18" i="3"/>
  <c r="U18" i="3"/>
  <c r="V18" i="3"/>
  <c r="W18" i="3"/>
  <c r="E19" i="3"/>
  <c r="F19" i="3"/>
  <c r="G19" i="3"/>
  <c r="H19" i="3"/>
  <c r="I19" i="3"/>
  <c r="J19" i="3"/>
  <c r="K19" i="3"/>
  <c r="L19" i="3"/>
  <c r="M19" i="3"/>
  <c r="N19" i="3"/>
  <c r="O19" i="3"/>
  <c r="P19" i="3"/>
  <c r="Q19" i="3"/>
  <c r="R19" i="3"/>
  <c r="S19" i="3"/>
  <c r="T19" i="3"/>
  <c r="U19" i="3"/>
  <c r="V19" i="3"/>
  <c r="W19" i="3"/>
  <c r="E20" i="3"/>
  <c r="F20" i="3"/>
  <c r="G20" i="3"/>
  <c r="H20" i="3"/>
  <c r="I20" i="3"/>
  <c r="J20" i="3"/>
  <c r="K20" i="3"/>
  <c r="L20" i="3"/>
  <c r="M20" i="3"/>
  <c r="N20" i="3"/>
  <c r="O20" i="3"/>
  <c r="P20" i="3"/>
  <c r="Q20" i="3"/>
  <c r="R20" i="3"/>
  <c r="S20" i="3"/>
  <c r="T20" i="3"/>
  <c r="U20" i="3"/>
  <c r="V20" i="3"/>
  <c r="W20" i="3"/>
  <c r="E21" i="3"/>
  <c r="F21" i="3"/>
  <c r="G21" i="3"/>
  <c r="H21" i="3"/>
  <c r="I21" i="3"/>
  <c r="J21" i="3"/>
  <c r="K21" i="3"/>
  <c r="L21" i="3"/>
  <c r="M21" i="3"/>
  <c r="N21" i="3"/>
  <c r="O21" i="3"/>
  <c r="P21" i="3"/>
  <c r="Q21" i="3"/>
  <c r="R21" i="3"/>
  <c r="S21" i="3"/>
  <c r="T21" i="3"/>
  <c r="U21" i="3"/>
  <c r="V21" i="3"/>
  <c r="W21" i="3"/>
  <c r="A9" i="3"/>
  <c r="D31" i="5" s="1"/>
  <c r="A17" i="3"/>
  <c r="D55" i="5" s="1"/>
  <c r="A6" i="3"/>
  <c r="A15" i="3"/>
  <c r="D49" i="5" s="1"/>
  <c r="A13" i="3"/>
  <c r="A12" i="3"/>
  <c r="A18" i="3"/>
  <c r="A14" i="3"/>
  <c r="D46" i="5" s="1"/>
  <c r="A8" i="3"/>
  <c r="D28" i="5" s="1"/>
  <c r="A20" i="3"/>
  <c r="A19" i="3"/>
  <c r="A7" i="3"/>
  <c r="A16" i="3"/>
  <c r="D52" i="5" s="1"/>
  <c r="A21" i="3"/>
  <c r="A5" i="3"/>
  <c r="A10" i="3"/>
  <c r="A11" i="3"/>
  <c r="A22" i="6" l="1"/>
  <c r="D67" i="5"/>
  <c r="A21" i="6"/>
  <c r="D64" i="5"/>
  <c r="A20" i="6"/>
  <c r="D61" i="5"/>
  <c r="A19" i="6"/>
  <c r="D58" i="5"/>
  <c r="A14" i="6"/>
  <c r="D43" i="5"/>
  <c r="A13" i="6"/>
  <c r="D40" i="5"/>
  <c r="A12" i="6"/>
  <c r="D37" i="5"/>
  <c r="A11" i="6"/>
  <c r="D34" i="5"/>
  <c r="A8" i="6"/>
  <c r="D25" i="5"/>
  <c r="A7" i="6"/>
  <c r="D22" i="5"/>
  <c r="A18" i="6"/>
  <c r="A17" i="6"/>
  <c r="A15" i="6"/>
  <c r="A16" i="6"/>
  <c r="A6" i="6"/>
  <c r="D19" i="5"/>
  <c r="A9" i="6"/>
  <c r="A10" i="6"/>
  <c r="L23" i="3"/>
  <c r="H23" i="3"/>
  <c r="W23" i="3"/>
  <c r="S23" i="3"/>
  <c r="O23" i="3"/>
  <c r="K23" i="3"/>
  <c r="G23" i="3"/>
  <c r="P23" i="3"/>
  <c r="V23" i="3"/>
  <c r="R23" i="3"/>
  <c r="N23" i="3"/>
  <c r="J23" i="3"/>
  <c r="F23" i="3"/>
  <c r="T23" i="3"/>
  <c r="U23" i="3"/>
  <c r="Q23" i="3"/>
  <c r="M23" i="3"/>
  <c r="I23" i="3"/>
  <c r="E23" i="3"/>
  <c r="D23" i="3"/>
  <c r="A26" i="3"/>
  <c r="B3" i="3" l="1"/>
  <c r="A29" i="3"/>
  <c r="B24" i="6" s="1"/>
  <c r="E58" i="3"/>
  <c r="I58" i="3"/>
  <c r="M58" i="3"/>
  <c r="Q58" i="3"/>
  <c r="U58" i="3"/>
  <c r="F59" i="3"/>
  <c r="J59" i="3"/>
  <c r="N59" i="3"/>
  <c r="R59" i="3"/>
  <c r="V59" i="3"/>
  <c r="G60" i="3"/>
  <c r="K60" i="3"/>
  <c r="O60" i="3"/>
  <c r="S60" i="3"/>
  <c r="W60" i="3"/>
  <c r="H61" i="3"/>
  <c r="L61" i="3"/>
  <c r="P61" i="3"/>
  <c r="T61" i="3"/>
  <c r="E62" i="3"/>
  <c r="I62" i="3"/>
  <c r="M62" i="3"/>
  <c r="Q62" i="3"/>
  <c r="U62" i="3"/>
  <c r="F63" i="3"/>
  <c r="J63" i="3"/>
  <c r="N63" i="3"/>
  <c r="R63" i="3"/>
  <c r="V63" i="3"/>
  <c r="G64" i="3"/>
  <c r="K64" i="3"/>
  <c r="O64" i="3"/>
  <c r="S64" i="3"/>
  <c r="W64" i="3"/>
  <c r="H65" i="3"/>
  <c r="L65" i="3"/>
  <c r="P65" i="3"/>
  <c r="T65" i="3"/>
  <c r="E66" i="3"/>
  <c r="I66" i="3"/>
  <c r="M66" i="3"/>
  <c r="Q66" i="3"/>
  <c r="U66" i="3"/>
  <c r="F67" i="3"/>
  <c r="J67" i="3"/>
  <c r="N67" i="3"/>
  <c r="R67" i="3"/>
  <c r="V67" i="3"/>
  <c r="G68" i="3"/>
  <c r="K68" i="3"/>
  <c r="O68" i="3"/>
  <c r="S68" i="3"/>
  <c r="W68" i="3"/>
  <c r="H69" i="3"/>
  <c r="L69" i="3"/>
  <c r="P69" i="3"/>
  <c r="T69" i="3"/>
  <c r="E70" i="3"/>
  <c r="I70" i="3"/>
  <c r="M70" i="3"/>
  <c r="Q70" i="3"/>
  <c r="U70" i="3"/>
  <c r="F71" i="3"/>
  <c r="J71" i="3"/>
  <c r="N71" i="3"/>
  <c r="R71" i="3"/>
  <c r="V71" i="3"/>
  <c r="G72" i="3"/>
  <c r="K72" i="3"/>
  <c r="O72" i="3"/>
  <c r="S72" i="3"/>
  <c r="W72" i="3"/>
  <c r="H73" i="3"/>
  <c r="L73" i="3"/>
  <c r="P73" i="3"/>
  <c r="T73" i="3"/>
  <c r="E74" i="3"/>
  <c r="I74" i="3"/>
  <c r="M74" i="3"/>
  <c r="Q74" i="3"/>
  <c r="U74" i="3"/>
  <c r="F75" i="3"/>
  <c r="J75" i="3"/>
  <c r="N75" i="3"/>
  <c r="F58" i="3"/>
  <c r="J58" i="3"/>
  <c r="N58" i="3"/>
  <c r="R58" i="3"/>
  <c r="V58" i="3"/>
  <c r="G59" i="3"/>
  <c r="K59" i="3"/>
  <c r="O59" i="3"/>
  <c r="S59" i="3"/>
  <c r="W59" i="3"/>
  <c r="H60" i="3"/>
  <c r="L60" i="3"/>
  <c r="P60" i="3"/>
  <c r="T60" i="3"/>
  <c r="E61" i="3"/>
  <c r="I61" i="3"/>
  <c r="M61" i="3"/>
  <c r="Q61" i="3"/>
  <c r="U61" i="3"/>
  <c r="F62" i="3"/>
  <c r="J62" i="3"/>
  <c r="N62" i="3"/>
  <c r="R62" i="3"/>
  <c r="V62" i="3"/>
  <c r="G63" i="3"/>
  <c r="K63" i="3"/>
  <c r="O63" i="3"/>
  <c r="S63" i="3"/>
  <c r="W63" i="3"/>
  <c r="H64" i="3"/>
  <c r="L64" i="3"/>
  <c r="P64" i="3"/>
  <c r="T64" i="3"/>
  <c r="E65" i="3"/>
  <c r="I65" i="3"/>
  <c r="M65" i="3"/>
  <c r="Q65" i="3"/>
  <c r="U65" i="3"/>
  <c r="F66" i="3"/>
  <c r="J66" i="3"/>
  <c r="N66" i="3"/>
  <c r="R66" i="3"/>
  <c r="V66" i="3"/>
  <c r="G67" i="3"/>
  <c r="K67" i="3"/>
  <c r="O67" i="3"/>
  <c r="S67" i="3"/>
  <c r="W67" i="3"/>
  <c r="H68" i="3"/>
  <c r="L68" i="3"/>
  <c r="P68" i="3"/>
  <c r="T68" i="3"/>
  <c r="E69" i="3"/>
  <c r="I69" i="3"/>
  <c r="M69" i="3"/>
  <c r="Q69" i="3"/>
  <c r="U69" i="3"/>
  <c r="F70" i="3"/>
  <c r="J70" i="3"/>
  <c r="N70" i="3"/>
  <c r="R70" i="3"/>
  <c r="V70" i="3"/>
  <c r="G71" i="3"/>
  <c r="K71" i="3"/>
  <c r="O71" i="3"/>
  <c r="S71" i="3"/>
  <c r="W71" i="3"/>
  <c r="H72" i="3"/>
  <c r="L72" i="3"/>
  <c r="P72" i="3"/>
  <c r="T72" i="3"/>
  <c r="E73" i="3"/>
  <c r="I73" i="3"/>
  <c r="M73" i="3"/>
  <c r="Q73" i="3"/>
  <c r="U73" i="3"/>
  <c r="F74" i="3"/>
  <c r="J74" i="3"/>
  <c r="N74" i="3"/>
  <c r="R74" i="3"/>
  <c r="V74" i="3"/>
  <c r="G75" i="3"/>
  <c r="K75" i="3"/>
  <c r="O75" i="3"/>
  <c r="S75" i="3"/>
  <c r="G58" i="3"/>
  <c r="K58" i="3"/>
  <c r="O58" i="3"/>
  <c r="S58" i="3"/>
  <c r="W58" i="3"/>
  <c r="H59" i="3"/>
  <c r="L59" i="3"/>
  <c r="P59" i="3"/>
  <c r="T59" i="3"/>
  <c r="E60" i="3"/>
  <c r="I60" i="3"/>
  <c r="M60" i="3"/>
  <c r="Q60" i="3"/>
  <c r="U60" i="3"/>
  <c r="F61" i="3"/>
  <c r="J61" i="3"/>
  <c r="N61" i="3"/>
  <c r="R61" i="3"/>
  <c r="V61" i="3"/>
  <c r="G62" i="3"/>
  <c r="K62" i="3"/>
  <c r="O62" i="3"/>
  <c r="S62" i="3"/>
  <c r="W62" i="3"/>
  <c r="H63" i="3"/>
  <c r="L63" i="3"/>
  <c r="P63" i="3"/>
  <c r="T63" i="3"/>
  <c r="E64" i="3"/>
  <c r="I64" i="3"/>
  <c r="M64" i="3"/>
  <c r="Q64" i="3"/>
  <c r="U64" i="3"/>
  <c r="F65" i="3"/>
  <c r="J65" i="3"/>
  <c r="N65" i="3"/>
  <c r="R65" i="3"/>
  <c r="V65" i="3"/>
  <c r="G66" i="3"/>
  <c r="K66" i="3"/>
  <c r="O66" i="3"/>
  <c r="S66" i="3"/>
  <c r="W66" i="3"/>
  <c r="H67" i="3"/>
  <c r="L67" i="3"/>
  <c r="P67" i="3"/>
  <c r="T67" i="3"/>
  <c r="E68" i="3"/>
  <c r="I68" i="3"/>
  <c r="M68" i="3"/>
  <c r="Q68" i="3"/>
  <c r="U68" i="3"/>
  <c r="F69" i="3"/>
  <c r="J69" i="3"/>
  <c r="N69" i="3"/>
  <c r="R69" i="3"/>
  <c r="V69" i="3"/>
  <c r="G70" i="3"/>
  <c r="K70" i="3"/>
  <c r="O70" i="3"/>
  <c r="S70" i="3"/>
  <c r="W70" i="3"/>
  <c r="H71" i="3"/>
  <c r="L71" i="3"/>
  <c r="P71" i="3"/>
  <c r="T71" i="3"/>
  <c r="E72" i="3"/>
  <c r="I72" i="3"/>
  <c r="M72" i="3"/>
  <c r="Q72" i="3"/>
  <c r="U72" i="3"/>
  <c r="F73" i="3"/>
  <c r="J73" i="3"/>
  <c r="N73" i="3"/>
  <c r="R73" i="3"/>
  <c r="V73" i="3"/>
  <c r="G74" i="3"/>
  <c r="K74" i="3"/>
  <c r="O74" i="3"/>
  <c r="S74" i="3"/>
  <c r="W74" i="3"/>
  <c r="H75" i="3"/>
  <c r="L75" i="3"/>
  <c r="H58" i="3"/>
  <c r="E59" i="3"/>
  <c r="U59" i="3"/>
  <c r="R60" i="3"/>
  <c r="O61" i="3"/>
  <c r="L62" i="3"/>
  <c r="I63" i="3"/>
  <c r="F64" i="3"/>
  <c r="V64" i="3"/>
  <c r="S65" i="3"/>
  <c r="P66" i="3"/>
  <c r="M67" i="3"/>
  <c r="J68" i="3"/>
  <c r="G69" i="3"/>
  <c r="W69" i="3"/>
  <c r="T70" i="3"/>
  <c r="Q71" i="3"/>
  <c r="N72" i="3"/>
  <c r="K73" i="3"/>
  <c r="H74" i="3"/>
  <c r="E75" i="3"/>
  <c r="Q75" i="3"/>
  <c r="V75" i="3"/>
  <c r="G76" i="3"/>
  <c r="K76" i="3"/>
  <c r="O76" i="3"/>
  <c r="S76" i="3"/>
  <c r="W76" i="3"/>
  <c r="T77" i="3"/>
  <c r="L58" i="3"/>
  <c r="I59" i="3"/>
  <c r="F60" i="3"/>
  <c r="V60" i="3"/>
  <c r="S61" i="3"/>
  <c r="P62" i="3"/>
  <c r="M63" i="3"/>
  <c r="J64" i="3"/>
  <c r="G65" i="3"/>
  <c r="W65" i="3"/>
  <c r="T66" i="3"/>
  <c r="Q67" i="3"/>
  <c r="N68" i="3"/>
  <c r="K69" i="3"/>
  <c r="H70" i="3"/>
  <c r="E71" i="3"/>
  <c r="U71" i="3"/>
  <c r="R72" i="3"/>
  <c r="O73" i="3"/>
  <c r="L74" i="3"/>
  <c r="I75" i="3"/>
  <c r="R75" i="3"/>
  <c r="W75" i="3"/>
  <c r="H76" i="3"/>
  <c r="L76" i="3"/>
  <c r="P76" i="3"/>
  <c r="T76" i="3"/>
  <c r="E77" i="3"/>
  <c r="I77" i="3"/>
  <c r="M77" i="3"/>
  <c r="Q77" i="3"/>
  <c r="U77" i="3"/>
  <c r="O77" i="3"/>
  <c r="W77" i="3"/>
  <c r="P77" i="3"/>
  <c r="P58" i="3"/>
  <c r="M59" i="3"/>
  <c r="J60" i="3"/>
  <c r="G61" i="3"/>
  <c r="W61" i="3"/>
  <c r="T62" i="3"/>
  <c r="Q63" i="3"/>
  <c r="N64" i="3"/>
  <c r="K65" i="3"/>
  <c r="H66" i="3"/>
  <c r="E67" i="3"/>
  <c r="U67" i="3"/>
  <c r="R68" i="3"/>
  <c r="O69" i="3"/>
  <c r="L70" i="3"/>
  <c r="I71" i="3"/>
  <c r="F72" i="3"/>
  <c r="V72" i="3"/>
  <c r="S73" i="3"/>
  <c r="P74" i="3"/>
  <c r="M75" i="3"/>
  <c r="T75" i="3"/>
  <c r="E76" i="3"/>
  <c r="I76" i="3"/>
  <c r="M76" i="3"/>
  <c r="Q76" i="3"/>
  <c r="U76" i="3"/>
  <c r="F77" i="3"/>
  <c r="J77" i="3"/>
  <c r="N77" i="3"/>
  <c r="R77" i="3"/>
  <c r="V77" i="3"/>
  <c r="K77" i="3"/>
  <c r="L77" i="3"/>
  <c r="T58" i="3"/>
  <c r="Q59" i="3"/>
  <c r="N60" i="3"/>
  <c r="K61" i="3"/>
  <c r="H62" i="3"/>
  <c r="E63" i="3"/>
  <c r="U63" i="3"/>
  <c r="R64" i="3"/>
  <c r="O65" i="3"/>
  <c r="L66" i="3"/>
  <c r="I67" i="3"/>
  <c r="F68" i="3"/>
  <c r="V68" i="3"/>
  <c r="S69" i="3"/>
  <c r="P70" i="3"/>
  <c r="M71" i="3"/>
  <c r="J72" i="3"/>
  <c r="G73" i="3"/>
  <c r="W73" i="3"/>
  <c r="T74" i="3"/>
  <c r="P75" i="3"/>
  <c r="U75" i="3"/>
  <c r="F76" i="3"/>
  <c r="J76" i="3"/>
  <c r="N76" i="3"/>
  <c r="R76" i="3"/>
  <c r="V76" i="3"/>
  <c r="G77" i="3"/>
  <c r="S77" i="3"/>
  <c r="H77" i="3"/>
  <c r="D58" i="3"/>
  <c r="D59" i="3"/>
  <c r="D63" i="3"/>
  <c r="D67" i="3"/>
  <c r="D71" i="3"/>
  <c r="D75" i="3"/>
  <c r="D70" i="3"/>
  <c r="D60" i="3"/>
  <c r="D64" i="3"/>
  <c r="D68" i="3"/>
  <c r="D72" i="3"/>
  <c r="D76" i="3"/>
  <c r="D66" i="3"/>
  <c r="D61" i="3"/>
  <c r="D65" i="3"/>
  <c r="D69" i="3"/>
  <c r="D73" i="3"/>
  <c r="D77" i="3"/>
  <c r="D62" i="3"/>
  <c r="D74" i="3"/>
  <c r="E31" i="3"/>
  <c r="I31" i="3"/>
  <c r="M31" i="3"/>
  <c r="Q31" i="3"/>
  <c r="U31" i="3"/>
  <c r="F32" i="3"/>
  <c r="J32" i="3"/>
  <c r="N32" i="3"/>
  <c r="R32" i="3"/>
  <c r="V32" i="3"/>
  <c r="G33" i="3"/>
  <c r="K33" i="3"/>
  <c r="O33" i="3"/>
  <c r="S33" i="3"/>
  <c r="W33" i="3"/>
  <c r="H34" i="3"/>
  <c r="L34" i="3"/>
  <c r="P34" i="3"/>
  <c r="T34" i="3"/>
  <c r="E35" i="3"/>
  <c r="I35" i="3"/>
  <c r="M35" i="3"/>
  <c r="Q35" i="3"/>
  <c r="U35" i="3"/>
  <c r="F36" i="3"/>
  <c r="J36" i="3"/>
  <c r="N36" i="3"/>
  <c r="R36" i="3"/>
  <c r="V36" i="3"/>
  <c r="G37" i="3"/>
  <c r="K37" i="3"/>
  <c r="O37" i="3"/>
  <c r="S37" i="3"/>
  <c r="W37" i="3"/>
  <c r="H38" i="3"/>
  <c r="L38" i="3"/>
  <c r="P38" i="3"/>
  <c r="T38" i="3"/>
  <c r="E39" i="3"/>
  <c r="I39" i="3"/>
  <c r="M39" i="3"/>
  <c r="Q39" i="3"/>
  <c r="U39" i="3"/>
  <c r="F40" i="3"/>
  <c r="J40" i="3"/>
  <c r="N40" i="3"/>
  <c r="R40" i="3"/>
  <c r="V40" i="3"/>
  <c r="G41" i="3"/>
  <c r="K41" i="3"/>
  <c r="O41" i="3"/>
  <c r="S41" i="3"/>
  <c r="W41" i="3"/>
  <c r="H42" i="3"/>
  <c r="L42" i="3"/>
  <c r="P42" i="3"/>
  <c r="T42" i="3"/>
  <c r="E43" i="3"/>
  <c r="I43" i="3"/>
  <c r="M43" i="3"/>
  <c r="Q43" i="3"/>
  <c r="U43" i="3"/>
  <c r="F44" i="3"/>
  <c r="J44" i="3"/>
  <c r="N44" i="3"/>
  <c r="R44" i="3"/>
  <c r="V44" i="3"/>
  <c r="G45" i="3"/>
  <c r="K45" i="3"/>
  <c r="O45" i="3"/>
  <c r="S45" i="3"/>
  <c r="W45" i="3"/>
  <c r="H46" i="3"/>
  <c r="L46" i="3"/>
  <c r="P46" i="3"/>
  <c r="T46" i="3"/>
  <c r="E47" i="3"/>
  <c r="I47" i="3"/>
  <c r="M47" i="3"/>
  <c r="Q47" i="3"/>
  <c r="U47" i="3"/>
  <c r="F48" i="3"/>
  <c r="J48" i="3"/>
  <c r="N48" i="3"/>
  <c r="R48" i="3"/>
  <c r="F31" i="3"/>
  <c r="J31" i="3"/>
  <c r="N31" i="3"/>
  <c r="R31" i="3"/>
  <c r="V31" i="3"/>
  <c r="G32" i="3"/>
  <c r="K32" i="3"/>
  <c r="O32" i="3"/>
  <c r="S32" i="3"/>
  <c r="W32" i="3"/>
  <c r="H33" i="3"/>
  <c r="L33" i="3"/>
  <c r="P33" i="3"/>
  <c r="T33" i="3"/>
  <c r="E34" i="3"/>
  <c r="I34" i="3"/>
  <c r="M34" i="3"/>
  <c r="Q34" i="3"/>
  <c r="U34" i="3"/>
  <c r="F35" i="3"/>
  <c r="J35" i="3"/>
  <c r="N35" i="3"/>
  <c r="R35" i="3"/>
  <c r="V35" i="3"/>
  <c r="G36" i="3"/>
  <c r="K36" i="3"/>
  <c r="O36" i="3"/>
  <c r="S36" i="3"/>
  <c r="W36" i="3"/>
  <c r="H37" i="3"/>
  <c r="L37" i="3"/>
  <c r="P37" i="3"/>
  <c r="T37" i="3"/>
  <c r="E38" i="3"/>
  <c r="I38" i="3"/>
  <c r="M38" i="3"/>
  <c r="Q38" i="3"/>
  <c r="U38" i="3"/>
  <c r="F39" i="3"/>
  <c r="J39" i="3"/>
  <c r="N39" i="3"/>
  <c r="R39" i="3"/>
  <c r="V39" i="3"/>
  <c r="G40" i="3"/>
  <c r="K40" i="3"/>
  <c r="O40" i="3"/>
  <c r="S40" i="3"/>
  <c r="W40" i="3"/>
  <c r="H41" i="3"/>
  <c r="L41" i="3"/>
  <c r="P41" i="3"/>
  <c r="T41" i="3"/>
  <c r="E42" i="3"/>
  <c r="I42" i="3"/>
  <c r="M42" i="3"/>
  <c r="Q42" i="3"/>
  <c r="U42" i="3"/>
  <c r="F43" i="3"/>
  <c r="J43" i="3"/>
  <c r="N43" i="3"/>
  <c r="R43" i="3"/>
  <c r="V43" i="3"/>
  <c r="G44" i="3"/>
  <c r="K44" i="3"/>
  <c r="O44" i="3"/>
  <c r="S44" i="3"/>
  <c r="W44" i="3"/>
  <c r="H45" i="3"/>
  <c r="L45" i="3"/>
  <c r="P45" i="3"/>
  <c r="T45" i="3"/>
  <c r="E46" i="3"/>
  <c r="I46" i="3"/>
  <c r="M46" i="3"/>
  <c r="Q46" i="3"/>
  <c r="U46" i="3"/>
  <c r="F47" i="3"/>
  <c r="J47" i="3"/>
  <c r="N47" i="3"/>
  <c r="R47" i="3"/>
  <c r="V47" i="3"/>
  <c r="G48" i="3"/>
  <c r="K48" i="3"/>
  <c r="O48" i="3"/>
  <c r="S48" i="3"/>
  <c r="G31" i="3"/>
  <c r="O31" i="3"/>
  <c r="W31" i="3"/>
  <c r="L32" i="3"/>
  <c r="T32" i="3"/>
  <c r="I33" i="3"/>
  <c r="Q33" i="3"/>
  <c r="F34" i="3"/>
  <c r="N34" i="3"/>
  <c r="V34" i="3"/>
  <c r="K35" i="3"/>
  <c r="S35" i="3"/>
  <c r="H36" i="3"/>
  <c r="P36" i="3"/>
  <c r="E37" i="3"/>
  <c r="M37" i="3"/>
  <c r="U37" i="3"/>
  <c r="J38" i="3"/>
  <c r="R38" i="3"/>
  <c r="G39" i="3"/>
  <c r="O39" i="3"/>
  <c r="W39" i="3"/>
  <c r="L40" i="3"/>
  <c r="T40" i="3"/>
  <c r="I41" i="3"/>
  <c r="Q41" i="3"/>
  <c r="F42" i="3"/>
  <c r="N42" i="3"/>
  <c r="V42" i="3"/>
  <c r="K43" i="3"/>
  <c r="S43" i="3"/>
  <c r="H44" i="3"/>
  <c r="P44" i="3"/>
  <c r="E45" i="3"/>
  <c r="M45" i="3"/>
  <c r="U45" i="3"/>
  <c r="J46" i="3"/>
  <c r="R46" i="3"/>
  <c r="G47" i="3"/>
  <c r="O47" i="3"/>
  <c r="W47" i="3"/>
  <c r="L48" i="3"/>
  <c r="T48" i="3"/>
  <c r="E49" i="3"/>
  <c r="I49" i="3"/>
  <c r="M49" i="3"/>
  <c r="Q49" i="3"/>
  <c r="U49" i="3"/>
  <c r="F50" i="3"/>
  <c r="J50" i="3"/>
  <c r="N50" i="3"/>
  <c r="R50" i="3"/>
  <c r="V50" i="3"/>
  <c r="S31" i="3"/>
  <c r="H32" i="3"/>
  <c r="E33" i="3"/>
  <c r="U33" i="3"/>
  <c r="R34" i="3"/>
  <c r="O35" i="3"/>
  <c r="L36" i="3"/>
  <c r="I37" i="3"/>
  <c r="F38" i="3"/>
  <c r="V38" i="3"/>
  <c r="S39" i="3"/>
  <c r="P40" i="3"/>
  <c r="M41" i="3"/>
  <c r="J42" i="3"/>
  <c r="G43" i="3"/>
  <c r="W43" i="3"/>
  <c r="T44" i="3"/>
  <c r="F46" i="3"/>
  <c r="V46" i="3"/>
  <c r="S47" i="3"/>
  <c r="P48" i="3"/>
  <c r="G49" i="3"/>
  <c r="O49" i="3"/>
  <c r="W49" i="3"/>
  <c r="L50" i="3"/>
  <c r="T50" i="3"/>
  <c r="T31" i="3"/>
  <c r="Q32" i="3"/>
  <c r="N33" i="3"/>
  <c r="K34" i="3"/>
  <c r="H35" i="3"/>
  <c r="E36" i="3"/>
  <c r="M36" i="3"/>
  <c r="H31" i="3"/>
  <c r="P31" i="3"/>
  <c r="E32" i="3"/>
  <c r="M32" i="3"/>
  <c r="U32" i="3"/>
  <c r="J33" i="3"/>
  <c r="R33" i="3"/>
  <c r="G34" i="3"/>
  <c r="O34" i="3"/>
  <c r="W34" i="3"/>
  <c r="L35" i="3"/>
  <c r="T35" i="3"/>
  <c r="I36" i="3"/>
  <c r="Q36" i="3"/>
  <c r="F37" i="3"/>
  <c r="N37" i="3"/>
  <c r="V37" i="3"/>
  <c r="K38" i="3"/>
  <c r="S38" i="3"/>
  <c r="H39" i="3"/>
  <c r="P39" i="3"/>
  <c r="E40" i="3"/>
  <c r="M40" i="3"/>
  <c r="U40" i="3"/>
  <c r="J41" i="3"/>
  <c r="R41" i="3"/>
  <c r="G42" i="3"/>
  <c r="O42" i="3"/>
  <c r="W42" i="3"/>
  <c r="L43" i="3"/>
  <c r="T43" i="3"/>
  <c r="I44" i="3"/>
  <c r="Q44" i="3"/>
  <c r="F45" i="3"/>
  <c r="N45" i="3"/>
  <c r="V45" i="3"/>
  <c r="K46" i="3"/>
  <c r="S46" i="3"/>
  <c r="H47" i="3"/>
  <c r="P47" i="3"/>
  <c r="E48" i="3"/>
  <c r="M48" i="3"/>
  <c r="U48" i="3"/>
  <c r="F49" i="3"/>
  <c r="J49" i="3"/>
  <c r="N49" i="3"/>
  <c r="R49" i="3"/>
  <c r="V49" i="3"/>
  <c r="G50" i="3"/>
  <c r="K50" i="3"/>
  <c r="O50" i="3"/>
  <c r="S50" i="3"/>
  <c r="W50" i="3"/>
  <c r="K31" i="3"/>
  <c r="P32" i="3"/>
  <c r="M33" i="3"/>
  <c r="J34" i="3"/>
  <c r="G35" i="3"/>
  <c r="W35" i="3"/>
  <c r="T36" i="3"/>
  <c r="Q37" i="3"/>
  <c r="N38" i="3"/>
  <c r="K39" i="3"/>
  <c r="H40" i="3"/>
  <c r="E41" i="3"/>
  <c r="U41" i="3"/>
  <c r="R42" i="3"/>
  <c r="O43" i="3"/>
  <c r="L44" i="3"/>
  <c r="I45" i="3"/>
  <c r="Q45" i="3"/>
  <c r="N46" i="3"/>
  <c r="K47" i="3"/>
  <c r="H48" i="3"/>
  <c r="V48" i="3"/>
  <c r="K49" i="3"/>
  <c r="S49" i="3"/>
  <c r="H50" i="3"/>
  <c r="P50" i="3"/>
  <c r="L31" i="3"/>
  <c r="I32" i="3"/>
  <c r="F33" i="3"/>
  <c r="V33" i="3"/>
  <c r="S34" i="3"/>
  <c r="P35" i="3"/>
  <c r="U36" i="3"/>
  <c r="O38" i="3"/>
  <c r="I40" i="3"/>
  <c r="V41" i="3"/>
  <c r="P43" i="3"/>
  <c r="J45" i="3"/>
  <c r="W46" i="3"/>
  <c r="Q48" i="3"/>
  <c r="P49" i="3"/>
  <c r="M50" i="3"/>
  <c r="L47" i="3"/>
  <c r="T49" i="3"/>
  <c r="Q50" i="3"/>
  <c r="L39" i="3"/>
  <c r="S42" i="3"/>
  <c r="G46" i="3"/>
  <c r="H49" i="3"/>
  <c r="U50" i="3"/>
  <c r="T39" i="3"/>
  <c r="H43" i="3"/>
  <c r="O46" i="3"/>
  <c r="L49" i="3"/>
  <c r="J37" i="3"/>
  <c r="W38" i="3"/>
  <c r="Q40" i="3"/>
  <c r="K42" i="3"/>
  <c r="E44" i="3"/>
  <c r="R45" i="3"/>
  <c r="W48" i="3"/>
  <c r="R37" i="3"/>
  <c r="F41" i="3"/>
  <c r="M44" i="3"/>
  <c r="T47" i="3"/>
  <c r="E50" i="3"/>
  <c r="G38" i="3"/>
  <c r="N41" i="3"/>
  <c r="U44" i="3"/>
  <c r="I48" i="3"/>
  <c r="I50" i="3"/>
  <c r="D31" i="3"/>
  <c r="D32" i="3"/>
  <c r="D36" i="3"/>
  <c r="D40" i="3"/>
  <c r="D44" i="3"/>
  <c r="D48" i="3"/>
  <c r="D33" i="3"/>
  <c r="D37" i="3"/>
  <c r="D41" i="3"/>
  <c r="D45" i="3"/>
  <c r="D49" i="3"/>
  <c r="D34" i="3"/>
  <c r="D38" i="3"/>
  <c r="D42" i="3"/>
  <c r="D46" i="3"/>
  <c r="D50" i="3"/>
  <c r="D35" i="3"/>
  <c r="D39" i="3"/>
  <c r="D43" i="3"/>
  <c r="D47" i="3"/>
  <c r="I52" i="3"/>
  <c r="D8" i="6" s="1"/>
  <c r="M52" i="3"/>
  <c r="D12" i="6" s="1"/>
  <c r="Q52" i="3"/>
  <c r="D16" i="6" s="1"/>
  <c r="U52" i="3"/>
  <c r="D20" i="6" s="1"/>
  <c r="J52" i="3"/>
  <c r="D9" i="6" s="1"/>
  <c r="N52" i="3"/>
  <c r="D13" i="6" s="1"/>
  <c r="R52" i="3"/>
  <c r="D17" i="6" s="1"/>
  <c r="V52" i="3"/>
  <c r="D21" i="6" s="1"/>
  <c r="K52" i="3"/>
  <c r="D10" i="6" s="1"/>
  <c r="O52" i="3"/>
  <c r="D14" i="6" s="1"/>
  <c r="S52" i="3"/>
  <c r="D18" i="6" s="1"/>
  <c r="W52" i="3"/>
  <c r="D22" i="6" s="1"/>
  <c r="H52" i="3"/>
  <c r="D7" i="6" s="1"/>
  <c r="L52" i="3"/>
  <c r="D11" i="6" s="1"/>
  <c r="P52" i="3"/>
  <c r="D15" i="6" s="1"/>
  <c r="T52" i="3"/>
  <c r="D19" i="6" s="1"/>
  <c r="M84" i="3"/>
  <c r="B12" i="6" s="1"/>
  <c r="U83" i="3"/>
  <c r="F20" i="6" s="1"/>
  <c r="M83" i="3"/>
  <c r="F12" i="6" s="1"/>
  <c r="I80" i="3"/>
  <c r="H84" i="3"/>
  <c r="B7" i="6" s="1"/>
  <c r="J83" i="3"/>
  <c r="F9" i="6" s="1"/>
  <c r="H83" i="3"/>
  <c r="F7" i="6" s="1"/>
  <c r="U84" i="3"/>
  <c r="B20" i="6" s="1"/>
  <c r="I83" i="3"/>
  <c r="F8" i="6" s="1"/>
  <c r="R53" i="3"/>
  <c r="W83" i="3"/>
  <c r="F22" i="6" s="1"/>
  <c r="W84" i="3"/>
  <c r="B22" i="6" s="1"/>
  <c r="J53" i="3"/>
  <c r="V53" i="3"/>
  <c r="U53" i="3"/>
  <c r="M80" i="3"/>
  <c r="J84" i="3"/>
  <c r="B9" i="6" s="1"/>
  <c r="K80" i="3"/>
  <c r="N80" i="3"/>
  <c r="R83" i="3"/>
  <c r="F17" i="6" s="1"/>
  <c r="P83" i="3"/>
  <c r="F15" i="6" s="1"/>
  <c r="S83" i="3"/>
  <c r="F18" i="6" s="1"/>
  <c r="Q53" i="3"/>
  <c r="S80" i="3"/>
  <c r="K53" i="3"/>
  <c r="L83" i="3"/>
  <c r="F11" i="6" s="1"/>
  <c r="S53" i="3"/>
  <c r="L80" i="3"/>
  <c r="W53" i="3"/>
  <c r="Q83" i="3"/>
  <c r="F16" i="6" s="1"/>
  <c r="V84" i="3"/>
  <c r="B21" i="6" s="1"/>
  <c r="L84" i="3"/>
  <c r="B11" i="6" s="1"/>
  <c r="I84" i="3"/>
  <c r="B8" i="6" s="1"/>
  <c r="I79" i="3"/>
  <c r="E8" i="6" s="1"/>
  <c r="M79" i="3"/>
  <c r="E12" i="6" s="1"/>
  <c r="Q79" i="3"/>
  <c r="E16" i="6" s="1"/>
  <c r="U79" i="3"/>
  <c r="E20" i="6" s="1"/>
  <c r="J79" i="3"/>
  <c r="E9" i="6" s="1"/>
  <c r="N79" i="3"/>
  <c r="E13" i="6" s="1"/>
  <c r="R79" i="3"/>
  <c r="E17" i="6" s="1"/>
  <c r="V79" i="3"/>
  <c r="E21" i="6" s="1"/>
  <c r="K79" i="3"/>
  <c r="E10" i="6" s="1"/>
  <c r="O79" i="3"/>
  <c r="E14" i="6" s="1"/>
  <c r="S79" i="3"/>
  <c r="E18" i="6" s="1"/>
  <c r="W79" i="3"/>
  <c r="E22" i="6" s="1"/>
  <c r="H79" i="3"/>
  <c r="E7" i="6" s="1"/>
  <c r="L79" i="3"/>
  <c r="E11" i="6" s="1"/>
  <c r="P79" i="3"/>
  <c r="E15" i="6" s="1"/>
  <c r="T79" i="3"/>
  <c r="E19" i="6" s="1"/>
  <c r="H80" i="3"/>
  <c r="Q84" i="3"/>
  <c r="B16" i="6" s="1"/>
  <c r="T80" i="3"/>
  <c r="O53" i="3"/>
  <c r="K83" i="3"/>
  <c r="F10" i="6" s="1"/>
  <c r="T83" i="3"/>
  <c r="F19" i="6" s="1"/>
  <c r="O83" i="3"/>
  <c r="F14" i="6" s="1"/>
  <c r="P53" i="3"/>
  <c r="U80" i="3"/>
  <c r="P84" i="3"/>
  <c r="B15" i="6" s="1"/>
  <c r="N53" i="3"/>
  <c r="O80" i="3"/>
  <c r="N84" i="3"/>
  <c r="B13" i="6" s="1"/>
  <c r="T53" i="3"/>
  <c r="V80" i="3"/>
  <c r="Q80" i="3"/>
  <c r="I53" i="3"/>
  <c r="K84" i="3"/>
  <c r="B10" i="6" s="1"/>
  <c r="R80" i="3"/>
  <c r="S84" i="3"/>
  <c r="B18" i="6" s="1"/>
  <c r="H53" i="3"/>
  <c r="W80" i="3"/>
  <c r="J80" i="3"/>
  <c r="M53" i="3"/>
  <c r="L53" i="3"/>
  <c r="P80" i="3"/>
  <c r="V83" i="3"/>
  <c r="F21" i="6" s="1"/>
  <c r="R84" i="3"/>
  <c r="B17" i="6" s="1"/>
  <c r="T84" i="3"/>
  <c r="B19" i="6" s="1"/>
  <c r="N83" i="3"/>
  <c r="F13" i="6" s="1"/>
  <c r="O84" i="3"/>
  <c r="B14" i="6" s="1"/>
  <c r="G79" i="3" l="1"/>
  <c r="E6" i="6" s="1"/>
  <c r="G52" i="3"/>
  <c r="D6" i="6" s="1"/>
  <c r="E52" i="3"/>
  <c r="D4" i="6" s="1"/>
  <c r="F52" i="3"/>
  <c r="D5" i="6" s="1"/>
  <c r="D52" i="3"/>
  <c r="D3" i="6" s="1"/>
  <c r="E79" i="3"/>
  <c r="E4" i="6" s="1"/>
  <c r="F79" i="3"/>
  <c r="E5" i="6" s="1"/>
  <c r="D79" i="3"/>
  <c r="E3" i="6" s="1"/>
  <c r="G53" i="3" l="1"/>
  <c r="G83" i="3"/>
  <c r="F6" i="6" s="1"/>
  <c r="G80" i="3"/>
  <c r="D87" i="3"/>
  <c r="D88" i="3" s="1"/>
  <c r="F80" i="3"/>
  <c r="F83" i="3"/>
  <c r="F5" i="6" s="1"/>
  <c r="E83" i="3"/>
  <c r="F4" i="6" s="1"/>
  <c r="F53" i="3"/>
  <c r="D83" i="3"/>
  <c r="F3" i="6" s="1"/>
  <c r="D53" i="3"/>
  <c r="E80" i="3"/>
  <c r="D80" i="3"/>
  <c r="E53" i="3"/>
  <c r="D89" i="3" l="1"/>
  <c r="G84" i="3"/>
  <c r="B6" i="6" s="1"/>
  <c r="D84" i="3"/>
  <c r="F84" i="3"/>
  <c r="B5" i="6" s="1"/>
  <c r="E84" i="3"/>
  <c r="B4" i="6" s="1"/>
  <c r="B3" i="6" l="1"/>
</calcChain>
</file>

<file path=xl/sharedStrings.xml><?xml version="1.0" encoding="utf-8"?>
<sst xmlns="http://schemas.openxmlformats.org/spreadsheetml/2006/main" count="81" uniqueCount="54">
  <si>
    <t>Options</t>
  </si>
  <si>
    <t>Ballot 1</t>
  </si>
  <si>
    <t>Ballot 2</t>
  </si>
  <si>
    <t>Ballot 3</t>
  </si>
  <si>
    <t>Ballot 4</t>
  </si>
  <si>
    <t>Ballot 5</t>
  </si>
  <si>
    <t>Ballot 6</t>
  </si>
  <si>
    <t>Ballot 7</t>
  </si>
  <si>
    <t>Ballot 8</t>
  </si>
  <si>
    <t>Ballot 9</t>
  </si>
  <si>
    <t>Ballot 10</t>
  </si>
  <si>
    <t>Ballot 11</t>
  </si>
  <si>
    <t>Ballot 12</t>
  </si>
  <si>
    <t>Ballot 13</t>
  </si>
  <si>
    <t>Ballot 14</t>
  </si>
  <si>
    <t>Ballot 15</t>
  </si>
  <si>
    <t>Ballot 16</t>
  </si>
  <si>
    <t>Ballot 17</t>
  </si>
  <si>
    <t>Ballot 18</t>
  </si>
  <si>
    <t>Ballot 19</t>
  </si>
  <si>
    <t>Ballot 20</t>
  </si>
  <si>
    <t>Number of options</t>
  </si>
  <si>
    <t>Pairwise wins (horizontal option, beats vertical option)</t>
  </si>
  <si>
    <t>Votes</t>
  </si>
  <si>
    <t>Total</t>
  </si>
  <si>
    <t>Ranking</t>
  </si>
  <si>
    <t>wins-loss</t>
  </si>
  <si>
    <t>Option</t>
  </si>
  <si>
    <t>Number of votes cast in this preference order</t>
  </si>
  <si>
    <t>Condorcet</t>
  </si>
  <si>
    <t>Condorcet Text</t>
  </si>
  <si>
    <t>Message</t>
  </si>
  <si>
    <t>Pairwise losses (horizontal option, got beaten by vertical option)</t>
  </si>
  <si>
    <t>Option A</t>
  </si>
  <si>
    <t>Option B</t>
  </si>
  <si>
    <t>Option C</t>
  </si>
  <si>
    <t>Option D</t>
  </si>
  <si>
    <t>Number of Votes Cast</t>
  </si>
  <si>
    <t>Win-Lose</t>
  </si>
  <si>
    <t>Pairwise 
Wins</t>
  </si>
  <si>
    <t>Pairwise
 Losses</t>
  </si>
  <si>
    <t>Final 
Ranking</t>
  </si>
  <si>
    <t>Final Vote Rankings and Details</t>
  </si>
  <si>
    <t xml:space="preserve">Total votes tallied </t>
  </si>
  <si>
    <t>Describe the question this survey is answering</t>
  </si>
  <si>
    <t xml:space="preserve"> (You can also use the same number many times for ties, you can leave blank to say anything numbered is a preference)</t>
  </si>
  <si>
    <t>Number the options below in preference order (1 = most preferred, 20 = least preferred)</t>
  </si>
  <si>
    <t>[enter more detail here or delete this text]</t>
  </si>
  <si>
    <t>[Enter the question to be answered in as much detail as people need.]</t>
  </si>
  <si>
    <t>Ballot for [name this ballot]</t>
  </si>
  <si>
    <t>Option B is most preferred.</t>
  </si>
  <si>
    <t>Option C is least preferred, A, B or C is better.</t>
  </si>
  <si>
    <t>Example ballot</t>
  </si>
  <si>
    <t xml:space="preserve">Then option A &amp;  D are equal 2nd preference.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</si>
</sst>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sz val="12"/>
      <color rgb="FF3F3F76"/>
      <name val="Arial Rounded MT Bold"/>
      <family val="2"/>
    </font>
    <font>
      <b/>
      <sz val="15"/>
      <color theme="3"/>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8"/>
      <color theme="1"/>
      <name val="Calibri"/>
      <family val="2"/>
      <scheme val="minor"/>
    </font>
    <font>
      <b/>
      <sz val="14"/>
      <color rgb="FF3F3F3F"/>
      <name val="Calibri"/>
      <family val="2"/>
      <scheme val="minor"/>
    </font>
    <font>
      <sz val="8"/>
      <color theme="1"/>
      <name val="Calibri"/>
      <family val="2"/>
      <scheme val="minor"/>
    </font>
    <font>
      <sz val="8"/>
      <color theme="0" tint="-0.499984740745262"/>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6" fillId="0" borderId="3" applyNumberFormat="0" applyFill="0" applyAlignment="0" applyProtection="0"/>
  </cellStyleXfs>
  <cellXfs count="38">
    <xf numFmtId="0" fontId="0" fillId="0" borderId="0" xfId="0"/>
    <xf numFmtId="0" fontId="4" fillId="0" borderId="0" xfId="0" applyFont="1"/>
    <xf numFmtId="0" fontId="3" fillId="3" borderId="1" xfId="3"/>
    <xf numFmtId="0" fontId="2" fillId="3" borderId="2" xfId="2"/>
    <xf numFmtId="0" fontId="5" fillId="2" borderId="1" xfId="1" applyFont="1" applyAlignment="1">
      <alignment horizontal="center"/>
    </xf>
    <xf numFmtId="49" fontId="1" fillId="2" borderId="1" xfId="1" applyNumberFormat="1"/>
    <xf numFmtId="0" fontId="4" fillId="0" borderId="0" xfId="0" applyFont="1" applyFill="1" applyBorder="1"/>
    <xf numFmtId="0" fontId="0" fillId="0" borderId="0" xfId="0" applyAlignment="1">
      <alignment horizontal="center"/>
    </xf>
    <xf numFmtId="0" fontId="7" fillId="0" borderId="0" xfId="0" applyFont="1"/>
    <xf numFmtId="0" fontId="9" fillId="0" borderId="0" xfId="0" applyFont="1"/>
    <xf numFmtId="0" fontId="10" fillId="0" borderId="0" xfId="0" applyFont="1"/>
    <xf numFmtId="0" fontId="9" fillId="0" borderId="0" xfId="0" applyFont="1" applyAlignment="1">
      <alignment horizontal="center" wrapText="1"/>
    </xf>
    <xf numFmtId="0" fontId="12" fillId="3" borderId="2" xfId="2"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6" fillId="0" borderId="3" xfId="4"/>
    <xf numFmtId="0" fontId="6" fillId="0" borderId="3" xfId="4" applyAlignment="1">
      <alignment horizontal="center"/>
    </xf>
    <xf numFmtId="0" fontId="7" fillId="0" borderId="0" xfId="0" applyFont="1" applyAlignment="1">
      <alignment horizontal="right"/>
    </xf>
    <xf numFmtId="0" fontId="12" fillId="3" borderId="2" xfId="2" applyFont="1"/>
    <xf numFmtId="0" fontId="0" fillId="0" borderId="5" xfId="0" applyBorder="1"/>
    <xf numFmtId="0" fontId="0" fillId="0" borderId="6" xfId="0" applyBorder="1"/>
    <xf numFmtId="0" fontId="4" fillId="0" borderId="4" xfId="0" applyFont="1" applyBorder="1"/>
    <xf numFmtId="0" fontId="0" fillId="0" borderId="12" xfId="0" applyBorder="1"/>
    <xf numFmtId="0" fontId="0" fillId="0" borderId="13" xfId="0" applyBorder="1"/>
    <xf numFmtId="0" fontId="4" fillId="0" borderId="0" xfId="0" applyFont="1" applyAlignment="1"/>
    <xf numFmtId="0" fontId="13" fillId="0" borderId="0" xfId="0" applyFont="1" applyAlignment="1"/>
    <xf numFmtId="0" fontId="0" fillId="0" borderId="0" xfId="0" applyAlignment="1">
      <alignment vertical="center"/>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4" fillId="3" borderId="2" xfId="2" applyFont="1" applyAlignment="1">
      <alignment horizontal="center"/>
    </xf>
  </cellXfs>
  <cellStyles count="5">
    <cellStyle name="Calculation" xfId="3" builtinId="22"/>
    <cellStyle name="Heading 1" xfId="4" builtinId="16"/>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514350</xdr:colOff>
      <xdr:row>24</xdr:row>
      <xdr:rowOff>38100</xdr:rowOff>
    </xdr:from>
    <xdr:to>
      <xdr:col>3</xdr:col>
      <xdr:colOff>495300</xdr:colOff>
      <xdr:row>40</xdr:row>
      <xdr:rowOff>114300</xdr:rowOff>
    </xdr:to>
    <xdr:sp macro="" textlink="">
      <xdr:nvSpPr>
        <xdr:cNvPr id="2" name="TextBox 1">
          <a:extLst>
            <a:ext uri="{FF2B5EF4-FFF2-40B4-BE49-F238E27FC236}">
              <a16:creationId xmlns:a16="http://schemas.microsoft.com/office/drawing/2014/main" id="{9463DB21-0BD4-41E7-8661-A995FA1258D2}"/>
            </a:ext>
          </a:extLst>
        </xdr:cNvPr>
        <xdr:cNvSpPr txBox="1"/>
      </xdr:nvSpPr>
      <xdr:spPr>
        <a:xfrm>
          <a:off x="514350" y="4810125"/>
          <a:ext cx="4333875" cy="3124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endParaRPr lang="en-US" sz="1100"/>
        </a:p>
        <a:p>
          <a:r>
            <a:rPr lang="en-US" sz="1100"/>
            <a:t>1. Enter the option names in the first column of this worksheet.</a:t>
          </a:r>
          <a:endParaRPr lang="en-US" sz="1100" baseline="0"/>
        </a:p>
        <a:p>
          <a:endParaRPr lang="en-US" sz="1100" baseline="0"/>
        </a:p>
        <a:p>
          <a:r>
            <a:rPr lang="en-US" sz="1100" baseline="0"/>
            <a:t>2. Fill in the ballot name, the question information and details of each option on the "Ballot Sheet for Printing" if you want a printed ballot. Print and hand out to the voters.</a:t>
          </a:r>
        </a:p>
        <a:p>
          <a:endParaRPr lang="en-US" sz="1100" baseline="0"/>
        </a:p>
        <a:p>
          <a:r>
            <a:rPr lang="en-US" sz="1100" baseline="0"/>
            <a:t>3. Enter each ballot, enter the preference order listed by the voter for each ballot above. If you have more than 20 voters, use the number of votes entry (defaults to 1) for each similar variation of ballot preference order.</a:t>
          </a:r>
        </a:p>
        <a:p>
          <a:endParaRPr lang="en-US" sz="1100" baseline="0"/>
        </a:p>
        <a:p>
          <a:r>
            <a:rPr lang="en-US" sz="1100" baseline="0"/>
            <a:t>4. Read the final results on the "Results" worksheet.</a:t>
          </a:r>
          <a:endParaRPr lang="en-US" sz="1100"/>
        </a:p>
      </xdr:txBody>
    </xdr:sp>
    <xdr:clientData/>
  </xdr:twoCellAnchor>
  <xdr:twoCellAnchor>
    <xdr:from>
      <xdr:col>4</xdr:col>
      <xdr:colOff>590550</xdr:colOff>
      <xdr:row>24</xdr:row>
      <xdr:rowOff>38100</xdr:rowOff>
    </xdr:from>
    <xdr:to>
      <xdr:col>12</xdr:col>
      <xdr:colOff>47625</xdr:colOff>
      <xdr:row>39</xdr:row>
      <xdr:rowOff>124691</xdr:rowOff>
    </xdr:to>
    <xdr:sp macro="" textlink="">
      <xdr:nvSpPr>
        <xdr:cNvPr id="3" name="TextBox 2">
          <a:extLst>
            <a:ext uri="{FF2B5EF4-FFF2-40B4-BE49-F238E27FC236}">
              <a16:creationId xmlns:a16="http://schemas.microsoft.com/office/drawing/2014/main" id="{B191CDB5-1503-48F5-852D-870EE9A8BF5C}"/>
            </a:ext>
          </a:extLst>
        </xdr:cNvPr>
        <xdr:cNvSpPr txBox="1"/>
      </xdr:nvSpPr>
      <xdr:spPr>
        <a:xfrm>
          <a:off x="5553075" y="4810125"/>
          <a:ext cx="4333875" cy="294409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Notes</a:t>
          </a:r>
        </a:p>
        <a:p>
          <a:endParaRPr lang="en-US" sz="1100"/>
        </a:p>
        <a:p>
          <a:r>
            <a:rPr lang="en-US" sz="1100"/>
            <a:t>This spreadsheet allows you to run simple ballots to have a group decide preference order from</a:t>
          </a:r>
          <a:r>
            <a:rPr lang="en-US" sz="1100" baseline="0"/>
            <a:t> a et of options. The lgorithm used is pretty simple. It computes the number of wins and losses for each pair of options (eg. A vs B, A vs C, B vs C). The winner is the option with the highest Wins-Losses.</a:t>
          </a:r>
        </a:p>
        <a:p>
          <a:endParaRPr lang="en-US" sz="1100" baseline="0"/>
        </a:p>
        <a:p>
          <a:r>
            <a:rPr lang="en-US" sz="1100" baseline="0"/>
            <a:t>I imagine i'll need to tweak this algorithm. My goal is to support the Schulze Method, but its hard without using macro's which i'm trying to avoid. Love your feedback and advice.</a:t>
          </a:r>
        </a:p>
        <a:p>
          <a:endParaRPr lang="en-US" sz="1100" baseline="0"/>
        </a:p>
        <a:p>
          <a:r>
            <a:rPr lang="en-US" sz="1100" baseline="0"/>
            <a:t>Reach me at: troy.magennis@focusedobjective.com and follow me on Twitter @t_magennis for the latest spreadsheets and inevitable bug fixes.</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352424</xdr:colOff>
      <xdr:row>1</xdr:row>
      <xdr:rowOff>200024</xdr:rowOff>
    </xdr:from>
    <xdr:to>
      <xdr:col>18</xdr:col>
      <xdr:colOff>209549</xdr:colOff>
      <xdr:row>19</xdr:row>
      <xdr:rowOff>114299</xdr:rowOff>
    </xdr:to>
    <xdr:sp macro="" textlink="">
      <xdr:nvSpPr>
        <xdr:cNvPr id="2" name="TextBox 1">
          <a:extLst>
            <a:ext uri="{FF2B5EF4-FFF2-40B4-BE49-F238E27FC236}">
              <a16:creationId xmlns:a16="http://schemas.microsoft.com/office/drawing/2014/main" id="{5B7D3389-255C-4C2D-B87D-90BB175D2528}"/>
            </a:ext>
          </a:extLst>
        </xdr:cNvPr>
        <xdr:cNvSpPr txBox="1"/>
      </xdr:nvSpPr>
      <xdr:spPr>
        <a:xfrm>
          <a:off x="5810249" y="457199"/>
          <a:ext cx="4333875" cy="3124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endParaRPr lang="en-US" sz="1100"/>
        </a:p>
        <a:p>
          <a:r>
            <a:rPr lang="en-US" sz="1100"/>
            <a:t>1. Enter the option names in the first column of the</a:t>
          </a:r>
          <a:r>
            <a:rPr lang="en-US" sz="1100" baseline="0"/>
            <a:t> "Options and Votes" worksheet.</a:t>
          </a:r>
        </a:p>
        <a:p>
          <a:endParaRPr lang="en-US" sz="1100" baseline="0"/>
        </a:p>
        <a:p>
          <a:r>
            <a:rPr lang="en-US" sz="1100" baseline="0"/>
            <a:t>2. Fill in the ballot name, the question information and details of each option on this sheet.</a:t>
          </a:r>
        </a:p>
        <a:p>
          <a:endParaRPr lang="en-US" sz="1100" baseline="0"/>
        </a:p>
        <a:p>
          <a:r>
            <a:rPr lang="en-US" sz="1100" baseline="0"/>
            <a:t>3. Delete any options you don't need. This spreadsheet supports 20 options. Just delete the unused rows in this sheet before printing</a:t>
          </a:r>
        </a:p>
        <a:p>
          <a:endParaRPr lang="en-US" sz="1100" baseline="0"/>
        </a:p>
        <a:p>
          <a:r>
            <a:rPr lang="en-US" sz="1100" baseline="0"/>
            <a:t>4. Print and hand out to the voters.</a:t>
          </a:r>
        </a:p>
        <a:p>
          <a:endParaRPr lang="en-US" sz="1100" baseline="0"/>
        </a:p>
        <a:p>
          <a:r>
            <a:rPr lang="en-US" sz="1100" baseline="0"/>
            <a:t>5. Enter each ballots preference in the "Options and Votes" worksheet.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484908</xdr:rowOff>
    </xdr:from>
    <xdr:to>
      <xdr:col>14</xdr:col>
      <xdr:colOff>90921</xdr:colOff>
      <xdr:row>14</xdr:row>
      <xdr:rowOff>34636</xdr:rowOff>
    </xdr:to>
    <xdr:sp macro="" textlink="">
      <xdr:nvSpPr>
        <xdr:cNvPr id="2" name="TextBox 1">
          <a:extLst>
            <a:ext uri="{FF2B5EF4-FFF2-40B4-BE49-F238E27FC236}">
              <a16:creationId xmlns:a16="http://schemas.microsoft.com/office/drawing/2014/main" id="{49A49782-330F-4070-A189-377A8B1734BA}"/>
            </a:ext>
          </a:extLst>
        </xdr:cNvPr>
        <xdr:cNvSpPr txBox="1"/>
      </xdr:nvSpPr>
      <xdr:spPr>
        <a:xfrm>
          <a:off x="9195955" y="744681"/>
          <a:ext cx="4333875" cy="294409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Notes</a:t>
          </a:r>
        </a:p>
        <a:p>
          <a:endParaRPr lang="en-US" sz="1100"/>
        </a:p>
        <a:p>
          <a:r>
            <a:rPr lang="en-US" sz="1100"/>
            <a:t>This spreadsheet allows you to run simple ballots to have a group decide preference order from</a:t>
          </a:r>
          <a:r>
            <a:rPr lang="en-US" sz="1100" baseline="0"/>
            <a:t> a et of options. The lgorithm used is pretty simple. It computes the number of wins and losses for each pair of options (eg. A vs B, A vs C, B vs C). The winner is the option with the highest Wins-Losses.</a:t>
          </a:r>
        </a:p>
        <a:p>
          <a:endParaRPr lang="en-US" sz="1100" baseline="0"/>
        </a:p>
        <a:p>
          <a:r>
            <a:rPr lang="en-US" sz="1100" baseline="0"/>
            <a:t>I imagine i'll need to tweak this algorithm. My goal is to support the Schulze Method, but its hard without using macro's which i'm trying to avoid. Love your feedback and advice.</a:t>
          </a:r>
        </a:p>
        <a:p>
          <a:endParaRPr lang="en-US" sz="1100" baseline="0"/>
        </a:p>
        <a:p>
          <a:r>
            <a:rPr lang="en-US" sz="1100" baseline="0"/>
            <a:t>Reach me at: troy.magennis@focusedobjective.com and follow me on Twitter @t_magennis for the latest spreadsheets and inevitable bug fixes.</a:t>
          </a: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topLeftCell="A5" workbookViewId="0">
      <selection activeCell="F36" sqref="F36"/>
    </sheetView>
  </sheetViews>
  <sheetFormatPr defaultRowHeight="15" x14ac:dyDescent="0.25"/>
  <cols>
    <col min="1" max="1" width="47" customWidth="1"/>
  </cols>
  <sheetData>
    <row r="1" spans="1:21" x14ac:dyDescent="0.25">
      <c r="A1" s="1" t="s">
        <v>27</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75" x14ac:dyDescent="0.25">
      <c r="A2" s="5" t="s">
        <v>33</v>
      </c>
      <c r="B2" s="4">
        <v>1</v>
      </c>
      <c r="C2" s="4">
        <v>2</v>
      </c>
      <c r="D2" s="4">
        <v>4</v>
      </c>
      <c r="E2" s="4"/>
      <c r="F2" s="4"/>
      <c r="G2" s="4"/>
      <c r="H2" s="4"/>
      <c r="I2" s="4"/>
      <c r="J2" s="4"/>
      <c r="K2" s="4"/>
      <c r="L2" s="4"/>
      <c r="M2" s="4"/>
      <c r="N2" s="4"/>
      <c r="O2" s="4"/>
      <c r="P2" s="4"/>
      <c r="Q2" s="4"/>
      <c r="R2" s="4"/>
      <c r="S2" s="4"/>
      <c r="T2" s="4"/>
      <c r="U2" s="4"/>
    </row>
    <row r="3" spans="1:21" ht="15.75" x14ac:dyDescent="0.25">
      <c r="A3" s="5" t="s">
        <v>34</v>
      </c>
      <c r="B3" s="4">
        <v>2</v>
      </c>
      <c r="C3" s="4">
        <v>1</v>
      </c>
      <c r="D3" s="4">
        <v>2</v>
      </c>
      <c r="E3" s="4"/>
      <c r="F3" s="4"/>
      <c r="G3" s="4"/>
      <c r="H3" s="4"/>
      <c r="I3" s="4"/>
      <c r="J3" s="4"/>
      <c r="K3" s="4"/>
      <c r="L3" s="4"/>
      <c r="M3" s="4"/>
      <c r="N3" s="4"/>
      <c r="O3" s="4"/>
      <c r="P3" s="4"/>
      <c r="Q3" s="4"/>
      <c r="R3" s="4"/>
      <c r="S3" s="4"/>
      <c r="T3" s="4"/>
      <c r="U3" s="4"/>
    </row>
    <row r="4" spans="1:21" ht="15.75" x14ac:dyDescent="0.25">
      <c r="A4" s="5" t="s">
        <v>35</v>
      </c>
      <c r="B4" s="4">
        <v>3</v>
      </c>
      <c r="C4" s="4">
        <v>3</v>
      </c>
      <c r="D4" s="4">
        <v>3</v>
      </c>
      <c r="E4" s="4"/>
      <c r="F4" s="4"/>
      <c r="G4" s="4"/>
      <c r="H4" s="4"/>
      <c r="I4" s="4"/>
      <c r="J4" s="4"/>
      <c r="K4" s="4"/>
      <c r="L4" s="4"/>
      <c r="M4" s="4"/>
      <c r="N4" s="4"/>
      <c r="O4" s="4"/>
      <c r="P4" s="4"/>
      <c r="Q4" s="4"/>
      <c r="R4" s="4"/>
      <c r="S4" s="4"/>
      <c r="T4" s="4"/>
      <c r="U4" s="4"/>
    </row>
    <row r="5" spans="1:21" ht="15.75" x14ac:dyDescent="0.25">
      <c r="A5" s="5" t="s">
        <v>36</v>
      </c>
      <c r="B5" s="4">
        <v>4</v>
      </c>
      <c r="C5" s="4">
        <v>4</v>
      </c>
      <c r="D5" s="4">
        <v>1</v>
      </c>
      <c r="E5" s="4"/>
      <c r="F5" s="4"/>
      <c r="G5" s="4"/>
      <c r="H5" s="4"/>
      <c r="I5" s="4"/>
      <c r="J5" s="4"/>
      <c r="K5" s="4"/>
      <c r="L5" s="4"/>
      <c r="M5" s="4"/>
      <c r="N5" s="4"/>
      <c r="O5" s="4"/>
      <c r="P5" s="4"/>
      <c r="Q5" s="4"/>
      <c r="R5" s="4"/>
      <c r="S5" s="4"/>
      <c r="T5" s="4"/>
      <c r="U5" s="4"/>
    </row>
    <row r="6" spans="1:21" ht="15.75" x14ac:dyDescent="0.25">
      <c r="A6" s="5"/>
      <c r="B6" s="4"/>
      <c r="C6" s="4"/>
      <c r="D6" s="4"/>
      <c r="E6" s="4"/>
      <c r="F6" s="4"/>
      <c r="G6" s="4"/>
      <c r="H6" s="4"/>
      <c r="I6" s="4"/>
      <c r="J6" s="4"/>
      <c r="K6" s="4"/>
      <c r="L6" s="4"/>
      <c r="M6" s="4"/>
      <c r="N6" s="4"/>
      <c r="O6" s="4"/>
      <c r="P6" s="4"/>
      <c r="Q6" s="4"/>
      <c r="R6" s="4"/>
      <c r="S6" s="4"/>
      <c r="T6" s="4"/>
      <c r="U6" s="4"/>
    </row>
    <row r="7" spans="1:21" ht="15.75" x14ac:dyDescent="0.25">
      <c r="A7" s="5"/>
      <c r="B7" s="4"/>
      <c r="C7" s="4"/>
      <c r="D7" s="4"/>
      <c r="E7" s="4"/>
      <c r="F7" s="4"/>
      <c r="G7" s="4"/>
      <c r="H7" s="4"/>
      <c r="I7" s="4"/>
      <c r="J7" s="4"/>
      <c r="K7" s="4"/>
      <c r="L7" s="4"/>
      <c r="M7" s="4"/>
      <c r="N7" s="4"/>
      <c r="O7" s="4"/>
      <c r="P7" s="4"/>
      <c r="Q7" s="4"/>
      <c r="R7" s="4"/>
      <c r="S7" s="4"/>
      <c r="T7" s="4"/>
      <c r="U7" s="4"/>
    </row>
    <row r="8" spans="1:21" ht="15.75" x14ac:dyDescent="0.25">
      <c r="A8" s="5"/>
      <c r="B8" s="4"/>
      <c r="C8" s="4"/>
      <c r="D8" s="4"/>
      <c r="E8" s="4"/>
      <c r="F8" s="4"/>
      <c r="G8" s="4"/>
      <c r="H8" s="4"/>
      <c r="I8" s="4"/>
      <c r="J8" s="4"/>
      <c r="K8" s="4"/>
      <c r="L8" s="4"/>
      <c r="M8" s="4"/>
      <c r="N8" s="4"/>
      <c r="O8" s="4"/>
      <c r="P8" s="4"/>
      <c r="Q8" s="4"/>
      <c r="R8" s="4"/>
      <c r="S8" s="4"/>
      <c r="T8" s="4"/>
      <c r="U8" s="4"/>
    </row>
    <row r="9" spans="1:21" ht="15.75" x14ac:dyDescent="0.25">
      <c r="A9" s="5"/>
      <c r="B9" s="4"/>
      <c r="C9" s="4"/>
      <c r="D9" s="4"/>
      <c r="E9" s="4"/>
      <c r="F9" s="4"/>
      <c r="G9" s="4"/>
      <c r="H9" s="4"/>
      <c r="I9" s="4"/>
      <c r="J9" s="4"/>
      <c r="K9" s="4"/>
      <c r="L9" s="4"/>
      <c r="M9" s="4"/>
      <c r="N9" s="4"/>
      <c r="O9" s="4"/>
      <c r="P9" s="4"/>
      <c r="Q9" s="4"/>
      <c r="R9" s="4"/>
      <c r="S9" s="4"/>
      <c r="T9" s="4"/>
      <c r="U9" s="4"/>
    </row>
    <row r="10" spans="1:21" ht="15.75" x14ac:dyDescent="0.25">
      <c r="A10" s="5"/>
      <c r="B10" s="4"/>
      <c r="C10" s="4"/>
      <c r="D10" s="4"/>
      <c r="E10" s="4"/>
      <c r="F10" s="4"/>
      <c r="G10" s="4"/>
      <c r="H10" s="4"/>
      <c r="I10" s="4"/>
      <c r="J10" s="4"/>
      <c r="K10" s="4"/>
      <c r="L10" s="4"/>
      <c r="M10" s="4"/>
      <c r="N10" s="4"/>
      <c r="O10" s="4"/>
      <c r="P10" s="4"/>
      <c r="Q10" s="4"/>
      <c r="R10" s="4"/>
      <c r="S10" s="4"/>
      <c r="T10" s="4"/>
      <c r="U10" s="4"/>
    </row>
    <row r="11" spans="1:21" ht="15.75" x14ac:dyDescent="0.25">
      <c r="A11" s="5"/>
      <c r="B11" s="4"/>
      <c r="C11" s="4"/>
      <c r="D11" s="4"/>
      <c r="E11" s="4"/>
      <c r="F11" s="4"/>
      <c r="G11" s="4"/>
      <c r="H11" s="4"/>
      <c r="I11" s="4"/>
      <c r="J11" s="4"/>
      <c r="K11" s="4"/>
      <c r="L11" s="4"/>
      <c r="M11" s="4"/>
      <c r="N11" s="4"/>
      <c r="O11" s="4"/>
      <c r="P11" s="4"/>
      <c r="Q11" s="4"/>
      <c r="R11" s="4"/>
      <c r="S11" s="4"/>
      <c r="T11" s="4"/>
      <c r="U11" s="4"/>
    </row>
    <row r="12" spans="1:21" ht="15.75" x14ac:dyDescent="0.25">
      <c r="A12" s="5"/>
      <c r="B12" s="4"/>
      <c r="C12" s="4"/>
      <c r="D12" s="4"/>
      <c r="E12" s="4"/>
      <c r="F12" s="4"/>
      <c r="G12" s="4"/>
      <c r="H12" s="4"/>
      <c r="I12" s="4"/>
      <c r="J12" s="4"/>
      <c r="K12" s="4"/>
      <c r="L12" s="4"/>
      <c r="M12" s="4"/>
      <c r="N12" s="4"/>
      <c r="O12" s="4"/>
      <c r="P12" s="4"/>
      <c r="Q12" s="4"/>
      <c r="R12" s="4"/>
      <c r="S12" s="4"/>
      <c r="T12" s="4"/>
      <c r="U12" s="4"/>
    </row>
    <row r="13" spans="1:21" ht="15.75" x14ac:dyDescent="0.25">
      <c r="A13" s="5"/>
      <c r="B13" s="4"/>
      <c r="C13" s="4"/>
      <c r="D13" s="4"/>
      <c r="E13" s="4"/>
      <c r="F13" s="4"/>
      <c r="G13" s="4"/>
      <c r="H13" s="4"/>
      <c r="I13" s="4"/>
      <c r="J13" s="4"/>
      <c r="K13" s="4"/>
      <c r="L13" s="4"/>
      <c r="M13" s="4"/>
      <c r="N13" s="4"/>
      <c r="O13" s="4"/>
      <c r="P13" s="4"/>
      <c r="Q13" s="4"/>
      <c r="R13" s="4"/>
      <c r="S13" s="4"/>
      <c r="T13" s="4"/>
      <c r="U13" s="4"/>
    </row>
    <row r="14" spans="1:21" ht="15.75" x14ac:dyDescent="0.25">
      <c r="A14" s="5"/>
      <c r="B14" s="4"/>
      <c r="C14" s="4"/>
      <c r="D14" s="4"/>
      <c r="E14" s="4"/>
      <c r="F14" s="4"/>
      <c r="G14" s="4"/>
      <c r="H14" s="4"/>
      <c r="I14" s="4"/>
      <c r="J14" s="4"/>
      <c r="K14" s="4"/>
      <c r="L14" s="4"/>
      <c r="M14" s="4"/>
      <c r="N14" s="4"/>
      <c r="O14" s="4"/>
      <c r="P14" s="4"/>
      <c r="Q14" s="4"/>
      <c r="R14" s="4"/>
      <c r="S14" s="4"/>
      <c r="T14" s="4"/>
      <c r="U14" s="4"/>
    </row>
    <row r="15" spans="1:21" ht="15.75" x14ac:dyDescent="0.25">
      <c r="A15" s="5"/>
      <c r="B15" s="4"/>
      <c r="C15" s="4"/>
      <c r="D15" s="4"/>
      <c r="E15" s="4"/>
      <c r="F15" s="4"/>
      <c r="G15" s="4"/>
      <c r="H15" s="4"/>
      <c r="I15" s="4"/>
      <c r="J15" s="4"/>
      <c r="K15" s="4"/>
      <c r="L15" s="4"/>
      <c r="M15" s="4"/>
      <c r="N15" s="4"/>
      <c r="O15" s="4"/>
      <c r="P15" s="4"/>
      <c r="Q15" s="4"/>
      <c r="R15" s="4"/>
      <c r="S15" s="4"/>
      <c r="T15" s="4"/>
      <c r="U15" s="4"/>
    </row>
    <row r="16" spans="1:21" ht="15.75" x14ac:dyDescent="0.25">
      <c r="A16" s="5"/>
      <c r="B16" s="4"/>
      <c r="C16" s="4"/>
      <c r="D16" s="4"/>
      <c r="E16" s="4"/>
      <c r="F16" s="4"/>
      <c r="G16" s="4"/>
      <c r="H16" s="4"/>
      <c r="I16" s="4"/>
      <c r="J16" s="4"/>
      <c r="K16" s="4"/>
      <c r="L16" s="4"/>
      <c r="M16" s="4"/>
      <c r="N16" s="4"/>
      <c r="O16" s="4"/>
      <c r="P16" s="4"/>
      <c r="Q16" s="4"/>
      <c r="R16" s="4"/>
      <c r="S16" s="4"/>
      <c r="T16" s="4"/>
      <c r="U16" s="4"/>
    </row>
    <row r="17" spans="1:21" ht="15.75" x14ac:dyDescent="0.25">
      <c r="A17" s="5"/>
      <c r="B17" s="4"/>
      <c r="C17" s="4"/>
      <c r="D17" s="4"/>
      <c r="E17" s="4"/>
      <c r="F17" s="4"/>
      <c r="G17" s="4"/>
      <c r="H17" s="4"/>
      <c r="I17" s="4"/>
      <c r="J17" s="4"/>
      <c r="K17" s="4"/>
      <c r="L17" s="4"/>
      <c r="M17" s="4"/>
      <c r="N17" s="4"/>
      <c r="O17" s="4"/>
      <c r="P17" s="4"/>
      <c r="Q17" s="4"/>
      <c r="R17" s="4"/>
      <c r="S17" s="4"/>
      <c r="T17" s="4"/>
      <c r="U17" s="4"/>
    </row>
    <row r="18" spans="1:21" ht="15.75" x14ac:dyDescent="0.25">
      <c r="A18" s="5"/>
      <c r="B18" s="4"/>
      <c r="C18" s="4"/>
      <c r="D18" s="4"/>
      <c r="E18" s="4"/>
      <c r="F18" s="4"/>
      <c r="G18" s="4"/>
      <c r="H18" s="4"/>
      <c r="I18" s="4"/>
      <c r="J18" s="4"/>
      <c r="K18" s="4"/>
      <c r="L18" s="4"/>
      <c r="M18" s="4"/>
      <c r="N18" s="4"/>
      <c r="O18" s="4"/>
      <c r="P18" s="4"/>
      <c r="Q18" s="4"/>
      <c r="R18" s="4"/>
      <c r="S18" s="4"/>
      <c r="T18" s="4"/>
      <c r="U18" s="4"/>
    </row>
    <row r="19" spans="1:21" ht="15.75" x14ac:dyDescent="0.25">
      <c r="A19" s="5"/>
      <c r="B19" s="4"/>
      <c r="C19" s="4"/>
      <c r="D19" s="4"/>
      <c r="E19" s="4"/>
      <c r="F19" s="4"/>
      <c r="G19" s="4"/>
      <c r="H19" s="4"/>
      <c r="I19" s="4"/>
      <c r="J19" s="4"/>
      <c r="K19" s="4"/>
      <c r="L19" s="4"/>
      <c r="M19" s="4"/>
      <c r="N19" s="4"/>
      <c r="O19" s="4"/>
      <c r="P19" s="4"/>
      <c r="Q19" s="4"/>
      <c r="R19" s="4"/>
      <c r="S19" s="4"/>
      <c r="T19" s="4"/>
      <c r="U19" s="4"/>
    </row>
    <row r="20" spans="1:21" ht="15.75" x14ac:dyDescent="0.25">
      <c r="A20" s="5"/>
      <c r="B20" s="4"/>
      <c r="C20" s="4"/>
      <c r="D20" s="4"/>
      <c r="E20" s="4"/>
      <c r="F20" s="4"/>
      <c r="G20" s="4"/>
      <c r="H20" s="4"/>
      <c r="I20" s="4"/>
      <c r="J20" s="4"/>
      <c r="K20" s="4"/>
      <c r="L20" s="4"/>
      <c r="M20" s="4"/>
      <c r="N20" s="4"/>
      <c r="O20" s="4"/>
      <c r="P20" s="4"/>
      <c r="Q20" s="4"/>
      <c r="R20" s="4"/>
      <c r="S20" s="4"/>
      <c r="T20" s="4"/>
      <c r="U20" s="4"/>
    </row>
    <row r="21" spans="1:21" ht="15.75" x14ac:dyDescent="0.25">
      <c r="A21" s="5"/>
      <c r="B21" s="4"/>
      <c r="C21" s="4"/>
      <c r="D21" s="4"/>
      <c r="E21" s="4"/>
      <c r="F21" s="4"/>
      <c r="G21" s="4"/>
      <c r="H21" s="4"/>
      <c r="I21" s="4"/>
      <c r="J21" s="4"/>
      <c r="K21" s="4"/>
      <c r="L21" s="4"/>
      <c r="M21" s="4"/>
      <c r="N21" s="4"/>
      <c r="O21" s="4"/>
      <c r="P21" s="4"/>
      <c r="Q21" s="4"/>
      <c r="R21" s="4"/>
      <c r="S21" s="4"/>
      <c r="T21" s="4"/>
      <c r="U21" s="4"/>
    </row>
    <row r="23" spans="1:21" ht="15.75" x14ac:dyDescent="0.25">
      <c r="A23" s="1" t="s">
        <v>28</v>
      </c>
      <c r="B23" s="4">
        <v>1</v>
      </c>
      <c r="C23" s="4">
        <v>1</v>
      </c>
      <c r="D23" s="4">
        <v>1</v>
      </c>
      <c r="E23" s="4">
        <v>1</v>
      </c>
      <c r="F23" s="4">
        <v>1</v>
      </c>
      <c r="G23" s="4">
        <v>1</v>
      </c>
      <c r="H23" s="4">
        <v>1</v>
      </c>
      <c r="I23" s="4">
        <v>1</v>
      </c>
      <c r="J23" s="4">
        <v>1</v>
      </c>
      <c r="K23" s="4">
        <v>1</v>
      </c>
      <c r="L23" s="4">
        <v>1</v>
      </c>
      <c r="M23" s="4">
        <v>1</v>
      </c>
      <c r="N23" s="4">
        <v>1</v>
      </c>
      <c r="O23" s="4">
        <v>1</v>
      </c>
      <c r="P23" s="4">
        <v>1</v>
      </c>
      <c r="Q23" s="4">
        <v>1</v>
      </c>
      <c r="R23" s="4">
        <v>1</v>
      </c>
      <c r="S23" s="4">
        <v>1</v>
      </c>
      <c r="T23" s="4">
        <v>1</v>
      </c>
      <c r="U23" s="4">
        <v>1</v>
      </c>
    </row>
  </sheetData>
  <dataValidations count="3">
    <dataValidation type="whole" allowBlank="1" showInputMessage="1" showErrorMessage="1" promptTitle="Enter a ranking 1 to 20" prompt="Enter a ranking for this option between 1 (most preferred) to 20 (least preferred). You can also leave blank to say all other numbered options are preferred." sqref="B2:U21">
      <formula1>1</formula1>
      <formula2>20</formula2>
    </dataValidation>
    <dataValidation type="whole" operator="greaterThanOrEqual" allowBlank="1" showInputMessage="1" showErrorMessage="1" promptTitle="Number of votes in this ballot" prompt="Enter the number of votes in the ballot matching this preference order." sqref="B23:U23">
      <formula1>1</formula1>
    </dataValidation>
    <dataValidation allowBlank="1" showInputMessage="1" showErrorMessage="1" promptTitle="Do not enter here" prompt="The options are defined on the Options worksheet, please don't edit these here." sqref="A2:A21"/>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showGridLines="0" workbookViewId="0">
      <selection activeCell="R30" sqref="R30"/>
    </sheetView>
  </sheetViews>
  <sheetFormatPr defaultRowHeight="15" x14ac:dyDescent="0.25"/>
  <cols>
    <col min="1" max="1" width="3.5703125" customWidth="1"/>
    <col min="2" max="2" width="6.140625" customWidth="1"/>
    <col min="3" max="3" width="4.28515625" customWidth="1"/>
    <col min="4" max="4" width="18.140625" customWidth="1"/>
    <col min="7" max="7" width="9.140625" customWidth="1"/>
    <col min="9" max="9" width="4" customWidth="1"/>
    <col min="13" max="13" width="3.140625" customWidth="1"/>
    <col min="21" max="21" width="2.85546875" customWidth="1"/>
  </cols>
  <sheetData>
    <row r="1" spans="1:24" ht="20.25" thickBot="1" x14ac:dyDescent="0.35">
      <c r="A1" s="15" t="s">
        <v>49</v>
      </c>
      <c r="B1" s="15"/>
      <c r="C1" s="15"/>
      <c r="D1" s="15"/>
      <c r="E1" s="15"/>
      <c r="F1" s="15"/>
      <c r="G1" s="15"/>
      <c r="H1" s="15"/>
      <c r="I1" s="15"/>
    </row>
    <row r="2" spans="1:24" ht="15.75" thickTop="1" x14ac:dyDescent="0.25"/>
    <row r="3" spans="1:24" x14ac:dyDescent="0.25">
      <c r="A3" s="21" t="s">
        <v>44</v>
      </c>
      <c r="B3" s="19"/>
      <c r="C3" s="19"/>
      <c r="D3" s="19"/>
      <c r="E3" s="19"/>
      <c r="F3" s="19"/>
      <c r="G3" s="19"/>
      <c r="H3" s="19"/>
      <c r="I3" s="20"/>
    </row>
    <row r="4" spans="1:24" x14ac:dyDescent="0.25">
      <c r="A4" s="27" t="s">
        <v>48</v>
      </c>
      <c r="B4" s="28"/>
      <c r="C4" s="28"/>
      <c r="D4" s="28"/>
      <c r="E4" s="28"/>
      <c r="F4" s="28"/>
      <c r="G4" s="28"/>
      <c r="H4" s="28"/>
      <c r="I4" s="29"/>
    </row>
    <row r="5" spans="1:24" x14ac:dyDescent="0.25">
      <c r="A5" s="30"/>
      <c r="B5" s="31"/>
      <c r="C5" s="31"/>
      <c r="D5" s="31"/>
      <c r="E5" s="31"/>
      <c r="F5" s="31"/>
      <c r="G5" s="31"/>
      <c r="H5" s="31"/>
      <c r="I5" s="32"/>
    </row>
    <row r="7" spans="1:24" x14ac:dyDescent="0.25">
      <c r="A7" s="24" t="s">
        <v>46</v>
      </c>
    </row>
    <row r="8" spans="1:24" ht="15" customHeight="1" x14ac:dyDescent="0.25">
      <c r="A8" s="25" t="s">
        <v>45</v>
      </c>
    </row>
    <row r="9" spans="1:24" ht="15" customHeight="1" thickBot="1" x14ac:dyDescent="0.3">
      <c r="A9" s="25"/>
    </row>
    <row r="10" spans="1:24" x14ac:dyDescent="0.25">
      <c r="B10" s="22"/>
      <c r="D10" s="1" t="str">
        <f ca="1">Calculations!A2</f>
        <v>Option A</v>
      </c>
      <c r="E10" s="1"/>
      <c r="F10" s="1"/>
      <c r="G10" s="1"/>
      <c r="W10" s="1"/>
      <c r="X10" s="1"/>
    </row>
    <row r="11" spans="1:24" ht="15.75" thickBot="1" x14ac:dyDescent="0.3">
      <c r="B11" s="23"/>
      <c r="D11" t="s">
        <v>47</v>
      </c>
    </row>
    <row r="12" spans="1:24" ht="8.25" customHeight="1" thickBot="1" x14ac:dyDescent="0.3"/>
    <row r="13" spans="1:24" x14ac:dyDescent="0.25">
      <c r="B13" s="22"/>
      <c r="D13" s="1" t="str">
        <f ca="1">Calculations!A3</f>
        <v>Option B</v>
      </c>
    </row>
    <row r="14" spans="1:24" ht="15.75" thickBot="1" x14ac:dyDescent="0.3">
      <c r="B14" s="23"/>
      <c r="D14" t="s">
        <v>47</v>
      </c>
    </row>
    <row r="15" spans="1:24" ht="8.25" customHeight="1" thickBot="1" x14ac:dyDescent="0.3"/>
    <row r="16" spans="1:24" x14ac:dyDescent="0.25">
      <c r="B16" s="22"/>
      <c r="D16" s="1" t="str">
        <f ca="1">Calculations!A4</f>
        <v>Option C</v>
      </c>
    </row>
    <row r="17" spans="2:14" ht="15.75" thickBot="1" x14ac:dyDescent="0.3">
      <c r="B17" s="23"/>
      <c r="D17" t="s">
        <v>47</v>
      </c>
    </row>
    <row r="18" spans="2:14" ht="8.25" customHeight="1" thickBot="1" x14ac:dyDescent="0.3"/>
    <row r="19" spans="2:14" x14ac:dyDescent="0.25">
      <c r="B19" s="22"/>
      <c r="D19" s="1" t="str">
        <f ca="1">Calculations!A5</f>
        <v>Option D</v>
      </c>
    </row>
    <row r="20" spans="2:14" ht="15.75" thickBot="1" x14ac:dyDescent="0.3">
      <c r="B20" s="23"/>
      <c r="D20" t="s">
        <v>47</v>
      </c>
    </row>
    <row r="21" spans="2:14" ht="8.25" customHeight="1" thickBot="1" x14ac:dyDescent="0.3"/>
    <row r="22" spans="2:14" x14ac:dyDescent="0.25">
      <c r="B22" s="22"/>
      <c r="D22" s="1" t="str">
        <f ca="1">Calculations!A6</f>
        <v/>
      </c>
    </row>
    <row r="23" spans="2:14" ht="16.5" thickBot="1" x14ac:dyDescent="0.3">
      <c r="B23" s="23"/>
      <c r="D23" t="s">
        <v>47</v>
      </c>
      <c r="L23" s="8" t="s">
        <v>52</v>
      </c>
    </row>
    <row r="24" spans="2:14" ht="8.25" customHeight="1" thickBot="1" x14ac:dyDescent="0.3"/>
    <row r="25" spans="2:14" x14ac:dyDescent="0.25">
      <c r="B25" s="22"/>
      <c r="D25" s="1" t="str">
        <f ca="1">Calculations!A7</f>
        <v/>
      </c>
      <c r="L25" s="33">
        <v>2</v>
      </c>
      <c r="N25" s="1" t="s">
        <v>33</v>
      </c>
    </row>
    <row r="26" spans="2:14" ht="15.75" thickBot="1" x14ac:dyDescent="0.3">
      <c r="B26" s="23"/>
      <c r="D26" t="s">
        <v>47</v>
      </c>
      <c r="L26" s="34"/>
    </row>
    <row r="27" spans="2:14" ht="8.25" customHeight="1" thickBot="1" x14ac:dyDescent="0.3">
      <c r="L27" s="26"/>
    </row>
    <row r="28" spans="2:14" x14ac:dyDescent="0.25">
      <c r="B28" s="22"/>
      <c r="D28" s="1" t="str">
        <f ca="1">Calculations!A8</f>
        <v/>
      </c>
      <c r="L28" s="33">
        <v>1</v>
      </c>
      <c r="N28" s="1" t="s">
        <v>34</v>
      </c>
    </row>
    <row r="29" spans="2:14" ht="15.75" thickBot="1" x14ac:dyDescent="0.3">
      <c r="B29" s="23"/>
      <c r="D29" t="s">
        <v>47</v>
      </c>
      <c r="L29" s="34"/>
    </row>
    <row r="30" spans="2:14" ht="8.25" customHeight="1" thickBot="1" x14ac:dyDescent="0.3">
      <c r="L30" s="26"/>
    </row>
    <row r="31" spans="2:14" x14ac:dyDescent="0.25">
      <c r="B31" s="22"/>
      <c r="D31" s="1" t="str">
        <f ca="1">Calculations!A9</f>
        <v/>
      </c>
      <c r="L31" s="35"/>
      <c r="N31" s="1" t="s">
        <v>35</v>
      </c>
    </row>
    <row r="32" spans="2:14" ht="15.75" thickBot="1" x14ac:dyDescent="0.3">
      <c r="B32" s="23"/>
      <c r="D32" t="s">
        <v>47</v>
      </c>
      <c r="L32" s="36"/>
    </row>
    <row r="33" spans="2:14" ht="8.25" customHeight="1" thickBot="1" x14ac:dyDescent="0.3">
      <c r="L33" s="26"/>
    </row>
    <row r="34" spans="2:14" x14ac:dyDescent="0.25">
      <c r="B34" s="22"/>
      <c r="D34" s="1" t="str">
        <f ca="1">Calculations!A10</f>
        <v/>
      </c>
      <c r="L34" s="33">
        <v>2</v>
      </c>
      <c r="N34" s="1" t="s">
        <v>36</v>
      </c>
    </row>
    <row r="35" spans="2:14" ht="15.75" thickBot="1" x14ac:dyDescent="0.3">
      <c r="B35" s="23"/>
      <c r="D35" t="s">
        <v>47</v>
      </c>
      <c r="L35" s="34"/>
    </row>
    <row r="36" spans="2:14" ht="8.25" customHeight="1" thickBot="1" x14ac:dyDescent="0.3"/>
    <row r="37" spans="2:14" x14ac:dyDescent="0.25">
      <c r="B37" s="22"/>
      <c r="D37" s="1" t="str">
        <f ca="1">Calculations!A11</f>
        <v/>
      </c>
      <c r="L37" t="s">
        <v>50</v>
      </c>
    </row>
    <row r="38" spans="2:14" ht="15.75" thickBot="1" x14ac:dyDescent="0.3">
      <c r="B38" s="23"/>
      <c r="D38" t="s">
        <v>47</v>
      </c>
      <c r="L38" t="s">
        <v>53</v>
      </c>
    </row>
    <row r="39" spans="2:14" ht="8.25" customHeight="1" thickBot="1" x14ac:dyDescent="0.3"/>
    <row r="40" spans="2:14" x14ac:dyDescent="0.25">
      <c r="B40" s="22"/>
      <c r="D40" s="1" t="str">
        <f ca="1">Calculations!A12</f>
        <v/>
      </c>
      <c r="L40" t="s">
        <v>51</v>
      </c>
    </row>
    <row r="41" spans="2:14" ht="15.75" thickBot="1" x14ac:dyDescent="0.3">
      <c r="B41" s="23"/>
      <c r="D41" t="s">
        <v>47</v>
      </c>
    </row>
    <row r="42" spans="2:14" ht="8.25" customHeight="1" thickBot="1" x14ac:dyDescent="0.3"/>
    <row r="43" spans="2:14" x14ac:dyDescent="0.25">
      <c r="B43" s="22"/>
      <c r="D43" s="1" t="str">
        <f ca="1">Calculations!A13</f>
        <v/>
      </c>
    </row>
    <row r="44" spans="2:14" ht="15.75" thickBot="1" x14ac:dyDescent="0.3">
      <c r="B44" s="23"/>
      <c r="D44" t="s">
        <v>47</v>
      </c>
    </row>
    <row r="45" spans="2:14" ht="8.25" customHeight="1" thickBot="1" x14ac:dyDescent="0.3"/>
    <row r="46" spans="2:14" x14ac:dyDescent="0.25">
      <c r="B46" s="22"/>
      <c r="D46" s="1" t="str">
        <f ca="1">Calculations!A14</f>
        <v/>
      </c>
    </row>
    <row r="47" spans="2:14" ht="15.75" thickBot="1" x14ac:dyDescent="0.3">
      <c r="B47" s="23"/>
      <c r="D47" t="s">
        <v>47</v>
      </c>
    </row>
    <row r="48" spans="2:14" ht="8.25" customHeight="1" thickBot="1" x14ac:dyDescent="0.3"/>
    <row r="49" spans="2:4" x14ac:dyDescent="0.25">
      <c r="B49" s="22"/>
      <c r="D49" s="1" t="str">
        <f ca="1">Calculations!A15</f>
        <v/>
      </c>
    </row>
    <row r="50" spans="2:4" ht="15.75" thickBot="1" x14ac:dyDescent="0.3">
      <c r="B50" s="23"/>
      <c r="D50" t="s">
        <v>47</v>
      </c>
    </row>
    <row r="51" spans="2:4" ht="8.25" customHeight="1" thickBot="1" x14ac:dyDescent="0.3"/>
    <row r="52" spans="2:4" x14ac:dyDescent="0.25">
      <c r="B52" s="22"/>
      <c r="D52" s="1" t="str">
        <f ca="1">Calculations!A16</f>
        <v/>
      </c>
    </row>
    <row r="53" spans="2:4" ht="15.75" thickBot="1" x14ac:dyDescent="0.3">
      <c r="B53" s="23"/>
      <c r="D53" t="s">
        <v>47</v>
      </c>
    </row>
    <row r="54" spans="2:4" ht="8.25" customHeight="1" thickBot="1" x14ac:dyDescent="0.3"/>
    <row r="55" spans="2:4" x14ac:dyDescent="0.25">
      <c r="B55" s="22"/>
      <c r="D55" s="1" t="str">
        <f ca="1">Calculations!A17</f>
        <v/>
      </c>
    </row>
    <row r="56" spans="2:4" ht="15.75" thickBot="1" x14ac:dyDescent="0.3">
      <c r="B56" s="23"/>
      <c r="D56" t="s">
        <v>47</v>
      </c>
    </row>
    <row r="57" spans="2:4" ht="8.25" customHeight="1" thickBot="1" x14ac:dyDescent="0.3"/>
    <row r="58" spans="2:4" x14ac:dyDescent="0.25">
      <c r="B58" s="22"/>
      <c r="D58" s="1" t="str">
        <f ca="1">Calculations!A18</f>
        <v/>
      </c>
    </row>
    <row r="59" spans="2:4" ht="15.75" thickBot="1" x14ac:dyDescent="0.3">
      <c r="B59" s="23"/>
      <c r="D59" t="s">
        <v>47</v>
      </c>
    </row>
    <row r="60" spans="2:4" ht="8.25" customHeight="1" thickBot="1" x14ac:dyDescent="0.3"/>
    <row r="61" spans="2:4" x14ac:dyDescent="0.25">
      <c r="B61" s="22"/>
      <c r="D61" s="1" t="str">
        <f ca="1">Calculations!A19</f>
        <v/>
      </c>
    </row>
    <row r="62" spans="2:4" ht="15.75" thickBot="1" x14ac:dyDescent="0.3">
      <c r="B62" s="23"/>
      <c r="D62" t="s">
        <v>47</v>
      </c>
    </row>
    <row r="63" spans="2:4" ht="8.25" customHeight="1" thickBot="1" x14ac:dyDescent="0.3"/>
    <row r="64" spans="2:4" x14ac:dyDescent="0.25">
      <c r="B64" s="22"/>
      <c r="D64" s="1" t="str">
        <f ca="1">Calculations!A20</f>
        <v/>
      </c>
    </row>
    <row r="65" spans="2:4" ht="15.75" thickBot="1" x14ac:dyDescent="0.3">
      <c r="B65" s="23"/>
      <c r="D65" t="s">
        <v>47</v>
      </c>
    </row>
    <row r="66" spans="2:4" ht="8.25" customHeight="1" thickBot="1" x14ac:dyDescent="0.3"/>
    <row r="67" spans="2:4" x14ac:dyDescent="0.25">
      <c r="B67" s="22"/>
      <c r="D67" s="1" t="str">
        <f ca="1">Calculations!A21</f>
        <v/>
      </c>
    </row>
    <row r="68" spans="2:4" ht="15.75" thickBot="1" x14ac:dyDescent="0.3">
      <c r="B68" s="23"/>
      <c r="D68" t="s">
        <v>47</v>
      </c>
    </row>
  </sheetData>
  <mergeCells count="5">
    <mergeCell ref="A4:I5"/>
    <mergeCell ref="L25:L26"/>
    <mergeCell ref="L28:L29"/>
    <mergeCell ref="L31:L32"/>
    <mergeCell ref="L34:L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zoomScale="110" zoomScaleNormal="110" workbookViewId="0">
      <selection activeCell="J19" sqref="J19"/>
    </sheetView>
  </sheetViews>
  <sheetFormatPr defaultRowHeight="15" x14ac:dyDescent="0.25"/>
  <cols>
    <col min="1" max="1" width="53" customWidth="1"/>
    <col min="2" max="2" width="16.42578125" style="7" customWidth="1"/>
    <col min="3" max="3" width="5" customWidth="1"/>
    <col min="4" max="4" width="18.140625" style="7" customWidth="1"/>
    <col min="5" max="5" width="19.5703125" style="7" customWidth="1"/>
    <col min="6" max="6" width="12.85546875" style="7" customWidth="1"/>
    <col min="7" max="7" width="12.7109375" customWidth="1"/>
  </cols>
  <sheetData>
    <row r="1" spans="1:6" ht="20.25" thickBot="1" x14ac:dyDescent="0.35">
      <c r="A1" s="15" t="s">
        <v>42</v>
      </c>
      <c r="B1" s="16"/>
      <c r="C1" s="15"/>
      <c r="D1" s="16"/>
      <c r="E1" s="16"/>
      <c r="F1" s="16"/>
    </row>
    <row r="2" spans="1:6" s="10" customFormat="1" ht="38.25" thickTop="1" x14ac:dyDescent="0.3">
      <c r="A2" s="9" t="s">
        <v>27</v>
      </c>
      <c r="B2" s="11" t="s">
        <v>41</v>
      </c>
      <c r="C2"/>
      <c r="D2" s="13" t="s">
        <v>39</v>
      </c>
      <c r="E2" s="13" t="s">
        <v>40</v>
      </c>
      <c r="F2" s="14" t="s">
        <v>38</v>
      </c>
    </row>
    <row r="3" spans="1:6" ht="18.75" x14ac:dyDescent="0.3">
      <c r="A3" s="18" t="str">
        <f ca="1">Calculations!A2</f>
        <v>Option A</v>
      </c>
      <c r="B3" s="12">
        <f t="shared" ref="B3:B22" ca="1" si="0">INDEX(WinMinusLossRanking,ROW(A3)-2)</f>
        <v>2</v>
      </c>
      <c r="C3" s="10"/>
      <c r="D3" s="12">
        <f ca="1">INDEX(Calculations!$D$52:$W$52,ROW(B3)-2)</f>
        <v>5</v>
      </c>
      <c r="E3" s="12">
        <f ca="1">INDEX(Calculations!$D$79:$W$79,ROW(C3)-2)</f>
        <v>4</v>
      </c>
      <c r="F3" s="37">
        <f ca="1">INDEX(Calculations!$D$83:$W$83,ROW(D3)-2)</f>
        <v>1</v>
      </c>
    </row>
    <row r="4" spans="1:6" ht="18.75" x14ac:dyDescent="0.3">
      <c r="A4" s="18" t="str">
        <f ca="1">Calculations!A3</f>
        <v>Option B</v>
      </c>
      <c r="B4" s="12">
        <f t="shared" ca="1" si="0"/>
        <v>1</v>
      </c>
      <c r="C4" s="10"/>
      <c r="D4" s="12">
        <f ca="1">INDEX(Calculations!$D$52:$W$52,ROW(B4)-2)</f>
        <v>7</v>
      </c>
      <c r="E4" s="12">
        <f ca="1">INDEX(Calculations!$D$79:$W$79,ROW(C4)-2)</f>
        <v>2</v>
      </c>
      <c r="F4" s="37">
        <f ca="1">INDEX(Calculations!$D$83:$W$83,ROW(D4)-2)</f>
        <v>5</v>
      </c>
    </row>
    <row r="5" spans="1:6" ht="18.75" x14ac:dyDescent="0.3">
      <c r="A5" s="18" t="str">
        <f ca="1">Calculations!A4</f>
        <v>Option C</v>
      </c>
      <c r="B5" s="12">
        <f t="shared" ca="1" si="0"/>
        <v>3</v>
      </c>
      <c r="C5" s="10"/>
      <c r="D5" s="12">
        <f ca="1">INDEX(Calculations!$D$52:$W$52,ROW(B5)-2)</f>
        <v>3</v>
      </c>
      <c r="E5" s="12">
        <f ca="1">INDEX(Calculations!$D$79:$W$79,ROW(C5)-2)</f>
        <v>6</v>
      </c>
      <c r="F5" s="37">
        <f ca="1">INDEX(Calculations!$D$83:$W$83,ROW(D5)-2)</f>
        <v>-3</v>
      </c>
    </row>
    <row r="6" spans="1:6" ht="18.75" x14ac:dyDescent="0.3">
      <c r="A6" s="18" t="str">
        <f ca="1">Calculations!A5</f>
        <v>Option D</v>
      </c>
      <c r="B6" s="12">
        <f t="shared" ca="1" si="0"/>
        <v>3</v>
      </c>
      <c r="C6" s="10"/>
      <c r="D6" s="12">
        <f ca="1">INDEX(Calculations!$D$52:$W$52,ROW(B6)-2)</f>
        <v>3</v>
      </c>
      <c r="E6" s="12">
        <f ca="1">INDEX(Calculations!$D$79:$W$79,ROW(C6)-2)</f>
        <v>6</v>
      </c>
      <c r="F6" s="37">
        <f ca="1">INDEX(Calculations!$D$83:$W$83,ROW(D6)-2)</f>
        <v>-3</v>
      </c>
    </row>
    <row r="7" spans="1:6" ht="18.75" x14ac:dyDescent="0.3">
      <c r="A7" s="18" t="str">
        <f ca="1">Calculations!A6</f>
        <v/>
      </c>
      <c r="B7" s="12" t="str">
        <f t="shared" ca="1" si="0"/>
        <v/>
      </c>
      <c r="C7" s="10"/>
      <c r="D7" s="12" t="str">
        <f ca="1">INDEX(Calculations!$D$52:$W$52,ROW(B7)-2)</f>
        <v/>
      </c>
      <c r="E7" s="12" t="str">
        <f ca="1">INDEX(Calculations!$D$79:$W$79,ROW(C7)-2)</f>
        <v/>
      </c>
      <c r="F7" s="12" t="str">
        <f ca="1">INDEX(Calculations!$D$83:$W$83,ROW(D7)-2)</f>
        <v/>
      </c>
    </row>
    <row r="8" spans="1:6" ht="18.75" x14ac:dyDescent="0.3">
      <c r="A8" s="18" t="str">
        <f ca="1">Calculations!A7</f>
        <v/>
      </c>
      <c r="B8" s="12" t="str">
        <f t="shared" ca="1" si="0"/>
        <v/>
      </c>
      <c r="C8" s="10"/>
      <c r="D8" s="12" t="str">
        <f ca="1">INDEX(Calculations!$D$52:$W$52,ROW(B8)-2)</f>
        <v/>
      </c>
      <c r="E8" s="12" t="str">
        <f ca="1">INDEX(Calculations!$D$79:$W$79,ROW(C8)-2)</f>
        <v/>
      </c>
      <c r="F8" s="12" t="str">
        <f ca="1">INDEX(Calculations!$D$83:$W$83,ROW(D8)-2)</f>
        <v/>
      </c>
    </row>
    <row r="9" spans="1:6" ht="18.75" x14ac:dyDescent="0.3">
      <c r="A9" s="18" t="str">
        <f ca="1">Calculations!A8</f>
        <v/>
      </c>
      <c r="B9" s="12" t="str">
        <f t="shared" ca="1" si="0"/>
        <v/>
      </c>
      <c r="C9" s="10"/>
      <c r="D9" s="12" t="str">
        <f ca="1">INDEX(Calculations!$D$52:$W$52,ROW(B9)-2)</f>
        <v/>
      </c>
      <c r="E9" s="12" t="str">
        <f ca="1">INDEX(Calculations!$D$79:$W$79,ROW(C9)-2)</f>
        <v/>
      </c>
      <c r="F9" s="12" t="str">
        <f ca="1">INDEX(Calculations!$D$83:$W$83,ROW(D9)-2)</f>
        <v/>
      </c>
    </row>
    <row r="10" spans="1:6" ht="18.75" x14ac:dyDescent="0.3">
      <c r="A10" s="18" t="str">
        <f ca="1">Calculations!A9</f>
        <v/>
      </c>
      <c r="B10" s="12" t="str">
        <f t="shared" ca="1" si="0"/>
        <v/>
      </c>
      <c r="C10" s="10"/>
      <c r="D10" s="12" t="str">
        <f ca="1">INDEX(Calculations!$D$52:$W$52,ROW(B10)-2)</f>
        <v/>
      </c>
      <c r="E10" s="12" t="str">
        <f ca="1">INDEX(Calculations!$D$79:$W$79,ROW(C10)-2)</f>
        <v/>
      </c>
      <c r="F10" s="12" t="str">
        <f ca="1">INDEX(Calculations!$D$83:$W$83,ROW(D10)-2)</f>
        <v/>
      </c>
    </row>
    <row r="11" spans="1:6" ht="18.75" x14ac:dyDescent="0.3">
      <c r="A11" s="18" t="str">
        <f ca="1">Calculations!A10</f>
        <v/>
      </c>
      <c r="B11" s="12" t="str">
        <f t="shared" ca="1" si="0"/>
        <v/>
      </c>
      <c r="C11" s="10"/>
      <c r="D11" s="12" t="str">
        <f ca="1">INDEX(Calculations!$D$52:$W$52,ROW(B11)-2)</f>
        <v/>
      </c>
      <c r="E11" s="12" t="str">
        <f ca="1">INDEX(Calculations!$D$79:$W$79,ROW(C11)-2)</f>
        <v/>
      </c>
      <c r="F11" s="12" t="str">
        <f ca="1">INDEX(Calculations!$D$83:$W$83,ROW(D11)-2)</f>
        <v/>
      </c>
    </row>
    <row r="12" spans="1:6" ht="18.75" x14ac:dyDescent="0.3">
      <c r="A12" s="18" t="str">
        <f ca="1">Calculations!A11</f>
        <v/>
      </c>
      <c r="B12" s="12" t="str">
        <f t="shared" ca="1" si="0"/>
        <v/>
      </c>
      <c r="C12" s="10"/>
      <c r="D12" s="12" t="str">
        <f ca="1">INDEX(Calculations!$D$52:$W$52,ROW(B12)-2)</f>
        <v/>
      </c>
      <c r="E12" s="12" t="str">
        <f ca="1">INDEX(Calculations!$D$79:$W$79,ROW(C12)-2)</f>
        <v/>
      </c>
      <c r="F12" s="12" t="str">
        <f ca="1">INDEX(Calculations!$D$83:$W$83,ROW(D12)-2)</f>
        <v/>
      </c>
    </row>
    <row r="13" spans="1:6" ht="18.75" x14ac:dyDescent="0.3">
      <c r="A13" s="18" t="str">
        <f ca="1">Calculations!A12</f>
        <v/>
      </c>
      <c r="B13" s="12" t="str">
        <f t="shared" ca="1" si="0"/>
        <v/>
      </c>
      <c r="C13" s="10"/>
      <c r="D13" s="12" t="str">
        <f ca="1">INDEX(Calculations!$D$52:$W$52,ROW(B13)-2)</f>
        <v/>
      </c>
      <c r="E13" s="12" t="str">
        <f ca="1">INDEX(Calculations!$D$79:$W$79,ROW(C13)-2)</f>
        <v/>
      </c>
      <c r="F13" s="12" t="str">
        <f ca="1">INDEX(Calculations!$D$83:$W$83,ROW(D13)-2)</f>
        <v/>
      </c>
    </row>
    <row r="14" spans="1:6" ht="18.75" x14ac:dyDescent="0.3">
      <c r="A14" s="18" t="str">
        <f ca="1">Calculations!A13</f>
        <v/>
      </c>
      <c r="B14" s="12" t="str">
        <f t="shared" ca="1" si="0"/>
        <v/>
      </c>
      <c r="C14" s="10"/>
      <c r="D14" s="12" t="str">
        <f ca="1">INDEX(Calculations!$D$52:$W$52,ROW(B14)-2)</f>
        <v/>
      </c>
      <c r="E14" s="12" t="str">
        <f ca="1">INDEX(Calculations!$D$79:$W$79,ROW(C14)-2)</f>
        <v/>
      </c>
      <c r="F14" s="12" t="str">
        <f ca="1">INDEX(Calculations!$D$83:$W$83,ROW(D14)-2)</f>
        <v/>
      </c>
    </row>
    <row r="15" spans="1:6" ht="18.75" x14ac:dyDescent="0.3">
      <c r="A15" s="18" t="str">
        <f ca="1">Calculations!A14</f>
        <v/>
      </c>
      <c r="B15" s="12" t="str">
        <f t="shared" ca="1" si="0"/>
        <v/>
      </c>
      <c r="C15" s="10"/>
      <c r="D15" s="12" t="str">
        <f ca="1">INDEX(Calculations!$D$52:$W$52,ROW(B15)-2)</f>
        <v/>
      </c>
      <c r="E15" s="12" t="str">
        <f ca="1">INDEX(Calculations!$D$79:$W$79,ROW(C15)-2)</f>
        <v/>
      </c>
      <c r="F15" s="12" t="str">
        <f ca="1">INDEX(Calculations!$D$83:$W$83,ROW(D15)-2)</f>
        <v/>
      </c>
    </row>
    <row r="16" spans="1:6" ht="18.75" x14ac:dyDescent="0.3">
      <c r="A16" s="18" t="str">
        <f ca="1">Calculations!A15</f>
        <v/>
      </c>
      <c r="B16" s="12" t="str">
        <f t="shared" ca="1" si="0"/>
        <v/>
      </c>
      <c r="C16" s="10"/>
      <c r="D16" s="12" t="str">
        <f ca="1">INDEX(Calculations!$D$52:$W$52,ROW(B16)-2)</f>
        <v/>
      </c>
      <c r="E16" s="12" t="str">
        <f ca="1">INDEX(Calculations!$D$79:$W$79,ROW(C16)-2)</f>
        <v/>
      </c>
      <c r="F16" s="12" t="str">
        <f ca="1">INDEX(Calculations!$D$83:$W$83,ROW(D16)-2)</f>
        <v/>
      </c>
    </row>
    <row r="17" spans="1:6" ht="18.75" x14ac:dyDescent="0.3">
      <c r="A17" s="18" t="str">
        <f ca="1">Calculations!A16</f>
        <v/>
      </c>
      <c r="B17" s="12" t="str">
        <f t="shared" ca="1" si="0"/>
        <v/>
      </c>
      <c r="C17" s="10"/>
      <c r="D17" s="12" t="str">
        <f ca="1">INDEX(Calculations!$D$52:$W$52,ROW(B17)-2)</f>
        <v/>
      </c>
      <c r="E17" s="12" t="str">
        <f ca="1">INDEX(Calculations!$D$79:$W$79,ROW(C17)-2)</f>
        <v/>
      </c>
      <c r="F17" s="12" t="str">
        <f ca="1">INDEX(Calculations!$D$83:$W$83,ROW(D17)-2)</f>
        <v/>
      </c>
    </row>
    <row r="18" spans="1:6" ht="18.75" x14ac:dyDescent="0.3">
      <c r="A18" s="18" t="str">
        <f ca="1">Calculations!A17</f>
        <v/>
      </c>
      <c r="B18" s="12" t="str">
        <f t="shared" ca="1" si="0"/>
        <v/>
      </c>
      <c r="C18" s="10"/>
      <c r="D18" s="12" t="str">
        <f ca="1">INDEX(Calculations!$D$52:$W$52,ROW(B18)-2)</f>
        <v/>
      </c>
      <c r="E18" s="12" t="str">
        <f ca="1">INDEX(Calculations!$D$79:$W$79,ROW(C18)-2)</f>
        <v/>
      </c>
      <c r="F18" s="12" t="str">
        <f ca="1">INDEX(Calculations!$D$83:$W$83,ROW(D18)-2)</f>
        <v/>
      </c>
    </row>
    <row r="19" spans="1:6" ht="18.75" x14ac:dyDescent="0.3">
      <c r="A19" s="18" t="str">
        <f ca="1">Calculations!A18</f>
        <v/>
      </c>
      <c r="B19" s="12" t="str">
        <f t="shared" ca="1" si="0"/>
        <v/>
      </c>
      <c r="C19" s="10"/>
      <c r="D19" s="12" t="str">
        <f ca="1">INDEX(Calculations!$D$52:$W$52,ROW(B19)-2)</f>
        <v/>
      </c>
      <c r="E19" s="12" t="str">
        <f ca="1">INDEX(Calculations!$D$79:$W$79,ROW(C19)-2)</f>
        <v/>
      </c>
      <c r="F19" s="12" t="str">
        <f ca="1">INDEX(Calculations!$D$83:$W$83,ROW(D19)-2)</f>
        <v/>
      </c>
    </row>
    <row r="20" spans="1:6" ht="18.75" x14ac:dyDescent="0.3">
      <c r="A20" s="18" t="str">
        <f ca="1">Calculations!A19</f>
        <v/>
      </c>
      <c r="B20" s="12" t="str">
        <f t="shared" ca="1" si="0"/>
        <v/>
      </c>
      <c r="C20" s="10"/>
      <c r="D20" s="12" t="str">
        <f ca="1">INDEX(Calculations!$D$52:$W$52,ROW(B20)-2)</f>
        <v/>
      </c>
      <c r="E20" s="12" t="str">
        <f ca="1">INDEX(Calculations!$D$79:$W$79,ROW(C20)-2)</f>
        <v/>
      </c>
      <c r="F20" s="12" t="str">
        <f ca="1">INDEX(Calculations!$D$83:$W$83,ROW(D20)-2)</f>
        <v/>
      </c>
    </row>
    <row r="21" spans="1:6" ht="18.75" x14ac:dyDescent="0.3">
      <c r="A21" s="18" t="str">
        <f ca="1">Calculations!A20</f>
        <v/>
      </c>
      <c r="B21" s="12" t="str">
        <f t="shared" ca="1" si="0"/>
        <v/>
      </c>
      <c r="C21" s="10"/>
      <c r="D21" s="12" t="str">
        <f ca="1">INDEX(Calculations!$D$52:$W$52,ROW(B21)-2)</f>
        <v/>
      </c>
      <c r="E21" s="12" t="str">
        <f ca="1">INDEX(Calculations!$D$79:$W$79,ROW(C21)-2)</f>
        <v/>
      </c>
      <c r="F21" s="12" t="str">
        <f ca="1">INDEX(Calculations!$D$83:$W$83,ROW(D21)-2)</f>
        <v/>
      </c>
    </row>
    <row r="22" spans="1:6" ht="18.75" x14ac:dyDescent="0.3">
      <c r="A22" s="18" t="str">
        <f ca="1">Calculations!A21</f>
        <v/>
      </c>
      <c r="B22" s="12" t="str">
        <f t="shared" ca="1" si="0"/>
        <v/>
      </c>
      <c r="C22" s="10"/>
      <c r="D22" s="12" t="str">
        <f ca="1">INDEX(Calculations!$D$52:$W$52,ROW(B22)-2)</f>
        <v/>
      </c>
      <c r="E22" s="12" t="str">
        <f ca="1">INDEX(Calculations!$D$79:$W$79,ROW(C22)-2)</f>
        <v/>
      </c>
      <c r="F22" s="12" t="str">
        <f ca="1">INDEX(Calculations!$D$83:$W$83,ROW(D22)-2)</f>
        <v/>
      </c>
    </row>
    <row r="24" spans="1:6" ht="18.75" x14ac:dyDescent="0.3">
      <c r="A24" s="17" t="s">
        <v>43</v>
      </c>
      <c r="B24" s="12">
        <f ca="1">NumberOfVotes</f>
        <v>3</v>
      </c>
    </row>
  </sheetData>
  <conditionalFormatting sqref="F3:F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9"/>
  <sheetViews>
    <sheetView workbookViewId="0">
      <selection activeCell="E94" sqref="E94"/>
    </sheetView>
  </sheetViews>
  <sheetFormatPr defaultRowHeight="15" x14ac:dyDescent="0.25"/>
  <cols>
    <col min="1" max="1" width="19.42578125" customWidth="1"/>
    <col min="2" max="2" width="3.85546875" customWidth="1"/>
    <col min="3" max="3" width="16.140625" customWidth="1"/>
  </cols>
  <sheetData>
    <row r="1" spans="1:23" x14ac:dyDescent="0.25">
      <c r="A1" s="1" t="s">
        <v>0</v>
      </c>
      <c r="B1" s="1"/>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row>
    <row r="2" spans="1:23" x14ac:dyDescent="0.25">
      <c r="A2" s="2" t="str">
        <f t="shared" ref="A2:A21" ca="1" si="0">IF(OFFSET(OptionsRange,ROW(A2)-2,0)="","", OFFSET(OptionsRange,ROW(A2)-2,0))</f>
        <v>Option A</v>
      </c>
      <c r="D2" s="2">
        <f ca="1">IF(OFFSET('Options and Votes'!$B$2,ROW(A2)-2,D$1-1)="",100, OFFSET('Options and Votes'!$B$2,ROW(A2)-2,D$1-1))</f>
        <v>1</v>
      </c>
      <c r="E2" s="2">
        <f ca="1">IF(OFFSET('Options and Votes'!$B$2,ROW(B2)-2,E$1-1)="",100, OFFSET('Options and Votes'!$B$2,ROW(B2)-2,E$1-1))</f>
        <v>2</v>
      </c>
      <c r="F2" s="2">
        <f ca="1">IF(OFFSET('Options and Votes'!$B$2,ROW(C2)-2,F$1-1)="",100, OFFSET('Options and Votes'!$B$2,ROW(C2)-2,F$1-1))</f>
        <v>4</v>
      </c>
      <c r="G2" s="2">
        <f ca="1">IF(OFFSET('Options and Votes'!$B$2,ROW(D2)-2,G$1-1)="",100, OFFSET('Options and Votes'!$B$2,ROW(D2)-2,G$1-1))</f>
        <v>100</v>
      </c>
      <c r="H2" s="2">
        <f ca="1">IF(OFFSET('Options and Votes'!$B$2,ROW(E2)-2,H$1-1)="",100, OFFSET('Options and Votes'!$B$2,ROW(E2)-2,H$1-1))</f>
        <v>100</v>
      </c>
      <c r="I2" s="2">
        <f ca="1">IF(OFFSET('Options and Votes'!$B$2,ROW(F2)-2,I$1-1)="",100, OFFSET('Options and Votes'!$B$2,ROW(F2)-2,I$1-1))</f>
        <v>100</v>
      </c>
      <c r="J2" s="2">
        <f ca="1">IF(OFFSET('Options and Votes'!$B$2,ROW(G2)-2,J$1-1)="",100, OFFSET('Options and Votes'!$B$2,ROW(G2)-2,J$1-1))</f>
        <v>100</v>
      </c>
      <c r="K2" s="2">
        <f ca="1">IF(OFFSET('Options and Votes'!$B$2,ROW(H2)-2,K$1-1)="",100, OFFSET('Options and Votes'!$B$2,ROW(H2)-2,K$1-1))</f>
        <v>100</v>
      </c>
      <c r="L2" s="2">
        <f ca="1">IF(OFFSET('Options and Votes'!$B$2,ROW(I2)-2,L$1-1)="",100, OFFSET('Options and Votes'!$B$2,ROW(I2)-2,L$1-1))</f>
        <v>100</v>
      </c>
      <c r="M2" s="2">
        <f ca="1">IF(OFFSET('Options and Votes'!$B$2,ROW(J2)-2,M$1-1)="",100, OFFSET('Options and Votes'!$B$2,ROW(J2)-2,M$1-1))</f>
        <v>100</v>
      </c>
      <c r="N2" s="2">
        <f ca="1">IF(OFFSET('Options and Votes'!$B$2,ROW(K2)-2,N$1-1)="",100, OFFSET('Options and Votes'!$B$2,ROW(K2)-2,N$1-1))</f>
        <v>100</v>
      </c>
      <c r="O2" s="2">
        <f ca="1">IF(OFFSET('Options and Votes'!$B$2,ROW(L2)-2,O$1-1)="",100, OFFSET('Options and Votes'!$B$2,ROW(L2)-2,O$1-1))</f>
        <v>100</v>
      </c>
      <c r="P2" s="2">
        <f ca="1">IF(OFFSET('Options and Votes'!$B$2,ROW(M2)-2,P$1-1)="",100, OFFSET('Options and Votes'!$B$2,ROW(M2)-2,P$1-1))</f>
        <v>100</v>
      </c>
      <c r="Q2" s="2">
        <f ca="1">IF(OFFSET('Options and Votes'!$B$2,ROW(N2)-2,Q$1-1)="",100, OFFSET('Options and Votes'!$B$2,ROW(N2)-2,Q$1-1))</f>
        <v>100</v>
      </c>
      <c r="R2" s="2">
        <f ca="1">IF(OFFSET('Options and Votes'!$B$2,ROW(O2)-2,R$1-1)="",100, OFFSET('Options and Votes'!$B$2,ROW(O2)-2,R$1-1))</f>
        <v>100</v>
      </c>
      <c r="S2" s="2">
        <f ca="1">IF(OFFSET('Options and Votes'!$B$2,ROW(P2)-2,S$1-1)="",100, OFFSET('Options and Votes'!$B$2,ROW(P2)-2,S$1-1))</f>
        <v>100</v>
      </c>
      <c r="T2" s="2">
        <f ca="1">IF(OFFSET('Options and Votes'!$B$2,ROW(Q2)-2,T$1-1)="",100, OFFSET('Options and Votes'!$B$2,ROW(Q2)-2,T$1-1))</f>
        <v>100</v>
      </c>
      <c r="U2" s="2">
        <f ca="1">IF(OFFSET('Options and Votes'!$B$2,ROW(R2)-2,U$1-1)="",100, OFFSET('Options and Votes'!$B$2,ROW(R2)-2,U$1-1))</f>
        <v>100</v>
      </c>
      <c r="V2" s="2">
        <f ca="1">IF(OFFSET('Options and Votes'!$B$2,ROW(S2)-2,V$1-1)="",100, OFFSET('Options and Votes'!$B$2,ROW(S2)-2,V$1-1))</f>
        <v>100</v>
      </c>
      <c r="W2" s="2">
        <f ca="1">IF(OFFSET('Options and Votes'!$B$2,ROW(T2)-2,W$1-1)="",100, OFFSET('Options and Votes'!$B$2,ROW(T2)-2,W$1-1))</f>
        <v>100</v>
      </c>
    </row>
    <row r="3" spans="1:23" x14ac:dyDescent="0.25">
      <c r="A3" s="2" t="str">
        <f t="shared" ca="1" si="0"/>
        <v>Option B</v>
      </c>
      <c r="B3" t="str">
        <f ca="1">IF(A3&lt;NumberOfOptions+1,RANK(Calculations!D84,$D$83:$W$83),"")</f>
        <v/>
      </c>
      <c r="D3" s="2">
        <f ca="1">IF(OFFSET('Options and Votes'!$B$2,ROW(A3)-2,D$1-1)="",100, OFFSET('Options and Votes'!$B$2,ROW(A3)-2,D$1-1))</f>
        <v>2</v>
      </c>
      <c r="E3" s="2">
        <f ca="1">IF(OFFSET('Options and Votes'!$B$2,ROW(B3)-2,E$1-1)="",100, OFFSET('Options and Votes'!$B$2,ROW(B3)-2,E$1-1))</f>
        <v>1</v>
      </c>
      <c r="F3" s="2">
        <f ca="1">IF(OFFSET('Options and Votes'!$B$2,ROW(C3)-2,F$1-1)="",100, OFFSET('Options and Votes'!$B$2,ROW(C3)-2,F$1-1))</f>
        <v>2</v>
      </c>
      <c r="G3" s="2">
        <f ca="1">IF(OFFSET('Options and Votes'!$B$2,ROW(D3)-2,G$1-1)="",100, OFFSET('Options and Votes'!$B$2,ROW(D3)-2,G$1-1))</f>
        <v>100</v>
      </c>
      <c r="H3" s="2">
        <f ca="1">IF(OFFSET('Options and Votes'!$B$2,ROW(E3)-2,H$1-1)="",100, OFFSET('Options and Votes'!$B$2,ROW(E3)-2,H$1-1))</f>
        <v>100</v>
      </c>
      <c r="I3" s="2">
        <f ca="1">IF(OFFSET('Options and Votes'!$B$2,ROW(F3)-2,I$1-1)="",100, OFFSET('Options and Votes'!$B$2,ROW(F3)-2,I$1-1))</f>
        <v>100</v>
      </c>
      <c r="J3" s="2">
        <f ca="1">IF(OFFSET('Options and Votes'!$B$2,ROW(G3)-2,J$1-1)="",100, OFFSET('Options and Votes'!$B$2,ROW(G3)-2,J$1-1))</f>
        <v>100</v>
      </c>
      <c r="K3" s="2">
        <f ca="1">IF(OFFSET('Options and Votes'!$B$2,ROW(H3)-2,K$1-1)="",100, OFFSET('Options and Votes'!$B$2,ROW(H3)-2,K$1-1))</f>
        <v>100</v>
      </c>
      <c r="L3" s="2">
        <f ca="1">IF(OFFSET('Options and Votes'!$B$2,ROW(I3)-2,L$1-1)="",100, OFFSET('Options and Votes'!$B$2,ROW(I3)-2,L$1-1))</f>
        <v>100</v>
      </c>
      <c r="M3" s="2">
        <f ca="1">IF(OFFSET('Options and Votes'!$B$2,ROW(J3)-2,M$1-1)="",100, OFFSET('Options and Votes'!$B$2,ROW(J3)-2,M$1-1))</f>
        <v>100</v>
      </c>
      <c r="N3" s="2">
        <f ca="1">IF(OFFSET('Options and Votes'!$B$2,ROW(K3)-2,N$1-1)="",100, OFFSET('Options and Votes'!$B$2,ROW(K3)-2,N$1-1))</f>
        <v>100</v>
      </c>
      <c r="O3" s="2">
        <f ca="1">IF(OFFSET('Options and Votes'!$B$2,ROW(L3)-2,O$1-1)="",100, OFFSET('Options and Votes'!$B$2,ROW(L3)-2,O$1-1))</f>
        <v>100</v>
      </c>
      <c r="P3" s="2">
        <f ca="1">IF(OFFSET('Options and Votes'!$B$2,ROW(M3)-2,P$1-1)="",100, OFFSET('Options and Votes'!$B$2,ROW(M3)-2,P$1-1))</f>
        <v>100</v>
      </c>
      <c r="Q3" s="2">
        <f ca="1">IF(OFFSET('Options and Votes'!$B$2,ROW(N3)-2,Q$1-1)="",100, OFFSET('Options and Votes'!$B$2,ROW(N3)-2,Q$1-1))</f>
        <v>100</v>
      </c>
      <c r="R3" s="2">
        <f ca="1">IF(OFFSET('Options and Votes'!$B$2,ROW(O3)-2,R$1-1)="",100, OFFSET('Options and Votes'!$B$2,ROW(O3)-2,R$1-1))</f>
        <v>100</v>
      </c>
      <c r="S3" s="2">
        <f ca="1">IF(OFFSET('Options and Votes'!$B$2,ROW(P3)-2,S$1-1)="",100, OFFSET('Options and Votes'!$B$2,ROW(P3)-2,S$1-1))</f>
        <v>100</v>
      </c>
      <c r="T3" s="2">
        <f ca="1">IF(OFFSET('Options and Votes'!$B$2,ROW(Q3)-2,T$1-1)="",100, OFFSET('Options and Votes'!$B$2,ROW(Q3)-2,T$1-1))</f>
        <v>100</v>
      </c>
      <c r="U3" s="2">
        <f ca="1">IF(OFFSET('Options and Votes'!$B$2,ROW(R3)-2,U$1-1)="",100, OFFSET('Options and Votes'!$B$2,ROW(R3)-2,U$1-1))</f>
        <v>100</v>
      </c>
      <c r="V3" s="2">
        <f ca="1">IF(OFFSET('Options and Votes'!$B$2,ROW(S3)-2,V$1-1)="",100, OFFSET('Options and Votes'!$B$2,ROW(S3)-2,V$1-1))</f>
        <v>100</v>
      </c>
      <c r="W3" s="2">
        <f ca="1">IF(OFFSET('Options and Votes'!$B$2,ROW(T3)-2,W$1-1)="",100, OFFSET('Options and Votes'!$B$2,ROW(T3)-2,W$1-1))</f>
        <v>100</v>
      </c>
    </row>
    <row r="4" spans="1:23" x14ac:dyDescent="0.25">
      <c r="A4" s="2" t="str">
        <f t="shared" ca="1" si="0"/>
        <v>Option C</v>
      </c>
      <c r="D4" s="2">
        <f ca="1">IF(OFFSET('Options and Votes'!$B$2,ROW(A4)-2,D$1-1)="",100, OFFSET('Options and Votes'!$B$2,ROW(A4)-2,D$1-1))</f>
        <v>3</v>
      </c>
      <c r="E4" s="2">
        <f ca="1">IF(OFFSET('Options and Votes'!$B$2,ROW(B4)-2,E$1-1)="",100, OFFSET('Options and Votes'!$B$2,ROW(B4)-2,E$1-1))</f>
        <v>3</v>
      </c>
      <c r="F4" s="2">
        <f ca="1">IF(OFFSET('Options and Votes'!$B$2,ROW(C4)-2,F$1-1)="",100, OFFSET('Options and Votes'!$B$2,ROW(C4)-2,F$1-1))</f>
        <v>3</v>
      </c>
      <c r="G4" s="2">
        <f ca="1">IF(OFFSET('Options and Votes'!$B$2,ROW(D4)-2,G$1-1)="",100, OFFSET('Options and Votes'!$B$2,ROW(D4)-2,G$1-1))</f>
        <v>100</v>
      </c>
      <c r="H4" s="2">
        <f ca="1">IF(OFFSET('Options and Votes'!$B$2,ROW(E4)-2,H$1-1)="",100, OFFSET('Options and Votes'!$B$2,ROW(E4)-2,H$1-1))</f>
        <v>100</v>
      </c>
      <c r="I4" s="2">
        <f ca="1">IF(OFFSET('Options and Votes'!$B$2,ROW(F4)-2,I$1-1)="",100, OFFSET('Options and Votes'!$B$2,ROW(F4)-2,I$1-1))</f>
        <v>100</v>
      </c>
      <c r="J4" s="2">
        <f ca="1">IF(OFFSET('Options and Votes'!$B$2,ROW(G4)-2,J$1-1)="",100, OFFSET('Options and Votes'!$B$2,ROW(G4)-2,J$1-1))</f>
        <v>100</v>
      </c>
      <c r="K4" s="2">
        <f ca="1">IF(OFFSET('Options and Votes'!$B$2,ROW(H4)-2,K$1-1)="",100, OFFSET('Options and Votes'!$B$2,ROW(H4)-2,K$1-1))</f>
        <v>100</v>
      </c>
      <c r="L4" s="2">
        <f ca="1">IF(OFFSET('Options and Votes'!$B$2,ROW(I4)-2,L$1-1)="",100, OFFSET('Options and Votes'!$B$2,ROW(I4)-2,L$1-1))</f>
        <v>100</v>
      </c>
      <c r="M4" s="2">
        <f ca="1">IF(OFFSET('Options and Votes'!$B$2,ROW(J4)-2,M$1-1)="",100, OFFSET('Options and Votes'!$B$2,ROW(J4)-2,M$1-1))</f>
        <v>100</v>
      </c>
      <c r="N4" s="2">
        <f ca="1">IF(OFFSET('Options and Votes'!$B$2,ROW(K4)-2,N$1-1)="",100, OFFSET('Options and Votes'!$B$2,ROW(K4)-2,N$1-1))</f>
        <v>100</v>
      </c>
      <c r="O4" s="2">
        <f ca="1">IF(OFFSET('Options and Votes'!$B$2,ROW(L4)-2,O$1-1)="",100, OFFSET('Options and Votes'!$B$2,ROW(L4)-2,O$1-1))</f>
        <v>100</v>
      </c>
      <c r="P4" s="2">
        <f ca="1">IF(OFFSET('Options and Votes'!$B$2,ROW(M4)-2,P$1-1)="",100, OFFSET('Options and Votes'!$B$2,ROW(M4)-2,P$1-1))</f>
        <v>100</v>
      </c>
      <c r="Q4" s="2">
        <f ca="1">IF(OFFSET('Options and Votes'!$B$2,ROW(N4)-2,Q$1-1)="",100, OFFSET('Options and Votes'!$B$2,ROW(N4)-2,Q$1-1))</f>
        <v>100</v>
      </c>
      <c r="R4" s="2">
        <f ca="1">IF(OFFSET('Options and Votes'!$B$2,ROW(O4)-2,R$1-1)="",100, OFFSET('Options and Votes'!$B$2,ROW(O4)-2,R$1-1))</f>
        <v>100</v>
      </c>
      <c r="S4" s="2">
        <f ca="1">IF(OFFSET('Options and Votes'!$B$2,ROW(P4)-2,S$1-1)="",100, OFFSET('Options and Votes'!$B$2,ROW(P4)-2,S$1-1))</f>
        <v>100</v>
      </c>
      <c r="T4" s="2">
        <f ca="1">IF(OFFSET('Options and Votes'!$B$2,ROW(Q4)-2,T$1-1)="",100, OFFSET('Options and Votes'!$B$2,ROW(Q4)-2,T$1-1))</f>
        <v>100</v>
      </c>
      <c r="U4" s="2">
        <f ca="1">IF(OFFSET('Options and Votes'!$B$2,ROW(R4)-2,U$1-1)="",100, OFFSET('Options and Votes'!$B$2,ROW(R4)-2,U$1-1))</f>
        <v>100</v>
      </c>
      <c r="V4" s="2">
        <f ca="1">IF(OFFSET('Options and Votes'!$B$2,ROW(S4)-2,V$1-1)="",100, OFFSET('Options and Votes'!$B$2,ROW(S4)-2,V$1-1))</f>
        <v>100</v>
      </c>
      <c r="W4" s="2">
        <f ca="1">IF(OFFSET('Options and Votes'!$B$2,ROW(T4)-2,W$1-1)="",100, OFFSET('Options and Votes'!$B$2,ROW(T4)-2,W$1-1))</f>
        <v>100</v>
      </c>
    </row>
    <row r="5" spans="1:23" x14ac:dyDescent="0.25">
      <c r="A5" s="2" t="str">
        <f t="shared" ca="1" si="0"/>
        <v>Option D</v>
      </c>
      <c r="D5" s="2">
        <f ca="1">IF(OFFSET('Options and Votes'!$B$2,ROW(A5)-2,D$1-1)="",100, OFFSET('Options and Votes'!$B$2,ROW(A5)-2,D$1-1))</f>
        <v>4</v>
      </c>
      <c r="E5" s="2">
        <f ca="1">IF(OFFSET('Options and Votes'!$B$2,ROW(B5)-2,E$1-1)="",100, OFFSET('Options and Votes'!$B$2,ROW(B5)-2,E$1-1))</f>
        <v>4</v>
      </c>
      <c r="F5" s="2">
        <f ca="1">IF(OFFSET('Options and Votes'!$B$2,ROW(C5)-2,F$1-1)="",100, OFFSET('Options and Votes'!$B$2,ROW(C5)-2,F$1-1))</f>
        <v>1</v>
      </c>
      <c r="G5" s="2">
        <f ca="1">IF(OFFSET('Options and Votes'!$B$2,ROW(D5)-2,G$1-1)="",100, OFFSET('Options and Votes'!$B$2,ROW(D5)-2,G$1-1))</f>
        <v>100</v>
      </c>
      <c r="H5" s="2">
        <f ca="1">IF(OFFSET('Options and Votes'!$B$2,ROW(E5)-2,H$1-1)="",100, OFFSET('Options and Votes'!$B$2,ROW(E5)-2,H$1-1))</f>
        <v>100</v>
      </c>
      <c r="I5" s="2">
        <f ca="1">IF(OFFSET('Options and Votes'!$B$2,ROW(F5)-2,I$1-1)="",100, OFFSET('Options and Votes'!$B$2,ROW(F5)-2,I$1-1))</f>
        <v>100</v>
      </c>
      <c r="J5" s="2">
        <f ca="1">IF(OFFSET('Options and Votes'!$B$2,ROW(G5)-2,J$1-1)="",100, OFFSET('Options and Votes'!$B$2,ROW(G5)-2,J$1-1))</f>
        <v>100</v>
      </c>
      <c r="K5" s="2">
        <f ca="1">IF(OFFSET('Options and Votes'!$B$2,ROW(H5)-2,K$1-1)="",100, OFFSET('Options and Votes'!$B$2,ROW(H5)-2,K$1-1))</f>
        <v>100</v>
      </c>
      <c r="L5" s="2">
        <f ca="1">IF(OFFSET('Options and Votes'!$B$2,ROW(I5)-2,L$1-1)="",100, OFFSET('Options and Votes'!$B$2,ROW(I5)-2,L$1-1))</f>
        <v>100</v>
      </c>
      <c r="M5" s="2">
        <f ca="1">IF(OFFSET('Options and Votes'!$B$2,ROW(J5)-2,M$1-1)="",100, OFFSET('Options and Votes'!$B$2,ROW(J5)-2,M$1-1))</f>
        <v>100</v>
      </c>
      <c r="N5" s="2">
        <f ca="1">IF(OFFSET('Options and Votes'!$B$2,ROW(K5)-2,N$1-1)="",100, OFFSET('Options and Votes'!$B$2,ROW(K5)-2,N$1-1))</f>
        <v>100</v>
      </c>
      <c r="O5" s="2">
        <f ca="1">IF(OFFSET('Options and Votes'!$B$2,ROW(L5)-2,O$1-1)="",100, OFFSET('Options and Votes'!$B$2,ROW(L5)-2,O$1-1))</f>
        <v>100</v>
      </c>
      <c r="P5" s="2">
        <f ca="1">IF(OFFSET('Options and Votes'!$B$2,ROW(M5)-2,P$1-1)="",100, OFFSET('Options and Votes'!$B$2,ROW(M5)-2,P$1-1))</f>
        <v>100</v>
      </c>
      <c r="Q5" s="2">
        <f ca="1">IF(OFFSET('Options and Votes'!$B$2,ROW(N5)-2,Q$1-1)="",100, OFFSET('Options and Votes'!$B$2,ROW(N5)-2,Q$1-1))</f>
        <v>100</v>
      </c>
      <c r="R5" s="2">
        <f ca="1">IF(OFFSET('Options and Votes'!$B$2,ROW(O5)-2,R$1-1)="",100, OFFSET('Options and Votes'!$B$2,ROW(O5)-2,R$1-1))</f>
        <v>100</v>
      </c>
      <c r="S5" s="2">
        <f ca="1">IF(OFFSET('Options and Votes'!$B$2,ROW(P5)-2,S$1-1)="",100, OFFSET('Options and Votes'!$B$2,ROW(P5)-2,S$1-1))</f>
        <v>100</v>
      </c>
      <c r="T5" s="2">
        <f ca="1">IF(OFFSET('Options and Votes'!$B$2,ROW(Q5)-2,T$1-1)="",100, OFFSET('Options and Votes'!$B$2,ROW(Q5)-2,T$1-1))</f>
        <v>100</v>
      </c>
      <c r="U5" s="2">
        <f ca="1">IF(OFFSET('Options and Votes'!$B$2,ROW(R5)-2,U$1-1)="",100, OFFSET('Options and Votes'!$B$2,ROW(R5)-2,U$1-1))</f>
        <v>100</v>
      </c>
      <c r="V5" s="2">
        <f ca="1">IF(OFFSET('Options and Votes'!$B$2,ROW(S5)-2,V$1-1)="",100, OFFSET('Options and Votes'!$B$2,ROW(S5)-2,V$1-1))</f>
        <v>100</v>
      </c>
      <c r="W5" s="2">
        <f ca="1">IF(OFFSET('Options and Votes'!$B$2,ROW(T5)-2,W$1-1)="",100, OFFSET('Options and Votes'!$B$2,ROW(T5)-2,W$1-1))</f>
        <v>100</v>
      </c>
    </row>
    <row r="6" spans="1:23" x14ac:dyDescent="0.25">
      <c r="A6" s="2" t="str">
        <f t="shared" ca="1" si="0"/>
        <v/>
      </c>
      <c r="D6" s="2">
        <f ca="1">IF(OFFSET('Options and Votes'!$B$2,ROW(A6)-2,D$1-1)="",100, OFFSET('Options and Votes'!$B$2,ROW(A6)-2,D$1-1))</f>
        <v>100</v>
      </c>
      <c r="E6" s="2">
        <f ca="1">IF(OFFSET('Options and Votes'!$B$2,ROW(B6)-2,E$1-1)="",100, OFFSET('Options and Votes'!$B$2,ROW(B6)-2,E$1-1))</f>
        <v>100</v>
      </c>
      <c r="F6" s="2">
        <f ca="1">IF(OFFSET('Options and Votes'!$B$2,ROW(C6)-2,F$1-1)="",100, OFFSET('Options and Votes'!$B$2,ROW(C6)-2,F$1-1))</f>
        <v>100</v>
      </c>
      <c r="G6" s="2">
        <f ca="1">IF(OFFSET('Options and Votes'!$B$2,ROW(D6)-2,G$1-1)="",100, OFFSET('Options and Votes'!$B$2,ROW(D6)-2,G$1-1))</f>
        <v>100</v>
      </c>
      <c r="H6" s="2">
        <f ca="1">IF(OFFSET('Options and Votes'!$B$2,ROW(E6)-2,H$1-1)="",100, OFFSET('Options and Votes'!$B$2,ROW(E6)-2,H$1-1))</f>
        <v>100</v>
      </c>
      <c r="I6" s="2">
        <f ca="1">IF(OFFSET('Options and Votes'!$B$2,ROW(F6)-2,I$1-1)="",100, OFFSET('Options and Votes'!$B$2,ROW(F6)-2,I$1-1))</f>
        <v>100</v>
      </c>
      <c r="J6" s="2">
        <f ca="1">IF(OFFSET('Options and Votes'!$B$2,ROW(G6)-2,J$1-1)="",100, OFFSET('Options and Votes'!$B$2,ROW(G6)-2,J$1-1))</f>
        <v>100</v>
      </c>
      <c r="K6" s="2">
        <f ca="1">IF(OFFSET('Options and Votes'!$B$2,ROW(H6)-2,K$1-1)="",100, OFFSET('Options and Votes'!$B$2,ROW(H6)-2,K$1-1))</f>
        <v>100</v>
      </c>
      <c r="L6" s="2">
        <f ca="1">IF(OFFSET('Options and Votes'!$B$2,ROW(I6)-2,L$1-1)="",100, OFFSET('Options and Votes'!$B$2,ROW(I6)-2,L$1-1))</f>
        <v>100</v>
      </c>
      <c r="M6" s="2">
        <f ca="1">IF(OFFSET('Options and Votes'!$B$2,ROW(J6)-2,M$1-1)="",100, OFFSET('Options and Votes'!$B$2,ROW(J6)-2,M$1-1))</f>
        <v>100</v>
      </c>
      <c r="N6" s="2">
        <f ca="1">IF(OFFSET('Options and Votes'!$B$2,ROW(K6)-2,N$1-1)="",100, OFFSET('Options and Votes'!$B$2,ROW(K6)-2,N$1-1))</f>
        <v>100</v>
      </c>
      <c r="O6" s="2">
        <f ca="1">IF(OFFSET('Options and Votes'!$B$2,ROW(L6)-2,O$1-1)="",100, OFFSET('Options and Votes'!$B$2,ROW(L6)-2,O$1-1))</f>
        <v>100</v>
      </c>
      <c r="P6" s="2">
        <f ca="1">IF(OFFSET('Options and Votes'!$B$2,ROW(M6)-2,P$1-1)="",100, OFFSET('Options and Votes'!$B$2,ROW(M6)-2,P$1-1))</f>
        <v>100</v>
      </c>
      <c r="Q6" s="2">
        <f ca="1">IF(OFFSET('Options and Votes'!$B$2,ROW(N6)-2,Q$1-1)="",100, OFFSET('Options and Votes'!$B$2,ROW(N6)-2,Q$1-1))</f>
        <v>100</v>
      </c>
      <c r="R6" s="2">
        <f ca="1">IF(OFFSET('Options and Votes'!$B$2,ROW(O6)-2,R$1-1)="",100, OFFSET('Options and Votes'!$B$2,ROW(O6)-2,R$1-1))</f>
        <v>100</v>
      </c>
      <c r="S6" s="2">
        <f ca="1">IF(OFFSET('Options and Votes'!$B$2,ROW(P6)-2,S$1-1)="",100, OFFSET('Options and Votes'!$B$2,ROW(P6)-2,S$1-1))</f>
        <v>100</v>
      </c>
      <c r="T6" s="2">
        <f ca="1">IF(OFFSET('Options and Votes'!$B$2,ROW(Q6)-2,T$1-1)="",100, OFFSET('Options and Votes'!$B$2,ROW(Q6)-2,T$1-1))</f>
        <v>100</v>
      </c>
      <c r="U6" s="2">
        <f ca="1">IF(OFFSET('Options and Votes'!$B$2,ROW(R6)-2,U$1-1)="",100, OFFSET('Options and Votes'!$B$2,ROW(R6)-2,U$1-1))</f>
        <v>100</v>
      </c>
      <c r="V6" s="2">
        <f ca="1">IF(OFFSET('Options and Votes'!$B$2,ROW(S6)-2,V$1-1)="",100, OFFSET('Options and Votes'!$B$2,ROW(S6)-2,V$1-1))</f>
        <v>100</v>
      </c>
      <c r="W6" s="2">
        <f ca="1">IF(OFFSET('Options and Votes'!$B$2,ROW(T6)-2,W$1-1)="",100, OFFSET('Options and Votes'!$B$2,ROW(T6)-2,W$1-1))</f>
        <v>100</v>
      </c>
    </row>
    <row r="7" spans="1:23" x14ac:dyDescent="0.25">
      <c r="A7" s="2" t="str">
        <f t="shared" ca="1" si="0"/>
        <v/>
      </c>
      <c r="D7" s="2">
        <f ca="1">IF(OFFSET('Options and Votes'!$B$2,ROW(A7)-2,D$1-1)="",100, OFFSET('Options and Votes'!$B$2,ROW(A7)-2,D$1-1))</f>
        <v>100</v>
      </c>
      <c r="E7" s="2">
        <f ca="1">IF(OFFSET('Options and Votes'!$B$2,ROW(B7)-2,E$1-1)="",100, OFFSET('Options and Votes'!$B$2,ROW(B7)-2,E$1-1))</f>
        <v>100</v>
      </c>
      <c r="F7" s="2">
        <f ca="1">IF(OFFSET('Options and Votes'!$B$2,ROW(C7)-2,F$1-1)="",100, OFFSET('Options and Votes'!$B$2,ROW(C7)-2,F$1-1))</f>
        <v>100</v>
      </c>
      <c r="G7" s="2">
        <f ca="1">IF(OFFSET('Options and Votes'!$B$2,ROW(D7)-2,G$1-1)="",100, OFFSET('Options and Votes'!$B$2,ROW(D7)-2,G$1-1))</f>
        <v>100</v>
      </c>
      <c r="H7" s="2">
        <f ca="1">IF(OFFSET('Options and Votes'!$B$2,ROW(E7)-2,H$1-1)="",100, OFFSET('Options and Votes'!$B$2,ROW(E7)-2,H$1-1))</f>
        <v>100</v>
      </c>
      <c r="I7" s="2">
        <f ca="1">IF(OFFSET('Options and Votes'!$B$2,ROW(F7)-2,I$1-1)="",100, OFFSET('Options and Votes'!$B$2,ROW(F7)-2,I$1-1))</f>
        <v>100</v>
      </c>
      <c r="J7" s="2">
        <f ca="1">IF(OFFSET('Options and Votes'!$B$2,ROW(G7)-2,J$1-1)="",100, OFFSET('Options and Votes'!$B$2,ROW(G7)-2,J$1-1))</f>
        <v>100</v>
      </c>
      <c r="K7" s="2">
        <f ca="1">IF(OFFSET('Options and Votes'!$B$2,ROW(H7)-2,K$1-1)="",100, OFFSET('Options and Votes'!$B$2,ROW(H7)-2,K$1-1))</f>
        <v>100</v>
      </c>
      <c r="L7" s="2">
        <f ca="1">IF(OFFSET('Options and Votes'!$B$2,ROW(I7)-2,L$1-1)="",100, OFFSET('Options and Votes'!$B$2,ROW(I7)-2,L$1-1))</f>
        <v>100</v>
      </c>
      <c r="M7" s="2">
        <f ca="1">IF(OFFSET('Options and Votes'!$B$2,ROW(J7)-2,M$1-1)="",100, OFFSET('Options and Votes'!$B$2,ROW(J7)-2,M$1-1))</f>
        <v>100</v>
      </c>
      <c r="N7" s="2">
        <f ca="1">IF(OFFSET('Options and Votes'!$B$2,ROW(K7)-2,N$1-1)="",100, OFFSET('Options and Votes'!$B$2,ROW(K7)-2,N$1-1))</f>
        <v>100</v>
      </c>
      <c r="O7" s="2">
        <f ca="1">IF(OFFSET('Options and Votes'!$B$2,ROW(L7)-2,O$1-1)="",100, OFFSET('Options and Votes'!$B$2,ROW(L7)-2,O$1-1))</f>
        <v>100</v>
      </c>
      <c r="P7" s="2">
        <f ca="1">IF(OFFSET('Options and Votes'!$B$2,ROW(M7)-2,P$1-1)="",100, OFFSET('Options and Votes'!$B$2,ROW(M7)-2,P$1-1))</f>
        <v>100</v>
      </c>
      <c r="Q7" s="2">
        <f ca="1">IF(OFFSET('Options and Votes'!$B$2,ROW(N7)-2,Q$1-1)="",100, OFFSET('Options and Votes'!$B$2,ROW(N7)-2,Q$1-1))</f>
        <v>100</v>
      </c>
      <c r="R7" s="2">
        <f ca="1">IF(OFFSET('Options and Votes'!$B$2,ROW(O7)-2,R$1-1)="",100, OFFSET('Options and Votes'!$B$2,ROW(O7)-2,R$1-1))</f>
        <v>100</v>
      </c>
      <c r="S7" s="2">
        <f ca="1">IF(OFFSET('Options and Votes'!$B$2,ROW(P7)-2,S$1-1)="",100, OFFSET('Options and Votes'!$B$2,ROW(P7)-2,S$1-1))</f>
        <v>100</v>
      </c>
      <c r="T7" s="2">
        <f ca="1">IF(OFFSET('Options and Votes'!$B$2,ROW(Q7)-2,T$1-1)="",100, OFFSET('Options and Votes'!$B$2,ROW(Q7)-2,T$1-1))</f>
        <v>100</v>
      </c>
      <c r="U7" s="2">
        <f ca="1">IF(OFFSET('Options and Votes'!$B$2,ROW(R7)-2,U$1-1)="",100, OFFSET('Options and Votes'!$B$2,ROW(R7)-2,U$1-1))</f>
        <v>100</v>
      </c>
      <c r="V7" s="2">
        <f ca="1">IF(OFFSET('Options and Votes'!$B$2,ROW(S7)-2,V$1-1)="",100, OFFSET('Options and Votes'!$B$2,ROW(S7)-2,V$1-1))</f>
        <v>100</v>
      </c>
      <c r="W7" s="2">
        <f ca="1">IF(OFFSET('Options and Votes'!$B$2,ROW(T7)-2,W$1-1)="",100, OFFSET('Options and Votes'!$B$2,ROW(T7)-2,W$1-1))</f>
        <v>100</v>
      </c>
    </row>
    <row r="8" spans="1:23" x14ac:dyDescent="0.25">
      <c r="A8" s="2" t="str">
        <f t="shared" ca="1" si="0"/>
        <v/>
      </c>
      <c r="D8" s="2">
        <f ca="1">IF(OFFSET('Options and Votes'!$B$2,ROW(A8)-2,D$1-1)="",100, OFFSET('Options and Votes'!$B$2,ROW(A8)-2,D$1-1))</f>
        <v>100</v>
      </c>
      <c r="E8" s="2">
        <f ca="1">IF(OFFSET('Options and Votes'!$B$2,ROW(B8)-2,E$1-1)="",100, OFFSET('Options and Votes'!$B$2,ROW(B8)-2,E$1-1))</f>
        <v>100</v>
      </c>
      <c r="F8" s="2">
        <f ca="1">IF(OFFSET('Options and Votes'!$B$2,ROW(C8)-2,F$1-1)="",100, OFFSET('Options and Votes'!$B$2,ROW(C8)-2,F$1-1))</f>
        <v>100</v>
      </c>
      <c r="G8" s="2">
        <f ca="1">IF(OFFSET('Options and Votes'!$B$2,ROW(D8)-2,G$1-1)="",100, OFFSET('Options and Votes'!$B$2,ROW(D8)-2,G$1-1))</f>
        <v>100</v>
      </c>
      <c r="H8" s="2">
        <f ca="1">IF(OFFSET('Options and Votes'!$B$2,ROW(E8)-2,H$1-1)="",100, OFFSET('Options and Votes'!$B$2,ROW(E8)-2,H$1-1))</f>
        <v>100</v>
      </c>
      <c r="I8" s="2">
        <f ca="1">IF(OFFSET('Options and Votes'!$B$2,ROW(F8)-2,I$1-1)="",100, OFFSET('Options and Votes'!$B$2,ROW(F8)-2,I$1-1))</f>
        <v>100</v>
      </c>
      <c r="J8" s="2">
        <f ca="1">IF(OFFSET('Options and Votes'!$B$2,ROW(G8)-2,J$1-1)="",100, OFFSET('Options and Votes'!$B$2,ROW(G8)-2,J$1-1))</f>
        <v>100</v>
      </c>
      <c r="K8" s="2">
        <f ca="1">IF(OFFSET('Options and Votes'!$B$2,ROW(H8)-2,K$1-1)="",100, OFFSET('Options and Votes'!$B$2,ROW(H8)-2,K$1-1))</f>
        <v>100</v>
      </c>
      <c r="L8" s="2">
        <f ca="1">IF(OFFSET('Options and Votes'!$B$2,ROW(I8)-2,L$1-1)="",100, OFFSET('Options and Votes'!$B$2,ROW(I8)-2,L$1-1))</f>
        <v>100</v>
      </c>
      <c r="M8" s="2">
        <f ca="1">IF(OFFSET('Options and Votes'!$B$2,ROW(J8)-2,M$1-1)="",100, OFFSET('Options and Votes'!$B$2,ROW(J8)-2,M$1-1))</f>
        <v>100</v>
      </c>
      <c r="N8" s="2">
        <f ca="1">IF(OFFSET('Options and Votes'!$B$2,ROW(K8)-2,N$1-1)="",100, OFFSET('Options and Votes'!$B$2,ROW(K8)-2,N$1-1))</f>
        <v>100</v>
      </c>
      <c r="O8" s="2">
        <f ca="1">IF(OFFSET('Options and Votes'!$B$2,ROW(L8)-2,O$1-1)="",100, OFFSET('Options and Votes'!$B$2,ROW(L8)-2,O$1-1))</f>
        <v>100</v>
      </c>
      <c r="P8" s="2">
        <f ca="1">IF(OFFSET('Options and Votes'!$B$2,ROW(M8)-2,P$1-1)="",100, OFFSET('Options and Votes'!$B$2,ROW(M8)-2,P$1-1))</f>
        <v>100</v>
      </c>
      <c r="Q8" s="2">
        <f ca="1">IF(OFFSET('Options and Votes'!$B$2,ROW(N8)-2,Q$1-1)="",100, OFFSET('Options and Votes'!$B$2,ROW(N8)-2,Q$1-1))</f>
        <v>100</v>
      </c>
      <c r="R8" s="2">
        <f ca="1">IF(OFFSET('Options and Votes'!$B$2,ROW(O8)-2,R$1-1)="",100, OFFSET('Options and Votes'!$B$2,ROW(O8)-2,R$1-1))</f>
        <v>100</v>
      </c>
      <c r="S8" s="2">
        <f ca="1">IF(OFFSET('Options and Votes'!$B$2,ROW(P8)-2,S$1-1)="",100, OFFSET('Options and Votes'!$B$2,ROW(P8)-2,S$1-1))</f>
        <v>100</v>
      </c>
      <c r="T8" s="2">
        <f ca="1">IF(OFFSET('Options and Votes'!$B$2,ROW(Q8)-2,T$1-1)="",100, OFFSET('Options and Votes'!$B$2,ROW(Q8)-2,T$1-1))</f>
        <v>100</v>
      </c>
      <c r="U8" s="2">
        <f ca="1">IF(OFFSET('Options and Votes'!$B$2,ROW(R8)-2,U$1-1)="",100, OFFSET('Options and Votes'!$B$2,ROW(R8)-2,U$1-1))</f>
        <v>100</v>
      </c>
      <c r="V8" s="2">
        <f ca="1">IF(OFFSET('Options and Votes'!$B$2,ROW(S8)-2,V$1-1)="",100, OFFSET('Options and Votes'!$B$2,ROW(S8)-2,V$1-1))</f>
        <v>100</v>
      </c>
      <c r="W8" s="2">
        <f ca="1">IF(OFFSET('Options and Votes'!$B$2,ROW(T8)-2,W$1-1)="",100, OFFSET('Options and Votes'!$B$2,ROW(T8)-2,W$1-1))</f>
        <v>100</v>
      </c>
    </row>
    <row r="9" spans="1:23" x14ac:dyDescent="0.25">
      <c r="A9" s="2" t="str">
        <f t="shared" ca="1" si="0"/>
        <v/>
      </c>
      <c r="D9" s="2">
        <f ca="1">IF(OFFSET('Options and Votes'!$B$2,ROW(A9)-2,D$1-1)="",100, OFFSET('Options and Votes'!$B$2,ROW(A9)-2,D$1-1))</f>
        <v>100</v>
      </c>
      <c r="E9" s="2">
        <f ca="1">IF(OFFSET('Options and Votes'!$B$2,ROW(B9)-2,E$1-1)="",100, OFFSET('Options and Votes'!$B$2,ROW(B9)-2,E$1-1))</f>
        <v>100</v>
      </c>
      <c r="F9" s="2">
        <f ca="1">IF(OFFSET('Options and Votes'!$B$2,ROW(C9)-2,F$1-1)="",100, OFFSET('Options and Votes'!$B$2,ROW(C9)-2,F$1-1))</f>
        <v>100</v>
      </c>
      <c r="G9" s="2">
        <f ca="1">IF(OFFSET('Options and Votes'!$B$2,ROW(D9)-2,G$1-1)="",100, OFFSET('Options and Votes'!$B$2,ROW(D9)-2,G$1-1))</f>
        <v>100</v>
      </c>
      <c r="H9" s="2">
        <f ca="1">IF(OFFSET('Options and Votes'!$B$2,ROW(E9)-2,H$1-1)="",100, OFFSET('Options and Votes'!$B$2,ROW(E9)-2,H$1-1))</f>
        <v>100</v>
      </c>
      <c r="I9" s="2">
        <f ca="1">IF(OFFSET('Options and Votes'!$B$2,ROW(F9)-2,I$1-1)="",100, OFFSET('Options and Votes'!$B$2,ROW(F9)-2,I$1-1))</f>
        <v>100</v>
      </c>
      <c r="J9" s="2">
        <f ca="1">IF(OFFSET('Options and Votes'!$B$2,ROW(G9)-2,J$1-1)="",100, OFFSET('Options and Votes'!$B$2,ROW(G9)-2,J$1-1))</f>
        <v>100</v>
      </c>
      <c r="K9" s="2">
        <f ca="1">IF(OFFSET('Options and Votes'!$B$2,ROW(H9)-2,K$1-1)="",100, OFFSET('Options and Votes'!$B$2,ROW(H9)-2,K$1-1))</f>
        <v>100</v>
      </c>
      <c r="L9" s="2">
        <f ca="1">IF(OFFSET('Options and Votes'!$B$2,ROW(I9)-2,L$1-1)="",100, OFFSET('Options and Votes'!$B$2,ROW(I9)-2,L$1-1))</f>
        <v>100</v>
      </c>
      <c r="M9" s="2">
        <f ca="1">IF(OFFSET('Options and Votes'!$B$2,ROW(J9)-2,M$1-1)="",100, OFFSET('Options and Votes'!$B$2,ROW(J9)-2,M$1-1))</f>
        <v>100</v>
      </c>
      <c r="N9" s="2">
        <f ca="1">IF(OFFSET('Options and Votes'!$B$2,ROW(K9)-2,N$1-1)="",100, OFFSET('Options and Votes'!$B$2,ROW(K9)-2,N$1-1))</f>
        <v>100</v>
      </c>
      <c r="O9" s="2">
        <f ca="1">IF(OFFSET('Options and Votes'!$B$2,ROW(L9)-2,O$1-1)="",100, OFFSET('Options and Votes'!$B$2,ROW(L9)-2,O$1-1))</f>
        <v>100</v>
      </c>
      <c r="P9" s="2">
        <f ca="1">IF(OFFSET('Options and Votes'!$B$2,ROW(M9)-2,P$1-1)="",100, OFFSET('Options and Votes'!$B$2,ROW(M9)-2,P$1-1))</f>
        <v>100</v>
      </c>
      <c r="Q9" s="2">
        <f ca="1">IF(OFFSET('Options and Votes'!$B$2,ROW(N9)-2,Q$1-1)="",100, OFFSET('Options and Votes'!$B$2,ROW(N9)-2,Q$1-1))</f>
        <v>100</v>
      </c>
      <c r="R9" s="2">
        <f ca="1">IF(OFFSET('Options and Votes'!$B$2,ROW(O9)-2,R$1-1)="",100, OFFSET('Options and Votes'!$B$2,ROW(O9)-2,R$1-1))</f>
        <v>100</v>
      </c>
      <c r="S9" s="2">
        <f ca="1">IF(OFFSET('Options and Votes'!$B$2,ROW(P9)-2,S$1-1)="",100, OFFSET('Options and Votes'!$B$2,ROW(P9)-2,S$1-1))</f>
        <v>100</v>
      </c>
      <c r="T9" s="2">
        <f ca="1">IF(OFFSET('Options and Votes'!$B$2,ROW(Q9)-2,T$1-1)="",100, OFFSET('Options and Votes'!$B$2,ROW(Q9)-2,T$1-1))</f>
        <v>100</v>
      </c>
      <c r="U9" s="2">
        <f ca="1">IF(OFFSET('Options and Votes'!$B$2,ROW(R9)-2,U$1-1)="",100, OFFSET('Options and Votes'!$B$2,ROW(R9)-2,U$1-1))</f>
        <v>100</v>
      </c>
      <c r="V9" s="2">
        <f ca="1">IF(OFFSET('Options and Votes'!$B$2,ROW(S9)-2,V$1-1)="",100, OFFSET('Options and Votes'!$B$2,ROW(S9)-2,V$1-1))</f>
        <v>100</v>
      </c>
      <c r="W9" s="2">
        <f ca="1">IF(OFFSET('Options and Votes'!$B$2,ROW(T9)-2,W$1-1)="",100, OFFSET('Options and Votes'!$B$2,ROW(T9)-2,W$1-1))</f>
        <v>100</v>
      </c>
    </row>
    <row r="10" spans="1:23" x14ac:dyDescent="0.25">
      <c r="A10" s="2" t="str">
        <f t="shared" ca="1" si="0"/>
        <v/>
      </c>
      <c r="D10" s="2">
        <f ca="1">IF(OFFSET('Options and Votes'!$B$2,ROW(A10)-2,D$1-1)="",100, OFFSET('Options and Votes'!$B$2,ROW(A10)-2,D$1-1))</f>
        <v>100</v>
      </c>
      <c r="E10" s="2">
        <f ca="1">IF(OFFSET('Options and Votes'!$B$2,ROW(B10)-2,E$1-1)="",100, OFFSET('Options and Votes'!$B$2,ROW(B10)-2,E$1-1))</f>
        <v>100</v>
      </c>
      <c r="F10" s="2">
        <f ca="1">IF(OFFSET('Options and Votes'!$B$2,ROW(C10)-2,F$1-1)="",100, OFFSET('Options and Votes'!$B$2,ROW(C10)-2,F$1-1))</f>
        <v>100</v>
      </c>
      <c r="G10" s="2">
        <f ca="1">IF(OFFSET('Options and Votes'!$B$2,ROW(D10)-2,G$1-1)="",100, OFFSET('Options and Votes'!$B$2,ROW(D10)-2,G$1-1))</f>
        <v>100</v>
      </c>
      <c r="H10" s="2">
        <f ca="1">IF(OFFSET('Options and Votes'!$B$2,ROW(E10)-2,H$1-1)="",100, OFFSET('Options and Votes'!$B$2,ROW(E10)-2,H$1-1))</f>
        <v>100</v>
      </c>
      <c r="I10" s="2">
        <f ca="1">IF(OFFSET('Options and Votes'!$B$2,ROW(F10)-2,I$1-1)="",100, OFFSET('Options and Votes'!$B$2,ROW(F10)-2,I$1-1))</f>
        <v>100</v>
      </c>
      <c r="J10" s="2">
        <f ca="1">IF(OFFSET('Options and Votes'!$B$2,ROW(G10)-2,J$1-1)="",100, OFFSET('Options and Votes'!$B$2,ROW(G10)-2,J$1-1))</f>
        <v>100</v>
      </c>
      <c r="K10" s="2">
        <f ca="1">IF(OFFSET('Options and Votes'!$B$2,ROW(H10)-2,K$1-1)="",100, OFFSET('Options and Votes'!$B$2,ROW(H10)-2,K$1-1))</f>
        <v>100</v>
      </c>
      <c r="L10" s="2">
        <f ca="1">IF(OFFSET('Options and Votes'!$B$2,ROW(I10)-2,L$1-1)="",100, OFFSET('Options and Votes'!$B$2,ROW(I10)-2,L$1-1))</f>
        <v>100</v>
      </c>
      <c r="M10" s="2">
        <f ca="1">IF(OFFSET('Options and Votes'!$B$2,ROW(J10)-2,M$1-1)="",100, OFFSET('Options and Votes'!$B$2,ROW(J10)-2,M$1-1))</f>
        <v>100</v>
      </c>
      <c r="N10" s="2">
        <f ca="1">IF(OFFSET('Options and Votes'!$B$2,ROW(K10)-2,N$1-1)="",100, OFFSET('Options and Votes'!$B$2,ROW(K10)-2,N$1-1))</f>
        <v>100</v>
      </c>
      <c r="O10" s="2">
        <f ca="1">IF(OFFSET('Options and Votes'!$B$2,ROW(L10)-2,O$1-1)="",100, OFFSET('Options and Votes'!$B$2,ROW(L10)-2,O$1-1))</f>
        <v>100</v>
      </c>
      <c r="P10" s="2">
        <f ca="1">IF(OFFSET('Options and Votes'!$B$2,ROW(M10)-2,P$1-1)="",100, OFFSET('Options and Votes'!$B$2,ROW(M10)-2,P$1-1))</f>
        <v>100</v>
      </c>
      <c r="Q10" s="2">
        <f ca="1">IF(OFFSET('Options and Votes'!$B$2,ROW(N10)-2,Q$1-1)="",100, OFFSET('Options and Votes'!$B$2,ROW(N10)-2,Q$1-1))</f>
        <v>100</v>
      </c>
      <c r="R10" s="2">
        <f ca="1">IF(OFFSET('Options and Votes'!$B$2,ROW(O10)-2,R$1-1)="",100, OFFSET('Options and Votes'!$B$2,ROW(O10)-2,R$1-1))</f>
        <v>100</v>
      </c>
      <c r="S10" s="2">
        <f ca="1">IF(OFFSET('Options and Votes'!$B$2,ROW(P10)-2,S$1-1)="",100, OFFSET('Options and Votes'!$B$2,ROW(P10)-2,S$1-1))</f>
        <v>100</v>
      </c>
      <c r="T10" s="2">
        <f ca="1">IF(OFFSET('Options and Votes'!$B$2,ROW(Q10)-2,T$1-1)="",100, OFFSET('Options and Votes'!$B$2,ROW(Q10)-2,T$1-1))</f>
        <v>100</v>
      </c>
      <c r="U10" s="2">
        <f ca="1">IF(OFFSET('Options and Votes'!$B$2,ROW(R10)-2,U$1-1)="",100, OFFSET('Options and Votes'!$B$2,ROW(R10)-2,U$1-1))</f>
        <v>100</v>
      </c>
      <c r="V10" s="2">
        <f ca="1">IF(OFFSET('Options and Votes'!$B$2,ROW(S10)-2,V$1-1)="",100, OFFSET('Options and Votes'!$B$2,ROW(S10)-2,V$1-1))</f>
        <v>100</v>
      </c>
      <c r="W10" s="2">
        <f ca="1">IF(OFFSET('Options and Votes'!$B$2,ROW(T10)-2,W$1-1)="",100, OFFSET('Options and Votes'!$B$2,ROW(T10)-2,W$1-1))</f>
        <v>100</v>
      </c>
    </row>
    <row r="11" spans="1:23" x14ac:dyDescent="0.25">
      <c r="A11" s="2" t="str">
        <f t="shared" ca="1" si="0"/>
        <v/>
      </c>
      <c r="D11" s="2">
        <f ca="1">IF(OFFSET('Options and Votes'!$B$2,ROW(A11)-2,D$1-1)="",100, OFFSET('Options and Votes'!$B$2,ROW(A11)-2,D$1-1))</f>
        <v>100</v>
      </c>
      <c r="E11" s="2">
        <f ca="1">IF(OFFSET('Options and Votes'!$B$2,ROW(B11)-2,E$1-1)="",100, OFFSET('Options and Votes'!$B$2,ROW(B11)-2,E$1-1))</f>
        <v>100</v>
      </c>
      <c r="F11" s="2">
        <f ca="1">IF(OFFSET('Options and Votes'!$B$2,ROW(C11)-2,F$1-1)="",100, OFFSET('Options and Votes'!$B$2,ROW(C11)-2,F$1-1))</f>
        <v>100</v>
      </c>
      <c r="G11" s="2">
        <f ca="1">IF(OFFSET('Options and Votes'!$B$2,ROW(D11)-2,G$1-1)="",100, OFFSET('Options and Votes'!$B$2,ROW(D11)-2,G$1-1))</f>
        <v>100</v>
      </c>
      <c r="H11" s="2">
        <f ca="1">IF(OFFSET('Options and Votes'!$B$2,ROW(E11)-2,H$1-1)="",100, OFFSET('Options and Votes'!$B$2,ROW(E11)-2,H$1-1))</f>
        <v>100</v>
      </c>
      <c r="I11" s="2">
        <f ca="1">IF(OFFSET('Options and Votes'!$B$2,ROW(F11)-2,I$1-1)="",100, OFFSET('Options and Votes'!$B$2,ROW(F11)-2,I$1-1))</f>
        <v>100</v>
      </c>
      <c r="J11" s="2">
        <f ca="1">IF(OFFSET('Options and Votes'!$B$2,ROW(G11)-2,J$1-1)="",100, OFFSET('Options and Votes'!$B$2,ROW(G11)-2,J$1-1))</f>
        <v>100</v>
      </c>
      <c r="K11" s="2">
        <f ca="1">IF(OFFSET('Options and Votes'!$B$2,ROW(H11)-2,K$1-1)="",100, OFFSET('Options and Votes'!$B$2,ROW(H11)-2,K$1-1))</f>
        <v>100</v>
      </c>
      <c r="L11" s="2">
        <f ca="1">IF(OFFSET('Options and Votes'!$B$2,ROW(I11)-2,L$1-1)="",100, OFFSET('Options and Votes'!$B$2,ROW(I11)-2,L$1-1))</f>
        <v>100</v>
      </c>
      <c r="M11" s="2">
        <f ca="1">IF(OFFSET('Options and Votes'!$B$2,ROW(J11)-2,M$1-1)="",100, OFFSET('Options and Votes'!$B$2,ROW(J11)-2,M$1-1))</f>
        <v>100</v>
      </c>
      <c r="N11" s="2">
        <f ca="1">IF(OFFSET('Options and Votes'!$B$2,ROW(K11)-2,N$1-1)="",100, OFFSET('Options and Votes'!$B$2,ROW(K11)-2,N$1-1))</f>
        <v>100</v>
      </c>
      <c r="O11" s="2">
        <f ca="1">IF(OFFSET('Options and Votes'!$B$2,ROW(L11)-2,O$1-1)="",100, OFFSET('Options and Votes'!$B$2,ROW(L11)-2,O$1-1))</f>
        <v>100</v>
      </c>
      <c r="P11" s="2">
        <f ca="1">IF(OFFSET('Options and Votes'!$B$2,ROW(M11)-2,P$1-1)="",100, OFFSET('Options and Votes'!$B$2,ROW(M11)-2,P$1-1))</f>
        <v>100</v>
      </c>
      <c r="Q11" s="2">
        <f ca="1">IF(OFFSET('Options and Votes'!$B$2,ROW(N11)-2,Q$1-1)="",100, OFFSET('Options and Votes'!$B$2,ROW(N11)-2,Q$1-1))</f>
        <v>100</v>
      </c>
      <c r="R11" s="2">
        <f ca="1">IF(OFFSET('Options and Votes'!$B$2,ROW(O11)-2,R$1-1)="",100, OFFSET('Options and Votes'!$B$2,ROW(O11)-2,R$1-1))</f>
        <v>100</v>
      </c>
      <c r="S11" s="2">
        <f ca="1">IF(OFFSET('Options and Votes'!$B$2,ROW(P11)-2,S$1-1)="",100, OFFSET('Options and Votes'!$B$2,ROW(P11)-2,S$1-1))</f>
        <v>100</v>
      </c>
      <c r="T11" s="2">
        <f ca="1">IF(OFFSET('Options and Votes'!$B$2,ROW(Q11)-2,T$1-1)="",100, OFFSET('Options and Votes'!$B$2,ROW(Q11)-2,T$1-1))</f>
        <v>100</v>
      </c>
      <c r="U11" s="2">
        <f ca="1">IF(OFFSET('Options and Votes'!$B$2,ROW(R11)-2,U$1-1)="",100, OFFSET('Options and Votes'!$B$2,ROW(R11)-2,U$1-1))</f>
        <v>100</v>
      </c>
      <c r="V11" s="2">
        <f ca="1">IF(OFFSET('Options and Votes'!$B$2,ROW(S11)-2,V$1-1)="",100, OFFSET('Options and Votes'!$B$2,ROW(S11)-2,V$1-1))</f>
        <v>100</v>
      </c>
      <c r="W11" s="2">
        <f ca="1">IF(OFFSET('Options and Votes'!$B$2,ROW(T11)-2,W$1-1)="",100, OFFSET('Options and Votes'!$B$2,ROW(T11)-2,W$1-1))</f>
        <v>100</v>
      </c>
    </row>
    <row r="12" spans="1:23" x14ac:dyDescent="0.25">
      <c r="A12" s="2" t="str">
        <f t="shared" ca="1" si="0"/>
        <v/>
      </c>
      <c r="D12" s="2">
        <f ca="1">IF(OFFSET('Options and Votes'!$B$2,ROW(A12)-2,D$1-1)="",100, OFFSET('Options and Votes'!$B$2,ROW(A12)-2,D$1-1))</f>
        <v>100</v>
      </c>
      <c r="E12" s="2">
        <f ca="1">IF(OFFSET('Options and Votes'!$B$2,ROW(B12)-2,E$1-1)="",100, OFFSET('Options and Votes'!$B$2,ROW(B12)-2,E$1-1))</f>
        <v>100</v>
      </c>
      <c r="F12" s="2">
        <f ca="1">IF(OFFSET('Options and Votes'!$B$2,ROW(C12)-2,F$1-1)="",100, OFFSET('Options and Votes'!$B$2,ROW(C12)-2,F$1-1))</f>
        <v>100</v>
      </c>
      <c r="G12" s="2">
        <f ca="1">IF(OFFSET('Options and Votes'!$B$2,ROW(D12)-2,G$1-1)="",100, OFFSET('Options and Votes'!$B$2,ROW(D12)-2,G$1-1))</f>
        <v>100</v>
      </c>
      <c r="H12" s="2">
        <f ca="1">IF(OFFSET('Options and Votes'!$B$2,ROW(E12)-2,H$1-1)="",100, OFFSET('Options and Votes'!$B$2,ROW(E12)-2,H$1-1))</f>
        <v>100</v>
      </c>
      <c r="I12" s="2">
        <f ca="1">IF(OFFSET('Options and Votes'!$B$2,ROW(F12)-2,I$1-1)="",100, OFFSET('Options and Votes'!$B$2,ROW(F12)-2,I$1-1))</f>
        <v>100</v>
      </c>
      <c r="J12" s="2">
        <f ca="1">IF(OFFSET('Options and Votes'!$B$2,ROW(G12)-2,J$1-1)="",100, OFFSET('Options and Votes'!$B$2,ROW(G12)-2,J$1-1))</f>
        <v>100</v>
      </c>
      <c r="K12" s="2">
        <f ca="1">IF(OFFSET('Options and Votes'!$B$2,ROW(H12)-2,K$1-1)="",100, OFFSET('Options and Votes'!$B$2,ROW(H12)-2,K$1-1))</f>
        <v>100</v>
      </c>
      <c r="L12" s="2">
        <f ca="1">IF(OFFSET('Options and Votes'!$B$2,ROW(I12)-2,L$1-1)="",100, OFFSET('Options and Votes'!$B$2,ROW(I12)-2,L$1-1))</f>
        <v>100</v>
      </c>
      <c r="M12" s="2">
        <f ca="1">IF(OFFSET('Options and Votes'!$B$2,ROW(J12)-2,M$1-1)="",100, OFFSET('Options and Votes'!$B$2,ROW(J12)-2,M$1-1))</f>
        <v>100</v>
      </c>
      <c r="N12" s="2">
        <f ca="1">IF(OFFSET('Options and Votes'!$B$2,ROW(K12)-2,N$1-1)="",100, OFFSET('Options and Votes'!$B$2,ROW(K12)-2,N$1-1))</f>
        <v>100</v>
      </c>
      <c r="O12" s="2">
        <f ca="1">IF(OFFSET('Options and Votes'!$B$2,ROW(L12)-2,O$1-1)="",100, OFFSET('Options and Votes'!$B$2,ROW(L12)-2,O$1-1))</f>
        <v>100</v>
      </c>
      <c r="P12" s="2">
        <f ca="1">IF(OFFSET('Options and Votes'!$B$2,ROW(M12)-2,P$1-1)="",100, OFFSET('Options and Votes'!$B$2,ROW(M12)-2,P$1-1))</f>
        <v>100</v>
      </c>
      <c r="Q12" s="2">
        <f ca="1">IF(OFFSET('Options and Votes'!$B$2,ROW(N12)-2,Q$1-1)="",100, OFFSET('Options and Votes'!$B$2,ROW(N12)-2,Q$1-1))</f>
        <v>100</v>
      </c>
      <c r="R12" s="2">
        <f ca="1">IF(OFFSET('Options and Votes'!$B$2,ROW(O12)-2,R$1-1)="",100, OFFSET('Options and Votes'!$B$2,ROW(O12)-2,R$1-1))</f>
        <v>100</v>
      </c>
      <c r="S12" s="2">
        <f ca="1">IF(OFFSET('Options and Votes'!$B$2,ROW(P12)-2,S$1-1)="",100, OFFSET('Options and Votes'!$B$2,ROW(P12)-2,S$1-1))</f>
        <v>100</v>
      </c>
      <c r="T12" s="2">
        <f ca="1">IF(OFFSET('Options and Votes'!$B$2,ROW(Q12)-2,T$1-1)="",100, OFFSET('Options and Votes'!$B$2,ROW(Q12)-2,T$1-1))</f>
        <v>100</v>
      </c>
      <c r="U12" s="2">
        <f ca="1">IF(OFFSET('Options and Votes'!$B$2,ROW(R12)-2,U$1-1)="",100, OFFSET('Options and Votes'!$B$2,ROW(R12)-2,U$1-1))</f>
        <v>100</v>
      </c>
      <c r="V12" s="2">
        <f ca="1">IF(OFFSET('Options and Votes'!$B$2,ROW(S12)-2,V$1-1)="",100, OFFSET('Options and Votes'!$B$2,ROW(S12)-2,V$1-1))</f>
        <v>100</v>
      </c>
      <c r="W12" s="2">
        <f ca="1">IF(OFFSET('Options and Votes'!$B$2,ROW(T12)-2,W$1-1)="",100, OFFSET('Options and Votes'!$B$2,ROW(T12)-2,W$1-1))</f>
        <v>100</v>
      </c>
    </row>
    <row r="13" spans="1:23" x14ac:dyDescent="0.25">
      <c r="A13" s="2" t="str">
        <f t="shared" ca="1" si="0"/>
        <v/>
      </c>
      <c r="D13" s="2">
        <f ca="1">IF(OFFSET('Options and Votes'!$B$2,ROW(A13)-2,D$1-1)="",100, OFFSET('Options and Votes'!$B$2,ROW(A13)-2,D$1-1))</f>
        <v>100</v>
      </c>
      <c r="E13" s="2">
        <f ca="1">IF(OFFSET('Options and Votes'!$B$2,ROW(B13)-2,E$1-1)="",100, OFFSET('Options and Votes'!$B$2,ROW(B13)-2,E$1-1))</f>
        <v>100</v>
      </c>
      <c r="F13" s="2">
        <f ca="1">IF(OFFSET('Options and Votes'!$B$2,ROW(C13)-2,F$1-1)="",100, OFFSET('Options and Votes'!$B$2,ROW(C13)-2,F$1-1))</f>
        <v>100</v>
      </c>
      <c r="G13" s="2">
        <f ca="1">IF(OFFSET('Options and Votes'!$B$2,ROW(D13)-2,G$1-1)="",100, OFFSET('Options and Votes'!$B$2,ROW(D13)-2,G$1-1))</f>
        <v>100</v>
      </c>
      <c r="H13" s="2">
        <f ca="1">IF(OFFSET('Options and Votes'!$B$2,ROW(E13)-2,H$1-1)="",100, OFFSET('Options and Votes'!$B$2,ROW(E13)-2,H$1-1))</f>
        <v>100</v>
      </c>
      <c r="I13" s="2">
        <f ca="1">IF(OFFSET('Options and Votes'!$B$2,ROW(F13)-2,I$1-1)="",100, OFFSET('Options and Votes'!$B$2,ROW(F13)-2,I$1-1))</f>
        <v>100</v>
      </c>
      <c r="J13" s="2">
        <f ca="1">IF(OFFSET('Options and Votes'!$B$2,ROW(G13)-2,J$1-1)="",100, OFFSET('Options and Votes'!$B$2,ROW(G13)-2,J$1-1))</f>
        <v>100</v>
      </c>
      <c r="K13" s="2">
        <f ca="1">IF(OFFSET('Options and Votes'!$B$2,ROW(H13)-2,K$1-1)="",100, OFFSET('Options and Votes'!$B$2,ROW(H13)-2,K$1-1))</f>
        <v>100</v>
      </c>
      <c r="L13" s="2">
        <f ca="1">IF(OFFSET('Options and Votes'!$B$2,ROW(I13)-2,L$1-1)="",100, OFFSET('Options and Votes'!$B$2,ROW(I13)-2,L$1-1))</f>
        <v>100</v>
      </c>
      <c r="M13" s="2">
        <f ca="1">IF(OFFSET('Options and Votes'!$B$2,ROW(J13)-2,M$1-1)="",100, OFFSET('Options and Votes'!$B$2,ROW(J13)-2,M$1-1))</f>
        <v>100</v>
      </c>
      <c r="N13" s="2">
        <f ca="1">IF(OFFSET('Options and Votes'!$B$2,ROW(K13)-2,N$1-1)="",100, OFFSET('Options and Votes'!$B$2,ROW(K13)-2,N$1-1))</f>
        <v>100</v>
      </c>
      <c r="O13" s="2">
        <f ca="1">IF(OFFSET('Options and Votes'!$B$2,ROW(L13)-2,O$1-1)="",100, OFFSET('Options and Votes'!$B$2,ROW(L13)-2,O$1-1))</f>
        <v>100</v>
      </c>
      <c r="P13" s="2">
        <f ca="1">IF(OFFSET('Options and Votes'!$B$2,ROW(M13)-2,P$1-1)="",100, OFFSET('Options and Votes'!$B$2,ROW(M13)-2,P$1-1))</f>
        <v>100</v>
      </c>
      <c r="Q13" s="2">
        <f ca="1">IF(OFFSET('Options and Votes'!$B$2,ROW(N13)-2,Q$1-1)="",100, OFFSET('Options and Votes'!$B$2,ROW(N13)-2,Q$1-1))</f>
        <v>100</v>
      </c>
      <c r="R13" s="2">
        <f ca="1">IF(OFFSET('Options and Votes'!$B$2,ROW(O13)-2,R$1-1)="",100, OFFSET('Options and Votes'!$B$2,ROW(O13)-2,R$1-1))</f>
        <v>100</v>
      </c>
      <c r="S13" s="2">
        <f ca="1">IF(OFFSET('Options and Votes'!$B$2,ROW(P13)-2,S$1-1)="",100, OFFSET('Options and Votes'!$B$2,ROW(P13)-2,S$1-1))</f>
        <v>100</v>
      </c>
      <c r="T13" s="2">
        <f ca="1">IF(OFFSET('Options and Votes'!$B$2,ROW(Q13)-2,T$1-1)="",100, OFFSET('Options and Votes'!$B$2,ROW(Q13)-2,T$1-1))</f>
        <v>100</v>
      </c>
      <c r="U13" s="2">
        <f ca="1">IF(OFFSET('Options and Votes'!$B$2,ROW(R13)-2,U$1-1)="",100, OFFSET('Options and Votes'!$B$2,ROW(R13)-2,U$1-1))</f>
        <v>100</v>
      </c>
      <c r="V13" s="2">
        <f ca="1">IF(OFFSET('Options and Votes'!$B$2,ROW(S13)-2,V$1-1)="",100, OFFSET('Options and Votes'!$B$2,ROW(S13)-2,V$1-1))</f>
        <v>100</v>
      </c>
      <c r="W13" s="2">
        <f ca="1">IF(OFFSET('Options and Votes'!$B$2,ROW(T13)-2,W$1-1)="",100, OFFSET('Options and Votes'!$B$2,ROW(T13)-2,W$1-1))</f>
        <v>100</v>
      </c>
    </row>
    <row r="14" spans="1:23" x14ac:dyDescent="0.25">
      <c r="A14" s="2" t="str">
        <f t="shared" ca="1" si="0"/>
        <v/>
      </c>
      <c r="D14" s="2">
        <f ca="1">IF(OFFSET('Options and Votes'!$B$2,ROW(A14)-2,D$1-1)="",100, OFFSET('Options and Votes'!$B$2,ROW(A14)-2,D$1-1))</f>
        <v>100</v>
      </c>
      <c r="E14" s="2">
        <f ca="1">IF(OFFSET('Options and Votes'!$B$2,ROW(B14)-2,E$1-1)="",100, OFFSET('Options and Votes'!$B$2,ROW(B14)-2,E$1-1))</f>
        <v>100</v>
      </c>
      <c r="F14" s="2">
        <f ca="1">IF(OFFSET('Options and Votes'!$B$2,ROW(C14)-2,F$1-1)="",100, OFFSET('Options and Votes'!$B$2,ROW(C14)-2,F$1-1))</f>
        <v>100</v>
      </c>
      <c r="G14" s="2">
        <f ca="1">IF(OFFSET('Options and Votes'!$B$2,ROW(D14)-2,G$1-1)="",100, OFFSET('Options and Votes'!$B$2,ROW(D14)-2,G$1-1))</f>
        <v>100</v>
      </c>
      <c r="H14" s="2">
        <f ca="1">IF(OFFSET('Options and Votes'!$B$2,ROW(E14)-2,H$1-1)="",100, OFFSET('Options and Votes'!$B$2,ROW(E14)-2,H$1-1))</f>
        <v>100</v>
      </c>
      <c r="I14" s="2">
        <f ca="1">IF(OFFSET('Options and Votes'!$B$2,ROW(F14)-2,I$1-1)="",100, OFFSET('Options and Votes'!$B$2,ROW(F14)-2,I$1-1))</f>
        <v>100</v>
      </c>
      <c r="J14" s="2">
        <f ca="1">IF(OFFSET('Options and Votes'!$B$2,ROW(G14)-2,J$1-1)="",100, OFFSET('Options and Votes'!$B$2,ROW(G14)-2,J$1-1))</f>
        <v>100</v>
      </c>
      <c r="K14" s="2">
        <f ca="1">IF(OFFSET('Options and Votes'!$B$2,ROW(H14)-2,K$1-1)="",100, OFFSET('Options and Votes'!$B$2,ROW(H14)-2,K$1-1))</f>
        <v>100</v>
      </c>
      <c r="L14" s="2">
        <f ca="1">IF(OFFSET('Options and Votes'!$B$2,ROW(I14)-2,L$1-1)="",100, OFFSET('Options and Votes'!$B$2,ROW(I14)-2,L$1-1))</f>
        <v>100</v>
      </c>
      <c r="M14" s="2">
        <f ca="1">IF(OFFSET('Options and Votes'!$B$2,ROW(J14)-2,M$1-1)="",100, OFFSET('Options and Votes'!$B$2,ROW(J14)-2,M$1-1))</f>
        <v>100</v>
      </c>
      <c r="N14" s="2">
        <f ca="1">IF(OFFSET('Options and Votes'!$B$2,ROW(K14)-2,N$1-1)="",100, OFFSET('Options and Votes'!$B$2,ROW(K14)-2,N$1-1))</f>
        <v>100</v>
      </c>
      <c r="O14" s="2">
        <f ca="1">IF(OFFSET('Options and Votes'!$B$2,ROW(L14)-2,O$1-1)="",100, OFFSET('Options and Votes'!$B$2,ROW(L14)-2,O$1-1))</f>
        <v>100</v>
      </c>
      <c r="P14" s="2">
        <f ca="1">IF(OFFSET('Options and Votes'!$B$2,ROW(M14)-2,P$1-1)="",100, OFFSET('Options and Votes'!$B$2,ROW(M14)-2,P$1-1))</f>
        <v>100</v>
      </c>
      <c r="Q14" s="2">
        <f ca="1">IF(OFFSET('Options and Votes'!$B$2,ROW(N14)-2,Q$1-1)="",100, OFFSET('Options and Votes'!$B$2,ROW(N14)-2,Q$1-1))</f>
        <v>100</v>
      </c>
      <c r="R14" s="2">
        <f ca="1">IF(OFFSET('Options and Votes'!$B$2,ROW(O14)-2,R$1-1)="",100, OFFSET('Options and Votes'!$B$2,ROW(O14)-2,R$1-1))</f>
        <v>100</v>
      </c>
      <c r="S14" s="2">
        <f ca="1">IF(OFFSET('Options and Votes'!$B$2,ROW(P14)-2,S$1-1)="",100, OFFSET('Options and Votes'!$B$2,ROW(P14)-2,S$1-1))</f>
        <v>100</v>
      </c>
      <c r="T14" s="2">
        <f ca="1">IF(OFFSET('Options and Votes'!$B$2,ROW(Q14)-2,T$1-1)="",100, OFFSET('Options and Votes'!$B$2,ROW(Q14)-2,T$1-1))</f>
        <v>100</v>
      </c>
      <c r="U14" s="2">
        <f ca="1">IF(OFFSET('Options and Votes'!$B$2,ROW(R14)-2,U$1-1)="",100, OFFSET('Options and Votes'!$B$2,ROW(R14)-2,U$1-1))</f>
        <v>100</v>
      </c>
      <c r="V14" s="2">
        <f ca="1">IF(OFFSET('Options and Votes'!$B$2,ROW(S14)-2,V$1-1)="",100, OFFSET('Options and Votes'!$B$2,ROW(S14)-2,V$1-1))</f>
        <v>100</v>
      </c>
      <c r="W14" s="2">
        <f ca="1">IF(OFFSET('Options and Votes'!$B$2,ROW(T14)-2,W$1-1)="",100, OFFSET('Options and Votes'!$B$2,ROW(T14)-2,W$1-1))</f>
        <v>100</v>
      </c>
    </row>
    <row r="15" spans="1:23" x14ac:dyDescent="0.25">
      <c r="A15" s="2" t="str">
        <f t="shared" ca="1" si="0"/>
        <v/>
      </c>
      <c r="D15" s="2">
        <f ca="1">IF(OFFSET('Options and Votes'!$B$2,ROW(A15)-2,D$1-1)="",100, OFFSET('Options and Votes'!$B$2,ROW(A15)-2,D$1-1))</f>
        <v>100</v>
      </c>
      <c r="E15" s="2">
        <f ca="1">IF(OFFSET('Options and Votes'!$B$2,ROW(B15)-2,E$1-1)="",100, OFFSET('Options and Votes'!$B$2,ROW(B15)-2,E$1-1))</f>
        <v>100</v>
      </c>
      <c r="F15" s="2">
        <f ca="1">IF(OFFSET('Options and Votes'!$B$2,ROW(C15)-2,F$1-1)="",100, OFFSET('Options and Votes'!$B$2,ROW(C15)-2,F$1-1))</f>
        <v>100</v>
      </c>
      <c r="G15" s="2">
        <f ca="1">IF(OFFSET('Options and Votes'!$B$2,ROW(D15)-2,G$1-1)="",100, OFFSET('Options and Votes'!$B$2,ROW(D15)-2,G$1-1))</f>
        <v>100</v>
      </c>
      <c r="H15" s="2">
        <f ca="1">IF(OFFSET('Options and Votes'!$B$2,ROW(E15)-2,H$1-1)="",100, OFFSET('Options and Votes'!$B$2,ROW(E15)-2,H$1-1))</f>
        <v>100</v>
      </c>
      <c r="I15" s="2">
        <f ca="1">IF(OFFSET('Options and Votes'!$B$2,ROW(F15)-2,I$1-1)="",100, OFFSET('Options and Votes'!$B$2,ROW(F15)-2,I$1-1))</f>
        <v>100</v>
      </c>
      <c r="J15" s="2">
        <f ca="1">IF(OFFSET('Options and Votes'!$B$2,ROW(G15)-2,J$1-1)="",100, OFFSET('Options and Votes'!$B$2,ROW(G15)-2,J$1-1))</f>
        <v>100</v>
      </c>
      <c r="K15" s="2">
        <f ca="1">IF(OFFSET('Options and Votes'!$B$2,ROW(H15)-2,K$1-1)="",100, OFFSET('Options and Votes'!$B$2,ROW(H15)-2,K$1-1))</f>
        <v>100</v>
      </c>
      <c r="L15" s="2">
        <f ca="1">IF(OFFSET('Options and Votes'!$B$2,ROW(I15)-2,L$1-1)="",100, OFFSET('Options and Votes'!$B$2,ROW(I15)-2,L$1-1))</f>
        <v>100</v>
      </c>
      <c r="M15" s="2">
        <f ca="1">IF(OFFSET('Options and Votes'!$B$2,ROW(J15)-2,M$1-1)="",100, OFFSET('Options and Votes'!$B$2,ROW(J15)-2,M$1-1))</f>
        <v>100</v>
      </c>
      <c r="N15" s="2">
        <f ca="1">IF(OFFSET('Options and Votes'!$B$2,ROW(K15)-2,N$1-1)="",100, OFFSET('Options and Votes'!$B$2,ROW(K15)-2,N$1-1))</f>
        <v>100</v>
      </c>
      <c r="O15" s="2">
        <f ca="1">IF(OFFSET('Options and Votes'!$B$2,ROW(L15)-2,O$1-1)="",100, OFFSET('Options and Votes'!$B$2,ROW(L15)-2,O$1-1))</f>
        <v>100</v>
      </c>
      <c r="P15" s="2">
        <f ca="1">IF(OFFSET('Options and Votes'!$B$2,ROW(M15)-2,P$1-1)="",100, OFFSET('Options and Votes'!$B$2,ROW(M15)-2,P$1-1))</f>
        <v>100</v>
      </c>
      <c r="Q15" s="2">
        <f ca="1">IF(OFFSET('Options and Votes'!$B$2,ROW(N15)-2,Q$1-1)="",100, OFFSET('Options and Votes'!$B$2,ROW(N15)-2,Q$1-1))</f>
        <v>100</v>
      </c>
      <c r="R15" s="2">
        <f ca="1">IF(OFFSET('Options and Votes'!$B$2,ROW(O15)-2,R$1-1)="",100, OFFSET('Options and Votes'!$B$2,ROW(O15)-2,R$1-1))</f>
        <v>100</v>
      </c>
      <c r="S15" s="2">
        <f ca="1">IF(OFFSET('Options and Votes'!$B$2,ROW(P15)-2,S$1-1)="",100, OFFSET('Options and Votes'!$B$2,ROW(P15)-2,S$1-1))</f>
        <v>100</v>
      </c>
      <c r="T15" s="2">
        <f ca="1">IF(OFFSET('Options and Votes'!$B$2,ROW(Q15)-2,T$1-1)="",100, OFFSET('Options and Votes'!$B$2,ROW(Q15)-2,T$1-1))</f>
        <v>100</v>
      </c>
      <c r="U15" s="2">
        <f ca="1">IF(OFFSET('Options and Votes'!$B$2,ROW(R15)-2,U$1-1)="",100, OFFSET('Options and Votes'!$B$2,ROW(R15)-2,U$1-1))</f>
        <v>100</v>
      </c>
      <c r="V15" s="2">
        <f ca="1">IF(OFFSET('Options and Votes'!$B$2,ROW(S15)-2,V$1-1)="",100, OFFSET('Options and Votes'!$B$2,ROW(S15)-2,V$1-1))</f>
        <v>100</v>
      </c>
      <c r="W15" s="2">
        <f ca="1">IF(OFFSET('Options and Votes'!$B$2,ROW(T15)-2,W$1-1)="",100, OFFSET('Options and Votes'!$B$2,ROW(T15)-2,W$1-1))</f>
        <v>100</v>
      </c>
    </row>
    <row r="16" spans="1:23" x14ac:dyDescent="0.25">
      <c r="A16" s="2" t="str">
        <f t="shared" ca="1" si="0"/>
        <v/>
      </c>
      <c r="D16" s="2">
        <f ca="1">IF(OFFSET('Options and Votes'!$B$2,ROW(A16)-2,D$1-1)="",100, OFFSET('Options and Votes'!$B$2,ROW(A16)-2,D$1-1))</f>
        <v>100</v>
      </c>
      <c r="E16" s="2">
        <f ca="1">IF(OFFSET('Options and Votes'!$B$2,ROW(B16)-2,E$1-1)="",100, OFFSET('Options and Votes'!$B$2,ROW(B16)-2,E$1-1))</f>
        <v>100</v>
      </c>
      <c r="F16" s="2">
        <f ca="1">IF(OFFSET('Options and Votes'!$B$2,ROW(C16)-2,F$1-1)="",100, OFFSET('Options and Votes'!$B$2,ROW(C16)-2,F$1-1))</f>
        <v>100</v>
      </c>
      <c r="G16" s="2">
        <f ca="1">IF(OFFSET('Options and Votes'!$B$2,ROW(D16)-2,G$1-1)="",100, OFFSET('Options and Votes'!$B$2,ROW(D16)-2,G$1-1))</f>
        <v>100</v>
      </c>
      <c r="H16" s="2">
        <f ca="1">IF(OFFSET('Options and Votes'!$B$2,ROW(E16)-2,H$1-1)="",100, OFFSET('Options and Votes'!$B$2,ROW(E16)-2,H$1-1))</f>
        <v>100</v>
      </c>
      <c r="I16" s="2">
        <f ca="1">IF(OFFSET('Options and Votes'!$B$2,ROW(F16)-2,I$1-1)="",100, OFFSET('Options and Votes'!$B$2,ROW(F16)-2,I$1-1))</f>
        <v>100</v>
      </c>
      <c r="J16" s="2">
        <f ca="1">IF(OFFSET('Options and Votes'!$B$2,ROW(G16)-2,J$1-1)="",100, OFFSET('Options and Votes'!$B$2,ROW(G16)-2,J$1-1))</f>
        <v>100</v>
      </c>
      <c r="K16" s="2">
        <f ca="1">IF(OFFSET('Options and Votes'!$B$2,ROW(H16)-2,K$1-1)="",100, OFFSET('Options and Votes'!$B$2,ROW(H16)-2,K$1-1))</f>
        <v>100</v>
      </c>
      <c r="L16" s="2">
        <f ca="1">IF(OFFSET('Options and Votes'!$B$2,ROW(I16)-2,L$1-1)="",100, OFFSET('Options and Votes'!$B$2,ROW(I16)-2,L$1-1))</f>
        <v>100</v>
      </c>
      <c r="M16" s="2">
        <f ca="1">IF(OFFSET('Options and Votes'!$B$2,ROW(J16)-2,M$1-1)="",100, OFFSET('Options and Votes'!$B$2,ROW(J16)-2,M$1-1))</f>
        <v>100</v>
      </c>
      <c r="N16" s="2">
        <f ca="1">IF(OFFSET('Options and Votes'!$B$2,ROW(K16)-2,N$1-1)="",100, OFFSET('Options and Votes'!$B$2,ROW(K16)-2,N$1-1))</f>
        <v>100</v>
      </c>
      <c r="O16" s="2">
        <f ca="1">IF(OFFSET('Options and Votes'!$B$2,ROW(L16)-2,O$1-1)="",100, OFFSET('Options and Votes'!$B$2,ROW(L16)-2,O$1-1))</f>
        <v>100</v>
      </c>
      <c r="P16" s="2">
        <f ca="1">IF(OFFSET('Options and Votes'!$B$2,ROW(M16)-2,P$1-1)="",100, OFFSET('Options and Votes'!$B$2,ROW(M16)-2,P$1-1))</f>
        <v>100</v>
      </c>
      <c r="Q16" s="2">
        <f ca="1">IF(OFFSET('Options and Votes'!$B$2,ROW(N16)-2,Q$1-1)="",100, OFFSET('Options and Votes'!$B$2,ROW(N16)-2,Q$1-1))</f>
        <v>100</v>
      </c>
      <c r="R16" s="2">
        <f ca="1">IF(OFFSET('Options and Votes'!$B$2,ROW(O16)-2,R$1-1)="",100, OFFSET('Options and Votes'!$B$2,ROW(O16)-2,R$1-1))</f>
        <v>100</v>
      </c>
      <c r="S16" s="2">
        <f ca="1">IF(OFFSET('Options and Votes'!$B$2,ROW(P16)-2,S$1-1)="",100, OFFSET('Options and Votes'!$B$2,ROW(P16)-2,S$1-1))</f>
        <v>100</v>
      </c>
      <c r="T16" s="2">
        <f ca="1">IF(OFFSET('Options and Votes'!$B$2,ROW(Q16)-2,T$1-1)="",100, OFFSET('Options and Votes'!$B$2,ROW(Q16)-2,T$1-1))</f>
        <v>100</v>
      </c>
      <c r="U16" s="2">
        <f ca="1">IF(OFFSET('Options and Votes'!$B$2,ROW(R16)-2,U$1-1)="",100, OFFSET('Options and Votes'!$B$2,ROW(R16)-2,U$1-1))</f>
        <v>100</v>
      </c>
      <c r="V16" s="2">
        <f ca="1">IF(OFFSET('Options and Votes'!$B$2,ROW(S16)-2,V$1-1)="",100, OFFSET('Options and Votes'!$B$2,ROW(S16)-2,V$1-1))</f>
        <v>100</v>
      </c>
      <c r="W16" s="2">
        <f ca="1">IF(OFFSET('Options and Votes'!$B$2,ROW(T16)-2,W$1-1)="",100, OFFSET('Options and Votes'!$B$2,ROW(T16)-2,W$1-1))</f>
        <v>100</v>
      </c>
    </row>
    <row r="17" spans="1:23" x14ac:dyDescent="0.25">
      <c r="A17" s="2" t="str">
        <f t="shared" ca="1" si="0"/>
        <v/>
      </c>
      <c r="D17" s="2">
        <f ca="1">IF(OFFSET('Options and Votes'!$B$2,ROW(A17)-2,D$1-1)="",100, OFFSET('Options and Votes'!$B$2,ROW(A17)-2,D$1-1))</f>
        <v>100</v>
      </c>
      <c r="E17" s="2">
        <f ca="1">IF(OFFSET('Options and Votes'!$B$2,ROW(B17)-2,E$1-1)="",100, OFFSET('Options and Votes'!$B$2,ROW(B17)-2,E$1-1))</f>
        <v>100</v>
      </c>
      <c r="F17" s="2">
        <f ca="1">IF(OFFSET('Options and Votes'!$B$2,ROW(C17)-2,F$1-1)="",100, OFFSET('Options and Votes'!$B$2,ROW(C17)-2,F$1-1))</f>
        <v>100</v>
      </c>
      <c r="G17" s="2">
        <f ca="1">IF(OFFSET('Options and Votes'!$B$2,ROW(D17)-2,G$1-1)="",100, OFFSET('Options and Votes'!$B$2,ROW(D17)-2,G$1-1))</f>
        <v>100</v>
      </c>
      <c r="H17" s="2">
        <f ca="1">IF(OFFSET('Options and Votes'!$B$2,ROW(E17)-2,H$1-1)="",100, OFFSET('Options and Votes'!$B$2,ROW(E17)-2,H$1-1))</f>
        <v>100</v>
      </c>
      <c r="I17" s="2">
        <f ca="1">IF(OFFSET('Options and Votes'!$B$2,ROW(F17)-2,I$1-1)="",100, OFFSET('Options and Votes'!$B$2,ROW(F17)-2,I$1-1))</f>
        <v>100</v>
      </c>
      <c r="J17" s="2">
        <f ca="1">IF(OFFSET('Options and Votes'!$B$2,ROW(G17)-2,J$1-1)="",100, OFFSET('Options and Votes'!$B$2,ROW(G17)-2,J$1-1))</f>
        <v>100</v>
      </c>
      <c r="K17" s="2">
        <f ca="1">IF(OFFSET('Options and Votes'!$B$2,ROW(H17)-2,K$1-1)="",100, OFFSET('Options and Votes'!$B$2,ROW(H17)-2,K$1-1))</f>
        <v>100</v>
      </c>
      <c r="L17" s="2">
        <f ca="1">IF(OFFSET('Options and Votes'!$B$2,ROW(I17)-2,L$1-1)="",100, OFFSET('Options and Votes'!$B$2,ROW(I17)-2,L$1-1))</f>
        <v>100</v>
      </c>
      <c r="M17" s="2">
        <f ca="1">IF(OFFSET('Options and Votes'!$B$2,ROW(J17)-2,M$1-1)="",100, OFFSET('Options and Votes'!$B$2,ROW(J17)-2,M$1-1))</f>
        <v>100</v>
      </c>
      <c r="N17" s="2">
        <f ca="1">IF(OFFSET('Options and Votes'!$B$2,ROW(K17)-2,N$1-1)="",100, OFFSET('Options and Votes'!$B$2,ROW(K17)-2,N$1-1))</f>
        <v>100</v>
      </c>
      <c r="O17" s="2">
        <f ca="1">IF(OFFSET('Options and Votes'!$B$2,ROW(L17)-2,O$1-1)="",100, OFFSET('Options and Votes'!$B$2,ROW(L17)-2,O$1-1))</f>
        <v>100</v>
      </c>
      <c r="P17" s="2">
        <f ca="1">IF(OFFSET('Options and Votes'!$B$2,ROW(M17)-2,P$1-1)="",100, OFFSET('Options and Votes'!$B$2,ROW(M17)-2,P$1-1))</f>
        <v>100</v>
      </c>
      <c r="Q17" s="2">
        <f ca="1">IF(OFFSET('Options and Votes'!$B$2,ROW(N17)-2,Q$1-1)="",100, OFFSET('Options and Votes'!$B$2,ROW(N17)-2,Q$1-1))</f>
        <v>100</v>
      </c>
      <c r="R17" s="2">
        <f ca="1">IF(OFFSET('Options and Votes'!$B$2,ROW(O17)-2,R$1-1)="",100, OFFSET('Options and Votes'!$B$2,ROW(O17)-2,R$1-1))</f>
        <v>100</v>
      </c>
      <c r="S17" s="2">
        <f ca="1">IF(OFFSET('Options and Votes'!$B$2,ROW(P17)-2,S$1-1)="",100, OFFSET('Options and Votes'!$B$2,ROW(P17)-2,S$1-1))</f>
        <v>100</v>
      </c>
      <c r="T17" s="2">
        <f ca="1">IF(OFFSET('Options and Votes'!$B$2,ROW(Q17)-2,T$1-1)="",100, OFFSET('Options and Votes'!$B$2,ROW(Q17)-2,T$1-1))</f>
        <v>100</v>
      </c>
      <c r="U17" s="2">
        <f ca="1">IF(OFFSET('Options and Votes'!$B$2,ROW(R17)-2,U$1-1)="",100, OFFSET('Options and Votes'!$B$2,ROW(R17)-2,U$1-1))</f>
        <v>100</v>
      </c>
      <c r="V17" s="2">
        <f ca="1">IF(OFFSET('Options and Votes'!$B$2,ROW(S17)-2,V$1-1)="",100, OFFSET('Options and Votes'!$B$2,ROW(S17)-2,V$1-1))</f>
        <v>100</v>
      </c>
      <c r="W17" s="2">
        <f ca="1">IF(OFFSET('Options and Votes'!$B$2,ROW(T17)-2,W$1-1)="",100, OFFSET('Options and Votes'!$B$2,ROW(T17)-2,W$1-1))</f>
        <v>100</v>
      </c>
    </row>
    <row r="18" spans="1:23" x14ac:dyDescent="0.25">
      <c r="A18" s="2" t="str">
        <f t="shared" ca="1" si="0"/>
        <v/>
      </c>
      <c r="D18" s="2">
        <f ca="1">IF(OFFSET('Options and Votes'!$B$2,ROW(A18)-2,D$1-1)="",100, OFFSET('Options and Votes'!$B$2,ROW(A18)-2,D$1-1))</f>
        <v>100</v>
      </c>
      <c r="E18" s="2">
        <f ca="1">IF(OFFSET('Options and Votes'!$B$2,ROW(B18)-2,E$1-1)="",100, OFFSET('Options and Votes'!$B$2,ROW(B18)-2,E$1-1))</f>
        <v>100</v>
      </c>
      <c r="F18" s="2">
        <f ca="1">IF(OFFSET('Options and Votes'!$B$2,ROW(C18)-2,F$1-1)="",100, OFFSET('Options and Votes'!$B$2,ROW(C18)-2,F$1-1))</f>
        <v>100</v>
      </c>
      <c r="G18" s="2">
        <f ca="1">IF(OFFSET('Options and Votes'!$B$2,ROW(D18)-2,G$1-1)="",100, OFFSET('Options and Votes'!$B$2,ROW(D18)-2,G$1-1))</f>
        <v>100</v>
      </c>
      <c r="H18" s="2">
        <f ca="1">IF(OFFSET('Options and Votes'!$B$2,ROW(E18)-2,H$1-1)="",100, OFFSET('Options and Votes'!$B$2,ROW(E18)-2,H$1-1))</f>
        <v>100</v>
      </c>
      <c r="I18" s="2">
        <f ca="1">IF(OFFSET('Options and Votes'!$B$2,ROW(F18)-2,I$1-1)="",100, OFFSET('Options and Votes'!$B$2,ROW(F18)-2,I$1-1))</f>
        <v>100</v>
      </c>
      <c r="J18" s="2">
        <f ca="1">IF(OFFSET('Options and Votes'!$B$2,ROW(G18)-2,J$1-1)="",100, OFFSET('Options and Votes'!$B$2,ROW(G18)-2,J$1-1))</f>
        <v>100</v>
      </c>
      <c r="K18" s="2">
        <f ca="1">IF(OFFSET('Options and Votes'!$B$2,ROW(H18)-2,K$1-1)="",100, OFFSET('Options and Votes'!$B$2,ROW(H18)-2,K$1-1))</f>
        <v>100</v>
      </c>
      <c r="L18" s="2">
        <f ca="1">IF(OFFSET('Options and Votes'!$B$2,ROW(I18)-2,L$1-1)="",100, OFFSET('Options and Votes'!$B$2,ROW(I18)-2,L$1-1))</f>
        <v>100</v>
      </c>
      <c r="M18" s="2">
        <f ca="1">IF(OFFSET('Options and Votes'!$B$2,ROW(J18)-2,M$1-1)="",100, OFFSET('Options and Votes'!$B$2,ROW(J18)-2,M$1-1))</f>
        <v>100</v>
      </c>
      <c r="N18" s="2">
        <f ca="1">IF(OFFSET('Options and Votes'!$B$2,ROW(K18)-2,N$1-1)="",100, OFFSET('Options and Votes'!$B$2,ROW(K18)-2,N$1-1))</f>
        <v>100</v>
      </c>
      <c r="O18" s="2">
        <f ca="1">IF(OFFSET('Options and Votes'!$B$2,ROW(L18)-2,O$1-1)="",100, OFFSET('Options and Votes'!$B$2,ROW(L18)-2,O$1-1))</f>
        <v>100</v>
      </c>
      <c r="P18" s="2">
        <f ca="1">IF(OFFSET('Options and Votes'!$B$2,ROW(M18)-2,P$1-1)="",100, OFFSET('Options and Votes'!$B$2,ROW(M18)-2,P$1-1))</f>
        <v>100</v>
      </c>
      <c r="Q18" s="2">
        <f ca="1">IF(OFFSET('Options and Votes'!$B$2,ROW(N18)-2,Q$1-1)="",100, OFFSET('Options and Votes'!$B$2,ROW(N18)-2,Q$1-1))</f>
        <v>100</v>
      </c>
      <c r="R18" s="2">
        <f ca="1">IF(OFFSET('Options and Votes'!$B$2,ROW(O18)-2,R$1-1)="",100, OFFSET('Options and Votes'!$B$2,ROW(O18)-2,R$1-1))</f>
        <v>100</v>
      </c>
      <c r="S18" s="2">
        <f ca="1">IF(OFFSET('Options and Votes'!$B$2,ROW(P18)-2,S$1-1)="",100, OFFSET('Options and Votes'!$B$2,ROW(P18)-2,S$1-1))</f>
        <v>100</v>
      </c>
      <c r="T18" s="2">
        <f ca="1">IF(OFFSET('Options and Votes'!$B$2,ROW(Q18)-2,T$1-1)="",100, OFFSET('Options and Votes'!$B$2,ROW(Q18)-2,T$1-1))</f>
        <v>100</v>
      </c>
      <c r="U18" s="2">
        <f ca="1">IF(OFFSET('Options and Votes'!$B$2,ROW(R18)-2,U$1-1)="",100, OFFSET('Options and Votes'!$B$2,ROW(R18)-2,U$1-1))</f>
        <v>100</v>
      </c>
      <c r="V18" s="2">
        <f ca="1">IF(OFFSET('Options and Votes'!$B$2,ROW(S18)-2,V$1-1)="",100, OFFSET('Options and Votes'!$B$2,ROW(S18)-2,V$1-1))</f>
        <v>100</v>
      </c>
      <c r="W18" s="2">
        <f ca="1">IF(OFFSET('Options and Votes'!$B$2,ROW(T18)-2,W$1-1)="",100, OFFSET('Options and Votes'!$B$2,ROW(T18)-2,W$1-1))</f>
        <v>100</v>
      </c>
    </row>
    <row r="19" spans="1:23" x14ac:dyDescent="0.25">
      <c r="A19" s="2" t="str">
        <f t="shared" ca="1" si="0"/>
        <v/>
      </c>
      <c r="D19" s="2">
        <f ca="1">IF(OFFSET('Options and Votes'!$B$2,ROW(A19)-2,D$1-1)="",100, OFFSET('Options and Votes'!$B$2,ROW(A19)-2,D$1-1))</f>
        <v>100</v>
      </c>
      <c r="E19" s="2">
        <f ca="1">IF(OFFSET('Options and Votes'!$B$2,ROW(B19)-2,E$1-1)="",100, OFFSET('Options and Votes'!$B$2,ROW(B19)-2,E$1-1))</f>
        <v>100</v>
      </c>
      <c r="F19" s="2">
        <f ca="1">IF(OFFSET('Options and Votes'!$B$2,ROW(C19)-2,F$1-1)="",100, OFFSET('Options and Votes'!$B$2,ROW(C19)-2,F$1-1))</f>
        <v>100</v>
      </c>
      <c r="G19" s="2">
        <f ca="1">IF(OFFSET('Options and Votes'!$B$2,ROW(D19)-2,G$1-1)="",100, OFFSET('Options and Votes'!$B$2,ROW(D19)-2,G$1-1))</f>
        <v>100</v>
      </c>
      <c r="H19" s="2">
        <f ca="1">IF(OFFSET('Options and Votes'!$B$2,ROW(E19)-2,H$1-1)="",100, OFFSET('Options and Votes'!$B$2,ROW(E19)-2,H$1-1))</f>
        <v>100</v>
      </c>
      <c r="I19" s="2">
        <f ca="1">IF(OFFSET('Options and Votes'!$B$2,ROW(F19)-2,I$1-1)="",100, OFFSET('Options and Votes'!$B$2,ROW(F19)-2,I$1-1))</f>
        <v>100</v>
      </c>
      <c r="J19" s="2">
        <f ca="1">IF(OFFSET('Options and Votes'!$B$2,ROW(G19)-2,J$1-1)="",100, OFFSET('Options and Votes'!$B$2,ROW(G19)-2,J$1-1))</f>
        <v>100</v>
      </c>
      <c r="K19" s="2">
        <f ca="1">IF(OFFSET('Options and Votes'!$B$2,ROW(H19)-2,K$1-1)="",100, OFFSET('Options and Votes'!$B$2,ROW(H19)-2,K$1-1))</f>
        <v>100</v>
      </c>
      <c r="L19" s="2">
        <f ca="1">IF(OFFSET('Options and Votes'!$B$2,ROW(I19)-2,L$1-1)="",100, OFFSET('Options and Votes'!$B$2,ROW(I19)-2,L$1-1))</f>
        <v>100</v>
      </c>
      <c r="M19" s="2">
        <f ca="1">IF(OFFSET('Options and Votes'!$B$2,ROW(J19)-2,M$1-1)="",100, OFFSET('Options and Votes'!$B$2,ROW(J19)-2,M$1-1))</f>
        <v>100</v>
      </c>
      <c r="N19" s="2">
        <f ca="1">IF(OFFSET('Options and Votes'!$B$2,ROW(K19)-2,N$1-1)="",100, OFFSET('Options and Votes'!$B$2,ROW(K19)-2,N$1-1))</f>
        <v>100</v>
      </c>
      <c r="O19" s="2">
        <f ca="1">IF(OFFSET('Options and Votes'!$B$2,ROW(L19)-2,O$1-1)="",100, OFFSET('Options and Votes'!$B$2,ROW(L19)-2,O$1-1))</f>
        <v>100</v>
      </c>
      <c r="P19" s="2">
        <f ca="1">IF(OFFSET('Options and Votes'!$B$2,ROW(M19)-2,P$1-1)="",100, OFFSET('Options and Votes'!$B$2,ROW(M19)-2,P$1-1))</f>
        <v>100</v>
      </c>
      <c r="Q19" s="2">
        <f ca="1">IF(OFFSET('Options and Votes'!$B$2,ROW(N19)-2,Q$1-1)="",100, OFFSET('Options and Votes'!$B$2,ROW(N19)-2,Q$1-1))</f>
        <v>100</v>
      </c>
      <c r="R19" s="2">
        <f ca="1">IF(OFFSET('Options and Votes'!$B$2,ROW(O19)-2,R$1-1)="",100, OFFSET('Options and Votes'!$B$2,ROW(O19)-2,R$1-1))</f>
        <v>100</v>
      </c>
      <c r="S19" s="2">
        <f ca="1">IF(OFFSET('Options and Votes'!$B$2,ROW(P19)-2,S$1-1)="",100, OFFSET('Options and Votes'!$B$2,ROW(P19)-2,S$1-1))</f>
        <v>100</v>
      </c>
      <c r="T19" s="2">
        <f ca="1">IF(OFFSET('Options and Votes'!$B$2,ROW(Q19)-2,T$1-1)="",100, OFFSET('Options and Votes'!$B$2,ROW(Q19)-2,T$1-1))</f>
        <v>100</v>
      </c>
      <c r="U19" s="2">
        <f ca="1">IF(OFFSET('Options and Votes'!$B$2,ROW(R19)-2,U$1-1)="",100, OFFSET('Options and Votes'!$B$2,ROW(R19)-2,U$1-1))</f>
        <v>100</v>
      </c>
      <c r="V19" s="2">
        <f ca="1">IF(OFFSET('Options and Votes'!$B$2,ROW(S19)-2,V$1-1)="",100, OFFSET('Options and Votes'!$B$2,ROW(S19)-2,V$1-1))</f>
        <v>100</v>
      </c>
      <c r="W19" s="2">
        <f ca="1">IF(OFFSET('Options and Votes'!$B$2,ROW(T19)-2,W$1-1)="",100, OFFSET('Options and Votes'!$B$2,ROW(T19)-2,W$1-1))</f>
        <v>100</v>
      </c>
    </row>
    <row r="20" spans="1:23" x14ac:dyDescent="0.25">
      <c r="A20" s="2" t="str">
        <f t="shared" ca="1" si="0"/>
        <v/>
      </c>
      <c r="D20" s="2">
        <f ca="1">IF(OFFSET('Options and Votes'!$B$2,ROW(A20)-2,D$1-1)="",100, OFFSET('Options and Votes'!$B$2,ROW(A20)-2,D$1-1))</f>
        <v>100</v>
      </c>
      <c r="E20" s="2">
        <f ca="1">IF(OFFSET('Options and Votes'!$B$2,ROW(B20)-2,E$1-1)="",100, OFFSET('Options and Votes'!$B$2,ROW(B20)-2,E$1-1))</f>
        <v>100</v>
      </c>
      <c r="F20" s="2">
        <f ca="1">IF(OFFSET('Options and Votes'!$B$2,ROW(C20)-2,F$1-1)="",100, OFFSET('Options and Votes'!$B$2,ROW(C20)-2,F$1-1))</f>
        <v>100</v>
      </c>
      <c r="G20" s="2">
        <f ca="1">IF(OFFSET('Options and Votes'!$B$2,ROW(D20)-2,G$1-1)="",100, OFFSET('Options and Votes'!$B$2,ROW(D20)-2,G$1-1))</f>
        <v>100</v>
      </c>
      <c r="H20" s="2">
        <f ca="1">IF(OFFSET('Options and Votes'!$B$2,ROW(E20)-2,H$1-1)="",100, OFFSET('Options and Votes'!$B$2,ROW(E20)-2,H$1-1))</f>
        <v>100</v>
      </c>
      <c r="I20" s="2">
        <f ca="1">IF(OFFSET('Options and Votes'!$B$2,ROW(F20)-2,I$1-1)="",100, OFFSET('Options and Votes'!$B$2,ROW(F20)-2,I$1-1))</f>
        <v>100</v>
      </c>
      <c r="J20" s="2">
        <f ca="1">IF(OFFSET('Options and Votes'!$B$2,ROW(G20)-2,J$1-1)="",100, OFFSET('Options and Votes'!$B$2,ROW(G20)-2,J$1-1))</f>
        <v>100</v>
      </c>
      <c r="K20" s="2">
        <f ca="1">IF(OFFSET('Options and Votes'!$B$2,ROW(H20)-2,K$1-1)="",100, OFFSET('Options and Votes'!$B$2,ROW(H20)-2,K$1-1))</f>
        <v>100</v>
      </c>
      <c r="L20" s="2">
        <f ca="1">IF(OFFSET('Options and Votes'!$B$2,ROW(I20)-2,L$1-1)="",100, OFFSET('Options and Votes'!$B$2,ROW(I20)-2,L$1-1))</f>
        <v>100</v>
      </c>
      <c r="M20" s="2">
        <f ca="1">IF(OFFSET('Options and Votes'!$B$2,ROW(J20)-2,M$1-1)="",100, OFFSET('Options and Votes'!$B$2,ROW(J20)-2,M$1-1))</f>
        <v>100</v>
      </c>
      <c r="N20" s="2">
        <f ca="1">IF(OFFSET('Options and Votes'!$B$2,ROW(K20)-2,N$1-1)="",100, OFFSET('Options and Votes'!$B$2,ROW(K20)-2,N$1-1))</f>
        <v>100</v>
      </c>
      <c r="O20" s="2">
        <f ca="1">IF(OFFSET('Options and Votes'!$B$2,ROW(L20)-2,O$1-1)="",100, OFFSET('Options and Votes'!$B$2,ROW(L20)-2,O$1-1))</f>
        <v>100</v>
      </c>
      <c r="P20" s="2">
        <f ca="1">IF(OFFSET('Options and Votes'!$B$2,ROW(M20)-2,P$1-1)="",100, OFFSET('Options and Votes'!$B$2,ROW(M20)-2,P$1-1))</f>
        <v>100</v>
      </c>
      <c r="Q20" s="2">
        <f ca="1">IF(OFFSET('Options and Votes'!$B$2,ROW(N20)-2,Q$1-1)="",100, OFFSET('Options and Votes'!$B$2,ROW(N20)-2,Q$1-1))</f>
        <v>100</v>
      </c>
      <c r="R20" s="2">
        <f ca="1">IF(OFFSET('Options and Votes'!$B$2,ROW(O20)-2,R$1-1)="",100, OFFSET('Options and Votes'!$B$2,ROW(O20)-2,R$1-1))</f>
        <v>100</v>
      </c>
      <c r="S20" s="2">
        <f ca="1">IF(OFFSET('Options and Votes'!$B$2,ROW(P20)-2,S$1-1)="",100, OFFSET('Options and Votes'!$B$2,ROW(P20)-2,S$1-1))</f>
        <v>100</v>
      </c>
      <c r="T20" s="2">
        <f ca="1">IF(OFFSET('Options and Votes'!$B$2,ROW(Q20)-2,T$1-1)="",100, OFFSET('Options and Votes'!$B$2,ROW(Q20)-2,T$1-1))</f>
        <v>100</v>
      </c>
      <c r="U20" s="2">
        <f ca="1">IF(OFFSET('Options and Votes'!$B$2,ROW(R20)-2,U$1-1)="",100, OFFSET('Options and Votes'!$B$2,ROW(R20)-2,U$1-1))</f>
        <v>100</v>
      </c>
      <c r="V20" s="2">
        <f ca="1">IF(OFFSET('Options and Votes'!$B$2,ROW(S20)-2,V$1-1)="",100, OFFSET('Options and Votes'!$B$2,ROW(S20)-2,V$1-1))</f>
        <v>100</v>
      </c>
      <c r="W20" s="2">
        <f ca="1">IF(OFFSET('Options and Votes'!$B$2,ROW(T20)-2,W$1-1)="",100, OFFSET('Options and Votes'!$B$2,ROW(T20)-2,W$1-1))</f>
        <v>100</v>
      </c>
    </row>
    <row r="21" spans="1:23" x14ac:dyDescent="0.25">
      <c r="A21" s="2" t="str">
        <f t="shared" ca="1" si="0"/>
        <v/>
      </c>
      <c r="D21" s="2">
        <f ca="1">IF(OFFSET('Options and Votes'!$B$2,ROW(A21)-2,D$1-1)="",100, OFFSET('Options and Votes'!$B$2,ROW(A21)-2,D$1-1))</f>
        <v>100</v>
      </c>
      <c r="E21" s="2">
        <f ca="1">IF(OFFSET('Options and Votes'!$B$2,ROW(B21)-2,E$1-1)="",100, OFFSET('Options and Votes'!$B$2,ROW(B21)-2,E$1-1))</f>
        <v>100</v>
      </c>
      <c r="F21" s="2">
        <f ca="1">IF(OFFSET('Options and Votes'!$B$2,ROW(C21)-2,F$1-1)="",100, OFFSET('Options and Votes'!$B$2,ROW(C21)-2,F$1-1))</f>
        <v>100</v>
      </c>
      <c r="G21" s="2">
        <f ca="1">IF(OFFSET('Options and Votes'!$B$2,ROW(D21)-2,G$1-1)="",100, OFFSET('Options and Votes'!$B$2,ROW(D21)-2,G$1-1))</f>
        <v>100</v>
      </c>
      <c r="H21" s="2">
        <f ca="1">IF(OFFSET('Options and Votes'!$B$2,ROW(E21)-2,H$1-1)="",100, OFFSET('Options and Votes'!$B$2,ROW(E21)-2,H$1-1))</f>
        <v>100</v>
      </c>
      <c r="I21" s="2">
        <f ca="1">IF(OFFSET('Options and Votes'!$B$2,ROW(F21)-2,I$1-1)="",100, OFFSET('Options and Votes'!$B$2,ROW(F21)-2,I$1-1))</f>
        <v>100</v>
      </c>
      <c r="J21" s="2">
        <f ca="1">IF(OFFSET('Options and Votes'!$B$2,ROW(G21)-2,J$1-1)="",100, OFFSET('Options and Votes'!$B$2,ROW(G21)-2,J$1-1))</f>
        <v>100</v>
      </c>
      <c r="K21" s="2">
        <f ca="1">IF(OFFSET('Options and Votes'!$B$2,ROW(H21)-2,K$1-1)="",100, OFFSET('Options and Votes'!$B$2,ROW(H21)-2,K$1-1))</f>
        <v>100</v>
      </c>
      <c r="L21" s="2">
        <f ca="1">IF(OFFSET('Options and Votes'!$B$2,ROW(I21)-2,L$1-1)="",100, OFFSET('Options and Votes'!$B$2,ROW(I21)-2,L$1-1))</f>
        <v>100</v>
      </c>
      <c r="M21" s="2">
        <f ca="1">IF(OFFSET('Options and Votes'!$B$2,ROW(J21)-2,M$1-1)="",100, OFFSET('Options and Votes'!$B$2,ROW(J21)-2,M$1-1))</f>
        <v>100</v>
      </c>
      <c r="N21" s="2">
        <f ca="1">IF(OFFSET('Options and Votes'!$B$2,ROW(K21)-2,N$1-1)="",100, OFFSET('Options and Votes'!$B$2,ROW(K21)-2,N$1-1))</f>
        <v>100</v>
      </c>
      <c r="O21" s="2">
        <f ca="1">IF(OFFSET('Options and Votes'!$B$2,ROW(L21)-2,O$1-1)="",100, OFFSET('Options and Votes'!$B$2,ROW(L21)-2,O$1-1))</f>
        <v>100</v>
      </c>
      <c r="P21" s="2">
        <f ca="1">IF(OFFSET('Options and Votes'!$B$2,ROW(M21)-2,P$1-1)="",100, OFFSET('Options and Votes'!$B$2,ROW(M21)-2,P$1-1))</f>
        <v>100</v>
      </c>
      <c r="Q21" s="2">
        <f ca="1">IF(OFFSET('Options and Votes'!$B$2,ROW(N21)-2,Q$1-1)="",100, OFFSET('Options and Votes'!$B$2,ROW(N21)-2,Q$1-1))</f>
        <v>100</v>
      </c>
      <c r="R21" s="2">
        <f ca="1">IF(OFFSET('Options and Votes'!$B$2,ROW(O21)-2,R$1-1)="",100, OFFSET('Options and Votes'!$B$2,ROW(O21)-2,R$1-1))</f>
        <v>100</v>
      </c>
      <c r="S21" s="2">
        <f ca="1">IF(OFFSET('Options and Votes'!$B$2,ROW(P21)-2,S$1-1)="",100, OFFSET('Options and Votes'!$B$2,ROW(P21)-2,S$1-1))</f>
        <v>100</v>
      </c>
      <c r="T21" s="2">
        <f ca="1">IF(OFFSET('Options and Votes'!$B$2,ROW(Q21)-2,T$1-1)="",100, OFFSET('Options and Votes'!$B$2,ROW(Q21)-2,T$1-1))</f>
        <v>100</v>
      </c>
      <c r="U21" s="2">
        <f ca="1">IF(OFFSET('Options and Votes'!$B$2,ROW(R21)-2,U$1-1)="",100, OFFSET('Options and Votes'!$B$2,ROW(R21)-2,U$1-1))</f>
        <v>100</v>
      </c>
      <c r="V21" s="2">
        <f ca="1">IF(OFFSET('Options and Votes'!$B$2,ROW(S21)-2,V$1-1)="",100, OFFSET('Options and Votes'!$B$2,ROW(S21)-2,V$1-1))</f>
        <v>100</v>
      </c>
      <c r="W21" s="2">
        <f ca="1">IF(OFFSET('Options and Votes'!$B$2,ROW(T21)-2,W$1-1)="",100, OFFSET('Options and Votes'!$B$2,ROW(T21)-2,W$1-1))</f>
        <v>100</v>
      </c>
    </row>
    <row r="23" spans="1:23" x14ac:dyDescent="0.25">
      <c r="C23" s="1" t="s">
        <v>23</v>
      </c>
      <c r="D23" s="2">
        <f ca="1">IF(OR(OFFSET('Options and Votes'!$B$2,ROW(A23)-2,D$1-1)="",SUM(D2:D21)=2000),"",OFFSET('Options and Votes'!$B$2,ROW(A23)-2,D$1-1))</f>
        <v>1</v>
      </c>
      <c r="E23" s="2">
        <f ca="1">IF(OR(OFFSET('Options and Votes'!$B$2,ROW(B23)-2,E$1-1)="",SUM(E2:E21)=2000),"",OFFSET('Options and Votes'!$B$2,ROW(B23)-2,E$1-1))</f>
        <v>1</v>
      </c>
      <c r="F23" s="2">
        <f ca="1">IF(OR(OFFSET('Options and Votes'!$B$2,ROW(C23)-2,F$1-1)="",SUM(F2:F21)=2000),"",OFFSET('Options and Votes'!$B$2,ROW(C23)-2,F$1-1))</f>
        <v>1</v>
      </c>
      <c r="G23" s="2" t="str">
        <f ca="1">IF(OR(OFFSET('Options and Votes'!$B$2,ROW(D23)-2,G$1-1)="",SUM(G2:G21)=2000),"",OFFSET('Options and Votes'!$B$2,ROW(D23)-2,G$1-1))</f>
        <v/>
      </c>
      <c r="H23" s="2" t="str">
        <f ca="1">IF(OR(OFFSET('Options and Votes'!$B$2,ROW(E23)-2,H$1-1)="",SUM(H2:H21)=2000),"",OFFSET('Options and Votes'!$B$2,ROW(E23)-2,H$1-1))</f>
        <v/>
      </c>
      <c r="I23" s="2" t="str">
        <f ca="1">IF(OR(OFFSET('Options and Votes'!$B$2,ROW(F23)-2,I$1-1)="",SUM(I2:I21)=2000),"",OFFSET('Options and Votes'!$B$2,ROW(F23)-2,I$1-1))</f>
        <v/>
      </c>
      <c r="J23" s="2" t="str">
        <f ca="1">IF(OR(OFFSET('Options and Votes'!$B$2,ROW(G23)-2,J$1-1)="",SUM(J2:J21)=2000),"",OFFSET('Options and Votes'!$B$2,ROW(G23)-2,J$1-1))</f>
        <v/>
      </c>
      <c r="K23" s="2" t="str">
        <f ca="1">IF(OR(OFFSET('Options and Votes'!$B$2,ROW(H23)-2,K$1-1)="",SUM(K2:K21)=2000),"",OFFSET('Options and Votes'!$B$2,ROW(H23)-2,K$1-1))</f>
        <v/>
      </c>
      <c r="L23" s="2" t="str">
        <f ca="1">IF(OR(OFFSET('Options and Votes'!$B$2,ROW(I23)-2,L$1-1)="",SUM(L2:L21)=2000),"",OFFSET('Options and Votes'!$B$2,ROW(I23)-2,L$1-1))</f>
        <v/>
      </c>
      <c r="M23" s="2" t="str">
        <f ca="1">IF(OR(OFFSET('Options and Votes'!$B$2,ROW(J23)-2,M$1-1)="",SUM(M2:M21)=2000),"",OFFSET('Options and Votes'!$B$2,ROW(J23)-2,M$1-1))</f>
        <v/>
      </c>
      <c r="N23" s="2" t="str">
        <f ca="1">IF(OR(OFFSET('Options and Votes'!$B$2,ROW(K23)-2,N$1-1)="",SUM(N2:N21)=2000),"",OFFSET('Options and Votes'!$B$2,ROW(K23)-2,N$1-1))</f>
        <v/>
      </c>
      <c r="O23" s="2" t="str">
        <f ca="1">IF(OR(OFFSET('Options and Votes'!$B$2,ROW(L23)-2,O$1-1)="",SUM(O2:O21)=2000),"",OFFSET('Options and Votes'!$B$2,ROW(L23)-2,O$1-1))</f>
        <v/>
      </c>
      <c r="P23" s="2" t="str">
        <f ca="1">IF(OR(OFFSET('Options and Votes'!$B$2,ROW(M23)-2,P$1-1)="",SUM(P2:P21)=2000),"",OFFSET('Options and Votes'!$B$2,ROW(M23)-2,P$1-1))</f>
        <v/>
      </c>
      <c r="Q23" s="2" t="str">
        <f ca="1">IF(OR(OFFSET('Options and Votes'!$B$2,ROW(N23)-2,Q$1-1)="",SUM(Q2:Q21)=2000),"",OFFSET('Options and Votes'!$B$2,ROW(N23)-2,Q$1-1))</f>
        <v/>
      </c>
      <c r="R23" s="2" t="str">
        <f ca="1">IF(OR(OFFSET('Options and Votes'!$B$2,ROW(O23)-2,R$1-1)="",SUM(R2:R21)=2000),"",OFFSET('Options and Votes'!$B$2,ROW(O23)-2,R$1-1))</f>
        <v/>
      </c>
      <c r="S23" s="2" t="str">
        <f ca="1">IF(OR(OFFSET('Options and Votes'!$B$2,ROW(P23)-2,S$1-1)="",SUM(S2:S21)=2000),"",OFFSET('Options and Votes'!$B$2,ROW(P23)-2,S$1-1))</f>
        <v/>
      </c>
      <c r="T23" s="2" t="str">
        <f ca="1">IF(OR(OFFSET('Options and Votes'!$B$2,ROW(Q23)-2,T$1-1)="",SUM(T2:T21)=2000),"",OFFSET('Options and Votes'!$B$2,ROW(Q23)-2,T$1-1))</f>
        <v/>
      </c>
      <c r="U23" s="2" t="str">
        <f ca="1">IF(OR(OFFSET('Options and Votes'!$B$2,ROW(R23)-2,U$1-1)="",SUM(U2:U21)=2000),"",OFFSET('Options and Votes'!$B$2,ROW(R23)-2,U$1-1))</f>
        <v/>
      </c>
      <c r="V23" s="2" t="str">
        <f ca="1">IF(OR(OFFSET('Options and Votes'!$B$2,ROW(S23)-2,V$1-1)="",SUM(V2:V21)=2000),"",OFFSET('Options and Votes'!$B$2,ROW(S23)-2,V$1-1))</f>
        <v/>
      </c>
      <c r="W23" s="2" t="str">
        <f ca="1">IF(OR(OFFSET('Options and Votes'!$B$2,ROW(T23)-2,W$1-1)="",SUM(W2:W21)=2000),"",OFFSET('Options and Votes'!$B$2,ROW(T23)-2,W$1-1))</f>
        <v/>
      </c>
    </row>
    <row r="25" spans="1:23" x14ac:dyDescent="0.25">
      <c r="A25" s="1" t="s">
        <v>21</v>
      </c>
    </row>
    <row r="26" spans="1:23" x14ac:dyDescent="0.25">
      <c r="A26" s="2">
        <f ca="1">20-COUNTIF(A2:A21, "")</f>
        <v>4</v>
      </c>
    </row>
    <row r="28" spans="1:23" x14ac:dyDescent="0.25">
      <c r="A28" s="1" t="s">
        <v>37</v>
      </c>
      <c r="D28" s="1" t="s">
        <v>22</v>
      </c>
    </row>
    <row r="29" spans="1:23" x14ac:dyDescent="0.25">
      <c r="A29" s="2">
        <f ca="1">SUM(D23:W23)</f>
        <v>3</v>
      </c>
    </row>
    <row r="30" spans="1:23" s="1" customFormat="1" x14ac:dyDescent="0.25">
      <c r="D30" s="1">
        <v>1</v>
      </c>
      <c r="E30" s="1">
        <v>2</v>
      </c>
      <c r="F30" s="1">
        <v>3</v>
      </c>
      <c r="G30" s="1">
        <v>4</v>
      </c>
      <c r="H30" s="1">
        <v>5</v>
      </c>
      <c r="I30" s="1">
        <v>6</v>
      </c>
      <c r="J30" s="1">
        <v>7</v>
      </c>
      <c r="K30" s="1">
        <v>8</v>
      </c>
      <c r="L30" s="1">
        <v>9</v>
      </c>
      <c r="M30" s="1">
        <v>10</v>
      </c>
      <c r="N30" s="1">
        <v>11</v>
      </c>
      <c r="O30" s="1">
        <v>12</v>
      </c>
      <c r="P30" s="1">
        <v>13</v>
      </c>
      <c r="Q30" s="1">
        <v>14</v>
      </c>
      <c r="R30" s="1">
        <v>15</v>
      </c>
      <c r="S30" s="1">
        <v>16</v>
      </c>
      <c r="T30" s="1">
        <v>17</v>
      </c>
      <c r="U30" s="1">
        <v>18</v>
      </c>
      <c r="V30" s="1">
        <v>19</v>
      </c>
      <c r="W30" s="1">
        <v>20</v>
      </c>
    </row>
    <row r="31" spans="1:23" x14ac:dyDescent="0.25">
      <c r="C31" s="1">
        <v>1</v>
      </c>
      <c r="D31" s="2" t="str">
        <f t="shared" ref="D31:M40" ca="1" si="1">IF(AND(NumberOfOptions&gt;$C31-1,NumberOfOptions&gt;D$30-1,D$30&lt;&gt;$C31),
   SUM(
          IF(INDEX(IndirectBallotRange,D$30,1)&lt;INDEX(IndirectBallotRange,$C31,1), $D$23),
          IF(INDEX(IndirectBallotRange,D$30,2)&lt;INDEX(IndirectBallotRange,$C31,2), $E$23),
          IF(INDEX(IndirectBallotRange,D$30,3)&lt;INDEX(IndirectBallotRange,$C31,3), $F$23),
          IF(INDEX(IndirectBallotRange,D$30,4)&lt;INDEX(IndirectBallotRange,$C31,4), $G$23),
          IF(INDEX(IndirectBallotRange,D$30,5)&lt;INDEX(IndirectBallotRange,$C31,5), $H$23),
          IF(INDEX(IndirectBallotRange,D$30,6)&lt;INDEX(IndirectBallotRange,$C31,6), $I$23),
          IF(INDEX(IndirectBallotRange,D$30,7)&lt;INDEX(IndirectBallotRange,$C31,7), $J$23),
          IF(INDEX(IndirectBallotRange,D$30,8)&lt;INDEX(IndirectBallotRange,$C31,8), $K$23),
          IF(INDEX(IndirectBallotRange,D$30,9)&lt;INDEX(IndirectBallotRange,$C31,9), $L$23),
          IF(INDEX(IndirectBallotRange,D$30,10)&lt;INDEX(IndirectBallotRange,$C31,10), $M$23),
          IF(INDEX(IndirectBallotRange,D$30,11)&lt;INDEX(IndirectBallotRange,$C31,11), $N$23),
          IF(INDEX(IndirectBallotRange,D$30,12)&lt;INDEX(IndirectBallotRange,$C31,12), $O$23),
          IF(INDEX(IndirectBallotRange,D$30,13)&lt;INDEX(IndirectBallotRange,$C31,13), $P$23),
          IF(INDEX(IndirectBallotRange,D$30,14)&lt;INDEX(IndirectBallotRange,$C31,14), $Q$23),
          IF(INDEX(IndirectBallotRange,D$30,15)&lt;INDEX(IndirectBallotRange,$C31,15), $R$23),
          IF(INDEX(IndirectBallotRange,D$30,16)&lt;INDEX(IndirectBallotRange,$C31,16), $S$23),
          IF(INDEX(IndirectBallotRange,D$30,17)&lt;INDEX(IndirectBallotRange,$C31,17), $T$23),
          IF(INDEX(IndirectBallotRange,D$30,18)&lt;INDEX(IndirectBallotRange,$C31,18), $U$23),
          IF(INDEX(IndirectBallotRange,D$30,19)&lt;INDEX(IndirectBallotRange,$C31,19), $V$23),
          IF(INDEX(IndirectBallotRange,D$30,20)&lt;INDEX(IndirectBallotRange,$C31,20), $W$23)
    ),
"")</f>
        <v/>
      </c>
      <c r="E31" s="2">
        <f t="shared" ca="1" si="1"/>
        <v>2</v>
      </c>
      <c r="F31" s="2">
        <f t="shared" ca="1" si="1"/>
        <v>1</v>
      </c>
      <c r="G31" s="2">
        <f t="shared" ca="1" si="1"/>
        <v>1</v>
      </c>
      <c r="H31" s="2" t="str">
        <f t="shared" ca="1" si="1"/>
        <v/>
      </c>
      <c r="I31" s="2" t="str">
        <f t="shared" ca="1" si="1"/>
        <v/>
      </c>
      <c r="J31" s="2" t="str">
        <f t="shared" ca="1" si="1"/>
        <v/>
      </c>
      <c r="K31" s="2" t="str">
        <f t="shared" ca="1" si="1"/>
        <v/>
      </c>
      <c r="L31" s="2" t="str">
        <f t="shared" ca="1" si="1"/>
        <v/>
      </c>
      <c r="M31" s="2" t="str">
        <f t="shared" ca="1" si="1"/>
        <v/>
      </c>
      <c r="N31" s="2" t="str">
        <f t="shared" ref="N31:W40" ca="1" si="2">IF(AND(NumberOfOptions&gt;$C31-1,NumberOfOptions&gt;N$30-1,N$30&lt;&gt;$C31),
   SUM(
          IF(INDEX(IndirectBallotRange,N$30,1)&lt;INDEX(IndirectBallotRange,$C31,1), $D$23),
          IF(INDEX(IndirectBallotRange,N$30,2)&lt;INDEX(IndirectBallotRange,$C31,2), $E$23),
          IF(INDEX(IndirectBallotRange,N$30,3)&lt;INDEX(IndirectBallotRange,$C31,3), $F$23),
          IF(INDEX(IndirectBallotRange,N$30,4)&lt;INDEX(IndirectBallotRange,$C31,4), $G$23),
          IF(INDEX(IndirectBallotRange,N$30,5)&lt;INDEX(IndirectBallotRange,$C31,5), $H$23),
          IF(INDEX(IndirectBallotRange,N$30,6)&lt;INDEX(IndirectBallotRange,$C31,6), $I$23),
          IF(INDEX(IndirectBallotRange,N$30,7)&lt;INDEX(IndirectBallotRange,$C31,7), $J$23),
          IF(INDEX(IndirectBallotRange,N$30,8)&lt;INDEX(IndirectBallotRange,$C31,8), $K$23),
          IF(INDEX(IndirectBallotRange,N$30,9)&lt;INDEX(IndirectBallotRange,$C31,9), $L$23),
          IF(INDEX(IndirectBallotRange,N$30,10)&lt;INDEX(IndirectBallotRange,$C31,10), $M$23),
          IF(INDEX(IndirectBallotRange,N$30,11)&lt;INDEX(IndirectBallotRange,$C31,11), $N$23),
          IF(INDEX(IndirectBallotRange,N$30,12)&lt;INDEX(IndirectBallotRange,$C31,12), $O$23),
          IF(INDEX(IndirectBallotRange,N$30,13)&lt;INDEX(IndirectBallotRange,$C31,13), $P$23),
          IF(INDEX(IndirectBallotRange,N$30,14)&lt;INDEX(IndirectBallotRange,$C31,14), $Q$23),
          IF(INDEX(IndirectBallotRange,N$30,15)&lt;INDEX(IndirectBallotRange,$C31,15), $R$23),
          IF(INDEX(IndirectBallotRange,N$30,16)&lt;INDEX(IndirectBallotRange,$C31,16), $S$23),
          IF(INDEX(IndirectBallotRange,N$30,17)&lt;INDEX(IndirectBallotRange,$C31,17), $T$23),
          IF(INDEX(IndirectBallotRange,N$30,18)&lt;INDEX(IndirectBallotRange,$C31,18), $U$23),
          IF(INDEX(IndirectBallotRange,N$30,19)&lt;INDEX(IndirectBallotRange,$C31,19), $V$23),
          IF(INDEX(IndirectBallotRange,N$30,20)&lt;INDEX(IndirectBallotRange,$C31,20), $W$23)
    ),
"")</f>
        <v/>
      </c>
      <c r="O31" s="2" t="str">
        <f t="shared" ca="1" si="2"/>
        <v/>
      </c>
      <c r="P31" s="2" t="str">
        <f t="shared" ca="1" si="2"/>
        <v/>
      </c>
      <c r="Q31" s="2" t="str">
        <f t="shared" ca="1" si="2"/>
        <v/>
      </c>
      <c r="R31" s="2" t="str">
        <f t="shared" ca="1" si="2"/>
        <v/>
      </c>
      <c r="S31" s="2" t="str">
        <f t="shared" ca="1" si="2"/>
        <v/>
      </c>
      <c r="T31" s="2" t="str">
        <f t="shared" ca="1" si="2"/>
        <v/>
      </c>
      <c r="U31" s="2" t="str">
        <f t="shared" ca="1" si="2"/>
        <v/>
      </c>
      <c r="V31" s="2" t="str">
        <f t="shared" ca="1" si="2"/>
        <v/>
      </c>
      <c r="W31" s="2" t="str">
        <f t="shared" ca="1" si="2"/>
        <v/>
      </c>
    </row>
    <row r="32" spans="1:23" x14ac:dyDescent="0.25">
      <c r="C32" s="1">
        <v>2</v>
      </c>
      <c r="D32" s="2">
        <f t="shared" ca="1" si="1"/>
        <v>1</v>
      </c>
      <c r="E32" s="2" t="str">
        <f t="shared" ca="1" si="1"/>
        <v/>
      </c>
      <c r="F32" s="2">
        <f t="shared" ca="1" si="1"/>
        <v>0</v>
      </c>
      <c r="G32" s="2">
        <f t="shared" ca="1" si="1"/>
        <v>1</v>
      </c>
      <c r="H32" s="2" t="str">
        <f t="shared" ca="1" si="1"/>
        <v/>
      </c>
      <c r="I32" s="2" t="str">
        <f t="shared" ca="1" si="1"/>
        <v/>
      </c>
      <c r="J32" s="2" t="str">
        <f t="shared" ca="1" si="1"/>
        <v/>
      </c>
      <c r="K32" s="2" t="str">
        <f t="shared" ca="1" si="1"/>
        <v/>
      </c>
      <c r="L32" s="2" t="str">
        <f t="shared" ca="1" si="1"/>
        <v/>
      </c>
      <c r="M32" s="2" t="str">
        <f t="shared" ca="1" si="1"/>
        <v/>
      </c>
      <c r="N32" s="2" t="str">
        <f t="shared" ca="1" si="2"/>
        <v/>
      </c>
      <c r="O32" s="2" t="str">
        <f t="shared" ca="1" si="2"/>
        <v/>
      </c>
      <c r="P32" s="2" t="str">
        <f t="shared" ca="1" si="2"/>
        <v/>
      </c>
      <c r="Q32" s="2" t="str">
        <f t="shared" ca="1" si="2"/>
        <v/>
      </c>
      <c r="R32" s="2" t="str">
        <f t="shared" ca="1" si="2"/>
        <v/>
      </c>
      <c r="S32" s="2" t="str">
        <f t="shared" ca="1" si="2"/>
        <v/>
      </c>
      <c r="T32" s="2" t="str">
        <f t="shared" ca="1" si="2"/>
        <v/>
      </c>
      <c r="U32" s="2" t="str">
        <f t="shared" ca="1" si="2"/>
        <v/>
      </c>
      <c r="V32" s="2" t="str">
        <f t="shared" ca="1" si="2"/>
        <v/>
      </c>
      <c r="W32" s="2" t="str">
        <f t="shared" ca="1" si="2"/>
        <v/>
      </c>
    </row>
    <row r="33" spans="3:23" x14ac:dyDescent="0.25">
      <c r="C33" s="1">
        <v>3</v>
      </c>
      <c r="D33" s="2">
        <f t="shared" ca="1" si="1"/>
        <v>2</v>
      </c>
      <c r="E33" s="2">
        <f t="shared" ca="1" si="1"/>
        <v>3</v>
      </c>
      <c r="F33" s="2" t="str">
        <f t="shared" ca="1" si="1"/>
        <v/>
      </c>
      <c r="G33" s="2">
        <f t="shared" ca="1" si="1"/>
        <v>1</v>
      </c>
      <c r="H33" s="2" t="str">
        <f t="shared" ca="1" si="1"/>
        <v/>
      </c>
      <c r="I33" s="2" t="str">
        <f t="shared" ca="1" si="1"/>
        <v/>
      </c>
      <c r="J33" s="2" t="str">
        <f t="shared" ca="1" si="1"/>
        <v/>
      </c>
      <c r="K33" s="2" t="str">
        <f t="shared" ca="1" si="1"/>
        <v/>
      </c>
      <c r="L33" s="2" t="str">
        <f t="shared" ca="1" si="1"/>
        <v/>
      </c>
      <c r="M33" s="2" t="str">
        <f t="shared" ca="1" si="1"/>
        <v/>
      </c>
      <c r="N33" s="2" t="str">
        <f t="shared" ca="1" si="2"/>
        <v/>
      </c>
      <c r="O33" s="2" t="str">
        <f t="shared" ca="1" si="2"/>
        <v/>
      </c>
      <c r="P33" s="2" t="str">
        <f t="shared" ca="1" si="2"/>
        <v/>
      </c>
      <c r="Q33" s="2" t="str">
        <f t="shared" ca="1" si="2"/>
        <v/>
      </c>
      <c r="R33" s="2" t="str">
        <f t="shared" ca="1" si="2"/>
        <v/>
      </c>
      <c r="S33" s="2" t="str">
        <f t="shared" ca="1" si="2"/>
        <v/>
      </c>
      <c r="T33" s="2" t="str">
        <f t="shared" ca="1" si="2"/>
        <v/>
      </c>
      <c r="U33" s="2" t="str">
        <f t="shared" ca="1" si="2"/>
        <v/>
      </c>
      <c r="V33" s="2" t="str">
        <f t="shared" ca="1" si="2"/>
        <v/>
      </c>
      <c r="W33" s="2" t="str">
        <f t="shared" ca="1" si="2"/>
        <v/>
      </c>
    </row>
    <row r="34" spans="3:23" x14ac:dyDescent="0.25">
      <c r="C34" s="1">
        <v>4</v>
      </c>
      <c r="D34" s="2">
        <f t="shared" ca="1" si="1"/>
        <v>2</v>
      </c>
      <c r="E34" s="2">
        <f t="shared" ca="1" si="1"/>
        <v>2</v>
      </c>
      <c r="F34" s="2">
        <f t="shared" ca="1" si="1"/>
        <v>2</v>
      </c>
      <c r="G34" s="2" t="str">
        <f t="shared" ca="1" si="1"/>
        <v/>
      </c>
      <c r="H34" s="2" t="str">
        <f t="shared" ca="1" si="1"/>
        <v/>
      </c>
      <c r="I34" s="2" t="str">
        <f t="shared" ca="1" si="1"/>
        <v/>
      </c>
      <c r="J34" s="2" t="str">
        <f t="shared" ca="1" si="1"/>
        <v/>
      </c>
      <c r="K34" s="2" t="str">
        <f t="shared" ca="1" si="1"/>
        <v/>
      </c>
      <c r="L34" s="2" t="str">
        <f t="shared" ca="1" si="1"/>
        <v/>
      </c>
      <c r="M34" s="2" t="str">
        <f t="shared" ca="1" si="1"/>
        <v/>
      </c>
      <c r="N34" s="2" t="str">
        <f t="shared" ca="1" si="2"/>
        <v/>
      </c>
      <c r="O34" s="2" t="str">
        <f t="shared" ca="1" si="2"/>
        <v/>
      </c>
      <c r="P34" s="2" t="str">
        <f t="shared" ca="1" si="2"/>
        <v/>
      </c>
      <c r="Q34" s="2" t="str">
        <f t="shared" ca="1" si="2"/>
        <v/>
      </c>
      <c r="R34" s="2" t="str">
        <f t="shared" ca="1" si="2"/>
        <v/>
      </c>
      <c r="S34" s="2" t="str">
        <f t="shared" ca="1" si="2"/>
        <v/>
      </c>
      <c r="T34" s="2" t="str">
        <f t="shared" ca="1" si="2"/>
        <v/>
      </c>
      <c r="U34" s="2" t="str">
        <f t="shared" ca="1" si="2"/>
        <v/>
      </c>
      <c r="V34" s="2" t="str">
        <f t="shared" ca="1" si="2"/>
        <v/>
      </c>
      <c r="W34" s="2" t="str">
        <f t="shared" ca="1" si="2"/>
        <v/>
      </c>
    </row>
    <row r="35" spans="3:23" x14ac:dyDescent="0.25">
      <c r="C35" s="1">
        <v>5</v>
      </c>
      <c r="D35" s="2" t="str">
        <f t="shared" ca="1" si="1"/>
        <v/>
      </c>
      <c r="E35" s="2" t="str">
        <f t="shared" ca="1" si="1"/>
        <v/>
      </c>
      <c r="F35" s="2" t="str">
        <f t="shared" ca="1" si="1"/>
        <v/>
      </c>
      <c r="G35" s="2" t="str">
        <f t="shared" ca="1" si="1"/>
        <v/>
      </c>
      <c r="H35" s="2" t="str">
        <f t="shared" ca="1" si="1"/>
        <v/>
      </c>
      <c r="I35" s="2" t="str">
        <f t="shared" ca="1" si="1"/>
        <v/>
      </c>
      <c r="J35" s="2" t="str">
        <f t="shared" ca="1" si="1"/>
        <v/>
      </c>
      <c r="K35" s="2" t="str">
        <f t="shared" ca="1" si="1"/>
        <v/>
      </c>
      <c r="L35" s="2" t="str">
        <f t="shared" ca="1" si="1"/>
        <v/>
      </c>
      <c r="M35" s="2" t="str">
        <f t="shared" ca="1" si="1"/>
        <v/>
      </c>
      <c r="N35" s="2" t="str">
        <f t="shared" ca="1" si="2"/>
        <v/>
      </c>
      <c r="O35" s="2" t="str">
        <f t="shared" ca="1" si="2"/>
        <v/>
      </c>
      <c r="P35" s="2" t="str">
        <f t="shared" ca="1" si="2"/>
        <v/>
      </c>
      <c r="Q35" s="2" t="str">
        <f t="shared" ca="1" si="2"/>
        <v/>
      </c>
      <c r="R35" s="2" t="str">
        <f t="shared" ca="1" si="2"/>
        <v/>
      </c>
      <c r="S35" s="2" t="str">
        <f t="shared" ca="1" si="2"/>
        <v/>
      </c>
      <c r="T35" s="2" t="str">
        <f t="shared" ca="1" si="2"/>
        <v/>
      </c>
      <c r="U35" s="2" t="str">
        <f t="shared" ca="1" si="2"/>
        <v/>
      </c>
      <c r="V35" s="2" t="str">
        <f t="shared" ca="1" si="2"/>
        <v/>
      </c>
      <c r="W35" s="2" t="str">
        <f t="shared" ca="1" si="2"/>
        <v/>
      </c>
    </row>
    <row r="36" spans="3:23" x14ac:dyDescent="0.25">
      <c r="C36" s="1">
        <v>6</v>
      </c>
      <c r="D36" s="2" t="str">
        <f t="shared" ca="1" si="1"/>
        <v/>
      </c>
      <c r="E36" s="2" t="str">
        <f t="shared" ca="1" si="1"/>
        <v/>
      </c>
      <c r="F36" s="2" t="str">
        <f t="shared" ca="1" si="1"/>
        <v/>
      </c>
      <c r="G36" s="2" t="str">
        <f t="shared" ca="1" si="1"/>
        <v/>
      </c>
      <c r="H36" s="2" t="str">
        <f t="shared" ca="1" si="1"/>
        <v/>
      </c>
      <c r="I36" s="2" t="str">
        <f t="shared" ca="1" si="1"/>
        <v/>
      </c>
      <c r="J36" s="2" t="str">
        <f t="shared" ca="1" si="1"/>
        <v/>
      </c>
      <c r="K36" s="2" t="str">
        <f t="shared" ca="1" si="1"/>
        <v/>
      </c>
      <c r="L36" s="2" t="str">
        <f t="shared" ca="1" si="1"/>
        <v/>
      </c>
      <c r="M36" s="2" t="str">
        <f t="shared" ca="1" si="1"/>
        <v/>
      </c>
      <c r="N36" s="2" t="str">
        <f t="shared" ca="1" si="2"/>
        <v/>
      </c>
      <c r="O36" s="2" t="str">
        <f t="shared" ca="1" si="2"/>
        <v/>
      </c>
      <c r="P36" s="2" t="str">
        <f t="shared" ca="1" si="2"/>
        <v/>
      </c>
      <c r="Q36" s="2" t="str">
        <f t="shared" ca="1" si="2"/>
        <v/>
      </c>
      <c r="R36" s="2" t="str">
        <f t="shared" ca="1" si="2"/>
        <v/>
      </c>
      <c r="S36" s="2" t="str">
        <f t="shared" ca="1" si="2"/>
        <v/>
      </c>
      <c r="T36" s="2" t="str">
        <f t="shared" ca="1" si="2"/>
        <v/>
      </c>
      <c r="U36" s="2" t="str">
        <f t="shared" ca="1" si="2"/>
        <v/>
      </c>
      <c r="V36" s="2" t="str">
        <f t="shared" ca="1" si="2"/>
        <v/>
      </c>
      <c r="W36" s="2" t="str">
        <f t="shared" ca="1" si="2"/>
        <v/>
      </c>
    </row>
    <row r="37" spans="3:23" x14ac:dyDescent="0.25">
      <c r="C37" s="1">
        <v>7</v>
      </c>
      <c r="D37" s="2" t="str">
        <f t="shared" ca="1" si="1"/>
        <v/>
      </c>
      <c r="E37" s="2" t="str">
        <f t="shared" ca="1" si="1"/>
        <v/>
      </c>
      <c r="F37" s="2" t="str">
        <f t="shared" ca="1" si="1"/>
        <v/>
      </c>
      <c r="G37" s="2" t="str">
        <f t="shared" ca="1" si="1"/>
        <v/>
      </c>
      <c r="H37" s="2" t="str">
        <f t="shared" ca="1" si="1"/>
        <v/>
      </c>
      <c r="I37" s="2" t="str">
        <f t="shared" ca="1" si="1"/>
        <v/>
      </c>
      <c r="J37" s="2" t="str">
        <f t="shared" ca="1" si="1"/>
        <v/>
      </c>
      <c r="K37" s="2" t="str">
        <f t="shared" ca="1" si="1"/>
        <v/>
      </c>
      <c r="L37" s="2" t="str">
        <f t="shared" ca="1" si="1"/>
        <v/>
      </c>
      <c r="M37" s="2" t="str">
        <f t="shared" ca="1" si="1"/>
        <v/>
      </c>
      <c r="N37" s="2" t="str">
        <f t="shared" ca="1" si="2"/>
        <v/>
      </c>
      <c r="O37" s="2" t="str">
        <f t="shared" ca="1" si="2"/>
        <v/>
      </c>
      <c r="P37" s="2" t="str">
        <f t="shared" ca="1" si="2"/>
        <v/>
      </c>
      <c r="Q37" s="2" t="str">
        <f t="shared" ca="1" si="2"/>
        <v/>
      </c>
      <c r="R37" s="2" t="str">
        <f t="shared" ca="1" si="2"/>
        <v/>
      </c>
      <c r="S37" s="2" t="str">
        <f t="shared" ca="1" si="2"/>
        <v/>
      </c>
      <c r="T37" s="2" t="str">
        <f t="shared" ca="1" si="2"/>
        <v/>
      </c>
      <c r="U37" s="2" t="str">
        <f t="shared" ca="1" si="2"/>
        <v/>
      </c>
      <c r="V37" s="2" t="str">
        <f t="shared" ca="1" si="2"/>
        <v/>
      </c>
      <c r="W37" s="2" t="str">
        <f t="shared" ca="1" si="2"/>
        <v/>
      </c>
    </row>
    <row r="38" spans="3:23" x14ac:dyDescent="0.25">
      <c r="C38" s="1">
        <v>8</v>
      </c>
      <c r="D38" s="2" t="str">
        <f t="shared" ca="1" si="1"/>
        <v/>
      </c>
      <c r="E38" s="2" t="str">
        <f t="shared" ca="1" si="1"/>
        <v/>
      </c>
      <c r="F38" s="2" t="str">
        <f t="shared" ca="1" si="1"/>
        <v/>
      </c>
      <c r="G38" s="2" t="str">
        <f t="shared" ca="1" si="1"/>
        <v/>
      </c>
      <c r="H38" s="2" t="str">
        <f t="shared" ca="1" si="1"/>
        <v/>
      </c>
      <c r="I38" s="2" t="str">
        <f t="shared" ca="1" si="1"/>
        <v/>
      </c>
      <c r="J38" s="2" t="str">
        <f t="shared" ca="1" si="1"/>
        <v/>
      </c>
      <c r="K38" s="2" t="str">
        <f t="shared" ca="1" si="1"/>
        <v/>
      </c>
      <c r="L38" s="2" t="str">
        <f t="shared" ca="1" si="1"/>
        <v/>
      </c>
      <c r="M38" s="2" t="str">
        <f t="shared" ca="1" si="1"/>
        <v/>
      </c>
      <c r="N38" s="2" t="str">
        <f t="shared" ca="1" si="2"/>
        <v/>
      </c>
      <c r="O38" s="2" t="str">
        <f t="shared" ca="1" si="2"/>
        <v/>
      </c>
      <c r="P38" s="2" t="str">
        <f t="shared" ca="1" si="2"/>
        <v/>
      </c>
      <c r="Q38" s="2" t="str">
        <f t="shared" ca="1" si="2"/>
        <v/>
      </c>
      <c r="R38" s="2" t="str">
        <f t="shared" ca="1" si="2"/>
        <v/>
      </c>
      <c r="S38" s="2" t="str">
        <f t="shared" ca="1" si="2"/>
        <v/>
      </c>
      <c r="T38" s="2" t="str">
        <f t="shared" ca="1" si="2"/>
        <v/>
      </c>
      <c r="U38" s="2" t="str">
        <f t="shared" ca="1" si="2"/>
        <v/>
      </c>
      <c r="V38" s="2" t="str">
        <f t="shared" ca="1" si="2"/>
        <v/>
      </c>
      <c r="W38" s="2" t="str">
        <f t="shared" ca="1" si="2"/>
        <v/>
      </c>
    </row>
    <row r="39" spans="3:23" x14ac:dyDescent="0.25">
      <c r="C39" s="1">
        <v>9</v>
      </c>
      <c r="D39" s="2" t="str">
        <f t="shared" ca="1" si="1"/>
        <v/>
      </c>
      <c r="E39" s="2" t="str">
        <f t="shared" ca="1" si="1"/>
        <v/>
      </c>
      <c r="F39" s="2" t="str">
        <f t="shared" ca="1" si="1"/>
        <v/>
      </c>
      <c r="G39" s="2" t="str">
        <f t="shared" ca="1" si="1"/>
        <v/>
      </c>
      <c r="H39" s="2" t="str">
        <f t="shared" ca="1" si="1"/>
        <v/>
      </c>
      <c r="I39" s="2" t="str">
        <f t="shared" ca="1" si="1"/>
        <v/>
      </c>
      <c r="J39" s="2" t="str">
        <f t="shared" ca="1" si="1"/>
        <v/>
      </c>
      <c r="K39" s="2" t="str">
        <f t="shared" ca="1" si="1"/>
        <v/>
      </c>
      <c r="L39" s="2" t="str">
        <f t="shared" ca="1" si="1"/>
        <v/>
      </c>
      <c r="M39" s="2" t="str">
        <f t="shared" ca="1" si="1"/>
        <v/>
      </c>
      <c r="N39" s="2" t="str">
        <f t="shared" ca="1" si="2"/>
        <v/>
      </c>
      <c r="O39" s="2" t="str">
        <f t="shared" ca="1" si="2"/>
        <v/>
      </c>
      <c r="P39" s="2" t="str">
        <f t="shared" ca="1" si="2"/>
        <v/>
      </c>
      <c r="Q39" s="2" t="str">
        <f t="shared" ca="1" si="2"/>
        <v/>
      </c>
      <c r="R39" s="2" t="str">
        <f t="shared" ca="1" si="2"/>
        <v/>
      </c>
      <c r="S39" s="2" t="str">
        <f t="shared" ca="1" si="2"/>
        <v/>
      </c>
      <c r="T39" s="2" t="str">
        <f t="shared" ca="1" si="2"/>
        <v/>
      </c>
      <c r="U39" s="2" t="str">
        <f t="shared" ca="1" si="2"/>
        <v/>
      </c>
      <c r="V39" s="2" t="str">
        <f t="shared" ca="1" si="2"/>
        <v/>
      </c>
      <c r="W39" s="2" t="str">
        <f t="shared" ca="1" si="2"/>
        <v/>
      </c>
    </row>
    <row r="40" spans="3:23" x14ac:dyDescent="0.25">
      <c r="C40" s="1">
        <v>10</v>
      </c>
      <c r="D40" s="2" t="str">
        <f t="shared" ca="1" si="1"/>
        <v/>
      </c>
      <c r="E40" s="2" t="str">
        <f t="shared" ca="1" si="1"/>
        <v/>
      </c>
      <c r="F40" s="2" t="str">
        <f t="shared" ca="1" si="1"/>
        <v/>
      </c>
      <c r="G40" s="2" t="str">
        <f t="shared" ca="1" si="1"/>
        <v/>
      </c>
      <c r="H40" s="2" t="str">
        <f t="shared" ca="1" si="1"/>
        <v/>
      </c>
      <c r="I40" s="2" t="str">
        <f t="shared" ca="1" si="1"/>
        <v/>
      </c>
      <c r="J40" s="2" t="str">
        <f t="shared" ca="1" si="1"/>
        <v/>
      </c>
      <c r="K40" s="2" t="str">
        <f t="shared" ca="1" si="1"/>
        <v/>
      </c>
      <c r="L40" s="2" t="str">
        <f t="shared" ca="1" si="1"/>
        <v/>
      </c>
      <c r="M40" s="2" t="str">
        <f t="shared" ca="1" si="1"/>
        <v/>
      </c>
      <c r="N40" s="2" t="str">
        <f t="shared" ca="1" si="2"/>
        <v/>
      </c>
      <c r="O40" s="2" t="str">
        <f t="shared" ca="1" si="2"/>
        <v/>
      </c>
      <c r="P40" s="2" t="str">
        <f t="shared" ca="1" si="2"/>
        <v/>
      </c>
      <c r="Q40" s="2" t="str">
        <f t="shared" ca="1" si="2"/>
        <v/>
      </c>
      <c r="R40" s="2" t="str">
        <f t="shared" ca="1" si="2"/>
        <v/>
      </c>
      <c r="S40" s="2" t="str">
        <f t="shared" ca="1" si="2"/>
        <v/>
      </c>
      <c r="T40" s="2" t="str">
        <f t="shared" ca="1" si="2"/>
        <v/>
      </c>
      <c r="U40" s="2" t="str">
        <f t="shared" ca="1" si="2"/>
        <v/>
      </c>
      <c r="V40" s="2" t="str">
        <f t="shared" ca="1" si="2"/>
        <v/>
      </c>
      <c r="W40" s="2" t="str">
        <f t="shared" ca="1" si="2"/>
        <v/>
      </c>
    </row>
    <row r="41" spans="3:23" x14ac:dyDescent="0.25">
      <c r="C41" s="1">
        <v>11</v>
      </c>
      <c r="D41" s="2" t="str">
        <f t="shared" ref="D41:M50" ca="1" si="3">IF(AND(NumberOfOptions&gt;$C41-1,NumberOfOptions&gt;D$30-1,D$30&lt;&gt;$C41),
   SUM(
          IF(INDEX(IndirectBallotRange,D$30,1)&lt;INDEX(IndirectBallotRange,$C41,1), $D$23),
          IF(INDEX(IndirectBallotRange,D$30,2)&lt;INDEX(IndirectBallotRange,$C41,2), $E$23),
          IF(INDEX(IndirectBallotRange,D$30,3)&lt;INDEX(IndirectBallotRange,$C41,3), $F$23),
          IF(INDEX(IndirectBallotRange,D$30,4)&lt;INDEX(IndirectBallotRange,$C41,4), $G$23),
          IF(INDEX(IndirectBallotRange,D$30,5)&lt;INDEX(IndirectBallotRange,$C41,5), $H$23),
          IF(INDEX(IndirectBallotRange,D$30,6)&lt;INDEX(IndirectBallotRange,$C41,6), $I$23),
          IF(INDEX(IndirectBallotRange,D$30,7)&lt;INDEX(IndirectBallotRange,$C41,7), $J$23),
          IF(INDEX(IndirectBallotRange,D$30,8)&lt;INDEX(IndirectBallotRange,$C41,8), $K$23),
          IF(INDEX(IndirectBallotRange,D$30,9)&lt;INDEX(IndirectBallotRange,$C41,9), $L$23),
          IF(INDEX(IndirectBallotRange,D$30,10)&lt;INDEX(IndirectBallotRange,$C41,10), $M$23),
          IF(INDEX(IndirectBallotRange,D$30,11)&lt;INDEX(IndirectBallotRange,$C41,11), $N$23),
          IF(INDEX(IndirectBallotRange,D$30,12)&lt;INDEX(IndirectBallotRange,$C41,12), $O$23),
          IF(INDEX(IndirectBallotRange,D$30,13)&lt;INDEX(IndirectBallotRange,$C41,13), $P$23),
          IF(INDEX(IndirectBallotRange,D$30,14)&lt;INDEX(IndirectBallotRange,$C41,14), $Q$23),
          IF(INDEX(IndirectBallotRange,D$30,15)&lt;INDEX(IndirectBallotRange,$C41,15), $R$23),
          IF(INDEX(IndirectBallotRange,D$30,16)&lt;INDEX(IndirectBallotRange,$C41,16), $S$23),
          IF(INDEX(IndirectBallotRange,D$30,17)&lt;INDEX(IndirectBallotRange,$C41,17), $T$23),
          IF(INDEX(IndirectBallotRange,D$30,18)&lt;INDEX(IndirectBallotRange,$C41,18), $U$23),
          IF(INDEX(IndirectBallotRange,D$30,19)&lt;INDEX(IndirectBallotRange,$C41,19), $V$23),
          IF(INDEX(IndirectBallotRange,D$30,20)&lt;INDEX(IndirectBallotRange,$C41,20), $W$23)
    ),
"")</f>
        <v/>
      </c>
      <c r="E41" s="2" t="str">
        <f t="shared" ca="1" si="3"/>
        <v/>
      </c>
      <c r="F41" s="2" t="str">
        <f t="shared" ca="1" si="3"/>
        <v/>
      </c>
      <c r="G41" s="2" t="str">
        <f t="shared" ca="1" si="3"/>
        <v/>
      </c>
      <c r="H41" s="2" t="str">
        <f t="shared" ca="1" si="3"/>
        <v/>
      </c>
      <c r="I41" s="2" t="str">
        <f t="shared" ca="1" si="3"/>
        <v/>
      </c>
      <c r="J41" s="2" t="str">
        <f t="shared" ca="1" si="3"/>
        <v/>
      </c>
      <c r="K41" s="2" t="str">
        <f t="shared" ca="1" si="3"/>
        <v/>
      </c>
      <c r="L41" s="2" t="str">
        <f t="shared" ca="1" si="3"/>
        <v/>
      </c>
      <c r="M41" s="2" t="str">
        <f t="shared" ca="1" si="3"/>
        <v/>
      </c>
      <c r="N41" s="2" t="str">
        <f t="shared" ref="N41:W50" ca="1" si="4">IF(AND(NumberOfOptions&gt;$C41-1,NumberOfOptions&gt;N$30-1,N$30&lt;&gt;$C41),
   SUM(
          IF(INDEX(IndirectBallotRange,N$30,1)&lt;INDEX(IndirectBallotRange,$C41,1), $D$23),
          IF(INDEX(IndirectBallotRange,N$30,2)&lt;INDEX(IndirectBallotRange,$C41,2), $E$23),
          IF(INDEX(IndirectBallotRange,N$30,3)&lt;INDEX(IndirectBallotRange,$C41,3), $F$23),
          IF(INDEX(IndirectBallotRange,N$30,4)&lt;INDEX(IndirectBallotRange,$C41,4), $G$23),
          IF(INDEX(IndirectBallotRange,N$30,5)&lt;INDEX(IndirectBallotRange,$C41,5), $H$23),
          IF(INDEX(IndirectBallotRange,N$30,6)&lt;INDEX(IndirectBallotRange,$C41,6), $I$23),
          IF(INDEX(IndirectBallotRange,N$30,7)&lt;INDEX(IndirectBallotRange,$C41,7), $J$23),
          IF(INDEX(IndirectBallotRange,N$30,8)&lt;INDEX(IndirectBallotRange,$C41,8), $K$23),
          IF(INDEX(IndirectBallotRange,N$30,9)&lt;INDEX(IndirectBallotRange,$C41,9), $L$23),
          IF(INDEX(IndirectBallotRange,N$30,10)&lt;INDEX(IndirectBallotRange,$C41,10), $M$23),
          IF(INDEX(IndirectBallotRange,N$30,11)&lt;INDEX(IndirectBallotRange,$C41,11), $N$23),
          IF(INDEX(IndirectBallotRange,N$30,12)&lt;INDEX(IndirectBallotRange,$C41,12), $O$23),
          IF(INDEX(IndirectBallotRange,N$30,13)&lt;INDEX(IndirectBallotRange,$C41,13), $P$23),
          IF(INDEX(IndirectBallotRange,N$30,14)&lt;INDEX(IndirectBallotRange,$C41,14), $Q$23),
          IF(INDEX(IndirectBallotRange,N$30,15)&lt;INDEX(IndirectBallotRange,$C41,15), $R$23),
          IF(INDEX(IndirectBallotRange,N$30,16)&lt;INDEX(IndirectBallotRange,$C41,16), $S$23),
          IF(INDEX(IndirectBallotRange,N$30,17)&lt;INDEX(IndirectBallotRange,$C41,17), $T$23),
          IF(INDEX(IndirectBallotRange,N$30,18)&lt;INDEX(IndirectBallotRange,$C41,18), $U$23),
          IF(INDEX(IndirectBallotRange,N$30,19)&lt;INDEX(IndirectBallotRange,$C41,19), $V$23),
          IF(INDEX(IndirectBallotRange,N$30,20)&lt;INDEX(IndirectBallotRange,$C41,20), $W$23)
    ),
"")</f>
        <v/>
      </c>
      <c r="O41" s="2" t="str">
        <f t="shared" ca="1" si="4"/>
        <v/>
      </c>
      <c r="P41" s="2" t="str">
        <f t="shared" ca="1" si="4"/>
        <v/>
      </c>
      <c r="Q41" s="2" t="str">
        <f t="shared" ca="1" si="4"/>
        <v/>
      </c>
      <c r="R41" s="2" t="str">
        <f t="shared" ca="1" si="4"/>
        <v/>
      </c>
      <c r="S41" s="2" t="str">
        <f t="shared" ca="1" si="4"/>
        <v/>
      </c>
      <c r="T41" s="2" t="str">
        <f t="shared" ca="1" si="4"/>
        <v/>
      </c>
      <c r="U41" s="2" t="str">
        <f t="shared" ca="1" si="4"/>
        <v/>
      </c>
      <c r="V41" s="2" t="str">
        <f t="shared" ca="1" si="4"/>
        <v/>
      </c>
      <c r="W41" s="2" t="str">
        <f t="shared" ca="1" si="4"/>
        <v/>
      </c>
    </row>
    <row r="42" spans="3:23" x14ac:dyDescent="0.25">
      <c r="C42" s="1">
        <v>12</v>
      </c>
      <c r="D42" s="2" t="str">
        <f t="shared" ca="1" si="3"/>
        <v/>
      </c>
      <c r="E42" s="2" t="str">
        <f t="shared" ca="1" si="3"/>
        <v/>
      </c>
      <c r="F42" s="2" t="str">
        <f t="shared" ca="1" si="3"/>
        <v/>
      </c>
      <c r="G42" s="2" t="str">
        <f t="shared" ca="1" si="3"/>
        <v/>
      </c>
      <c r="H42" s="2" t="str">
        <f t="shared" ca="1" si="3"/>
        <v/>
      </c>
      <c r="I42" s="2" t="str">
        <f t="shared" ca="1" si="3"/>
        <v/>
      </c>
      <c r="J42" s="2" t="str">
        <f t="shared" ca="1" si="3"/>
        <v/>
      </c>
      <c r="K42" s="2" t="str">
        <f t="shared" ca="1" si="3"/>
        <v/>
      </c>
      <c r="L42" s="2" t="str">
        <f t="shared" ca="1" si="3"/>
        <v/>
      </c>
      <c r="M42" s="2" t="str">
        <f t="shared" ca="1" si="3"/>
        <v/>
      </c>
      <c r="N42" s="2" t="str">
        <f t="shared" ca="1" si="4"/>
        <v/>
      </c>
      <c r="O42" s="2" t="str">
        <f t="shared" ca="1" si="4"/>
        <v/>
      </c>
      <c r="P42" s="2" t="str">
        <f t="shared" ca="1" si="4"/>
        <v/>
      </c>
      <c r="Q42" s="2" t="str">
        <f t="shared" ca="1" si="4"/>
        <v/>
      </c>
      <c r="R42" s="2" t="str">
        <f t="shared" ca="1" si="4"/>
        <v/>
      </c>
      <c r="S42" s="2" t="str">
        <f t="shared" ca="1" si="4"/>
        <v/>
      </c>
      <c r="T42" s="2" t="str">
        <f t="shared" ca="1" si="4"/>
        <v/>
      </c>
      <c r="U42" s="2" t="str">
        <f t="shared" ca="1" si="4"/>
        <v/>
      </c>
      <c r="V42" s="2" t="str">
        <f t="shared" ca="1" si="4"/>
        <v/>
      </c>
      <c r="W42" s="2" t="str">
        <f t="shared" ca="1" si="4"/>
        <v/>
      </c>
    </row>
    <row r="43" spans="3:23" x14ac:dyDescent="0.25">
      <c r="C43" s="1">
        <v>13</v>
      </c>
      <c r="D43" s="2" t="str">
        <f t="shared" ca="1" si="3"/>
        <v/>
      </c>
      <c r="E43" s="2" t="str">
        <f t="shared" ca="1" si="3"/>
        <v/>
      </c>
      <c r="F43" s="2" t="str">
        <f t="shared" ca="1" si="3"/>
        <v/>
      </c>
      <c r="G43" s="2" t="str">
        <f t="shared" ca="1" si="3"/>
        <v/>
      </c>
      <c r="H43" s="2" t="str">
        <f t="shared" ca="1" si="3"/>
        <v/>
      </c>
      <c r="I43" s="2" t="str">
        <f t="shared" ca="1" si="3"/>
        <v/>
      </c>
      <c r="J43" s="2" t="str">
        <f t="shared" ca="1" si="3"/>
        <v/>
      </c>
      <c r="K43" s="2" t="str">
        <f t="shared" ca="1" si="3"/>
        <v/>
      </c>
      <c r="L43" s="2" t="str">
        <f t="shared" ca="1" si="3"/>
        <v/>
      </c>
      <c r="M43" s="2" t="str">
        <f t="shared" ca="1" si="3"/>
        <v/>
      </c>
      <c r="N43" s="2" t="str">
        <f t="shared" ca="1" si="4"/>
        <v/>
      </c>
      <c r="O43" s="2" t="str">
        <f t="shared" ca="1" si="4"/>
        <v/>
      </c>
      <c r="P43" s="2" t="str">
        <f t="shared" ca="1" si="4"/>
        <v/>
      </c>
      <c r="Q43" s="2" t="str">
        <f t="shared" ca="1" si="4"/>
        <v/>
      </c>
      <c r="R43" s="2" t="str">
        <f t="shared" ca="1" si="4"/>
        <v/>
      </c>
      <c r="S43" s="2" t="str">
        <f t="shared" ca="1" si="4"/>
        <v/>
      </c>
      <c r="T43" s="2" t="str">
        <f t="shared" ca="1" si="4"/>
        <v/>
      </c>
      <c r="U43" s="2" t="str">
        <f t="shared" ca="1" si="4"/>
        <v/>
      </c>
      <c r="V43" s="2" t="str">
        <f t="shared" ca="1" si="4"/>
        <v/>
      </c>
      <c r="W43" s="2" t="str">
        <f t="shared" ca="1" si="4"/>
        <v/>
      </c>
    </row>
    <row r="44" spans="3:23" x14ac:dyDescent="0.25">
      <c r="C44" s="1">
        <v>14</v>
      </c>
      <c r="D44" s="2" t="str">
        <f t="shared" ca="1" si="3"/>
        <v/>
      </c>
      <c r="E44" s="2" t="str">
        <f t="shared" ca="1" si="3"/>
        <v/>
      </c>
      <c r="F44" s="2" t="str">
        <f t="shared" ca="1" si="3"/>
        <v/>
      </c>
      <c r="G44" s="2" t="str">
        <f t="shared" ca="1" si="3"/>
        <v/>
      </c>
      <c r="H44" s="2" t="str">
        <f t="shared" ca="1" si="3"/>
        <v/>
      </c>
      <c r="I44" s="2" t="str">
        <f t="shared" ca="1" si="3"/>
        <v/>
      </c>
      <c r="J44" s="2" t="str">
        <f t="shared" ca="1" si="3"/>
        <v/>
      </c>
      <c r="K44" s="2" t="str">
        <f t="shared" ca="1" si="3"/>
        <v/>
      </c>
      <c r="L44" s="2" t="str">
        <f t="shared" ca="1" si="3"/>
        <v/>
      </c>
      <c r="M44" s="2" t="str">
        <f t="shared" ca="1" si="3"/>
        <v/>
      </c>
      <c r="N44" s="2" t="str">
        <f t="shared" ca="1" si="4"/>
        <v/>
      </c>
      <c r="O44" s="2" t="str">
        <f t="shared" ca="1" si="4"/>
        <v/>
      </c>
      <c r="P44" s="2" t="str">
        <f t="shared" ca="1" si="4"/>
        <v/>
      </c>
      <c r="Q44" s="2" t="str">
        <f t="shared" ca="1" si="4"/>
        <v/>
      </c>
      <c r="R44" s="2" t="str">
        <f t="shared" ca="1" si="4"/>
        <v/>
      </c>
      <c r="S44" s="2" t="str">
        <f t="shared" ca="1" si="4"/>
        <v/>
      </c>
      <c r="T44" s="2" t="str">
        <f t="shared" ca="1" si="4"/>
        <v/>
      </c>
      <c r="U44" s="2" t="str">
        <f t="shared" ca="1" si="4"/>
        <v/>
      </c>
      <c r="V44" s="2" t="str">
        <f t="shared" ca="1" si="4"/>
        <v/>
      </c>
      <c r="W44" s="2" t="str">
        <f t="shared" ca="1" si="4"/>
        <v/>
      </c>
    </row>
    <row r="45" spans="3:23" x14ac:dyDescent="0.25">
      <c r="C45" s="1">
        <v>15</v>
      </c>
      <c r="D45" s="2" t="str">
        <f t="shared" ca="1" si="3"/>
        <v/>
      </c>
      <c r="E45" s="2" t="str">
        <f t="shared" ca="1" si="3"/>
        <v/>
      </c>
      <c r="F45" s="2" t="str">
        <f t="shared" ca="1" si="3"/>
        <v/>
      </c>
      <c r="G45" s="2" t="str">
        <f t="shared" ca="1" si="3"/>
        <v/>
      </c>
      <c r="H45" s="2" t="str">
        <f t="shared" ca="1" si="3"/>
        <v/>
      </c>
      <c r="I45" s="2" t="str">
        <f t="shared" ca="1" si="3"/>
        <v/>
      </c>
      <c r="J45" s="2" t="str">
        <f t="shared" ca="1" si="3"/>
        <v/>
      </c>
      <c r="K45" s="2" t="str">
        <f t="shared" ca="1" si="3"/>
        <v/>
      </c>
      <c r="L45" s="2" t="str">
        <f t="shared" ca="1" si="3"/>
        <v/>
      </c>
      <c r="M45" s="2" t="str">
        <f t="shared" ca="1" si="3"/>
        <v/>
      </c>
      <c r="N45" s="2" t="str">
        <f t="shared" ca="1" si="4"/>
        <v/>
      </c>
      <c r="O45" s="2" t="str">
        <f t="shared" ca="1" si="4"/>
        <v/>
      </c>
      <c r="P45" s="2" t="str">
        <f t="shared" ca="1" si="4"/>
        <v/>
      </c>
      <c r="Q45" s="2" t="str">
        <f t="shared" ca="1" si="4"/>
        <v/>
      </c>
      <c r="R45" s="2" t="str">
        <f t="shared" ca="1" si="4"/>
        <v/>
      </c>
      <c r="S45" s="2" t="str">
        <f t="shared" ca="1" si="4"/>
        <v/>
      </c>
      <c r="T45" s="2" t="str">
        <f t="shared" ca="1" si="4"/>
        <v/>
      </c>
      <c r="U45" s="2" t="str">
        <f t="shared" ca="1" si="4"/>
        <v/>
      </c>
      <c r="V45" s="2" t="str">
        <f t="shared" ca="1" si="4"/>
        <v/>
      </c>
      <c r="W45" s="2" t="str">
        <f t="shared" ca="1" si="4"/>
        <v/>
      </c>
    </row>
    <row r="46" spans="3:23" x14ac:dyDescent="0.25">
      <c r="C46" s="1">
        <v>16</v>
      </c>
      <c r="D46" s="2" t="str">
        <f t="shared" ca="1" si="3"/>
        <v/>
      </c>
      <c r="E46" s="2" t="str">
        <f t="shared" ca="1" si="3"/>
        <v/>
      </c>
      <c r="F46" s="2" t="str">
        <f t="shared" ca="1" si="3"/>
        <v/>
      </c>
      <c r="G46" s="2" t="str">
        <f t="shared" ca="1" si="3"/>
        <v/>
      </c>
      <c r="H46" s="2" t="str">
        <f t="shared" ca="1" si="3"/>
        <v/>
      </c>
      <c r="I46" s="2" t="str">
        <f t="shared" ca="1" si="3"/>
        <v/>
      </c>
      <c r="J46" s="2" t="str">
        <f t="shared" ca="1" si="3"/>
        <v/>
      </c>
      <c r="K46" s="2" t="str">
        <f t="shared" ca="1" si="3"/>
        <v/>
      </c>
      <c r="L46" s="2" t="str">
        <f t="shared" ca="1" si="3"/>
        <v/>
      </c>
      <c r="M46" s="2" t="str">
        <f t="shared" ca="1" si="3"/>
        <v/>
      </c>
      <c r="N46" s="2" t="str">
        <f t="shared" ca="1" si="4"/>
        <v/>
      </c>
      <c r="O46" s="2" t="str">
        <f t="shared" ca="1" si="4"/>
        <v/>
      </c>
      <c r="P46" s="2" t="str">
        <f t="shared" ca="1" si="4"/>
        <v/>
      </c>
      <c r="Q46" s="2" t="str">
        <f t="shared" ca="1" si="4"/>
        <v/>
      </c>
      <c r="R46" s="2" t="str">
        <f t="shared" ca="1" si="4"/>
        <v/>
      </c>
      <c r="S46" s="2" t="str">
        <f t="shared" ca="1" si="4"/>
        <v/>
      </c>
      <c r="T46" s="2" t="str">
        <f t="shared" ca="1" si="4"/>
        <v/>
      </c>
      <c r="U46" s="2" t="str">
        <f t="shared" ca="1" si="4"/>
        <v/>
      </c>
      <c r="V46" s="2" t="str">
        <f t="shared" ca="1" si="4"/>
        <v/>
      </c>
      <c r="W46" s="2" t="str">
        <f t="shared" ca="1" si="4"/>
        <v/>
      </c>
    </row>
    <row r="47" spans="3:23" x14ac:dyDescent="0.25">
      <c r="C47" s="1">
        <v>17</v>
      </c>
      <c r="D47" s="2" t="str">
        <f t="shared" ca="1" si="3"/>
        <v/>
      </c>
      <c r="E47" s="2" t="str">
        <f t="shared" ca="1" si="3"/>
        <v/>
      </c>
      <c r="F47" s="2" t="str">
        <f t="shared" ca="1" si="3"/>
        <v/>
      </c>
      <c r="G47" s="2" t="str">
        <f t="shared" ca="1" si="3"/>
        <v/>
      </c>
      <c r="H47" s="2" t="str">
        <f t="shared" ca="1" si="3"/>
        <v/>
      </c>
      <c r="I47" s="2" t="str">
        <f t="shared" ca="1" si="3"/>
        <v/>
      </c>
      <c r="J47" s="2" t="str">
        <f t="shared" ca="1" si="3"/>
        <v/>
      </c>
      <c r="K47" s="2" t="str">
        <f t="shared" ca="1" si="3"/>
        <v/>
      </c>
      <c r="L47" s="2" t="str">
        <f t="shared" ca="1" si="3"/>
        <v/>
      </c>
      <c r="M47" s="2" t="str">
        <f t="shared" ca="1" si="3"/>
        <v/>
      </c>
      <c r="N47" s="2" t="str">
        <f t="shared" ca="1" si="4"/>
        <v/>
      </c>
      <c r="O47" s="2" t="str">
        <f t="shared" ca="1" si="4"/>
        <v/>
      </c>
      <c r="P47" s="2" t="str">
        <f t="shared" ca="1" si="4"/>
        <v/>
      </c>
      <c r="Q47" s="2" t="str">
        <f t="shared" ca="1" si="4"/>
        <v/>
      </c>
      <c r="R47" s="2" t="str">
        <f t="shared" ca="1" si="4"/>
        <v/>
      </c>
      <c r="S47" s="2" t="str">
        <f t="shared" ca="1" si="4"/>
        <v/>
      </c>
      <c r="T47" s="2" t="str">
        <f t="shared" ca="1" si="4"/>
        <v/>
      </c>
      <c r="U47" s="2" t="str">
        <f t="shared" ca="1" si="4"/>
        <v/>
      </c>
      <c r="V47" s="2" t="str">
        <f t="shared" ca="1" si="4"/>
        <v/>
      </c>
      <c r="W47" s="2" t="str">
        <f t="shared" ca="1" si="4"/>
        <v/>
      </c>
    </row>
    <row r="48" spans="3:23" x14ac:dyDescent="0.25">
      <c r="C48" s="1">
        <v>18</v>
      </c>
      <c r="D48" s="2" t="str">
        <f t="shared" ca="1" si="3"/>
        <v/>
      </c>
      <c r="E48" s="2" t="str">
        <f t="shared" ca="1" si="3"/>
        <v/>
      </c>
      <c r="F48" s="2" t="str">
        <f t="shared" ca="1" si="3"/>
        <v/>
      </c>
      <c r="G48" s="2" t="str">
        <f t="shared" ca="1" si="3"/>
        <v/>
      </c>
      <c r="H48" s="2" t="str">
        <f t="shared" ca="1" si="3"/>
        <v/>
      </c>
      <c r="I48" s="2" t="str">
        <f t="shared" ca="1" si="3"/>
        <v/>
      </c>
      <c r="J48" s="2" t="str">
        <f t="shared" ca="1" si="3"/>
        <v/>
      </c>
      <c r="K48" s="2" t="str">
        <f t="shared" ca="1" si="3"/>
        <v/>
      </c>
      <c r="L48" s="2" t="str">
        <f t="shared" ca="1" si="3"/>
        <v/>
      </c>
      <c r="M48" s="2" t="str">
        <f t="shared" ca="1" si="3"/>
        <v/>
      </c>
      <c r="N48" s="2" t="str">
        <f t="shared" ca="1" si="4"/>
        <v/>
      </c>
      <c r="O48" s="2" t="str">
        <f t="shared" ca="1" si="4"/>
        <v/>
      </c>
      <c r="P48" s="2" t="str">
        <f t="shared" ca="1" si="4"/>
        <v/>
      </c>
      <c r="Q48" s="2" t="str">
        <f t="shared" ca="1" si="4"/>
        <v/>
      </c>
      <c r="R48" s="2" t="str">
        <f t="shared" ca="1" si="4"/>
        <v/>
      </c>
      <c r="S48" s="2" t="str">
        <f t="shared" ca="1" si="4"/>
        <v/>
      </c>
      <c r="T48" s="2" t="str">
        <f t="shared" ca="1" si="4"/>
        <v/>
      </c>
      <c r="U48" s="2" t="str">
        <f t="shared" ca="1" si="4"/>
        <v/>
      </c>
      <c r="V48" s="2" t="str">
        <f t="shared" ca="1" si="4"/>
        <v/>
      </c>
      <c r="W48" s="2" t="str">
        <f t="shared" ca="1" si="4"/>
        <v/>
      </c>
    </row>
    <row r="49" spans="3:23" x14ac:dyDescent="0.25">
      <c r="C49" s="1">
        <v>19</v>
      </c>
      <c r="D49" s="2" t="str">
        <f t="shared" ca="1" si="3"/>
        <v/>
      </c>
      <c r="E49" s="2" t="str">
        <f t="shared" ca="1" si="3"/>
        <v/>
      </c>
      <c r="F49" s="2" t="str">
        <f t="shared" ca="1" si="3"/>
        <v/>
      </c>
      <c r="G49" s="2" t="str">
        <f t="shared" ca="1" si="3"/>
        <v/>
      </c>
      <c r="H49" s="2" t="str">
        <f t="shared" ca="1" si="3"/>
        <v/>
      </c>
      <c r="I49" s="2" t="str">
        <f t="shared" ca="1" si="3"/>
        <v/>
      </c>
      <c r="J49" s="2" t="str">
        <f t="shared" ca="1" si="3"/>
        <v/>
      </c>
      <c r="K49" s="2" t="str">
        <f t="shared" ca="1" si="3"/>
        <v/>
      </c>
      <c r="L49" s="2" t="str">
        <f t="shared" ca="1" si="3"/>
        <v/>
      </c>
      <c r="M49" s="2" t="str">
        <f t="shared" ca="1" si="3"/>
        <v/>
      </c>
      <c r="N49" s="2" t="str">
        <f t="shared" ca="1" si="4"/>
        <v/>
      </c>
      <c r="O49" s="2" t="str">
        <f t="shared" ca="1" si="4"/>
        <v/>
      </c>
      <c r="P49" s="2" t="str">
        <f t="shared" ca="1" si="4"/>
        <v/>
      </c>
      <c r="Q49" s="2" t="str">
        <f t="shared" ca="1" si="4"/>
        <v/>
      </c>
      <c r="R49" s="2" t="str">
        <f t="shared" ca="1" si="4"/>
        <v/>
      </c>
      <c r="S49" s="2" t="str">
        <f t="shared" ca="1" si="4"/>
        <v/>
      </c>
      <c r="T49" s="2" t="str">
        <f t="shared" ca="1" si="4"/>
        <v/>
      </c>
      <c r="U49" s="2" t="str">
        <f t="shared" ca="1" si="4"/>
        <v/>
      </c>
      <c r="V49" s="2" t="str">
        <f t="shared" ca="1" si="4"/>
        <v/>
      </c>
      <c r="W49" s="2" t="str">
        <f t="shared" ca="1" si="4"/>
        <v/>
      </c>
    </row>
    <row r="50" spans="3:23" x14ac:dyDescent="0.25">
      <c r="C50" s="1">
        <v>20</v>
      </c>
      <c r="D50" s="2" t="str">
        <f t="shared" ca="1" si="3"/>
        <v/>
      </c>
      <c r="E50" s="2" t="str">
        <f t="shared" ca="1" si="3"/>
        <v/>
      </c>
      <c r="F50" s="2" t="str">
        <f t="shared" ca="1" si="3"/>
        <v/>
      </c>
      <c r="G50" s="2" t="str">
        <f t="shared" ca="1" si="3"/>
        <v/>
      </c>
      <c r="H50" s="2" t="str">
        <f t="shared" ca="1" si="3"/>
        <v/>
      </c>
      <c r="I50" s="2" t="str">
        <f t="shared" ca="1" si="3"/>
        <v/>
      </c>
      <c r="J50" s="2" t="str">
        <f t="shared" ca="1" si="3"/>
        <v/>
      </c>
      <c r="K50" s="2" t="str">
        <f t="shared" ca="1" si="3"/>
        <v/>
      </c>
      <c r="L50" s="2" t="str">
        <f t="shared" ca="1" si="3"/>
        <v/>
      </c>
      <c r="M50" s="2" t="str">
        <f t="shared" ca="1" si="3"/>
        <v/>
      </c>
      <c r="N50" s="2" t="str">
        <f t="shared" ca="1" si="4"/>
        <v/>
      </c>
      <c r="O50" s="2" t="str">
        <f t="shared" ca="1" si="4"/>
        <v/>
      </c>
      <c r="P50" s="2" t="str">
        <f t="shared" ca="1" si="4"/>
        <v/>
      </c>
      <c r="Q50" s="2" t="str">
        <f t="shared" ca="1" si="4"/>
        <v/>
      </c>
      <c r="R50" s="2" t="str">
        <f t="shared" ca="1" si="4"/>
        <v/>
      </c>
      <c r="S50" s="2" t="str">
        <f t="shared" ca="1" si="4"/>
        <v/>
      </c>
      <c r="T50" s="2" t="str">
        <f t="shared" ca="1" si="4"/>
        <v/>
      </c>
      <c r="U50" s="2" t="str">
        <f t="shared" ca="1" si="4"/>
        <v/>
      </c>
      <c r="V50" s="2" t="str">
        <f t="shared" ca="1" si="4"/>
        <v/>
      </c>
      <c r="W50" s="2" t="str">
        <f t="shared" ca="1" si="4"/>
        <v/>
      </c>
    </row>
    <row r="52" spans="3:23" x14ac:dyDescent="0.25">
      <c r="C52" s="1" t="s">
        <v>24</v>
      </c>
      <c r="D52" s="3">
        <f t="shared" ref="D52:W52" ca="1" si="5">IF(D57&lt;NumberOfOptions+1,SUM(D31:D50),"")</f>
        <v>5</v>
      </c>
      <c r="E52" s="3">
        <f t="shared" ca="1" si="5"/>
        <v>7</v>
      </c>
      <c r="F52" s="3">
        <f t="shared" ca="1" si="5"/>
        <v>3</v>
      </c>
      <c r="G52" s="3">
        <f t="shared" ca="1" si="5"/>
        <v>3</v>
      </c>
      <c r="H52" s="3" t="str">
        <f t="shared" ca="1" si="5"/>
        <v/>
      </c>
      <c r="I52" s="3" t="str">
        <f t="shared" ca="1" si="5"/>
        <v/>
      </c>
      <c r="J52" s="3" t="str">
        <f t="shared" ca="1" si="5"/>
        <v/>
      </c>
      <c r="K52" s="3" t="str">
        <f t="shared" ca="1" si="5"/>
        <v/>
      </c>
      <c r="L52" s="3" t="str">
        <f t="shared" ca="1" si="5"/>
        <v/>
      </c>
      <c r="M52" s="3" t="str">
        <f t="shared" ca="1" si="5"/>
        <v/>
      </c>
      <c r="N52" s="3" t="str">
        <f t="shared" ca="1" si="5"/>
        <v/>
      </c>
      <c r="O52" s="3" t="str">
        <f t="shared" ca="1" si="5"/>
        <v/>
      </c>
      <c r="P52" s="3" t="str">
        <f t="shared" ca="1" si="5"/>
        <v/>
      </c>
      <c r="Q52" s="3" t="str">
        <f t="shared" ca="1" si="5"/>
        <v/>
      </c>
      <c r="R52" s="3" t="str">
        <f t="shared" ca="1" si="5"/>
        <v/>
      </c>
      <c r="S52" s="3" t="str">
        <f t="shared" ca="1" si="5"/>
        <v/>
      </c>
      <c r="T52" s="3" t="str">
        <f t="shared" ca="1" si="5"/>
        <v/>
      </c>
      <c r="U52" s="3" t="str">
        <f t="shared" ca="1" si="5"/>
        <v/>
      </c>
      <c r="V52" s="3" t="str">
        <f t="shared" ca="1" si="5"/>
        <v/>
      </c>
      <c r="W52" s="3" t="str">
        <f t="shared" ca="1" si="5"/>
        <v/>
      </c>
    </row>
    <row r="53" spans="3:23" x14ac:dyDescent="0.25">
      <c r="C53" s="1" t="s">
        <v>25</v>
      </c>
      <c r="D53" s="3">
        <f t="shared" ref="D53:W53" ca="1" si="6">IF(D30&lt;NumberOfOptions+1,RANK(D52,$D$52:$W$52),"")</f>
        <v>2</v>
      </c>
      <c r="E53" s="3">
        <f t="shared" ca="1" si="6"/>
        <v>1</v>
      </c>
      <c r="F53" s="3">
        <f t="shared" ca="1" si="6"/>
        <v>3</v>
      </c>
      <c r="G53" s="3">
        <f t="shared" ca="1" si="6"/>
        <v>3</v>
      </c>
      <c r="H53" s="3" t="str">
        <f t="shared" ca="1" si="6"/>
        <v/>
      </c>
      <c r="I53" s="3" t="str">
        <f t="shared" ca="1" si="6"/>
        <v/>
      </c>
      <c r="J53" s="3" t="str">
        <f t="shared" ca="1" si="6"/>
        <v/>
      </c>
      <c r="K53" s="3" t="str">
        <f t="shared" ca="1" si="6"/>
        <v/>
      </c>
      <c r="L53" s="3" t="str">
        <f t="shared" ca="1" si="6"/>
        <v/>
      </c>
      <c r="M53" s="3" t="str">
        <f t="shared" ca="1" si="6"/>
        <v/>
      </c>
      <c r="N53" s="3" t="str">
        <f t="shared" ca="1" si="6"/>
        <v/>
      </c>
      <c r="O53" s="3" t="str">
        <f t="shared" ca="1" si="6"/>
        <v/>
      </c>
      <c r="P53" s="3" t="str">
        <f t="shared" ca="1" si="6"/>
        <v/>
      </c>
      <c r="Q53" s="3" t="str">
        <f t="shared" ca="1" si="6"/>
        <v/>
      </c>
      <c r="R53" s="3" t="str">
        <f t="shared" ca="1" si="6"/>
        <v/>
      </c>
      <c r="S53" s="3" t="str">
        <f t="shared" ca="1" si="6"/>
        <v/>
      </c>
      <c r="T53" s="3" t="str">
        <f t="shared" ca="1" si="6"/>
        <v/>
      </c>
      <c r="U53" s="3" t="str">
        <f t="shared" ca="1" si="6"/>
        <v/>
      </c>
      <c r="V53" s="3" t="str">
        <f t="shared" ca="1" si="6"/>
        <v/>
      </c>
      <c r="W53" s="3" t="str">
        <f t="shared" ca="1" si="6"/>
        <v/>
      </c>
    </row>
    <row r="56" spans="3:23" x14ac:dyDescent="0.25">
      <c r="D56" s="1" t="s">
        <v>32</v>
      </c>
    </row>
    <row r="57" spans="3:23" x14ac:dyDescent="0.25">
      <c r="C57" s="1"/>
      <c r="D57" s="1">
        <v>1</v>
      </c>
      <c r="E57" s="1">
        <v>2</v>
      </c>
      <c r="F57" s="1">
        <v>3</v>
      </c>
      <c r="G57" s="1">
        <v>4</v>
      </c>
      <c r="H57" s="1">
        <v>5</v>
      </c>
      <c r="I57" s="1">
        <v>6</v>
      </c>
      <c r="J57" s="1">
        <v>7</v>
      </c>
      <c r="K57" s="1">
        <v>8</v>
      </c>
      <c r="L57" s="1">
        <v>9</v>
      </c>
      <c r="M57" s="1">
        <v>10</v>
      </c>
      <c r="N57" s="1">
        <v>11</v>
      </c>
      <c r="O57" s="1">
        <v>12</v>
      </c>
      <c r="P57" s="1">
        <v>13</v>
      </c>
      <c r="Q57" s="1">
        <v>14</v>
      </c>
      <c r="R57" s="1">
        <v>15</v>
      </c>
      <c r="S57" s="1">
        <v>16</v>
      </c>
      <c r="T57" s="1">
        <v>17</v>
      </c>
      <c r="U57" s="1">
        <v>18</v>
      </c>
      <c r="V57" s="1">
        <v>19</v>
      </c>
      <c r="W57" s="1">
        <v>20</v>
      </c>
    </row>
    <row r="58" spans="3:23" x14ac:dyDescent="0.25">
      <c r="C58" s="1">
        <v>1</v>
      </c>
      <c r="D58" s="2" t="str">
        <f t="shared" ref="D58:M67" ca="1" si="7">IF(AND(NumberOfOptions&gt;$C58-1,NumberOfOptions&gt;D$30-1,D$57&lt;&gt;$C58),
   SUM(
          IF(INDEX(IndirectBallotRange,D$30,1)&gt;INDEX(IndirectBallotRange,$C58,1), $D$23),
          IF(INDEX(IndirectBallotRange,D$30,2)&gt;INDEX(IndirectBallotRange,$C58,2), $E$23),
          IF(INDEX(IndirectBallotRange,D$30,3)&gt;INDEX(IndirectBallotRange,$C58,3), $F$23),
          IF(INDEX(IndirectBallotRange,D$30,4)&gt;INDEX(IndirectBallotRange,$C58,4), $G$23),
          IF(INDEX(IndirectBallotRange,D$30,5)&gt;INDEX(IndirectBallotRange,$C58,5), $H$23),
          IF(INDEX(IndirectBallotRange,D$30,6)&gt;INDEX(IndirectBallotRange,$C58,6), $I$23),
          IF(INDEX(IndirectBallotRange,D$30,7)&gt;INDEX(IndirectBallotRange,$C58,7), $J$23),
          IF(INDEX(IndirectBallotRange,D$30,8)&gt;INDEX(IndirectBallotRange,$C58,8), $K$23),
          IF(INDEX(IndirectBallotRange,D$30,9)&gt;INDEX(IndirectBallotRange,$C58,9), $L$23),
          IF(INDEX(IndirectBallotRange,D$30,10)&gt;INDEX(IndirectBallotRange,$C58,10), $M$23),
          IF(INDEX(IndirectBallotRange,D$30,11)&gt;INDEX(IndirectBallotRange,$C58,11), $N$23),
          IF(INDEX(IndirectBallotRange,D$30,12)&gt;INDEX(IndirectBallotRange,$C58,12), $O$23),
          IF(INDEX(IndirectBallotRange,D$30,13)&gt;INDEX(IndirectBallotRange,$C58,13), $P$23),
          IF(INDEX(IndirectBallotRange,D$30,14)&gt;INDEX(IndirectBallotRange,$C58,14), $Q$23),
          IF(INDEX(IndirectBallotRange,D$30,15)&gt;INDEX(IndirectBallotRange,$C58,15), $R$23),
          IF(INDEX(IndirectBallotRange,D$30,16)&gt;INDEX(IndirectBallotRange,$C58,16), $S$23),
          IF(INDEX(IndirectBallotRange,D$30,17)&gt;INDEX(IndirectBallotRange,$C58,17), $T$23),
          IF(INDEX(IndirectBallotRange,D$30,18)&gt;INDEX(IndirectBallotRange,$C58,18), $U$23),
          IF(INDEX(IndirectBallotRange,D$30,19)&gt;INDEX(IndirectBallotRange,$C58,19), $V$23),
          IF(INDEX(IndirectBallotRange,D$30,20)&gt;INDEX(IndirectBallotRange,$C58,20), $W$23)
    ),
"")</f>
        <v/>
      </c>
      <c r="E58" s="2">
        <f t="shared" ca="1" si="7"/>
        <v>1</v>
      </c>
      <c r="F58" s="2">
        <f t="shared" ca="1" si="7"/>
        <v>2</v>
      </c>
      <c r="G58" s="2">
        <f t="shared" ca="1" si="7"/>
        <v>2</v>
      </c>
      <c r="H58" s="2" t="str">
        <f t="shared" ca="1" si="7"/>
        <v/>
      </c>
      <c r="I58" s="2" t="str">
        <f t="shared" ca="1" si="7"/>
        <v/>
      </c>
      <c r="J58" s="2" t="str">
        <f t="shared" ca="1" si="7"/>
        <v/>
      </c>
      <c r="K58" s="2" t="str">
        <f t="shared" ca="1" si="7"/>
        <v/>
      </c>
      <c r="L58" s="2" t="str">
        <f t="shared" ca="1" si="7"/>
        <v/>
      </c>
      <c r="M58" s="2" t="str">
        <f t="shared" ca="1" si="7"/>
        <v/>
      </c>
      <c r="N58" s="2" t="str">
        <f t="shared" ref="N58:W67" ca="1" si="8">IF(AND(NumberOfOptions&gt;$C58-1,NumberOfOptions&gt;N$30-1,N$57&lt;&gt;$C58),
   SUM(
          IF(INDEX(IndirectBallotRange,N$30,1)&gt;INDEX(IndirectBallotRange,$C58,1), $D$23),
          IF(INDEX(IndirectBallotRange,N$30,2)&gt;INDEX(IndirectBallotRange,$C58,2), $E$23),
          IF(INDEX(IndirectBallotRange,N$30,3)&gt;INDEX(IndirectBallotRange,$C58,3), $F$23),
          IF(INDEX(IndirectBallotRange,N$30,4)&gt;INDEX(IndirectBallotRange,$C58,4), $G$23),
          IF(INDEX(IndirectBallotRange,N$30,5)&gt;INDEX(IndirectBallotRange,$C58,5), $H$23),
          IF(INDEX(IndirectBallotRange,N$30,6)&gt;INDEX(IndirectBallotRange,$C58,6), $I$23),
          IF(INDEX(IndirectBallotRange,N$30,7)&gt;INDEX(IndirectBallotRange,$C58,7), $J$23),
          IF(INDEX(IndirectBallotRange,N$30,8)&gt;INDEX(IndirectBallotRange,$C58,8), $K$23),
          IF(INDEX(IndirectBallotRange,N$30,9)&gt;INDEX(IndirectBallotRange,$C58,9), $L$23),
          IF(INDEX(IndirectBallotRange,N$30,10)&gt;INDEX(IndirectBallotRange,$C58,10), $M$23),
          IF(INDEX(IndirectBallotRange,N$30,11)&gt;INDEX(IndirectBallotRange,$C58,11), $N$23),
          IF(INDEX(IndirectBallotRange,N$30,12)&gt;INDEX(IndirectBallotRange,$C58,12), $O$23),
          IF(INDEX(IndirectBallotRange,N$30,13)&gt;INDEX(IndirectBallotRange,$C58,13), $P$23),
          IF(INDEX(IndirectBallotRange,N$30,14)&gt;INDEX(IndirectBallotRange,$C58,14), $Q$23),
          IF(INDEX(IndirectBallotRange,N$30,15)&gt;INDEX(IndirectBallotRange,$C58,15), $R$23),
          IF(INDEX(IndirectBallotRange,N$30,16)&gt;INDEX(IndirectBallotRange,$C58,16), $S$23),
          IF(INDEX(IndirectBallotRange,N$30,17)&gt;INDEX(IndirectBallotRange,$C58,17), $T$23),
          IF(INDEX(IndirectBallotRange,N$30,18)&gt;INDEX(IndirectBallotRange,$C58,18), $U$23),
          IF(INDEX(IndirectBallotRange,N$30,19)&gt;INDEX(IndirectBallotRange,$C58,19), $V$23),
          IF(INDEX(IndirectBallotRange,N$30,20)&gt;INDEX(IndirectBallotRange,$C58,20), $W$23)
    ),
"")</f>
        <v/>
      </c>
      <c r="O58" s="2" t="str">
        <f t="shared" ca="1" si="8"/>
        <v/>
      </c>
      <c r="P58" s="2" t="str">
        <f t="shared" ca="1" si="8"/>
        <v/>
      </c>
      <c r="Q58" s="2" t="str">
        <f t="shared" ca="1" si="8"/>
        <v/>
      </c>
      <c r="R58" s="2" t="str">
        <f t="shared" ca="1" si="8"/>
        <v/>
      </c>
      <c r="S58" s="2" t="str">
        <f t="shared" ca="1" si="8"/>
        <v/>
      </c>
      <c r="T58" s="2" t="str">
        <f t="shared" ca="1" si="8"/>
        <v/>
      </c>
      <c r="U58" s="2" t="str">
        <f t="shared" ca="1" si="8"/>
        <v/>
      </c>
      <c r="V58" s="2" t="str">
        <f t="shared" ca="1" si="8"/>
        <v/>
      </c>
      <c r="W58" s="2" t="str">
        <f t="shared" ca="1" si="8"/>
        <v/>
      </c>
    </row>
    <row r="59" spans="3:23" x14ac:dyDescent="0.25">
      <c r="C59" s="1">
        <v>2</v>
      </c>
      <c r="D59" s="2">
        <f t="shared" ca="1" si="7"/>
        <v>2</v>
      </c>
      <c r="E59" s="2" t="str">
        <f t="shared" ca="1" si="7"/>
        <v/>
      </c>
      <c r="F59" s="2">
        <f t="shared" ca="1" si="7"/>
        <v>3</v>
      </c>
      <c r="G59" s="2">
        <f t="shared" ca="1" si="7"/>
        <v>2</v>
      </c>
      <c r="H59" s="2" t="str">
        <f t="shared" ca="1" si="7"/>
        <v/>
      </c>
      <c r="I59" s="2" t="str">
        <f t="shared" ca="1" si="7"/>
        <v/>
      </c>
      <c r="J59" s="2" t="str">
        <f t="shared" ca="1" si="7"/>
        <v/>
      </c>
      <c r="K59" s="2" t="str">
        <f t="shared" ca="1" si="7"/>
        <v/>
      </c>
      <c r="L59" s="2" t="str">
        <f t="shared" ca="1" si="7"/>
        <v/>
      </c>
      <c r="M59" s="2" t="str">
        <f t="shared" ca="1" si="7"/>
        <v/>
      </c>
      <c r="N59" s="2" t="str">
        <f t="shared" ca="1" si="8"/>
        <v/>
      </c>
      <c r="O59" s="2" t="str">
        <f t="shared" ca="1" si="8"/>
        <v/>
      </c>
      <c r="P59" s="2" t="str">
        <f t="shared" ca="1" si="8"/>
        <v/>
      </c>
      <c r="Q59" s="2" t="str">
        <f t="shared" ca="1" si="8"/>
        <v/>
      </c>
      <c r="R59" s="2" t="str">
        <f t="shared" ca="1" si="8"/>
        <v/>
      </c>
      <c r="S59" s="2" t="str">
        <f t="shared" ca="1" si="8"/>
        <v/>
      </c>
      <c r="T59" s="2" t="str">
        <f t="shared" ca="1" si="8"/>
        <v/>
      </c>
      <c r="U59" s="2" t="str">
        <f t="shared" ca="1" si="8"/>
        <v/>
      </c>
      <c r="V59" s="2" t="str">
        <f t="shared" ca="1" si="8"/>
        <v/>
      </c>
      <c r="W59" s="2" t="str">
        <f t="shared" ca="1" si="8"/>
        <v/>
      </c>
    </row>
    <row r="60" spans="3:23" x14ac:dyDescent="0.25">
      <c r="C60" s="1">
        <v>3</v>
      </c>
      <c r="D60" s="2">
        <f t="shared" ca="1" si="7"/>
        <v>1</v>
      </c>
      <c r="E60" s="2">
        <f t="shared" ca="1" si="7"/>
        <v>0</v>
      </c>
      <c r="F60" s="2" t="str">
        <f t="shared" ca="1" si="7"/>
        <v/>
      </c>
      <c r="G60" s="2">
        <f t="shared" ca="1" si="7"/>
        <v>2</v>
      </c>
      <c r="H60" s="2" t="str">
        <f t="shared" ca="1" si="7"/>
        <v/>
      </c>
      <c r="I60" s="2" t="str">
        <f t="shared" ca="1" si="7"/>
        <v/>
      </c>
      <c r="J60" s="2" t="str">
        <f t="shared" ca="1" si="7"/>
        <v/>
      </c>
      <c r="K60" s="2" t="str">
        <f t="shared" ca="1" si="7"/>
        <v/>
      </c>
      <c r="L60" s="2" t="str">
        <f t="shared" ca="1" si="7"/>
        <v/>
      </c>
      <c r="M60" s="2" t="str">
        <f t="shared" ca="1" si="7"/>
        <v/>
      </c>
      <c r="N60" s="2" t="str">
        <f t="shared" ca="1" si="8"/>
        <v/>
      </c>
      <c r="O60" s="2" t="str">
        <f t="shared" ca="1" si="8"/>
        <v/>
      </c>
      <c r="P60" s="2" t="str">
        <f t="shared" ca="1" si="8"/>
        <v/>
      </c>
      <c r="Q60" s="2" t="str">
        <f t="shared" ca="1" si="8"/>
        <v/>
      </c>
      <c r="R60" s="2" t="str">
        <f t="shared" ca="1" si="8"/>
        <v/>
      </c>
      <c r="S60" s="2" t="str">
        <f t="shared" ca="1" si="8"/>
        <v/>
      </c>
      <c r="T60" s="2" t="str">
        <f t="shared" ca="1" si="8"/>
        <v/>
      </c>
      <c r="U60" s="2" t="str">
        <f t="shared" ca="1" si="8"/>
        <v/>
      </c>
      <c r="V60" s="2" t="str">
        <f t="shared" ca="1" si="8"/>
        <v/>
      </c>
      <c r="W60" s="2" t="str">
        <f t="shared" ca="1" si="8"/>
        <v/>
      </c>
    </row>
    <row r="61" spans="3:23" x14ac:dyDescent="0.25">
      <c r="C61" s="1">
        <v>4</v>
      </c>
      <c r="D61" s="2">
        <f t="shared" ca="1" si="7"/>
        <v>1</v>
      </c>
      <c r="E61" s="2">
        <f t="shared" ca="1" si="7"/>
        <v>1</v>
      </c>
      <c r="F61" s="2">
        <f t="shared" ca="1" si="7"/>
        <v>1</v>
      </c>
      <c r="G61" s="2" t="str">
        <f t="shared" ca="1" si="7"/>
        <v/>
      </c>
      <c r="H61" s="2" t="str">
        <f t="shared" ca="1" si="7"/>
        <v/>
      </c>
      <c r="I61" s="2" t="str">
        <f t="shared" ca="1" si="7"/>
        <v/>
      </c>
      <c r="J61" s="2" t="str">
        <f t="shared" ca="1" si="7"/>
        <v/>
      </c>
      <c r="K61" s="2" t="str">
        <f t="shared" ca="1" si="7"/>
        <v/>
      </c>
      <c r="L61" s="2" t="str">
        <f t="shared" ca="1" si="7"/>
        <v/>
      </c>
      <c r="M61" s="2" t="str">
        <f t="shared" ca="1" si="7"/>
        <v/>
      </c>
      <c r="N61" s="2" t="str">
        <f t="shared" ca="1" si="8"/>
        <v/>
      </c>
      <c r="O61" s="2" t="str">
        <f t="shared" ca="1" si="8"/>
        <v/>
      </c>
      <c r="P61" s="2" t="str">
        <f t="shared" ca="1" si="8"/>
        <v/>
      </c>
      <c r="Q61" s="2" t="str">
        <f t="shared" ca="1" si="8"/>
        <v/>
      </c>
      <c r="R61" s="2" t="str">
        <f t="shared" ca="1" si="8"/>
        <v/>
      </c>
      <c r="S61" s="2" t="str">
        <f t="shared" ca="1" si="8"/>
        <v/>
      </c>
      <c r="T61" s="2" t="str">
        <f t="shared" ca="1" si="8"/>
        <v/>
      </c>
      <c r="U61" s="2" t="str">
        <f t="shared" ca="1" si="8"/>
        <v/>
      </c>
      <c r="V61" s="2" t="str">
        <f t="shared" ca="1" si="8"/>
        <v/>
      </c>
      <c r="W61" s="2" t="str">
        <f t="shared" ca="1" si="8"/>
        <v/>
      </c>
    </row>
    <row r="62" spans="3:23" x14ac:dyDescent="0.25">
      <c r="C62" s="1">
        <v>5</v>
      </c>
      <c r="D62" s="2" t="str">
        <f t="shared" ca="1" si="7"/>
        <v/>
      </c>
      <c r="E62" s="2" t="str">
        <f t="shared" ca="1" si="7"/>
        <v/>
      </c>
      <c r="F62" s="2" t="str">
        <f t="shared" ca="1" si="7"/>
        <v/>
      </c>
      <c r="G62" s="2" t="str">
        <f t="shared" ca="1" si="7"/>
        <v/>
      </c>
      <c r="H62" s="2" t="str">
        <f t="shared" ca="1" si="7"/>
        <v/>
      </c>
      <c r="I62" s="2" t="str">
        <f t="shared" ca="1" si="7"/>
        <v/>
      </c>
      <c r="J62" s="2" t="str">
        <f t="shared" ca="1" si="7"/>
        <v/>
      </c>
      <c r="K62" s="2" t="str">
        <f t="shared" ca="1" si="7"/>
        <v/>
      </c>
      <c r="L62" s="2" t="str">
        <f t="shared" ca="1" si="7"/>
        <v/>
      </c>
      <c r="M62" s="2" t="str">
        <f t="shared" ca="1" si="7"/>
        <v/>
      </c>
      <c r="N62" s="2" t="str">
        <f t="shared" ca="1" si="8"/>
        <v/>
      </c>
      <c r="O62" s="2" t="str">
        <f t="shared" ca="1" si="8"/>
        <v/>
      </c>
      <c r="P62" s="2" t="str">
        <f t="shared" ca="1" si="8"/>
        <v/>
      </c>
      <c r="Q62" s="2" t="str">
        <f t="shared" ca="1" si="8"/>
        <v/>
      </c>
      <c r="R62" s="2" t="str">
        <f t="shared" ca="1" si="8"/>
        <v/>
      </c>
      <c r="S62" s="2" t="str">
        <f t="shared" ca="1" si="8"/>
        <v/>
      </c>
      <c r="T62" s="2" t="str">
        <f t="shared" ca="1" si="8"/>
        <v/>
      </c>
      <c r="U62" s="2" t="str">
        <f t="shared" ca="1" si="8"/>
        <v/>
      </c>
      <c r="V62" s="2" t="str">
        <f t="shared" ca="1" si="8"/>
        <v/>
      </c>
      <c r="W62" s="2" t="str">
        <f t="shared" ca="1" si="8"/>
        <v/>
      </c>
    </row>
    <row r="63" spans="3:23" x14ac:dyDescent="0.25">
      <c r="C63" s="1">
        <v>6</v>
      </c>
      <c r="D63" s="2" t="str">
        <f t="shared" ca="1" si="7"/>
        <v/>
      </c>
      <c r="E63" s="2" t="str">
        <f t="shared" ca="1" si="7"/>
        <v/>
      </c>
      <c r="F63" s="2" t="str">
        <f t="shared" ca="1" si="7"/>
        <v/>
      </c>
      <c r="G63" s="2" t="str">
        <f t="shared" ca="1" si="7"/>
        <v/>
      </c>
      <c r="H63" s="2" t="str">
        <f t="shared" ca="1" si="7"/>
        <v/>
      </c>
      <c r="I63" s="2" t="str">
        <f t="shared" ca="1" si="7"/>
        <v/>
      </c>
      <c r="J63" s="2" t="str">
        <f t="shared" ca="1" si="7"/>
        <v/>
      </c>
      <c r="K63" s="2" t="str">
        <f t="shared" ca="1" si="7"/>
        <v/>
      </c>
      <c r="L63" s="2" t="str">
        <f t="shared" ca="1" si="7"/>
        <v/>
      </c>
      <c r="M63" s="2" t="str">
        <f t="shared" ca="1" si="7"/>
        <v/>
      </c>
      <c r="N63" s="2" t="str">
        <f t="shared" ca="1" si="8"/>
        <v/>
      </c>
      <c r="O63" s="2" t="str">
        <f t="shared" ca="1" si="8"/>
        <v/>
      </c>
      <c r="P63" s="2" t="str">
        <f t="shared" ca="1" si="8"/>
        <v/>
      </c>
      <c r="Q63" s="2" t="str">
        <f t="shared" ca="1" si="8"/>
        <v/>
      </c>
      <c r="R63" s="2" t="str">
        <f t="shared" ca="1" si="8"/>
        <v/>
      </c>
      <c r="S63" s="2" t="str">
        <f t="shared" ca="1" si="8"/>
        <v/>
      </c>
      <c r="T63" s="2" t="str">
        <f t="shared" ca="1" si="8"/>
        <v/>
      </c>
      <c r="U63" s="2" t="str">
        <f t="shared" ca="1" si="8"/>
        <v/>
      </c>
      <c r="V63" s="2" t="str">
        <f t="shared" ca="1" si="8"/>
        <v/>
      </c>
      <c r="W63" s="2" t="str">
        <f t="shared" ca="1" si="8"/>
        <v/>
      </c>
    </row>
    <row r="64" spans="3:23" x14ac:dyDescent="0.25">
      <c r="C64" s="1">
        <v>7</v>
      </c>
      <c r="D64" s="2" t="str">
        <f t="shared" ca="1" si="7"/>
        <v/>
      </c>
      <c r="E64" s="2" t="str">
        <f t="shared" ca="1" si="7"/>
        <v/>
      </c>
      <c r="F64" s="2" t="str">
        <f t="shared" ca="1" si="7"/>
        <v/>
      </c>
      <c r="G64" s="2" t="str">
        <f t="shared" ca="1" si="7"/>
        <v/>
      </c>
      <c r="H64" s="2" t="str">
        <f t="shared" ca="1" si="7"/>
        <v/>
      </c>
      <c r="I64" s="2" t="str">
        <f t="shared" ca="1" si="7"/>
        <v/>
      </c>
      <c r="J64" s="2" t="str">
        <f t="shared" ca="1" si="7"/>
        <v/>
      </c>
      <c r="K64" s="2" t="str">
        <f t="shared" ca="1" si="7"/>
        <v/>
      </c>
      <c r="L64" s="2" t="str">
        <f t="shared" ca="1" si="7"/>
        <v/>
      </c>
      <c r="M64" s="2" t="str">
        <f t="shared" ca="1" si="7"/>
        <v/>
      </c>
      <c r="N64" s="2" t="str">
        <f t="shared" ca="1" si="8"/>
        <v/>
      </c>
      <c r="O64" s="2" t="str">
        <f t="shared" ca="1" si="8"/>
        <v/>
      </c>
      <c r="P64" s="2" t="str">
        <f t="shared" ca="1" si="8"/>
        <v/>
      </c>
      <c r="Q64" s="2" t="str">
        <f t="shared" ca="1" si="8"/>
        <v/>
      </c>
      <c r="R64" s="2" t="str">
        <f t="shared" ca="1" si="8"/>
        <v/>
      </c>
      <c r="S64" s="2" t="str">
        <f t="shared" ca="1" si="8"/>
        <v/>
      </c>
      <c r="T64" s="2" t="str">
        <f t="shared" ca="1" si="8"/>
        <v/>
      </c>
      <c r="U64" s="2" t="str">
        <f t="shared" ca="1" si="8"/>
        <v/>
      </c>
      <c r="V64" s="2" t="str">
        <f t="shared" ca="1" si="8"/>
        <v/>
      </c>
      <c r="W64" s="2" t="str">
        <f t="shared" ca="1" si="8"/>
        <v/>
      </c>
    </row>
    <row r="65" spans="3:23" x14ac:dyDescent="0.25">
      <c r="C65" s="1">
        <v>8</v>
      </c>
      <c r="D65" s="2" t="str">
        <f t="shared" ca="1" si="7"/>
        <v/>
      </c>
      <c r="E65" s="2" t="str">
        <f t="shared" ca="1" si="7"/>
        <v/>
      </c>
      <c r="F65" s="2" t="str">
        <f t="shared" ca="1" si="7"/>
        <v/>
      </c>
      <c r="G65" s="2" t="str">
        <f t="shared" ca="1" si="7"/>
        <v/>
      </c>
      <c r="H65" s="2" t="str">
        <f t="shared" ca="1" si="7"/>
        <v/>
      </c>
      <c r="I65" s="2" t="str">
        <f t="shared" ca="1" si="7"/>
        <v/>
      </c>
      <c r="J65" s="2" t="str">
        <f t="shared" ca="1" si="7"/>
        <v/>
      </c>
      <c r="K65" s="2" t="str">
        <f t="shared" ca="1" si="7"/>
        <v/>
      </c>
      <c r="L65" s="2" t="str">
        <f t="shared" ca="1" si="7"/>
        <v/>
      </c>
      <c r="M65" s="2" t="str">
        <f t="shared" ca="1" si="7"/>
        <v/>
      </c>
      <c r="N65" s="2" t="str">
        <f t="shared" ca="1" si="8"/>
        <v/>
      </c>
      <c r="O65" s="2" t="str">
        <f t="shared" ca="1" si="8"/>
        <v/>
      </c>
      <c r="P65" s="2" t="str">
        <f t="shared" ca="1" si="8"/>
        <v/>
      </c>
      <c r="Q65" s="2" t="str">
        <f t="shared" ca="1" si="8"/>
        <v/>
      </c>
      <c r="R65" s="2" t="str">
        <f t="shared" ca="1" si="8"/>
        <v/>
      </c>
      <c r="S65" s="2" t="str">
        <f t="shared" ca="1" si="8"/>
        <v/>
      </c>
      <c r="T65" s="2" t="str">
        <f t="shared" ca="1" si="8"/>
        <v/>
      </c>
      <c r="U65" s="2" t="str">
        <f t="shared" ca="1" si="8"/>
        <v/>
      </c>
      <c r="V65" s="2" t="str">
        <f t="shared" ca="1" si="8"/>
        <v/>
      </c>
      <c r="W65" s="2" t="str">
        <f t="shared" ca="1" si="8"/>
        <v/>
      </c>
    </row>
    <row r="66" spans="3:23" x14ac:dyDescent="0.25">
      <c r="C66" s="1">
        <v>9</v>
      </c>
      <c r="D66" s="2" t="str">
        <f t="shared" ca="1" si="7"/>
        <v/>
      </c>
      <c r="E66" s="2" t="str">
        <f t="shared" ca="1" si="7"/>
        <v/>
      </c>
      <c r="F66" s="2" t="str">
        <f t="shared" ca="1" si="7"/>
        <v/>
      </c>
      <c r="G66" s="2" t="str">
        <f t="shared" ca="1" si="7"/>
        <v/>
      </c>
      <c r="H66" s="2" t="str">
        <f t="shared" ca="1" si="7"/>
        <v/>
      </c>
      <c r="I66" s="2" t="str">
        <f t="shared" ca="1" si="7"/>
        <v/>
      </c>
      <c r="J66" s="2" t="str">
        <f t="shared" ca="1" si="7"/>
        <v/>
      </c>
      <c r="K66" s="2" t="str">
        <f t="shared" ca="1" si="7"/>
        <v/>
      </c>
      <c r="L66" s="2" t="str">
        <f t="shared" ca="1" si="7"/>
        <v/>
      </c>
      <c r="M66" s="2" t="str">
        <f t="shared" ca="1" si="7"/>
        <v/>
      </c>
      <c r="N66" s="2" t="str">
        <f t="shared" ca="1" si="8"/>
        <v/>
      </c>
      <c r="O66" s="2" t="str">
        <f t="shared" ca="1" si="8"/>
        <v/>
      </c>
      <c r="P66" s="2" t="str">
        <f t="shared" ca="1" si="8"/>
        <v/>
      </c>
      <c r="Q66" s="2" t="str">
        <f t="shared" ca="1" si="8"/>
        <v/>
      </c>
      <c r="R66" s="2" t="str">
        <f t="shared" ca="1" si="8"/>
        <v/>
      </c>
      <c r="S66" s="2" t="str">
        <f t="shared" ca="1" si="8"/>
        <v/>
      </c>
      <c r="T66" s="2" t="str">
        <f t="shared" ca="1" si="8"/>
        <v/>
      </c>
      <c r="U66" s="2" t="str">
        <f t="shared" ca="1" si="8"/>
        <v/>
      </c>
      <c r="V66" s="2" t="str">
        <f t="shared" ca="1" si="8"/>
        <v/>
      </c>
      <c r="W66" s="2" t="str">
        <f t="shared" ca="1" si="8"/>
        <v/>
      </c>
    </row>
    <row r="67" spans="3:23" x14ac:dyDescent="0.25">
      <c r="C67" s="1">
        <v>10</v>
      </c>
      <c r="D67" s="2" t="str">
        <f t="shared" ca="1" si="7"/>
        <v/>
      </c>
      <c r="E67" s="2" t="str">
        <f t="shared" ca="1" si="7"/>
        <v/>
      </c>
      <c r="F67" s="2" t="str">
        <f t="shared" ca="1" si="7"/>
        <v/>
      </c>
      <c r="G67" s="2" t="str">
        <f t="shared" ca="1" si="7"/>
        <v/>
      </c>
      <c r="H67" s="2" t="str">
        <f t="shared" ca="1" si="7"/>
        <v/>
      </c>
      <c r="I67" s="2" t="str">
        <f t="shared" ca="1" si="7"/>
        <v/>
      </c>
      <c r="J67" s="2" t="str">
        <f t="shared" ca="1" si="7"/>
        <v/>
      </c>
      <c r="K67" s="2" t="str">
        <f t="shared" ca="1" si="7"/>
        <v/>
      </c>
      <c r="L67" s="2" t="str">
        <f t="shared" ca="1" si="7"/>
        <v/>
      </c>
      <c r="M67" s="2" t="str">
        <f t="shared" ca="1" si="7"/>
        <v/>
      </c>
      <c r="N67" s="2" t="str">
        <f t="shared" ca="1" si="8"/>
        <v/>
      </c>
      <c r="O67" s="2" t="str">
        <f t="shared" ca="1" si="8"/>
        <v/>
      </c>
      <c r="P67" s="2" t="str">
        <f t="shared" ca="1" si="8"/>
        <v/>
      </c>
      <c r="Q67" s="2" t="str">
        <f t="shared" ca="1" si="8"/>
        <v/>
      </c>
      <c r="R67" s="2" t="str">
        <f t="shared" ca="1" si="8"/>
        <v/>
      </c>
      <c r="S67" s="2" t="str">
        <f t="shared" ca="1" si="8"/>
        <v/>
      </c>
      <c r="T67" s="2" t="str">
        <f t="shared" ca="1" si="8"/>
        <v/>
      </c>
      <c r="U67" s="2" t="str">
        <f t="shared" ca="1" si="8"/>
        <v/>
      </c>
      <c r="V67" s="2" t="str">
        <f t="shared" ca="1" si="8"/>
        <v/>
      </c>
      <c r="W67" s="2" t="str">
        <f t="shared" ca="1" si="8"/>
        <v/>
      </c>
    </row>
    <row r="68" spans="3:23" x14ac:dyDescent="0.25">
      <c r="C68" s="1">
        <v>11</v>
      </c>
      <c r="D68" s="2" t="str">
        <f t="shared" ref="D68:M77" ca="1" si="9">IF(AND(NumberOfOptions&gt;$C68-1,NumberOfOptions&gt;D$30-1,D$57&lt;&gt;$C68),
   SUM(
          IF(INDEX(IndirectBallotRange,D$30,1)&gt;INDEX(IndirectBallotRange,$C68,1), $D$23),
          IF(INDEX(IndirectBallotRange,D$30,2)&gt;INDEX(IndirectBallotRange,$C68,2), $E$23),
          IF(INDEX(IndirectBallotRange,D$30,3)&gt;INDEX(IndirectBallotRange,$C68,3), $F$23),
          IF(INDEX(IndirectBallotRange,D$30,4)&gt;INDEX(IndirectBallotRange,$C68,4), $G$23),
          IF(INDEX(IndirectBallotRange,D$30,5)&gt;INDEX(IndirectBallotRange,$C68,5), $H$23),
          IF(INDEX(IndirectBallotRange,D$30,6)&gt;INDEX(IndirectBallotRange,$C68,6), $I$23),
          IF(INDEX(IndirectBallotRange,D$30,7)&gt;INDEX(IndirectBallotRange,$C68,7), $J$23),
          IF(INDEX(IndirectBallotRange,D$30,8)&gt;INDEX(IndirectBallotRange,$C68,8), $K$23),
          IF(INDEX(IndirectBallotRange,D$30,9)&gt;INDEX(IndirectBallotRange,$C68,9), $L$23),
          IF(INDEX(IndirectBallotRange,D$30,10)&gt;INDEX(IndirectBallotRange,$C68,10), $M$23),
          IF(INDEX(IndirectBallotRange,D$30,11)&gt;INDEX(IndirectBallotRange,$C68,11), $N$23),
          IF(INDEX(IndirectBallotRange,D$30,12)&gt;INDEX(IndirectBallotRange,$C68,12), $O$23),
          IF(INDEX(IndirectBallotRange,D$30,13)&gt;INDEX(IndirectBallotRange,$C68,13), $P$23),
          IF(INDEX(IndirectBallotRange,D$30,14)&gt;INDEX(IndirectBallotRange,$C68,14), $Q$23),
          IF(INDEX(IndirectBallotRange,D$30,15)&gt;INDEX(IndirectBallotRange,$C68,15), $R$23),
          IF(INDEX(IndirectBallotRange,D$30,16)&gt;INDEX(IndirectBallotRange,$C68,16), $S$23),
          IF(INDEX(IndirectBallotRange,D$30,17)&gt;INDEX(IndirectBallotRange,$C68,17), $T$23),
          IF(INDEX(IndirectBallotRange,D$30,18)&gt;INDEX(IndirectBallotRange,$C68,18), $U$23),
          IF(INDEX(IndirectBallotRange,D$30,19)&gt;INDEX(IndirectBallotRange,$C68,19), $V$23),
          IF(INDEX(IndirectBallotRange,D$30,20)&gt;INDEX(IndirectBallotRange,$C68,20), $W$23)
    ),
"")</f>
        <v/>
      </c>
      <c r="E68" s="2" t="str">
        <f t="shared" ca="1" si="9"/>
        <v/>
      </c>
      <c r="F68" s="2" t="str">
        <f t="shared" ca="1" si="9"/>
        <v/>
      </c>
      <c r="G68" s="2" t="str">
        <f t="shared" ca="1" si="9"/>
        <v/>
      </c>
      <c r="H68" s="2" t="str">
        <f t="shared" ca="1" si="9"/>
        <v/>
      </c>
      <c r="I68" s="2" t="str">
        <f t="shared" ca="1" si="9"/>
        <v/>
      </c>
      <c r="J68" s="2" t="str">
        <f t="shared" ca="1" si="9"/>
        <v/>
      </c>
      <c r="K68" s="2" t="str">
        <f t="shared" ca="1" si="9"/>
        <v/>
      </c>
      <c r="L68" s="2" t="str">
        <f t="shared" ca="1" si="9"/>
        <v/>
      </c>
      <c r="M68" s="2" t="str">
        <f t="shared" ca="1" si="9"/>
        <v/>
      </c>
      <c r="N68" s="2" t="str">
        <f t="shared" ref="N68:W77" ca="1" si="10">IF(AND(NumberOfOptions&gt;$C68-1,NumberOfOptions&gt;N$30-1,N$57&lt;&gt;$C68),
   SUM(
          IF(INDEX(IndirectBallotRange,N$30,1)&gt;INDEX(IndirectBallotRange,$C68,1), $D$23),
          IF(INDEX(IndirectBallotRange,N$30,2)&gt;INDEX(IndirectBallotRange,$C68,2), $E$23),
          IF(INDEX(IndirectBallotRange,N$30,3)&gt;INDEX(IndirectBallotRange,$C68,3), $F$23),
          IF(INDEX(IndirectBallotRange,N$30,4)&gt;INDEX(IndirectBallotRange,$C68,4), $G$23),
          IF(INDEX(IndirectBallotRange,N$30,5)&gt;INDEX(IndirectBallotRange,$C68,5), $H$23),
          IF(INDEX(IndirectBallotRange,N$30,6)&gt;INDEX(IndirectBallotRange,$C68,6), $I$23),
          IF(INDEX(IndirectBallotRange,N$30,7)&gt;INDEX(IndirectBallotRange,$C68,7), $J$23),
          IF(INDEX(IndirectBallotRange,N$30,8)&gt;INDEX(IndirectBallotRange,$C68,8), $K$23),
          IF(INDEX(IndirectBallotRange,N$30,9)&gt;INDEX(IndirectBallotRange,$C68,9), $L$23),
          IF(INDEX(IndirectBallotRange,N$30,10)&gt;INDEX(IndirectBallotRange,$C68,10), $M$23),
          IF(INDEX(IndirectBallotRange,N$30,11)&gt;INDEX(IndirectBallotRange,$C68,11), $N$23),
          IF(INDEX(IndirectBallotRange,N$30,12)&gt;INDEX(IndirectBallotRange,$C68,12), $O$23),
          IF(INDEX(IndirectBallotRange,N$30,13)&gt;INDEX(IndirectBallotRange,$C68,13), $P$23),
          IF(INDEX(IndirectBallotRange,N$30,14)&gt;INDEX(IndirectBallotRange,$C68,14), $Q$23),
          IF(INDEX(IndirectBallotRange,N$30,15)&gt;INDEX(IndirectBallotRange,$C68,15), $R$23),
          IF(INDEX(IndirectBallotRange,N$30,16)&gt;INDEX(IndirectBallotRange,$C68,16), $S$23),
          IF(INDEX(IndirectBallotRange,N$30,17)&gt;INDEX(IndirectBallotRange,$C68,17), $T$23),
          IF(INDEX(IndirectBallotRange,N$30,18)&gt;INDEX(IndirectBallotRange,$C68,18), $U$23),
          IF(INDEX(IndirectBallotRange,N$30,19)&gt;INDEX(IndirectBallotRange,$C68,19), $V$23),
          IF(INDEX(IndirectBallotRange,N$30,20)&gt;INDEX(IndirectBallotRange,$C68,20), $W$23)
    ),
"")</f>
        <v/>
      </c>
      <c r="O68" s="2" t="str">
        <f t="shared" ca="1" si="10"/>
        <v/>
      </c>
      <c r="P68" s="2" t="str">
        <f t="shared" ca="1" si="10"/>
        <v/>
      </c>
      <c r="Q68" s="2" t="str">
        <f t="shared" ca="1" si="10"/>
        <v/>
      </c>
      <c r="R68" s="2" t="str">
        <f t="shared" ca="1" si="10"/>
        <v/>
      </c>
      <c r="S68" s="2" t="str">
        <f t="shared" ca="1" si="10"/>
        <v/>
      </c>
      <c r="T68" s="2" t="str">
        <f t="shared" ca="1" si="10"/>
        <v/>
      </c>
      <c r="U68" s="2" t="str">
        <f t="shared" ca="1" si="10"/>
        <v/>
      </c>
      <c r="V68" s="2" t="str">
        <f t="shared" ca="1" si="10"/>
        <v/>
      </c>
      <c r="W68" s="2" t="str">
        <f t="shared" ca="1" si="10"/>
        <v/>
      </c>
    </row>
    <row r="69" spans="3:23" x14ac:dyDescent="0.25">
      <c r="C69" s="1">
        <v>12</v>
      </c>
      <c r="D69" s="2" t="str">
        <f t="shared" ca="1" si="9"/>
        <v/>
      </c>
      <c r="E69" s="2" t="str">
        <f t="shared" ca="1" si="9"/>
        <v/>
      </c>
      <c r="F69" s="2" t="str">
        <f t="shared" ca="1" si="9"/>
        <v/>
      </c>
      <c r="G69" s="2" t="str">
        <f t="shared" ca="1" si="9"/>
        <v/>
      </c>
      <c r="H69" s="2" t="str">
        <f t="shared" ca="1" si="9"/>
        <v/>
      </c>
      <c r="I69" s="2" t="str">
        <f t="shared" ca="1" si="9"/>
        <v/>
      </c>
      <c r="J69" s="2" t="str">
        <f t="shared" ca="1" si="9"/>
        <v/>
      </c>
      <c r="K69" s="2" t="str">
        <f t="shared" ca="1" si="9"/>
        <v/>
      </c>
      <c r="L69" s="2" t="str">
        <f t="shared" ca="1" si="9"/>
        <v/>
      </c>
      <c r="M69" s="2" t="str">
        <f t="shared" ca="1" si="9"/>
        <v/>
      </c>
      <c r="N69" s="2" t="str">
        <f t="shared" ca="1" si="10"/>
        <v/>
      </c>
      <c r="O69" s="2" t="str">
        <f t="shared" ca="1" si="10"/>
        <v/>
      </c>
      <c r="P69" s="2" t="str">
        <f t="shared" ca="1" si="10"/>
        <v/>
      </c>
      <c r="Q69" s="2" t="str">
        <f t="shared" ca="1" si="10"/>
        <v/>
      </c>
      <c r="R69" s="2" t="str">
        <f t="shared" ca="1" si="10"/>
        <v/>
      </c>
      <c r="S69" s="2" t="str">
        <f t="shared" ca="1" si="10"/>
        <v/>
      </c>
      <c r="T69" s="2" t="str">
        <f t="shared" ca="1" si="10"/>
        <v/>
      </c>
      <c r="U69" s="2" t="str">
        <f t="shared" ca="1" si="10"/>
        <v/>
      </c>
      <c r="V69" s="2" t="str">
        <f t="shared" ca="1" si="10"/>
        <v/>
      </c>
      <c r="W69" s="2" t="str">
        <f t="shared" ca="1" si="10"/>
        <v/>
      </c>
    </row>
    <row r="70" spans="3:23" x14ac:dyDescent="0.25">
      <c r="C70" s="1">
        <v>13</v>
      </c>
      <c r="D70" s="2" t="str">
        <f t="shared" ca="1" si="9"/>
        <v/>
      </c>
      <c r="E70" s="2" t="str">
        <f t="shared" ca="1" si="9"/>
        <v/>
      </c>
      <c r="F70" s="2" t="str">
        <f t="shared" ca="1" si="9"/>
        <v/>
      </c>
      <c r="G70" s="2" t="str">
        <f t="shared" ca="1" si="9"/>
        <v/>
      </c>
      <c r="H70" s="2" t="str">
        <f t="shared" ca="1" si="9"/>
        <v/>
      </c>
      <c r="I70" s="2" t="str">
        <f t="shared" ca="1" si="9"/>
        <v/>
      </c>
      <c r="J70" s="2" t="str">
        <f t="shared" ca="1" si="9"/>
        <v/>
      </c>
      <c r="K70" s="2" t="str">
        <f t="shared" ca="1" si="9"/>
        <v/>
      </c>
      <c r="L70" s="2" t="str">
        <f t="shared" ca="1" si="9"/>
        <v/>
      </c>
      <c r="M70" s="2" t="str">
        <f t="shared" ca="1" si="9"/>
        <v/>
      </c>
      <c r="N70" s="2" t="str">
        <f t="shared" ca="1" si="10"/>
        <v/>
      </c>
      <c r="O70" s="2" t="str">
        <f t="shared" ca="1" si="10"/>
        <v/>
      </c>
      <c r="P70" s="2" t="str">
        <f t="shared" ca="1" si="10"/>
        <v/>
      </c>
      <c r="Q70" s="2" t="str">
        <f t="shared" ca="1" si="10"/>
        <v/>
      </c>
      <c r="R70" s="2" t="str">
        <f t="shared" ca="1" si="10"/>
        <v/>
      </c>
      <c r="S70" s="2" t="str">
        <f t="shared" ca="1" si="10"/>
        <v/>
      </c>
      <c r="T70" s="2" t="str">
        <f t="shared" ca="1" si="10"/>
        <v/>
      </c>
      <c r="U70" s="2" t="str">
        <f t="shared" ca="1" si="10"/>
        <v/>
      </c>
      <c r="V70" s="2" t="str">
        <f t="shared" ca="1" si="10"/>
        <v/>
      </c>
      <c r="W70" s="2" t="str">
        <f t="shared" ca="1" si="10"/>
        <v/>
      </c>
    </row>
    <row r="71" spans="3:23" x14ac:dyDescent="0.25">
      <c r="C71" s="1">
        <v>14</v>
      </c>
      <c r="D71" s="2" t="str">
        <f t="shared" ca="1" si="9"/>
        <v/>
      </c>
      <c r="E71" s="2" t="str">
        <f t="shared" ca="1" si="9"/>
        <v/>
      </c>
      <c r="F71" s="2" t="str">
        <f t="shared" ca="1" si="9"/>
        <v/>
      </c>
      <c r="G71" s="2" t="str">
        <f t="shared" ca="1" si="9"/>
        <v/>
      </c>
      <c r="H71" s="2" t="str">
        <f t="shared" ca="1" si="9"/>
        <v/>
      </c>
      <c r="I71" s="2" t="str">
        <f t="shared" ca="1" si="9"/>
        <v/>
      </c>
      <c r="J71" s="2" t="str">
        <f t="shared" ca="1" si="9"/>
        <v/>
      </c>
      <c r="K71" s="2" t="str">
        <f t="shared" ca="1" si="9"/>
        <v/>
      </c>
      <c r="L71" s="2" t="str">
        <f t="shared" ca="1" si="9"/>
        <v/>
      </c>
      <c r="M71" s="2" t="str">
        <f t="shared" ca="1" si="9"/>
        <v/>
      </c>
      <c r="N71" s="2" t="str">
        <f t="shared" ca="1" si="10"/>
        <v/>
      </c>
      <c r="O71" s="2" t="str">
        <f t="shared" ca="1" si="10"/>
        <v/>
      </c>
      <c r="P71" s="2" t="str">
        <f t="shared" ca="1" si="10"/>
        <v/>
      </c>
      <c r="Q71" s="2" t="str">
        <f t="shared" ca="1" si="10"/>
        <v/>
      </c>
      <c r="R71" s="2" t="str">
        <f t="shared" ca="1" si="10"/>
        <v/>
      </c>
      <c r="S71" s="2" t="str">
        <f t="shared" ca="1" si="10"/>
        <v/>
      </c>
      <c r="T71" s="2" t="str">
        <f t="shared" ca="1" si="10"/>
        <v/>
      </c>
      <c r="U71" s="2" t="str">
        <f t="shared" ca="1" si="10"/>
        <v/>
      </c>
      <c r="V71" s="2" t="str">
        <f t="shared" ca="1" si="10"/>
        <v/>
      </c>
      <c r="W71" s="2" t="str">
        <f t="shared" ca="1" si="10"/>
        <v/>
      </c>
    </row>
    <row r="72" spans="3:23" x14ac:dyDescent="0.25">
      <c r="C72" s="1">
        <v>15</v>
      </c>
      <c r="D72" s="2" t="str">
        <f t="shared" ca="1" si="9"/>
        <v/>
      </c>
      <c r="E72" s="2" t="str">
        <f t="shared" ca="1" si="9"/>
        <v/>
      </c>
      <c r="F72" s="2" t="str">
        <f t="shared" ca="1" si="9"/>
        <v/>
      </c>
      <c r="G72" s="2" t="str">
        <f t="shared" ca="1" si="9"/>
        <v/>
      </c>
      <c r="H72" s="2" t="str">
        <f t="shared" ca="1" si="9"/>
        <v/>
      </c>
      <c r="I72" s="2" t="str">
        <f t="shared" ca="1" si="9"/>
        <v/>
      </c>
      <c r="J72" s="2" t="str">
        <f t="shared" ca="1" si="9"/>
        <v/>
      </c>
      <c r="K72" s="2" t="str">
        <f t="shared" ca="1" si="9"/>
        <v/>
      </c>
      <c r="L72" s="2" t="str">
        <f t="shared" ca="1" si="9"/>
        <v/>
      </c>
      <c r="M72" s="2" t="str">
        <f t="shared" ca="1" si="9"/>
        <v/>
      </c>
      <c r="N72" s="2" t="str">
        <f t="shared" ca="1" si="10"/>
        <v/>
      </c>
      <c r="O72" s="2" t="str">
        <f t="shared" ca="1" si="10"/>
        <v/>
      </c>
      <c r="P72" s="2" t="str">
        <f t="shared" ca="1" si="10"/>
        <v/>
      </c>
      <c r="Q72" s="2" t="str">
        <f t="shared" ca="1" si="10"/>
        <v/>
      </c>
      <c r="R72" s="2" t="str">
        <f t="shared" ca="1" si="10"/>
        <v/>
      </c>
      <c r="S72" s="2" t="str">
        <f t="shared" ca="1" si="10"/>
        <v/>
      </c>
      <c r="T72" s="2" t="str">
        <f t="shared" ca="1" si="10"/>
        <v/>
      </c>
      <c r="U72" s="2" t="str">
        <f t="shared" ca="1" si="10"/>
        <v/>
      </c>
      <c r="V72" s="2" t="str">
        <f t="shared" ca="1" si="10"/>
        <v/>
      </c>
      <c r="W72" s="2" t="str">
        <f t="shared" ca="1" si="10"/>
        <v/>
      </c>
    </row>
    <row r="73" spans="3:23" x14ac:dyDescent="0.25">
      <c r="C73" s="1">
        <v>16</v>
      </c>
      <c r="D73" s="2" t="str">
        <f t="shared" ca="1" si="9"/>
        <v/>
      </c>
      <c r="E73" s="2" t="str">
        <f t="shared" ca="1" si="9"/>
        <v/>
      </c>
      <c r="F73" s="2" t="str">
        <f t="shared" ca="1" si="9"/>
        <v/>
      </c>
      <c r="G73" s="2" t="str">
        <f t="shared" ca="1" si="9"/>
        <v/>
      </c>
      <c r="H73" s="2" t="str">
        <f t="shared" ca="1" si="9"/>
        <v/>
      </c>
      <c r="I73" s="2" t="str">
        <f t="shared" ca="1" si="9"/>
        <v/>
      </c>
      <c r="J73" s="2" t="str">
        <f t="shared" ca="1" si="9"/>
        <v/>
      </c>
      <c r="K73" s="2" t="str">
        <f t="shared" ca="1" si="9"/>
        <v/>
      </c>
      <c r="L73" s="2" t="str">
        <f t="shared" ca="1" si="9"/>
        <v/>
      </c>
      <c r="M73" s="2" t="str">
        <f t="shared" ca="1" si="9"/>
        <v/>
      </c>
      <c r="N73" s="2" t="str">
        <f t="shared" ca="1" si="10"/>
        <v/>
      </c>
      <c r="O73" s="2" t="str">
        <f t="shared" ca="1" si="10"/>
        <v/>
      </c>
      <c r="P73" s="2" t="str">
        <f t="shared" ca="1" si="10"/>
        <v/>
      </c>
      <c r="Q73" s="2" t="str">
        <f t="shared" ca="1" si="10"/>
        <v/>
      </c>
      <c r="R73" s="2" t="str">
        <f t="shared" ca="1" si="10"/>
        <v/>
      </c>
      <c r="S73" s="2" t="str">
        <f t="shared" ca="1" si="10"/>
        <v/>
      </c>
      <c r="T73" s="2" t="str">
        <f t="shared" ca="1" si="10"/>
        <v/>
      </c>
      <c r="U73" s="2" t="str">
        <f t="shared" ca="1" si="10"/>
        <v/>
      </c>
      <c r="V73" s="2" t="str">
        <f t="shared" ca="1" si="10"/>
        <v/>
      </c>
      <c r="W73" s="2" t="str">
        <f t="shared" ca="1" si="10"/>
        <v/>
      </c>
    </row>
    <row r="74" spans="3:23" x14ac:dyDescent="0.25">
      <c r="C74" s="1">
        <v>17</v>
      </c>
      <c r="D74" s="2" t="str">
        <f t="shared" ca="1" si="9"/>
        <v/>
      </c>
      <c r="E74" s="2" t="str">
        <f t="shared" ca="1" si="9"/>
        <v/>
      </c>
      <c r="F74" s="2" t="str">
        <f t="shared" ca="1" si="9"/>
        <v/>
      </c>
      <c r="G74" s="2" t="str">
        <f t="shared" ca="1" si="9"/>
        <v/>
      </c>
      <c r="H74" s="2" t="str">
        <f t="shared" ca="1" si="9"/>
        <v/>
      </c>
      <c r="I74" s="2" t="str">
        <f t="shared" ca="1" si="9"/>
        <v/>
      </c>
      <c r="J74" s="2" t="str">
        <f t="shared" ca="1" si="9"/>
        <v/>
      </c>
      <c r="K74" s="2" t="str">
        <f t="shared" ca="1" si="9"/>
        <v/>
      </c>
      <c r="L74" s="2" t="str">
        <f t="shared" ca="1" si="9"/>
        <v/>
      </c>
      <c r="M74" s="2" t="str">
        <f t="shared" ca="1" si="9"/>
        <v/>
      </c>
      <c r="N74" s="2" t="str">
        <f t="shared" ca="1" si="10"/>
        <v/>
      </c>
      <c r="O74" s="2" t="str">
        <f t="shared" ca="1" si="10"/>
        <v/>
      </c>
      <c r="P74" s="2" t="str">
        <f t="shared" ca="1" si="10"/>
        <v/>
      </c>
      <c r="Q74" s="2" t="str">
        <f t="shared" ca="1" si="10"/>
        <v/>
      </c>
      <c r="R74" s="2" t="str">
        <f t="shared" ca="1" si="10"/>
        <v/>
      </c>
      <c r="S74" s="2" t="str">
        <f t="shared" ca="1" si="10"/>
        <v/>
      </c>
      <c r="T74" s="2" t="str">
        <f t="shared" ca="1" si="10"/>
        <v/>
      </c>
      <c r="U74" s="2" t="str">
        <f t="shared" ca="1" si="10"/>
        <v/>
      </c>
      <c r="V74" s="2" t="str">
        <f t="shared" ca="1" si="10"/>
        <v/>
      </c>
      <c r="W74" s="2" t="str">
        <f t="shared" ca="1" si="10"/>
        <v/>
      </c>
    </row>
    <row r="75" spans="3:23" x14ac:dyDescent="0.25">
      <c r="C75" s="1">
        <v>18</v>
      </c>
      <c r="D75" s="2" t="str">
        <f t="shared" ca="1" si="9"/>
        <v/>
      </c>
      <c r="E75" s="2" t="str">
        <f t="shared" ca="1" si="9"/>
        <v/>
      </c>
      <c r="F75" s="2" t="str">
        <f t="shared" ca="1" si="9"/>
        <v/>
      </c>
      <c r="G75" s="2" t="str">
        <f t="shared" ca="1" si="9"/>
        <v/>
      </c>
      <c r="H75" s="2" t="str">
        <f t="shared" ca="1" si="9"/>
        <v/>
      </c>
      <c r="I75" s="2" t="str">
        <f t="shared" ca="1" si="9"/>
        <v/>
      </c>
      <c r="J75" s="2" t="str">
        <f t="shared" ca="1" si="9"/>
        <v/>
      </c>
      <c r="K75" s="2" t="str">
        <f t="shared" ca="1" si="9"/>
        <v/>
      </c>
      <c r="L75" s="2" t="str">
        <f t="shared" ca="1" si="9"/>
        <v/>
      </c>
      <c r="M75" s="2" t="str">
        <f t="shared" ca="1" si="9"/>
        <v/>
      </c>
      <c r="N75" s="2" t="str">
        <f t="shared" ca="1" si="10"/>
        <v/>
      </c>
      <c r="O75" s="2" t="str">
        <f t="shared" ca="1" si="10"/>
        <v/>
      </c>
      <c r="P75" s="2" t="str">
        <f t="shared" ca="1" si="10"/>
        <v/>
      </c>
      <c r="Q75" s="2" t="str">
        <f t="shared" ca="1" si="10"/>
        <v/>
      </c>
      <c r="R75" s="2" t="str">
        <f t="shared" ca="1" si="10"/>
        <v/>
      </c>
      <c r="S75" s="2" t="str">
        <f t="shared" ca="1" si="10"/>
        <v/>
      </c>
      <c r="T75" s="2" t="str">
        <f t="shared" ca="1" si="10"/>
        <v/>
      </c>
      <c r="U75" s="2" t="str">
        <f t="shared" ca="1" si="10"/>
        <v/>
      </c>
      <c r="V75" s="2" t="str">
        <f t="shared" ca="1" si="10"/>
        <v/>
      </c>
      <c r="W75" s="2" t="str">
        <f t="shared" ca="1" si="10"/>
        <v/>
      </c>
    </row>
    <row r="76" spans="3:23" x14ac:dyDescent="0.25">
      <c r="C76" s="1">
        <v>19</v>
      </c>
      <c r="D76" s="2" t="str">
        <f t="shared" ca="1" si="9"/>
        <v/>
      </c>
      <c r="E76" s="2" t="str">
        <f t="shared" ca="1" si="9"/>
        <v/>
      </c>
      <c r="F76" s="2" t="str">
        <f t="shared" ca="1" si="9"/>
        <v/>
      </c>
      <c r="G76" s="2" t="str">
        <f t="shared" ca="1" si="9"/>
        <v/>
      </c>
      <c r="H76" s="2" t="str">
        <f t="shared" ca="1" si="9"/>
        <v/>
      </c>
      <c r="I76" s="2" t="str">
        <f t="shared" ca="1" si="9"/>
        <v/>
      </c>
      <c r="J76" s="2" t="str">
        <f t="shared" ca="1" si="9"/>
        <v/>
      </c>
      <c r="K76" s="2" t="str">
        <f t="shared" ca="1" si="9"/>
        <v/>
      </c>
      <c r="L76" s="2" t="str">
        <f t="shared" ca="1" si="9"/>
        <v/>
      </c>
      <c r="M76" s="2" t="str">
        <f t="shared" ca="1" si="9"/>
        <v/>
      </c>
      <c r="N76" s="2" t="str">
        <f t="shared" ca="1" si="10"/>
        <v/>
      </c>
      <c r="O76" s="2" t="str">
        <f t="shared" ca="1" si="10"/>
        <v/>
      </c>
      <c r="P76" s="2" t="str">
        <f t="shared" ca="1" si="10"/>
        <v/>
      </c>
      <c r="Q76" s="2" t="str">
        <f t="shared" ca="1" si="10"/>
        <v/>
      </c>
      <c r="R76" s="2" t="str">
        <f t="shared" ca="1" si="10"/>
        <v/>
      </c>
      <c r="S76" s="2" t="str">
        <f t="shared" ca="1" si="10"/>
        <v/>
      </c>
      <c r="T76" s="2" t="str">
        <f t="shared" ca="1" si="10"/>
        <v/>
      </c>
      <c r="U76" s="2" t="str">
        <f t="shared" ca="1" si="10"/>
        <v/>
      </c>
      <c r="V76" s="2" t="str">
        <f t="shared" ca="1" si="10"/>
        <v/>
      </c>
      <c r="W76" s="2" t="str">
        <f t="shared" ca="1" si="10"/>
        <v/>
      </c>
    </row>
    <row r="77" spans="3:23" x14ac:dyDescent="0.25">
      <c r="C77" s="1">
        <v>20</v>
      </c>
      <c r="D77" s="2" t="str">
        <f t="shared" ca="1" si="9"/>
        <v/>
      </c>
      <c r="E77" s="2" t="str">
        <f t="shared" ca="1" si="9"/>
        <v/>
      </c>
      <c r="F77" s="2" t="str">
        <f t="shared" ca="1" si="9"/>
        <v/>
      </c>
      <c r="G77" s="2" t="str">
        <f t="shared" ca="1" si="9"/>
        <v/>
      </c>
      <c r="H77" s="2" t="str">
        <f t="shared" ca="1" si="9"/>
        <v/>
      </c>
      <c r="I77" s="2" t="str">
        <f t="shared" ca="1" si="9"/>
        <v/>
      </c>
      <c r="J77" s="2" t="str">
        <f t="shared" ca="1" si="9"/>
        <v/>
      </c>
      <c r="K77" s="2" t="str">
        <f t="shared" ca="1" si="9"/>
        <v/>
      </c>
      <c r="L77" s="2" t="str">
        <f t="shared" ca="1" si="9"/>
        <v/>
      </c>
      <c r="M77" s="2" t="str">
        <f t="shared" ca="1" si="9"/>
        <v/>
      </c>
      <c r="N77" s="2" t="str">
        <f t="shared" ca="1" si="10"/>
        <v/>
      </c>
      <c r="O77" s="2" t="str">
        <f t="shared" ca="1" si="10"/>
        <v/>
      </c>
      <c r="P77" s="2" t="str">
        <f t="shared" ca="1" si="10"/>
        <v/>
      </c>
      <c r="Q77" s="2" t="str">
        <f t="shared" ca="1" si="10"/>
        <v/>
      </c>
      <c r="R77" s="2" t="str">
        <f t="shared" ca="1" si="10"/>
        <v/>
      </c>
      <c r="S77" s="2" t="str">
        <f t="shared" ca="1" si="10"/>
        <v/>
      </c>
      <c r="T77" s="2" t="str">
        <f t="shared" ca="1" si="10"/>
        <v/>
      </c>
      <c r="U77" s="2" t="str">
        <f t="shared" ca="1" si="10"/>
        <v/>
      </c>
      <c r="V77" s="2" t="str">
        <f t="shared" ca="1" si="10"/>
        <v/>
      </c>
      <c r="W77" s="2" t="str">
        <f t="shared" ca="1" si="10"/>
        <v/>
      </c>
    </row>
    <row r="79" spans="3:23" x14ac:dyDescent="0.25">
      <c r="C79" s="1" t="s">
        <v>24</v>
      </c>
      <c r="D79" s="3">
        <f t="shared" ref="D79:W79" ca="1" si="11">IF(D57&lt;NumberOfOptions+1,SUM(D58:D77),"")</f>
        <v>4</v>
      </c>
      <c r="E79" s="3">
        <f t="shared" ca="1" si="11"/>
        <v>2</v>
      </c>
      <c r="F79" s="3">
        <f t="shared" ca="1" si="11"/>
        <v>6</v>
      </c>
      <c r="G79" s="3">
        <f t="shared" ca="1" si="11"/>
        <v>6</v>
      </c>
      <c r="H79" s="3" t="str">
        <f t="shared" ca="1" si="11"/>
        <v/>
      </c>
      <c r="I79" s="3" t="str">
        <f t="shared" ca="1" si="11"/>
        <v/>
      </c>
      <c r="J79" s="3" t="str">
        <f t="shared" ca="1" si="11"/>
        <v/>
      </c>
      <c r="K79" s="3" t="str">
        <f t="shared" ca="1" si="11"/>
        <v/>
      </c>
      <c r="L79" s="3" t="str">
        <f t="shared" ca="1" si="11"/>
        <v/>
      </c>
      <c r="M79" s="3" t="str">
        <f t="shared" ca="1" si="11"/>
        <v/>
      </c>
      <c r="N79" s="3" t="str">
        <f t="shared" ca="1" si="11"/>
        <v/>
      </c>
      <c r="O79" s="3" t="str">
        <f t="shared" ca="1" si="11"/>
        <v/>
      </c>
      <c r="P79" s="3" t="str">
        <f t="shared" ca="1" si="11"/>
        <v/>
      </c>
      <c r="Q79" s="3" t="str">
        <f t="shared" ca="1" si="11"/>
        <v/>
      </c>
      <c r="R79" s="3" t="str">
        <f t="shared" ca="1" si="11"/>
        <v/>
      </c>
      <c r="S79" s="3" t="str">
        <f t="shared" ca="1" si="11"/>
        <v/>
      </c>
      <c r="T79" s="3" t="str">
        <f t="shared" ca="1" si="11"/>
        <v/>
      </c>
      <c r="U79" s="3" t="str">
        <f t="shared" ca="1" si="11"/>
        <v/>
      </c>
      <c r="V79" s="3" t="str">
        <f t="shared" ca="1" si="11"/>
        <v/>
      </c>
      <c r="W79" s="3" t="str">
        <f t="shared" ca="1" si="11"/>
        <v/>
      </c>
    </row>
    <row r="80" spans="3:23" x14ac:dyDescent="0.25">
      <c r="C80" s="1" t="s">
        <v>25</v>
      </c>
      <c r="D80" s="3">
        <f t="shared" ref="D80:W80" ca="1" si="12">IF(D57&lt;NumberOfOptions+1,RANK(D79,$D$79:$W$79),"")</f>
        <v>3</v>
      </c>
      <c r="E80" s="3">
        <f t="shared" ca="1" si="12"/>
        <v>4</v>
      </c>
      <c r="F80" s="3">
        <f t="shared" ca="1" si="12"/>
        <v>1</v>
      </c>
      <c r="G80" s="3">
        <f t="shared" ca="1" si="12"/>
        <v>1</v>
      </c>
      <c r="H80" s="3" t="str">
        <f t="shared" ca="1" si="12"/>
        <v/>
      </c>
      <c r="I80" s="3" t="str">
        <f t="shared" ca="1" si="12"/>
        <v/>
      </c>
      <c r="J80" s="3" t="str">
        <f t="shared" ca="1" si="12"/>
        <v/>
      </c>
      <c r="K80" s="3" t="str">
        <f t="shared" ca="1" si="12"/>
        <v/>
      </c>
      <c r="L80" s="3" t="str">
        <f t="shared" ca="1" si="12"/>
        <v/>
      </c>
      <c r="M80" s="3" t="str">
        <f t="shared" ca="1" si="12"/>
        <v/>
      </c>
      <c r="N80" s="3" t="str">
        <f t="shared" ca="1" si="12"/>
        <v/>
      </c>
      <c r="O80" s="3" t="str">
        <f t="shared" ca="1" si="12"/>
        <v/>
      </c>
      <c r="P80" s="3" t="str">
        <f t="shared" ca="1" si="12"/>
        <v/>
      </c>
      <c r="Q80" s="3" t="str">
        <f t="shared" ca="1" si="12"/>
        <v/>
      </c>
      <c r="R80" s="3" t="str">
        <f t="shared" ca="1" si="12"/>
        <v/>
      </c>
      <c r="S80" s="3" t="str">
        <f t="shared" ca="1" si="12"/>
        <v/>
      </c>
      <c r="T80" s="3" t="str">
        <f t="shared" ca="1" si="12"/>
        <v/>
      </c>
      <c r="U80" s="3" t="str">
        <f t="shared" ca="1" si="12"/>
        <v/>
      </c>
      <c r="V80" s="3" t="str">
        <f t="shared" ca="1" si="12"/>
        <v/>
      </c>
      <c r="W80" s="3" t="str">
        <f t="shared" ca="1" si="12"/>
        <v/>
      </c>
    </row>
    <row r="83" spans="2:23" x14ac:dyDescent="0.25">
      <c r="B83" s="1"/>
      <c r="C83" s="1" t="s">
        <v>26</v>
      </c>
      <c r="D83" s="3">
        <f t="shared" ref="D83:W83" ca="1" si="13">IF(D57&lt;NumberOfOptions+1,D52-D79,"")</f>
        <v>1</v>
      </c>
      <c r="E83" s="3">
        <f t="shared" ca="1" si="13"/>
        <v>5</v>
      </c>
      <c r="F83" s="3">
        <f t="shared" ca="1" si="13"/>
        <v>-3</v>
      </c>
      <c r="G83" s="3">
        <f t="shared" ca="1" si="13"/>
        <v>-3</v>
      </c>
      <c r="H83" s="3" t="str">
        <f t="shared" ca="1" si="13"/>
        <v/>
      </c>
      <c r="I83" s="3" t="str">
        <f t="shared" ca="1" si="13"/>
        <v/>
      </c>
      <c r="J83" s="3" t="str">
        <f t="shared" ca="1" si="13"/>
        <v/>
      </c>
      <c r="K83" s="3" t="str">
        <f t="shared" ca="1" si="13"/>
        <v/>
      </c>
      <c r="L83" s="3" t="str">
        <f t="shared" ca="1" si="13"/>
        <v/>
      </c>
      <c r="M83" s="3" t="str">
        <f t="shared" ca="1" si="13"/>
        <v/>
      </c>
      <c r="N83" s="3" t="str">
        <f t="shared" ca="1" si="13"/>
        <v/>
      </c>
      <c r="O83" s="3" t="str">
        <f t="shared" ca="1" si="13"/>
        <v/>
      </c>
      <c r="P83" s="3" t="str">
        <f t="shared" ca="1" si="13"/>
        <v/>
      </c>
      <c r="Q83" s="3" t="str">
        <f t="shared" ca="1" si="13"/>
        <v/>
      </c>
      <c r="R83" s="3" t="str">
        <f t="shared" ca="1" si="13"/>
        <v/>
      </c>
      <c r="S83" s="3" t="str">
        <f t="shared" ca="1" si="13"/>
        <v/>
      </c>
      <c r="T83" s="3" t="str">
        <f t="shared" ca="1" si="13"/>
        <v/>
      </c>
      <c r="U83" s="3" t="str">
        <f t="shared" ca="1" si="13"/>
        <v/>
      </c>
      <c r="V83" s="3" t="str">
        <f t="shared" ca="1" si="13"/>
        <v/>
      </c>
      <c r="W83" s="3" t="str">
        <f t="shared" ca="1" si="13"/>
        <v/>
      </c>
    </row>
    <row r="84" spans="2:23" x14ac:dyDescent="0.25">
      <c r="B84" s="1"/>
      <c r="C84" s="1" t="s">
        <v>25</v>
      </c>
      <c r="D84" s="3">
        <f t="shared" ref="D84:W84" ca="1" si="14">IF(D57&lt;NumberOfOptions+1,RANK(D83,$D$83:$W$83),"")</f>
        <v>2</v>
      </c>
      <c r="E84" s="3">
        <f t="shared" ca="1" si="14"/>
        <v>1</v>
      </c>
      <c r="F84" s="3">
        <f t="shared" ca="1" si="14"/>
        <v>3</v>
      </c>
      <c r="G84" s="3">
        <f t="shared" ca="1" si="14"/>
        <v>3</v>
      </c>
      <c r="H84" s="3" t="str">
        <f t="shared" ca="1" si="14"/>
        <v/>
      </c>
      <c r="I84" s="3" t="str">
        <f t="shared" ca="1" si="14"/>
        <v/>
      </c>
      <c r="J84" s="3" t="str">
        <f t="shared" ca="1" si="14"/>
        <v/>
      </c>
      <c r="K84" s="3" t="str">
        <f t="shared" ca="1" si="14"/>
        <v/>
      </c>
      <c r="L84" s="3" t="str">
        <f t="shared" ca="1" si="14"/>
        <v/>
      </c>
      <c r="M84" s="3" t="str">
        <f t="shared" ca="1" si="14"/>
        <v/>
      </c>
      <c r="N84" s="3" t="str">
        <f t="shared" ca="1" si="14"/>
        <v/>
      </c>
      <c r="O84" s="3" t="str">
        <f t="shared" ca="1" si="14"/>
        <v/>
      </c>
      <c r="P84" s="3" t="str">
        <f t="shared" ca="1" si="14"/>
        <v/>
      </c>
      <c r="Q84" s="3" t="str">
        <f t="shared" ca="1" si="14"/>
        <v/>
      </c>
      <c r="R84" s="3" t="str">
        <f t="shared" ca="1" si="14"/>
        <v/>
      </c>
      <c r="S84" s="3" t="str">
        <f t="shared" ca="1" si="14"/>
        <v/>
      </c>
      <c r="T84" s="3" t="str">
        <f t="shared" ca="1" si="14"/>
        <v/>
      </c>
      <c r="U84" s="3" t="str">
        <f t="shared" ca="1" si="14"/>
        <v/>
      </c>
      <c r="V84" s="3" t="str">
        <f t="shared" ca="1" si="14"/>
        <v/>
      </c>
      <c r="W84" s="3" t="str">
        <f t="shared" ca="1" si="14"/>
        <v/>
      </c>
    </row>
    <row r="87" spans="2:23" x14ac:dyDescent="0.25">
      <c r="C87" s="1" t="s">
        <v>29</v>
      </c>
      <c r="D87" s="3" t="e">
        <f ca="1">LOOKUP(0,D79:W79,D57:W57)</f>
        <v>#N/A</v>
      </c>
    </row>
    <row r="88" spans="2:23" x14ac:dyDescent="0.25">
      <c r="C88" s="6" t="s">
        <v>30</v>
      </c>
      <c r="D88" s="3" t="e">
        <f ca="1">INDEX(OptionsRange,D87,0)</f>
        <v>#N/A</v>
      </c>
    </row>
    <row r="89" spans="2:23" x14ac:dyDescent="0.25">
      <c r="C89" s="6" t="s">
        <v>31</v>
      </c>
      <c r="D89" s="3" t="str">
        <f ca="1">_xlfn.IFNA(D88,"No option was a clear winner and beat every other option in a pair-wise comparison")</f>
        <v>No option was a clear winner and beat every other option in a pair-wise comparison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Options and Votes</vt:lpstr>
      <vt:lpstr>Ballot Sheet for Printing</vt:lpstr>
      <vt:lpstr>Results</vt:lpstr>
      <vt:lpstr>Calculations</vt:lpstr>
      <vt:lpstr>BallotInputRange</vt:lpstr>
      <vt:lpstr>IndirectBallotRange</vt:lpstr>
      <vt:lpstr>NumberOfOptions</vt:lpstr>
      <vt:lpstr>NumberOfVotes</vt:lpstr>
      <vt:lpstr>OptionsRange</vt:lpstr>
      <vt:lpstr>WinMinusLossRanking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2017-05-19T23:32:54Z</cp:lastPrinted>
  <dcterms:created xsi:type="dcterms:W3CDTF">2017-05-16T22:47:16Z</dcterms:created>
  <dcterms:modified xsi:type="dcterms:W3CDTF">2017-05-20T01:35:21Z</dcterms:modified>
</cp:coreProperties>
</file>