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PService\GitHub\BoschACDC\Template\"/>
    </mc:Choice>
  </mc:AlternateContent>
  <xr:revisionPtr revIDLastSave="0" documentId="13_ncr:1_{39A64AAA-E3CF-48A9-B9C0-B63DC63E157B}" xr6:coauthVersionLast="47" xr6:coauthVersionMax="47" xr10:uidLastSave="{00000000-0000-0000-0000-000000000000}"/>
  <bookViews>
    <workbookView xWindow="28680" yWindow="2700" windowWidth="24240" windowHeight="13140" xr2:uid="{00000000-000D-0000-FFFF-FFFF00000000}"/>
  </bookViews>
  <sheets>
    <sheet name="B&amp;O Lsp Billing" sheetId="1" r:id="rId1"/>
    <sheet name="Sheet1" sheetId="4" state="hidden" r:id="rId2"/>
    <sheet name="Trang feedback" sheetId="5" r:id="rId3"/>
    <sheet name="Invoice Instruction" sheetId="6" r:id="rId4"/>
    <sheet name="Sheet2" sheetId="8" state="hidden" r:id="rId5"/>
    <sheet name="Posting Instruction" sheetId="7" r:id="rId6"/>
    <sheet name="Template Description" sheetId="2" r:id="rId7"/>
    <sheet name="Format check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01_Daily_Stat_Open_Items" localSheetId="7">#REF!</definedName>
    <definedName name="_101_Daily_Stat_Open_Items">#REF!</definedName>
    <definedName name="_101_Daily_Stat_Position_Upd_Rückstellung" localSheetId="7">#REF!</definedName>
    <definedName name="_101_Daily_Stat_Position_Upd_Rückstellung">#REF!</definedName>
    <definedName name="_102_Daily_stat_Rechnung">#REF!</definedName>
    <definedName name="_102_Daily_stat_Rechnung_Rückstellung">#REF!</definedName>
    <definedName name="_103_Daily_Stat_SP_RG_und_POS">#REF!</definedName>
    <definedName name="_105_Daily_Stat_Open_Items">#REF!</definedName>
    <definedName name="_106_Daily_Stat_Open_Items">#REF!</definedName>
    <definedName name="_108_Daily_Stat_SP_RG_und_POS">#REF!</definedName>
    <definedName name="_204_FKP2_Hock_Back_Log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'B&amp;O Lsp Billing'!$A$2:$EN$2</definedName>
    <definedName name="_xlnm._FilterDatabase" localSheetId="7" hidden="1">'Format check'!$A$1:$E$79</definedName>
    <definedName name="_xlnm._FilterDatabase" localSheetId="6" hidden="1">'Template Description'!$A$1:$L$65</definedName>
    <definedName name="_xlnm._FilterDatabase">#REF!</definedName>
    <definedName name="_xlcn.WorksheetConnection_Sheet2A1BC661" hidden="1">Sheet2!$A$1:$BC$66</definedName>
    <definedName name="a">#REF!</definedName>
    <definedName name="A5000000">'[1]Data Collection'!#REF!</definedName>
    <definedName name="aa">#REF!</definedName>
    <definedName name="aaa">#REF!</definedName>
    <definedName name="aaaa">#REF!</definedName>
    <definedName name="abc">#REF!</definedName>
    <definedName name="asdfasdfasdf">#REF!</definedName>
    <definedName name="b">#REF!</definedName>
    <definedName name="bb">#REF!</definedName>
    <definedName name="bbb">#REF!</definedName>
    <definedName name="dd">#REF!</definedName>
    <definedName name="DV_NAMED_LIST_RANGES_0">[2]DV_NAMED_LIST_RANGES!$A$1:$A$2</definedName>
    <definedName name="DV_NAMED_LIST_RANGES_1">[3]DV_NAMED_LIST_RANGES!$B$1:$B$2</definedName>
    <definedName name="gffddd">#REF!</definedName>
    <definedName name="holnap">#REF!</definedName>
    <definedName name="huszonhat">#REF!</definedName>
    <definedName name="huszonhlét">#REF!</definedName>
    <definedName name="huszonkilenc">#REF!</definedName>
    <definedName name="huszonnégy">#REF!</definedName>
    <definedName name="huszonnyolc">#REF!</definedName>
    <definedName name="huszonyöt">#REF!</definedName>
    <definedName name="Incoming">[4]Overview!$B$6</definedName>
    <definedName name="interns_sum">#REF!</definedName>
    <definedName name="Line">[4]Overview!$Q$6</definedName>
    <definedName name="List_MainrunI">[5]Lists!$F$5:$F$30</definedName>
    <definedName name="List_MRI">[5]Lists!$F$5:$F$175</definedName>
    <definedName name="List_MRII">[5]Lists!$H$5:$H$175</definedName>
    <definedName name="List_Prerun">[5]Lists!$D$5:$D$15</definedName>
    <definedName name="ma">#REF!</definedName>
    <definedName name="Markierung1">#REF!</definedName>
    <definedName name="Mega_Breite">#REF!</definedName>
    <definedName name="Mega_Länge">#REF!</definedName>
    <definedName name="Megabreite">#REF!</definedName>
    <definedName name="Megabreitemm">#REF!</definedName>
    <definedName name="Megahöhe">#REF!</definedName>
    <definedName name="Megahöhemm">#REF!</definedName>
    <definedName name="Megaläne">#REF!</definedName>
    <definedName name="Megalänemm">#REF!</definedName>
    <definedName name="Megalänge">#REF!</definedName>
    <definedName name="Megalängemm">#REF!</definedName>
    <definedName name="PLKZ">[4]Overview!$B$22</definedName>
    <definedName name="pp_pos.team">#REF!</definedName>
    <definedName name="pp_pos_4.team">#REF!</definedName>
    <definedName name="pp_pos_5.team">#REF!</definedName>
    <definedName name="pp_rg_4.team">#REF!</definedName>
    <definedName name="pp_rg4.team">#REF!</definedName>
    <definedName name="_xlnm.Print_Area">#REF!</definedName>
    <definedName name="q_0000_C_02_GOODREC_Matrix">#REF!</definedName>
    <definedName name="q_0000_D_02_Goodrec_Matrix_DU">#REF!</definedName>
    <definedName name="SAPCrosstab2">#REF!</definedName>
    <definedName name="sch_4.Team2">#REF!</definedName>
    <definedName name="schf_4.team">#REF!</definedName>
    <definedName name="schf_interns">#REF!</definedName>
    <definedName name="sp_pos_4.team">#REF!</definedName>
    <definedName name="sp_pos_interns">#REF!</definedName>
    <definedName name="sp_rg_4.team">#REF!</definedName>
    <definedName name="sp_rg_interns">#REF!</definedName>
    <definedName name="sp_rg_interns253">#REF!</definedName>
    <definedName name="sss">#REF!</definedName>
    <definedName name="Status">[6]Projektplan!$CH$15:$CH$17</definedName>
    <definedName name="szallitok">#REF!</definedName>
    <definedName name="tegnap">#REF!</definedName>
    <definedName name="TEST1">#REF!</definedName>
    <definedName name="TEST10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railerBreite">[7]Assumptions!$B$3</definedName>
    <definedName name="TrailerHöhe">[7]Assumptions!$B$4</definedName>
    <definedName name="TrailerLänge">[7]Assumptions!$B$2</definedName>
    <definedName name="v">[8]Import_template!#REF!</definedName>
    <definedName name="wdays">#REF!</definedName>
    <definedName name="xxx">#REF!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A$1:$BC$6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9" i="8" l="1"/>
  <c r="AK2" i="8"/>
  <c r="AJ2" i="8"/>
  <c r="AL2" i="8" s="1"/>
  <c r="E9" i="6"/>
  <c r="E8" i="6"/>
  <c r="E7" i="6"/>
  <c r="E6" i="6"/>
  <c r="E5" i="6"/>
  <c r="E4" i="6"/>
  <c r="X10" i="4" l="1"/>
  <c r="X11" i="4"/>
  <c r="X12" i="4"/>
  <c r="X13" i="4"/>
  <c r="X14" i="4"/>
  <c r="X15" i="4"/>
  <c r="X16" i="4"/>
  <c r="X17" i="4"/>
  <c r="X18" i="4"/>
  <c r="X9" i="4"/>
  <c r="X3" i="4"/>
  <c r="X4" i="4"/>
  <c r="X5" i="4"/>
  <c r="X6" i="4"/>
  <c r="X7" i="4"/>
  <c r="X8" i="4"/>
  <c r="X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NAB5HC</author>
  </authors>
  <commentList>
    <comment ref="AB2" authorId="0" shapeId="0" xr:uid="{90B6920F-3BDF-44E6-8731-932A39806783}">
      <text>
        <r>
          <rPr>
            <b/>
            <sz val="9"/>
            <color indexed="81"/>
            <rFont val="Tahoma"/>
            <family val="2"/>
          </rPr>
          <t>NAB5HC:</t>
        </r>
        <r>
          <rPr>
            <sz val="9"/>
            <color indexed="81"/>
            <rFont val="Tahoma"/>
            <family val="2"/>
          </rPr>
          <t xml:space="preserve">
Issurance submission</t>
        </r>
      </text>
    </comment>
    <comment ref="AC2" authorId="0" shapeId="0" xr:uid="{F58071F2-BFF4-4847-906A-8D0A67DDB606}">
      <text>
        <r>
          <rPr>
            <b/>
            <sz val="9"/>
            <color indexed="81"/>
            <rFont val="Tahoma"/>
            <family val="2"/>
          </rPr>
          <t>NAB5HC:</t>
        </r>
        <r>
          <rPr>
            <sz val="9"/>
            <color indexed="81"/>
            <rFont val="Tahoma"/>
            <family val="2"/>
          </rPr>
          <t xml:space="preserve">
Labor charge equipment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NAB5HC</author>
  </authors>
  <commentList>
    <comment ref="B3" authorId="0" shapeId="0" xr:uid="{D5D4AA30-BEA2-47D7-A996-90845F078C35}">
      <text>
        <r>
          <rPr>
            <b/>
            <sz val="9"/>
            <color indexed="81"/>
            <rFont val="Tahoma"/>
            <family val="2"/>
          </rPr>
          <t>NAB5HC:</t>
        </r>
        <r>
          <rPr>
            <sz val="9"/>
            <color indexed="81"/>
            <rFont val="Tahoma"/>
            <family val="2"/>
          </rPr>
          <t xml:space="preserve">
Issurance submission</t>
        </r>
      </text>
    </comment>
    <comment ref="B4" authorId="0" shapeId="0" xr:uid="{4FD78327-E41D-4826-85F2-D863F7A2FF5C}">
      <text>
        <r>
          <rPr>
            <b/>
            <sz val="9"/>
            <color indexed="81"/>
            <rFont val="Tahoma"/>
            <family val="2"/>
          </rPr>
          <t>NAB5HC:</t>
        </r>
        <r>
          <rPr>
            <sz val="9"/>
            <color indexed="81"/>
            <rFont val="Tahoma"/>
            <family val="2"/>
          </rPr>
          <t xml:space="preserve">
Labor charge equipment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Phuong (GS/OSD3-APAC21)</author>
  </authors>
  <commentList>
    <comment ref="J1" authorId="0" shapeId="0" xr:uid="{0C1B29D6-F0CE-47A6-AF49-6D9769C765DD}">
      <text>
        <r>
          <rPr>
            <sz val="9"/>
            <color indexed="81"/>
            <rFont val="Tahoma"/>
            <family val="2"/>
          </rPr>
          <t>Refer "Service type" worksheet</t>
        </r>
      </text>
    </comment>
    <comment ref="M1" authorId="0" shapeId="0" xr:uid="{7B7789E9-D9AA-4A9A-A459-93E361B512CB}">
      <text>
        <r>
          <rPr>
            <sz val="9"/>
            <color indexed="81"/>
            <rFont val="Tahoma"/>
            <family val="2"/>
          </rPr>
          <t xml:space="preserve">Refer "Freight Transport_mode" worksheet
</t>
        </r>
      </text>
    </comment>
    <comment ref="N1" authorId="0" shapeId="0" xr:uid="{F7731653-B02A-4049-8FF4-E4DA6F01C99B}">
      <text>
        <r>
          <rPr>
            <sz val="9"/>
            <color indexed="81"/>
            <rFont val="Tahoma"/>
            <family val="2"/>
          </rPr>
          <t xml:space="preserve">Refer "Freight Transport_mode" worksheet
</t>
        </r>
      </text>
    </comment>
    <comment ref="BA1" authorId="0" shapeId="0" xr:uid="{43A3DDA4-9862-499A-B5BF-81957A071C07}">
      <text>
        <r>
          <rPr>
            <sz val="9"/>
            <color indexed="81"/>
            <rFont val="Tahoma"/>
            <family val="2"/>
          </rPr>
          <t>Refer "Truck type" worksheet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4B27CD-B67F-4AD9-BF7D-8BC502B1523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FE98D67-7D6A-4FAE-9E3A-4B726DCEC766}" name="WorksheetConnection_Sheet2!$A$1:$BC$6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1BC661"/>
        </x15:connection>
      </ext>
    </extLst>
  </connection>
</connections>
</file>

<file path=xl/sharedStrings.xml><?xml version="1.0" encoding="utf-8"?>
<sst xmlns="http://schemas.openxmlformats.org/spreadsheetml/2006/main" count="4421" uniqueCount="476">
  <si>
    <t>Position number</t>
  </si>
  <si>
    <t>Billing period</t>
  </si>
  <si>
    <t>Entity</t>
  </si>
  <si>
    <t>LSP</t>
  </si>
  <si>
    <t>Billing date</t>
  </si>
  <si>
    <t>HBL number</t>
  </si>
  <si>
    <t>Declaration number (PRS)</t>
  </si>
  <si>
    <t>Declaration number 2 (SMK)</t>
  </si>
  <si>
    <t>Declaration nunber 3 (AEO)</t>
  </si>
  <si>
    <t>Commercial invoice number</t>
  </si>
  <si>
    <t>Reference number</t>
  </si>
  <si>
    <t>Documentation (Declaration)</t>
  </si>
  <si>
    <t>Consignment</t>
  </si>
  <si>
    <t>Handling</t>
  </si>
  <si>
    <t>Transportation</t>
  </si>
  <si>
    <t>COO application (FTA application)</t>
  </si>
  <si>
    <t>Duty</t>
  </si>
  <si>
    <t>Back to back invoice</t>
  </si>
  <si>
    <t>Others</t>
  </si>
  <si>
    <t>Inbound/Outbound</t>
  </si>
  <si>
    <t>Freight mode</t>
  </si>
  <si>
    <t>Transport mode</t>
  </si>
  <si>
    <t>Dangerous good</t>
  </si>
  <si>
    <t>Service type</t>
  </si>
  <si>
    <t>Container size</t>
  </si>
  <si>
    <t>Truck size</t>
  </si>
  <si>
    <t>Number of container/truck</t>
  </si>
  <si>
    <t>Number of package</t>
  </si>
  <si>
    <t>Internal shipment ID</t>
  </si>
  <si>
    <t>Single item</t>
  </si>
  <si>
    <t>Sub item</t>
  </si>
  <si>
    <t>Total item</t>
  </si>
  <si>
    <t>Shipper name</t>
  </si>
  <si>
    <t>Origin city</t>
  </si>
  <si>
    <t>Origin country</t>
  </si>
  <si>
    <t>Port of departure</t>
  </si>
  <si>
    <t>Consignee name</t>
  </si>
  <si>
    <t>Destination City</t>
  </si>
  <si>
    <t>Destination Country</t>
  </si>
  <si>
    <t>Port of arrival</t>
  </si>
  <si>
    <t>Incoterm</t>
  </si>
  <si>
    <t>HBL Gross weight</t>
  </si>
  <si>
    <t>HBL Chargeable weight</t>
  </si>
  <si>
    <t>HBL Volume</t>
  </si>
  <si>
    <t>Pick up date</t>
  </si>
  <si>
    <t>ETD</t>
  </si>
  <si>
    <t>ETA</t>
  </si>
  <si>
    <t>Custom clearance date</t>
  </si>
  <si>
    <t>Delivery date</t>
  </si>
  <si>
    <t>Storage day(s)</t>
  </si>
  <si>
    <t>Night time</t>
  </si>
  <si>
    <t>Weekend</t>
  </si>
  <si>
    <t>GB</t>
  </si>
  <si>
    <t>BU</t>
  </si>
  <si>
    <t>Istar</t>
  </si>
  <si>
    <t>Vendor code</t>
  </si>
  <si>
    <t>Company code</t>
  </si>
  <si>
    <t>Goods type</t>
  </si>
  <si>
    <t>Documentation amount (Declaration)</t>
  </si>
  <si>
    <t>Documentation amount  (Amendment)</t>
  </si>
  <si>
    <t>Handling amount</t>
  </si>
  <si>
    <t>Arrival Notice amount</t>
  </si>
  <si>
    <t>Inspection fee</t>
  </si>
  <si>
    <t>Transportation amount</t>
  </si>
  <si>
    <t>COO application/FTA application amount</t>
  </si>
  <si>
    <t>DO release amount</t>
  </si>
  <si>
    <t>Duty amount</t>
  </si>
  <si>
    <t>Back to back invoice amount</t>
  </si>
  <si>
    <t>Other amount</t>
  </si>
  <si>
    <t>Remark</t>
  </si>
  <si>
    <t>Net amount</t>
  </si>
  <si>
    <t>Tax rate</t>
  </si>
  <si>
    <t>Tax amount</t>
  </si>
  <si>
    <t>Total amount</t>
  </si>
  <si>
    <t>Invoice currency</t>
  </si>
  <si>
    <t>PO number</t>
  </si>
  <si>
    <t>Credit note number</t>
  </si>
  <si>
    <t>Credit note date</t>
  </si>
  <si>
    <t>Tax invoice number</t>
  </si>
  <si>
    <t>Tax invoice date</t>
  </si>
  <si>
    <t>Required</t>
  </si>
  <si>
    <t>Sub Port</t>
  </si>
  <si>
    <t>Declaration Value</t>
  </si>
  <si>
    <t>Total CW</t>
  </si>
  <si>
    <t>PDCL</t>
  </si>
  <si>
    <t>Storage fee rate</t>
  </si>
  <si>
    <t>Total Non Tax amount</t>
  </si>
  <si>
    <t>Previous shipping mode</t>
  </si>
  <si>
    <t>Surcharge 1</t>
  </si>
  <si>
    <t>Surcharge 2</t>
  </si>
  <si>
    <t>Surcharge 3</t>
  </si>
  <si>
    <t>Surcharge 4</t>
  </si>
  <si>
    <t>Surcharge 5</t>
  </si>
  <si>
    <t>Surcharge 6</t>
  </si>
  <si>
    <t>Surcharge 7</t>
  </si>
  <si>
    <t>Surcharge 8</t>
  </si>
  <si>
    <t>Surcharge 9</t>
  </si>
  <si>
    <t>Surcharge 10</t>
  </si>
  <si>
    <t>Remark 1</t>
  </si>
  <si>
    <t>Remark 2</t>
  </si>
  <si>
    <t>Remark 3</t>
  </si>
  <si>
    <t>Remark 4</t>
  </si>
  <si>
    <t>Remark 5</t>
  </si>
  <si>
    <t>Remark 6</t>
  </si>
  <si>
    <t>Remark 7</t>
  </si>
  <si>
    <t>Remark 8</t>
  </si>
  <si>
    <t>Remark 9</t>
  </si>
  <si>
    <t>Remark 10</t>
  </si>
  <si>
    <t>Seq</t>
  </si>
  <si>
    <t>Field</t>
  </si>
  <si>
    <t>Field Type</t>
  </si>
  <si>
    <t>Dict Item</t>
  </si>
  <si>
    <t>Digits</t>
  </si>
  <si>
    <t>Toggle case</t>
  </si>
  <si>
    <t>Format</t>
  </si>
  <si>
    <t xml:space="preserve">Length </t>
  </si>
  <si>
    <t>Unique</t>
  </si>
  <si>
    <t>Is charge</t>
  </si>
  <si>
    <t>Charge category</t>
  </si>
  <si>
    <t>Decimal</t>
  </si>
  <si>
    <t>N</t>
  </si>
  <si>
    <t>Optional</t>
  </si>
  <si>
    <t>Y</t>
  </si>
  <si>
    <t>Invoice</t>
  </si>
  <si>
    <t>Text</t>
  </si>
  <si>
    <t>Default</t>
  </si>
  <si>
    <t>HS code classification</t>
  </si>
  <si>
    <t>Surcharge 1 amount</t>
  </si>
  <si>
    <t>Surcharge 2 amount</t>
  </si>
  <si>
    <t>Surcharge 3 amount</t>
  </si>
  <si>
    <t>Surcharge 4 amount</t>
  </si>
  <si>
    <t>Surcharge 5 amount</t>
  </si>
  <si>
    <t>Surcharge 6 amount</t>
  </si>
  <si>
    <t>Surcharge 7 amount</t>
  </si>
  <si>
    <t>Surcharge 8 amount</t>
  </si>
  <si>
    <t>Surcharge 9 amount</t>
  </si>
  <si>
    <t>Surcharge 10 amount</t>
  </si>
  <si>
    <t>Dictionary/Enum</t>
  </si>
  <si>
    <t>sys_yes_no</t>
  </si>
  <si>
    <t>Monthly Storage</t>
  </si>
  <si>
    <t>Hand over</t>
  </si>
  <si>
    <t>Break bulk</t>
  </si>
  <si>
    <t>Bonded warehouse storage</t>
  </si>
  <si>
    <t>Document amendment</t>
  </si>
  <si>
    <t>Document amendment times</t>
  </si>
  <si>
    <t>System Update</t>
  </si>
  <si>
    <t>Document input for 3rd Party</t>
  </si>
  <si>
    <t>Loading/Unloading</t>
  </si>
  <si>
    <t>Loading/Unloading amount</t>
  </si>
  <si>
    <t>Port drayage</t>
  </si>
  <si>
    <t>Port drayage amount</t>
  </si>
  <si>
    <t>Inspection</t>
  </si>
  <si>
    <t>Forklift handling</t>
  </si>
  <si>
    <t>Forklift handling amount</t>
  </si>
  <si>
    <t>Waiting time (hours)</t>
  </si>
  <si>
    <t>Post submission</t>
  </si>
  <si>
    <t>Post submission amount</t>
  </si>
  <si>
    <t>Monthly Storage amount</t>
  </si>
  <si>
    <t>Break bulk amount</t>
  </si>
  <si>
    <t>Bonded warehouse storage amount</t>
  </si>
  <si>
    <t>Hand over amount</t>
  </si>
  <si>
    <t>System Update amount</t>
  </si>
  <si>
    <t>Document input for 3rd Party amount</t>
  </si>
  <si>
    <t>DO release</t>
  </si>
  <si>
    <t>Waiting time amount</t>
  </si>
  <si>
    <t>Data fields</t>
  </si>
  <si>
    <t>Type</t>
  </si>
  <si>
    <t>Length/Format</t>
  </si>
  <si>
    <t>Required?</t>
  </si>
  <si>
    <t>Integer</t>
  </si>
  <si>
    <t>Key= Position number +Entity+LSP name+Billing date</t>
  </si>
  <si>
    <t>Running number from 1, not duplicated in an invoice. 
When having more than one invoice in a billing file, must restart from 1</t>
  </si>
  <si>
    <t>LSP name</t>
  </si>
  <si>
    <t>Date</t>
  </si>
  <si>
    <t>MM/YYYY</t>
  </si>
  <si>
    <t>Billing sent date</t>
  </si>
  <si>
    <t>House of Bill of Lading number</t>
  </si>
  <si>
    <t>If Entity = RBMY, Required= Y</t>
  </si>
  <si>
    <t>Shipping Invoice (Commercial Invoice) No.</t>
  </si>
  <si>
    <t>(If CI not available) (KR, JP)</t>
  </si>
  <si>
    <t>Y or N</t>
  </si>
  <si>
    <t>Back to back invoice number</t>
  </si>
  <si>
    <t>IB
OB</t>
  </si>
  <si>
    <t>AIR
SEA
TRUCK</t>
  </si>
  <si>
    <t>SS
FS
ES
LCL/LCL/LCL
FCL/FCL/FCL 40
FCL/FCL/FCL 20
FCL/LCL/LCL 40
FCL/LCL/LCL 20</t>
  </si>
  <si>
    <t>If yes ==&gt; input "Y"
If no ==&gt; input "N"</t>
  </si>
  <si>
    <t>(just for HcP, RBJP)</t>
  </si>
  <si>
    <t>If Transport mode= below, Required= Y
FCL/FCL/FCL 40
FCL/FCL/FCL 20
FCL/LCL/LCL 40
FCL/LCL/LCL 20</t>
  </si>
  <si>
    <t>Number of container/number of truck</t>
  </si>
  <si>
    <t>require input if container size or truck size &lt;&gt; blank</t>
  </si>
  <si>
    <t>(Korea)</t>
  </si>
  <si>
    <t>Truck order number, must be the name number for all shipment in the same truck</t>
  </si>
  <si>
    <t>On declaration sheet</t>
  </si>
  <si>
    <t>Shipper's Name in HBL#</t>
  </si>
  <si>
    <t>PICK-UP PLACE</t>
  </si>
  <si>
    <t>PICK-UP COUNTRY</t>
  </si>
  <si>
    <t>LOADING PORT</t>
  </si>
  <si>
    <t>Consignee's Name in HBL#</t>
  </si>
  <si>
    <t xml:space="preserve">DELIVERY PLACE </t>
  </si>
  <si>
    <t>DELIVERY COUNTRY</t>
  </si>
  <si>
    <t>UN-LOADING PORT</t>
  </si>
  <si>
    <t>Incoterm of the shipment</t>
  </si>
  <si>
    <t>2 digits</t>
  </si>
  <si>
    <t>Total gross weight of per shipment</t>
  </si>
  <si>
    <t>For Air : Total Chargeable Weight (KG) of per shipment
For Sea : Total Chargeable Volume (CBM) of per shipment</t>
  </si>
  <si>
    <t>Total volume of per shipment</t>
  </si>
  <si>
    <t>MM/DD/YYYY</t>
  </si>
  <si>
    <t>ATD</t>
  </si>
  <si>
    <t>ATA</t>
  </si>
  <si>
    <t>Storage days</t>
  </si>
  <si>
    <t>Y or blank</t>
  </si>
  <si>
    <t>Istar No.</t>
  </si>
  <si>
    <t>Vendor code in SAP</t>
  </si>
  <si>
    <t>Entity's Code in SAP</t>
  </si>
  <si>
    <t>DOCUMENTATION AMOUNT  (Declaration)</t>
  </si>
  <si>
    <t>DOCUMENTATION AMOUNT (Amendment)</t>
  </si>
  <si>
    <t>FORWARDING AMOUNT (Handling)</t>
  </si>
  <si>
    <t>Arrival Notice charge</t>
  </si>
  <si>
    <t>FI/PO</t>
  </si>
  <si>
    <t>Expectation</t>
  </si>
  <si>
    <t>Storage amount</t>
  </si>
  <si>
    <t>OB</t>
  </si>
  <si>
    <t>SS</t>
  </si>
  <si>
    <t>TW</t>
  </si>
  <si>
    <t>CN</t>
  </si>
  <si>
    <t>JP</t>
  </si>
  <si>
    <t>MY</t>
  </si>
  <si>
    <t>FCA</t>
  </si>
  <si>
    <t>EXW</t>
  </si>
  <si>
    <t>1065592189</t>
  </si>
  <si>
    <t>F460931</t>
  </si>
  <si>
    <t>F484976</t>
  </si>
  <si>
    <t>122018140252</t>
  </si>
  <si>
    <t>7925049473</t>
  </si>
  <si>
    <t>F516018</t>
  </si>
  <si>
    <t>1076805903</t>
  </si>
  <si>
    <t>CKCOSHK0017655</t>
  </si>
  <si>
    <t>ONEYHAMED7481400-11</t>
  </si>
  <si>
    <t>CKCOSHK0017801</t>
  </si>
  <si>
    <t>OOLU2156477830</t>
  </si>
  <si>
    <t>ONEYMNLF08829300</t>
  </si>
  <si>
    <t>757510128846R</t>
  </si>
  <si>
    <t>OOLU2156544710</t>
  </si>
  <si>
    <t>ADCBK975059579</t>
  </si>
  <si>
    <t>HASLK01250300143</t>
  </si>
  <si>
    <t>HASLK01250300144</t>
  </si>
  <si>
    <t>03/29/2025</t>
  </si>
  <si>
    <t>03/21/2025</t>
  </si>
  <si>
    <t>03/25/2025</t>
  </si>
  <si>
    <t>03/27/2025</t>
  </si>
  <si>
    <t>03/26/2025</t>
  </si>
  <si>
    <t>03/30/2025</t>
  </si>
  <si>
    <t>02/28/2025</t>
  </si>
  <si>
    <t>03/20/2025</t>
  </si>
  <si>
    <t>03/11/2025</t>
  </si>
  <si>
    <t>03/17/2025</t>
  </si>
  <si>
    <t>03/16/2025</t>
  </si>
  <si>
    <t>03/23/2025</t>
  </si>
  <si>
    <t>03/24/2025</t>
  </si>
  <si>
    <t>1</t>
  </si>
  <si>
    <t>4</t>
  </si>
  <si>
    <t>S7</t>
  </si>
  <si>
    <t>S1</t>
  </si>
  <si>
    <t>S6</t>
  </si>
  <si>
    <t>ROBERT BOSCH LIMITED.</t>
  </si>
  <si>
    <t>BANGKOK,THAILAND</t>
  </si>
  <si>
    <t>BR</t>
  </si>
  <si>
    <t>ROBERT BOSCH POWER TOOLS GMBH</t>
  </si>
  <si>
    <t>FRANKFURT,GERMANY</t>
  </si>
  <si>
    <t>ROBERT BOSCH GMBH</t>
  </si>
  <si>
    <t>FREGATE IS.</t>
  </si>
  <si>
    <t>HU</t>
  </si>
  <si>
    <t>BOSCH CORPORATION</t>
  </si>
  <si>
    <t>NARITA, JAPAN</t>
  </si>
  <si>
    <t>PT ROBERT BOSCH</t>
  </si>
  <si>
    <t>JAKARTA, INDONESIA</t>
  </si>
  <si>
    <t>ID</t>
  </si>
  <si>
    <t>FIEGE LOGISTIK STIFTUNG CO</t>
  </si>
  <si>
    <t>ROBERT BOSCH</t>
  </si>
  <si>
    <t>PENANG,MALAYSIA</t>
  </si>
  <si>
    <t>CHINA</t>
  </si>
  <si>
    <t>GERMANY</t>
  </si>
  <si>
    <t>PHILIPPINES</t>
  </si>
  <si>
    <t>PH</t>
  </si>
  <si>
    <t>KOREA,REPUBLIC OF</t>
  </si>
  <si>
    <t>KR</t>
  </si>
  <si>
    <t>ROBERT BOSCH LTDA</t>
  </si>
  <si>
    <t>TH</t>
  </si>
  <si>
    <t>MIA</t>
  </si>
  <si>
    <t>BKK</t>
  </si>
  <si>
    <t>FOB</t>
  </si>
  <si>
    <t>DAP</t>
  </si>
  <si>
    <t>LCB</t>
  </si>
  <si>
    <t>MA</t>
  </si>
  <si>
    <t>PT</t>
  </si>
  <si>
    <t>APTHFOC-6035</t>
  </si>
  <si>
    <t>FOC-6035</t>
  </si>
  <si>
    <t>50584104</t>
  </si>
  <si>
    <t>R-36721</t>
  </si>
  <si>
    <t>7184629386</t>
  </si>
  <si>
    <t>R-36730</t>
  </si>
  <si>
    <t>2000252300</t>
  </si>
  <si>
    <t>R-36734</t>
  </si>
  <si>
    <t>002/03/MKT/2025</t>
  </si>
  <si>
    <t>FOC-3804</t>
  </si>
  <si>
    <t>50584854</t>
  </si>
  <si>
    <t>R-36743</t>
  </si>
  <si>
    <t>APOA-616</t>
  </si>
  <si>
    <t>FOC-3805</t>
  </si>
  <si>
    <t>7076678853</t>
  </si>
  <si>
    <t>R-36611</t>
  </si>
  <si>
    <t>50572884</t>
  </si>
  <si>
    <t>R-36582</t>
  </si>
  <si>
    <t>7076696864</t>
  </si>
  <si>
    <t>R-36646</t>
  </si>
  <si>
    <t>50581828</t>
  </si>
  <si>
    <t>R-36659</t>
  </si>
  <si>
    <t>50581611</t>
  </si>
  <si>
    <t>R-36671</t>
  </si>
  <si>
    <t>50582540</t>
  </si>
  <si>
    <t>R-36676</t>
  </si>
  <si>
    <t>50582774</t>
  </si>
  <si>
    <t>R-36678</t>
  </si>
  <si>
    <t>7076715251</t>
  </si>
  <si>
    <t>R-36691</t>
  </si>
  <si>
    <t>2000252006</t>
  </si>
  <si>
    <t>R-36708</t>
  </si>
  <si>
    <t>2000252005</t>
  </si>
  <si>
    <t>R-36707</t>
  </si>
  <si>
    <t>6W</t>
  </si>
  <si>
    <t>4W</t>
  </si>
  <si>
    <t>97958929</t>
  </si>
  <si>
    <t>TH1</t>
  </si>
  <si>
    <t>25AFE-00938-01</t>
  </si>
  <si>
    <t>25AFI-00752-01</t>
  </si>
  <si>
    <t>25AFI-00800-01</t>
  </si>
  <si>
    <t>25AFI-00811-01</t>
  </si>
  <si>
    <t>25AFI-00812-01</t>
  </si>
  <si>
    <t>25AFI-00846-01</t>
  </si>
  <si>
    <t>25AFI-00859-01</t>
  </si>
  <si>
    <t>25SIM-02714-00</t>
  </si>
  <si>
    <t>25SIM-03189-00</t>
  </si>
  <si>
    <t>25SIM-03352-00</t>
  </si>
  <si>
    <t>25SIM-03463-00</t>
  </si>
  <si>
    <t>25SIM-03625-00</t>
  </si>
  <si>
    <t>25SIM-03714-00</t>
  </si>
  <si>
    <t>25SIM-03771-00</t>
  </si>
  <si>
    <t>25SIM-03972-00</t>
  </si>
  <si>
    <t>25SIM-04228-00</t>
  </si>
  <si>
    <t>25SIM-04230-00</t>
  </si>
  <si>
    <t>TERMINAL &amp; STORAGE CHARGE, CUSTOMS FORMALITY FEE</t>
  </si>
  <si>
    <t>D/O FEE, STORAGE CHARGE, CUSTOMS FORMALITY FEE</t>
  </si>
  <si>
    <t>TERMINAL &amp; STORAGE CHARGE</t>
  </si>
  <si>
    <t>CUSTOMS FORMALITY FEE, CSTOMS OVERTIME CHARGE</t>
  </si>
  <si>
    <t>DEMURRAGE CHARGE, GATE CHARGE, LIFT ON CHARGE, LIFT OFF CHARGE</t>
  </si>
  <si>
    <t>LIFT OFF CHARGE, LIFT ON CHARGE</t>
  </si>
  <si>
    <t>LIFT ON CHARGE, LIFT OFF CHARGE, GATE CHARGE</t>
  </si>
  <si>
    <t>GATE CHARGE, LIFT ON CHARGE, LIFT OFF CHARGE, OVERTIME CHARGE, CUSTOMS OVERTIME CHARGE</t>
  </si>
  <si>
    <t>LIFT ON CHARGE, OVERTIME CHARGE, CUSTOMS OVERTIME CHARGE, GATE CHARGE, LIFT OFF CHARGE</t>
  </si>
  <si>
    <t>CUSTOMS FORMALITY FEE, STORAGE CHARGE</t>
  </si>
  <si>
    <t>D/O FEE, TERMINAL &amp; STORAGE CHARGE</t>
  </si>
  <si>
    <t>WHARFAGE HANDLING CHARGE, GATE CHARGE</t>
  </si>
  <si>
    <t>LIFT OFF CHARGE, LIFT ON CHARGE, CUSTOMS PROCEDURE BY RED LINE</t>
  </si>
  <si>
    <t>LIFT ON CHARGE, LIFT OFF CHARGE</t>
  </si>
  <si>
    <t>WHARFAGE HANDLING CHARGE</t>
  </si>
  <si>
    <t>key column, must be input</t>
  </si>
  <si>
    <t>Key user feeback</t>
  </si>
  <si>
    <t xml:space="preserve">Column </t>
  </si>
  <si>
    <t>Need to discuss with Trang to clarify the purpose of charge</t>
  </si>
  <si>
    <t>Input Y/N in billing template, details have to input in pre-check form</t>
  </si>
  <si>
    <t>File</t>
  </si>
  <si>
    <t>Billing</t>
  </si>
  <si>
    <t>Should input truck number</t>
  </si>
  <si>
    <t>must be input data</t>
  </si>
  <si>
    <t>All column related to amount</t>
  </si>
  <si>
    <t>remove formula, just input value and ensure to follow format check</t>
  </si>
  <si>
    <t>A0281680311885</t>
  </si>
  <si>
    <t>A0270680310886</t>
  </si>
  <si>
    <t>A0270680303035</t>
  </si>
  <si>
    <t>A0010680404849</t>
  </si>
  <si>
    <t>A0280680302066</t>
  </si>
  <si>
    <t>A0010680404869</t>
  </si>
  <si>
    <t>A0020680407501</t>
  </si>
  <si>
    <t>A0140680303919</t>
  </si>
  <si>
    <t>A0250680305164</t>
  </si>
  <si>
    <t>A0140680303909</t>
  </si>
  <si>
    <t>A0240680317096</t>
  </si>
  <si>
    <t>A0260680306656</t>
  </si>
  <si>
    <t>A0240680317095</t>
  </si>
  <si>
    <t>A0190680312849</t>
  </si>
  <si>
    <t>A0270680311946</t>
  </si>
  <si>
    <t>A0250680306798</t>
  </si>
  <si>
    <t>A0250680306795</t>
  </si>
  <si>
    <t>done</t>
  </si>
  <si>
    <t>pending</t>
  </si>
  <si>
    <t>THB</t>
  </si>
  <si>
    <t>Row Labels</t>
  </si>
  <si>
    <t>Sum of Net amount</t>
  </si>
  <si>
    <t>Sum of VAT amount of line item</t>
  </si>
  <si>
    <t>Grand Total</t>
  </si>
  <si>
    <t>certifcate of insurance submission</t>
  </si>
  <si>
    <t>labor charge</t>
  </si>
  <si>
    <t>Invoice number</t>
  </si>
  <si>
    <t>Invoice date</t>
  </si>
  <si>
    <t>LSP shipment ID</t>
  </si>
  <si>
    <t>Customer number</t>
  </si>
  <si>
    <t>Date of dispatch</t>
  </si>
  <si>
    <t>Date of arrival</t>
  </si>
  <si>
    <t>Processing date</t>
  </si>
  <si>
    <t>Cost type</t>
  </si>
  <si>
    <t>Business case</t>
  </si>
  <si>
    <t>Origin name</t>
  </si>
  <si>
    <t>Origin postal code</t>
  </si>
  <si>
    <t>Destination name</t>
  </si>
  <si>
    <t>Destination postal code</t>
  </si>
  <si>
    <t>Number of collis</t>
  </si>
  <si>
    <t>Gross weight</t>
  </si>
  <si>
    <t>Chargeable weight</t>
  </si>
  <si>
    <t>Volume</t>
  </si>
  <si>
    <t>VAT amount of line item</t>
  </si>
  <si>
    <t>Remark position</t>
  </si>
  <si>
    <t>PO</t>
  </si>
  <si>
    <t>Net invoice amount</t>
  </si>
  <si>
    <t>VAT amount</t>
  </si>
  <si>
    <t>Gross invoice amount</t>
  </si>
  <si>
    <t>Currency</t>
  </si>
  <si>
    <t>Plant ID</t>
  </si>
  <si>
    <t>Type of the document</t>
  </si>
  <si>
    <t>Internal process type</t>
  </si>
  <si>
    <t>LSP ID</t>
  </si>
  <si>
    <t xml:space="preserve">Internal shipment ID </t>
  </si>
  <si>
    <t>Remark Header</t>
  </si>
  <si>
    <t>Origin ID</t>
  </si>
  <si>
    <t>Destination ID</t>
  </si>
  <si>
    <t>Distance</t>
  </si>
  <si>
    <t>Packaging unit type</t>
  </si>
  <si>
    <t>Loading meter</t>
  </si>
  <si>
    <t>Stackability factor</t>
  </si>
  <si>
    <t>Storage fee</t>
  </si>
  <si>
    <t>Container type</t>
  </si>
  <si>
    <t>BOE</t>
  </si>
  <si>
    <t>Incoterm City</t>
  </si>
  <si>
    <t>IAX2504-0022</t>
  </si>
  <si>
    <t>04/10/2025</t>
  </si>
  <si>
    <t/>
  </si>
  <si>
    <t>CUSTOMS CLEARANCE</t>
  </si>
  <si>
    <t>VT1</t>
  </si>
  <si>
    <t>I</t>
  </si>
  <si>
    <t>STA</t>
  </si>
  <si>
    <t>HANDLING</t>
  </si>
  <si>
    <t>OTHERS</t>
  </si>
  <si>
    <t>VT2</t>
  </si>
  <si>
    <t>IAM2504-0046</t>
  </si>
  <si>
    <t>IB</t>
  </si>
  <si>
    <t>ONC</t>
  </si>
  <si>
    <t>IAM2504-0045</t>
  </si>
  <si>
    <t>ISI2504-0260</t>
  </si>
  <si>
    <t>40FT</t>
  </si>
  <si>
    <t>ISI2504-0259</t>
  </si>
  <si>
    <t>TRI</t>
  </si>
  <si>
    <t>20FT</t>
  </si>
  <si>
    <t>Total Invoice amount</t>
  </si>
  <si>
    <t>PO no.</t>
  </si>
  <si>
    <t>Total invoice amount (THB)</t>
  </si>
  <si>
    <t>GL account</t>
  </si>
  <si>
    <t>Charge in rate card</t>
  </si>
  <si>
    <t>survey =&gt; input dummy, no duplicate</t>
  </si>
  <si>
    <t>Status</t>
  </si>
  <si>
    <t>CCCC</t>
  </si>
  <si>
    <t>CHDC</t>
  </si>
  <si>
    <t>CISP</t>
  </si>
  <si>
    <t>CTSC</t>
  </si>
  <si>
    <t>CSVC</t>
  </si>
  <si>
    <t>Close Job date</t>
  </si>
  <si>
    <t>Status 0309</t>
  </si>
  <si>
    <t>Invoice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</si>
</sst>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"/>
    <numFmt numFmtId="165" formatCode="0_ "/>
    <numFmt numFmtId="166" formatCode="[$-409]d\-mmm\-yy;@"/>
  </numFmts>
  <fonts count="9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indexed="8"/>
      <name val="Bosch Office Sans"/>
    </font>
    <font>
      <sz val="11"/>
      <name val="Bosch Office Sans"/>
    </font>
    <font>
      <b/>
      <sz val="11"/>
      <color indexed="8"/>
      <name val="Calibri"/>
      <family val="2"/>
      <scheme val="minor"/>
    </font>
    <font>
      <b/>
      <sz val="11"/>
      <color indexed="8"/>
      <name val="Bosch Office Sans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34333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4" fillId="0" borderId="0"/>
    <xf numFmtId="0" fontId="1" fillId="0" borderId="0"/>
    <xf numFmtId="43" fontId="8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5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/>
    <xf numFmtId="0" fontId="81" fillId="0" borderId="1" xfId="0" applyFont="1" applyBorder="1" applyAlignment="1">
      <alignment horizontal="left" vertical="center"/>
    </xf>
    <xf numFmtId="0" fontId="80" fillId="0" borderId="0" xfId="0" applyFont="1" applyAlignment="1">
      <alignment horizontal="left"/>
    </xf>
    <xf numFmtId="0" fontId="82" fillId="0" borderId="1" xfId="0" applyFont="1" applyBorder="1"/>
    <xf numFmtId="0" fontId="83" fillId="0" borderId="1" xfId="0" applyFont="1" applyBorder="1" applyAlignment="1">
      <alignment horizontal="left"/>
    </xf>
    <xf numFmtId="0" fontId="80" fillId="0" borderId="1" xfId="0" applyFont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42" fillId="3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49" fillId="3" borderId="0" xfId="0" applyFont="1" applyFill="1" applyAlignment="1">
      <alignment horizontal="center" vertical="center"/>
    </xf>
    <xf numFmtId="0" fontId="50" fillId="3" borderId="0" xfId="0" applyFont="1" applyFill="1" applyAlignment="1">
      <alignment horizontal="center" vertical="center"/>
    </xf>
    <xf numFmtId="0" fontId="51" fillId="3" borderId="0" xfId="0" applyFont="1" applyFill="1" applyAlignment="1">
      <alignment horizontal="center" vertical="center"/>
    </xf>
    <xf numFmtId="0" fontId="52" fillId="3" borderId="0" xfId="0" applyFont="1" applyFill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4" fillId="3" borderId="0" xfId="0" applyFont="1" applyFill="1" applyAlignment="1">
      <alignment horizontal="center" vertical="center"/>
    </xf>
    <xf numFmtId="0" fontId="55" fillId="3" borderId="0" xfId="0" applyFont="1" applyFill="1" applyAlignment="1">
      <alignment horizontal="center" vertical="center"/>
    </xf>
    <xf numFmtId="0" fontId="56" fillId="3" borderId="0" xfId="0" applyFont="1" applyFill="1" applyAlignment="1">
      <alignment horizontal="center" vertical="center"/>
    </xf>
    <xf numFmtId="0" fontId="57" fillId="3" borderId="0" xfId="0" applyFont="1" applyFill="1" applyAlignment="1">
      <alignment horizontal="center" vertical="center"/>
    </xf>
    <xf numFmtId="0" fontId="58" fillId="3" borderId="0" xfId="0" applyFont="1" applyFill="1" applyAlignment="1">
      <alignment horizontal="center" vertical="center"/>
    </xf>
    <xf numFmtId="0" fontId="59" fillId="3" borderId="0" xfId="0" applyFont="1" applyFill="1" applyAlignment="1">
      <alignment horizontal="center" vertical="center"/>
    </xf>
    <xf numFmtId="0" fontId="60" fillId="3" borderId="0" xfId="0" applyFont="1" applyFill="1" applyAlignment="1">
      <alignment horizontal="center" vertical="center"/>
    </xf>
    <xf numFmtId="0" fontId="61" fillId="3" borderId="0" xfId="0" applyFont="1" applyFill="1" applyAlignment="1">
      <alignment horizontal="center" vertical="center"/>
    </xf>
    <xf numFmtId="0" fontId="62" fillId="3" borderId="0" xfId="0" applyFont="1" applyFill="1" applyAlignment="1">
      <alignment horizontal="center" vertical="center"/>
    </xf>
    <xf numFmtId="0" fontId="63" fillId="3" borderId="0" xfId="0" applyFont="1" applyFill="1" applyAlignment="1">
      <alignment horizontal="center" vertical="center"/>
    </xf>
    <xf numFmtId="0" fontId="64" fillId="3" borderId="0" xfId="0" applyFont="1" applyFill="1" applyAlignment="1">
      <alignment horizontal="center" vertical="center"/>
    </xf>
    <xf numFmtId="0" fontId="65" fillId="3" borderId="0" xfId="0" applyFont="1" applyFill="1" applyAlignment="1">
      <alignment horizontal="center" vertical="center"/>
    </xf>
    <xf numFmtId="0" fontId="66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7" fillId="3" borderId="0" xfId="0" applyFont="1" applyFill="1" applyAlignment="1">
      <alignment horizontal="center" vertical="center"/>
    </xf>
    <xf numFmtId="0" fontId="68" fillId="3" borderId="0" xfId="0" applyFont="1" applyFill="1" applyAlignment="1">
      <alignment horizontal="center" vertical="center"/>
    </xf>
    <xf numFmtId="0" fontId="69" fillId="3" borderId="0" xfId="0" applyFont="1" applyFill="1" applyAlignment="1">
      <alignment horizontal="center" vertical="center"/>
    </xf>
    <xf numFmtId="0" fontId="70" fillId="3" borderId="0" xfId="0" applyFont="1" applyFill="1" applyAlignment="1">
      <alignment horizontal="center" vertical="center"/>
    </xf>
    <xf numFmtId="0" fontId="71" fillId="3" borderId="0" xfId="0" applyFont="1" applyFill="1" applyAlignment="1">
      <alignment horizontal="center" vertical="center"/>
    </xf>
    <xf numFmtId="0" fontId="72" fillId="3" borderId="0" xfId="0" applyFont="1" applyFill="1" applyAlignment="1">
      <alignment horizontal="center" vertical="center"/>
    </xf>
    <xf numFmtId="0" fontId="73" fillId="3" borderId="0" xfId="0" applyFont="1" applyFill="1" applyAlignment="1">
      <alignment horizontal="center" vertical="center"/>
    </xf>
    <xf numFmtId="0" fontId="74" fillId="3" borderId="0" xfId="0" applyFont="1" applyFill="1" applyAlignment="1">
      <alignment horizontal="center" vertical="center"/>
    </xf>
    <xf numFmtId="0" fontId="75" fillId="3" borderId="0" xfId="0" applyFont="1" applyFill="1" applyAlignment="1">
      <alignment horizontal="center" vertical="center"/>
    </xf>
    <xf numFmtId="0" fontId="76" fillId="3" borderId="0" xfId="0" applyFont="1" applyFill="1" applyAlignment="1">
      <alignment horizontal="center" vertical="center"/>
    </xf>
    <xf numFmtId="0" fontId="77" fillId="3" borderId="0" xfId="0" applyFont="1" applyFill="1" applyAlignment="1">
      <alignment horizontal="center" vertical="center"/>
    </xf>
    <xf numFmtId="0" fontId="78" fillId="3" borderId="0" xfId="0" applyFont="1" applyFill="1" applyAlignment="1">
      <alignment horizontal="center" vertical="center"/>
    </xf>
    <xf numFmtId="0" fontId="79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69" fillId="2" borderId="0" xfId="0" applyFont="1" applyFill="1" applyAlignment="1">
      <alignment horizontal="center" vertical="center"/>
    </xf>
    <xf numFmtId="0" fontId="68" fillId="2" borderId="0" xfId="0" applyFont="1" applyFill="1" applyAlignment="1">
      <alignment horizontal="center" vertical="center"/>
    </xf>
    <xf numFmtId="0" fontId="81" fillId="4" borderId="1" xfId="0" applyFont="1" applyFill="1" applyBorder="1" applyAlignment="1">
      <alignment horizontal="left" vertical="center"/>
    </xf>
    <xf numFmtId="0" fontId="85" fillId="5" borderId="0" xfId="1" applyFont="1" applyFill="1" applyAlignment="1">
      <alignment horizontal="left" vertical="center"/>
    </xf>
    <xf numFmtId="0" fontId="86" fillId="5" borderId="0" xfId="1" applyFont="1" applyFill="1" applyAlignment="1">
      <alignment horizontal="center" vertical="center"/>
    </xf>
    <xf numFmtId="0" fontId="86" fillId="0" borderId="0" xfId="1" applyFont="1" applyAlignment="1">
      <alignment horizontal="left" vertical="center"/>
    </xf>
    <xf numFmtId="0" fontId="86" fillId="0" borderId="0" xfId="1" applyFont="1" applyAlignment="1">
      <alignment horizontal="center" vertical="center"/>
    </xf>
    <xf numFmtId="0" fontId="85" fillId="0" borderId="0" xfId="2" applyFont="1" applyAlignment="1">
      <alignment horizontal="left" vertical="center" wrapText="1"/>
    </xf>
    <xf numFmtId="0" fontId="87" fillId="0" borderId="0" xfId="1" applyFont="1" applyAlignment="1">
      <alignment horizontal="center" vertical="center"/>
    </xf>
    <xf numFmtId="0" fontId="86" fillId="0" borderId="0" xfId="2" applyFont="1" applyAlignment="1">
      <alignment horizontal="left" vertical="center" wrapText="1"/>
    </xf>
    <xf numFmtId="49" fontId="85" fillId="0" borderId="0" xfId="2" applyNumberFormat="1" applyFont="1" applyAlignment="1">
      <alignment horizontal="left" vertical="center" wrapText="1"/>
    </xf>
    <xf numFmtId="0" fontId="88" fillId="0" borderId="0" xfId="1" quotePrefix="1" applyFont="1" applyAlignment="1">
      <alignment horizontal="center" vertical="center" wrapText="1"/>
    </xf>
    <xf numFmtId="164" fontId="85" fillId="0" borderId="0" xfId="2" applyNumberFormat="1" applyFont="1" applyAlignment="1">
      <alignment horizontal="left" vertical="center" wrapText="1"/>
    </xf>
    <xf numFmtId="14" fontId="88" fillId="0" borderId="0" xfId="1" applyNumberFormat="1" applyFont="1" applyAlignment="1">
      <alignment horizontal="center" vertical="center" wrapText="1"/>
    </xf>
    <xf numFmtId="1" fontId="85" fillId="0" borderId="0" xfId="2" applyNumberFormat="1" applyFont="1" applyAlignment="1">
      <alignment horizontal="left" vertical="center" wrapText="1"/>
    </xf>
    <xf numFmtId="1" fontId="88" fillId="0" borderId="0" xfId="1" applyNumberFormat="1" applyFont="1" applyAlignment="1">
      <alignment horizontal="center" vertical="center" wrapText="1"/>
    </xf>
    <xf numFmtId="1" fontId="85" fillId="0" borderId="0" xfId="2" applyNumberFormat="1" applyFont="1" applyAlignment="1">
      <alignment horizontal="center" vertical="center" wrapText="1"/>
    </xf>
    <xf numFmtId="0" fontId="89" fillId="0" borderId="0" xfId="2" applyFont="1" applyAlignment="1">
      <alignment horizontal="left" vertical="center" wrapText="1"/>
    </xf>
    <xf numFmtId="0" fontId="85" fillId="0" borderId="0" xfId="2" applyFont="1" applyAlignment="1">
      <alignment horizontal="center" vertical="center" wrapText="1"/>
    </xf>
    <xf numFmtId="165" fontId="85" fillId="0" borderId="0" xfId="2" applyNumberFormat="1" applyFont="1" applyAlignment="1">
      <alignment horizontal="left" vertical="center"/>
    </xf>
    <xf numFmtId="0" fontId="86" fillId="0" borderId="0" xfId="1" applyFont="1" applyAlignment="1">
      <alignment horizontal="center" vertical="center" wrapText="1"/>
    </xf>
    <xf numFmtId="2" fontId="85" fillId="0" borderId="0" xfId="3" applyNumberFormat="1" applyFont="1" applyFill="1" applyBorder="1" applyAlignment="1">
      <alignment horizontal="center" vertical="center" wrapText="1"/>
    </xf>
    <xf numFmtId="2" fontId="85" fillId="0" borderId="0" xfId="3" applyNumberFormat="1" applyFont="1" applyFill="1" applyBorder="1" applyAlignment="1">
      <alignment horizontal="left" vertical="center" wrapText="1"/>
    </xf>
    <xf numFmtId="14" fontId="85" fillId="0" borderId="0" xfId="2" applyNumberFormat="1" applyFont="1" applyAlignment="1">
      <alignment horizontal="left" vertical="center" wrapText="1"/>
    </xf>
    <xf numFmtId="14" fontId="85" fillId="0" borderId="0" xfId="2" applyNumberFormat="1" applyFont="1" applyAlignment="1">
      <alignment horizontal="center" vertical="center" wrapText="1"/>
    </xf>
    <xf numFmtId="164" fontId="85" fillId="0" borderId="0" xfId="2" applyNumberFormat="1" applyFont="1" applyAlignment="1">
      <alignment horizontal="center" vertical="center" wrapText="1"/>
    </xf>
    <xf numFmtId="14" fontId="85" fillId="0" borderId="0" xfId="2" applyNumberFormat="1" applyFont="1" applyAlignment="1">
      <alignment horizontal="left" vertical="center"/>
    </xf>
    <xf numFmtId="0" fontId="86" fillId="4" borderId="0" xfId="1" applyFont="1" applyFill="1" applyAlignment="1">
      <alignment horizontal="center" vertical="center"/>
    </xf>
    <xf numFmtId="4" fontId="90" fillId="0" borderId="0" xfId="2" applyNumberFormat="1" applyFont="1" applyAlignment="1">
      <alignment horizontal="left" vertical="center" wrapText="1"/>
    </xf>
    <xf numFmtId="0" fontId="90" fillId="0" borderId="0" xfId="2" applyFont="1" applyAlignment="1">
      <alignment horizontal="left" vertical="center" wrapText="1"/>
    </xf>
    <xf numFmtId="0" fontId="86" fillId="0" borderId="0" xfId="2" applyFont="1" applyAlignment="1">
      <alignment horizontal="left" vertical="center"/>
    </xf>
    <xf numFmtId="43" fontId="85" fillId="0" borderId="0" xfId="4" applyFont="1" applyFill="1" applyBorder="1" applyAlignment="1">
      <alignment horizontal="left" vertical="center" wrapText="1"/>
    </xf>
    <xf numFmtId="0" fontId="86" fillId="0" borderId="0" xfId="2" applyFont="1" applyAlignment="1">
      <alignment horizontal="center" vertical="center"/>
    </xf>
    <xf numFmtId="0" fontId="91" fillId="0" borderId="0" xfId="2" applyFont="1" applyAlignment="1">
      <alignment horizontal="center" vertical="center"/>
    </xf>
    <xf numFmtId="0" fontId="91" fillId="0" borderId="0" xfId="2" applyFont="1" applyAlignment="1">
      <alignment horizontal="left" vertical="center"/>
    </xf>
    <xf numFmtId="0" fontId="85" fillId="0" borderId="0" xfId="1" applyFont="1" applyAlignment="1">
      <alignment horizontal="left" vertical="center"/>
    </xf>
    <xf numFmtId="49" fontId="92" fillId="0" borderId="1" xfId="0" applyNumberFormat="1" applyFont="1" applyBorder="1"/>
    <xf numFmtId="14" fontId="92" fillId="0" borderId="1" xfId="0" applyNumberFormat="1" applyFont="1" applyBorder="1"/>
    <xf numFmtId="0" fontId="92" fillId="0" borderId="1" xfId="0" applyFont="1" applyBorder="1" applyAlignment="1">
      <alignment horizontal="center"/>
    </xf>
    <xf numFmtId="0" fontId="92" fillId="0" borderId="1" xfId="0" applyFont="1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92" fillId="0" borderId="0" xfId="0" applyFont="1"/>
    <xf numFmtId="0" fontId="97" fillId="6" borderId="1" xfId="0" applyFont="1" applyFill="1" applyBorder="1" applyAlignment="1">
      <alignment horizontal="center" vertical="center" wrapText="1"/>
    </xf>
    <xf numFmtId="49" fontId="97" fillId="6" borderId="1" xfId="0" applyNumberFormat="1" applyFont="1" applyFill="1" applyBorder="1" applyAlignment="1">
      <alignment horizontal="center" vertical="center" wrapText="1"/>
    </xf>
    <xf numFmtId="0" fontId="97" fillId="7" borderId="1" xfId="0" applyFont="1" applyFill="1" applyBorder="1" applyAlignment="1">
      <alignment horizontal="center" vertical="center" wrapText="1"/>
    </xf>
    <xf numFmtId="0" fontId="97" fillId="8" borderId="1" xfId="0" applyFont="1" applyFill="1" applyBorder="1" applyAlignment="1">
      <alignment horizontal="center" vertical="center" wrapText="1"/>
    </xf>
    <xf numFmtId="166" fontId="97" fillId="7" borderId="1" xfId="0" applyNumberFormat="1" applyFont="1" applyFill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/>
    </xf>
    <xf numFmtId="0" fontId="92" fillId="0" borderId="1" xfId="0" applyFont="1" applyBorder="1" applyAlignment="1">
      <alignment horizontal="left"/>
    </xf>
    <xf numFmtId="0" fontId="98" fillId="0" borderId="1" xfId="0" applyFont="1" applyBorder="1"/>
    <xf numFmtId="0" fontId="0" fillId="0" borderId="1" xfId="0" pivotButton="1" applyBorder="1"/>
    <xf numFmtId="0" fontId="96" fillId="9" borderId="1" xfId="0" applyFont="1" applyFill="1" applyBorder="1"/>
    <xf numFmtId="43" fontId="0" fillId="0" borderId="1" xfId="5" applyFont="1" applyBorder="1"/>
    <xf numFmtId="43" fontId="96" fillId="9" borderId="1" xfId="5" applyFont="1" applyFill="1" applyBorder="1"/>
    <xf numFmtId="0" fontId="82" fillId="0" borderId="0" xfId="0" applyFont="1" applyAlignment="1">
      <alignment horizontal="center"/>
    </xf>
    <xf numFmtId="43" fontId="0" fillId="0" borderId="1" xfId="5" applyFont="1" applyBorder="1" applyAlignment="1">
      <alignment horizontal="right" vertical="center"/>
    </xf>
  </cellXfs>
  <cellStyles count="6">
    <cellStyle name="Comma" xfId="5" builtinId="3"/>
    <cellStyle name="Comma 2" xfId="3" xr:uid="{CFDDDCB4-548E-46FC-9520-AE1C94E94A56}"/>
    <cellStyle name="Comma 3 2" xfId="4" xr:uid="{D1320B8A-ABB5-442B-A2E9-0F844040993D}"/>
    <cellStyle name="Normal" xfId="0" builtinId="0"/>
    <cellStyle name="Normal 2" xfId="1" xr:uid="{63409AB9-1874-4489-B00F-97CB6B977BCA}"/>
    <cellStyle name="Normal 3 3" xfId="2" xr:uid="{508AF265-ABC8-4BB9-BB11-C59F6564759C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powerPivotData" Target="model/item.data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rietmm\My%20Documents\DIET\Pilotmatritzen%20+%20EPIC%20Packaging%20Data\2008-06-10_R90_Matri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Users\LTR7HC\Desktop\Working%20Station\3.%20Cargo%202.5%20set%20up%20&amp;%20testing\Standardized%20Rate%20card_One%20for%20all\DSV%20-%20not%20yet%20O4A\Air%20Intra%20Asia%20-%20O4A\T001-4226001_DSV_Intra_Asia_AF%20(Matched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svcorp-my.sharepoint.com/Users/ksr6ban/Desktop/Nippon_EU_JP/T018_4326001_Nippon%20Express_Sea%20Freight_EU_JP_K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z005\Users\BOSCH\TT%20MQR%20cockpits%20ManW\MQR%20ManW%20summary%20Purchasing%20Qualit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kumente%20und%20Einstellungen\r.schmitz\Lokale%20Einstellungen\Temporary%20Internet%20Files\Content.Outlook\SZ5MF8HL\Master_Dispo-Sheet_Veronika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02fs01\rbsi_isy_group$\Users\khn1sgp\Local%20Settings\Temporary%20Internet%20Files\Content.Outlook\LTBHJSQO\ProjectChart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KUME~1\R46E5~1.SCH\LOKALE~1\Temp\20100610_LogisticsMatrix_0093_13414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00fs01.apac.bosch.com\HRA5HC$\01.%20FCC_Entity%20_RBKR%20(Robert%20Bosch%20Korea%20Limited%20Company)\01.%20FCC_%20MONTHLY%20BILLING\KWE\2022_12\(KWE)%202022.12%20KR%20template%20(&#48372;&#49772;%20&#50857;&#5106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Collection"/>
      <sheetName val="To do´s SLS"/>
      <sheetName val="To do´s VLC"/>
      <sheetName val="To Do´s UHN"/>
      <sheetName val="To Do´s ALA"/>
      <sheetName val="To Do´s PED"/>
      <sheetName val="To Do´s REDD"/>
      <sheetName val="To Do´s TEL"/>
      <sheetName val="To Do´s HAL"/>
      <sheetName val="Note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Sheet3"/>
      <sheetName val="SG"/>
      <sheetName val="ID"/>
      <sheetName val="CentralZoneTable"/>
      <sheetName val="original"/>
      <sheetName val="new period original"/>
      <sheetName val="Standardized latest"/>
      <sheetName val="Sheet1"/>
      <sheetName val="Status Check"/>
      <sheetName val="Central With Port"/>
      <sheetName val="Origin Postal code"/>
      <sheetName val="Des postal code"/>
      <sheetName val="Sheet5"/>
      <sheetName val="DV_NAMED_LIST_RANGES"/>
      <sheetName val="Special Services"/>
      <sheetName val="Zone_Specific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A1" t="str">
            <v>Direct</v>
          </cell>
        </row>
        <row r="2">
          <cell r="A2" t="str">
            <v>Stopover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P+KR"/>
      <sheetName val="DV_NAMED_LIST_RANGES"/>
      <sheetName val="Extra Service JP+KR"/>
      <sheetName val="Zone_Specification"/>
    </sheetNames>
    <sheetDataSet>
      <sheetData sheetId="0"/>
      <sheetData sheetId="1">
        <row r="1">
          <cell r="A1" t="str">
            <v>Truck</v>
          </cell>
          <cell r="B1" t="str">
            <v>direct</v>
          </cell>
        </row>
        <row r="2">
          <cell r="B2" t="str">
            <v>transhipped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aten"/>
      <sheetName val="Ampeln"/>
      <sheetName val="MQR ManW summary Purchasing Qua"/>
      <sheetName val="Backlog Reason List"/>
      <sheetName val="危险品仓"/>
      <sheetName val="MIS 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uck_Utilization"/>
      <sheetName val="Abfrage Johnson"/>
      <sheetName val="Alle Aufträge"/>
      <sheetName val="Adressen mit Matchcodes"/>
      <sheetName val="Tracking transports_RM"/>
      <sheetName val="Tracking transports_not RM"/>
      <sheetName val="Trailer Cost"/>
      <sheetName val="Extra Shipment Cost"/>
      <sheetName val="Final overview_Announcements"/>
      <sheetName val="Cost_overview"/>
      <sheetName val="Loading Devices_20100315"/>
      <sheetName val="Lists"/>
      <sheetName val="RM_Data_final"/>
      <sheetName val="Container_List_Quant"/>
      <sheetName val="Data_base_Plants"/>
      <sheetName val="Dummy Container Robert Müll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Projectplan (3)"/>
      <sheetName val="3 OPL"/>
      <sheetName val="1 Projectplan"/>
      <sheetName val="Ergebnis"/>
      <sheetName val="Projektplan"/>
      <sheetName val="Risks Analysis"/>
      <sheetName val="PJ status x"/>
      <sheetName val="template"/>
      <sheetName val="Notes"/>
      <sheetName val="Kaizen Action Plan"/>
      <sheetName val="Target Cross"/>
      <sheetName val="PJ Charter"/>
    </sheetNames>
    <sheetDataSet>
      <sheetData sheetId="0" refreshError="1"/>
      <sheetData sheetId="1" refreshError="1"/>
      <sheetData sheetId="2" refreshError="1"/>
      <sheetData sheetId="3"/>
      <sheetData sheetId="4">
        <row r="15">
          <cell r="CH15" t="str">
            <v>rot</v>
          </cell>
        </row>
        <row r="16">
          <cell r="CH16" t="str">
            <v>gelb</v>
          </cell>
        </row>
        <row r="17">
          <cell r="CH17" t="str">
            <v>grün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Tabelle2"/>
      <sheetName val="Logistics Data Sheet"/>
      <sheetName val="Assumptions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_template"/>
      <sheetName val="Transport_modes"/>
      <sheetName val="Airport_codes"/>
      <sheetName val="Document_type"/>
      <sheetName val="Freight_mode_types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B5HC" refreshedDate="45783.769687152781" backgroundQuery="1" createdVersion="8" refreshedVersion="8" minRefreshableVersion="3" recordCount="0" supportSubquery="1" supportAdvancedDrill="1" xr:uid="{882C1723-AFF0-461C-8FE2-037876ECA81E}">
  <cacheSource type="external" connectionId="1"/>
  <cacheFields count="4">
    <cacheField name="[Range].[Invoice number].[Invoice number]" caption="Invoice number" numFmtId="0" hierarchy="1" level="1">
      <sharedItems count="5">
        <s v="IAM2504-0045"/>
        <s v="IAM2504-0046"/>
        <s v="IAX2504-0022"/>
        <s v="ISI2504-0259"/>
        <s v="ISI2504-0260"/>
      </sharedItems>
    </cacheField>
    <cacheField name="[Range].[Remark position].[Remark position]" caption="Remark position" numFmtId="0" hierarchy="32" level="1">
      <sharedItems count="2">
        <s v="MA"/>
        <s v="PT"/>
      </sharedItems>
    </cacheField>
    <cacheField name="[Measures].[Sum of Net amount]" caption="Sum of Net amount" numFmtId="0" hierarchy="57" level="32767"/>
    <cacheField name="[Measures].[Sum of VAT amount of line item]" caption="Sum of VAT amount of line item" numFmtId="0" hierarchy="58" level="32767"/>
  </cacheFields>
  <cacheHierarchies count="60">
    <cacheHierarchy uniqueName="[Range].[Position number]" caption="Position number" attribute="1" defaultMemberUniqueName="[Range].[Position number].[All]" allUniqueName="[Range].[Position number].[All]" dimensionUniqueName="[Range]" displayFolder="" count="0" memberValueDatatype="20" unbalanced="0"/>
    <cacheHierarchy uniqueName="[Range].[Invoice number]" caption="Invoice number" attribute="1" defaultMemberUniqueName="[Range].[Invoice number].[All]" allUniqueName="[Range].[Invoice numb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nvoice date]" caption="Invoice date" attribute="1" defaultMemberUniqueName="[Range].[Invoice date].[All]" allUniqueName="[Range].[Invoice date].[All]" dimensionUniqueName="[Range]" displayFolder="" count="0" memberValueDatatype="130" unbalanced="0"/>
    <cacheHierarchy uniqueName="[Range].[LSP shipment ID]" caption="LSP shipment ID" attribute="1" defaultMemberUniqueName="[Range].[LSP shipment ID].[All]" allUniqueName="[Range].[LSP shipment ID].[All]" dimensionUniqueName="[Range]" displayFolder="" count="0" memberValueDatatype="130" unbalanced="0"/>
    <cacheHierarchy uniqueName="[Range].[Customer number]" caption="Customer number" attribute="1" defaultMemberUniqueName="[Range].[Customer number].[All]" allUniqueName="[Range].[Customer number].[All]" dimensionUniqueName="[Range]" displayFolder="" count="0" memberValueDatatype="130" unbalanced="0"/>
    <cacheHierarchy uniqueName="[Range].[Date of dispatch]" caption="Date of dispatch" attribute="1" defaultMemberUniqueName="[Range].[Date of dispatch].[All]" allUniqueName="[Range].[Date of dispatch].[All]" dimensionUniqueName="[Range]" displayFolder="" count="0" memberValueDatatype="130" unbalanced="0"/>
    <cacheHierarchy uniqueName="[Range].[Date of arrival]" caption="Date of arrival" attribute="1" defaultMemberUniqueName="[Range].[Date of arrival].[All]" allUniqueName="[Range].[Date of arrival].[All]" dimensionUniqueName="[Range]" displayFolder="" count="0" memberValueDatatype="130" unbalanced="0"/>
    <cacheHierarchy uniqueName="[Range].[Processing date]" caption="Processing date" attribute="1" defaultMemberUniqueName="[Range].[Processing date].[All]" allUniqueName="[Range].[Processing date].[All]" dimensionUniqueName="[Range]" displayFolder="" count="0" memberValueDatatype="130" unbalanced="0"/>
    <cacheHierarchy uniqueName="[Range].[Delivery date]" caption="Delivery date" attribute="1" defaultMemberUniqueName="[Range].[Delivery date].[All]" allUniqueName="[Range].[Delivery date].[All]" dimensionUniqueName="[Range]" displayFolder="" count="0" memberValueDatatype="130" unbalanced="0"/>
    <cacheHierarchy uniqueName="[Range].[Service type]" caption="Service type" attribute="1" defaultMemberUniqueName="[Range].[Service type].[All]" allUniqueName="[Range].[Service type].[All]" dimensionUniqueName="[Range]" displayFolder="" count="0" memberValueDatatype="130" unbalanced="0"/>
    <cacheHierarchy uniqueName="[Range].[Cost type]" caption="Cost type" attribute="1" defaultMemberUniqueName="[Range].[Cost type].[All]" allUniqueName="[Range].[Cost type].[All]" dimensionUniqueName="[Range]" displayFolder="" count="0" memberValueDatatype="130" unbalanced="0"/>
    <cacheHierarchy uniqueName="[Range].[Business case]" caption="Business case" attribute="1" defaultMemberUniqueName="[Range].[Business case].[All]" allUniqueName="[Range].[Business case].[All]" dimensionUniqueName="[Range]" displayFolder="" count="0" memberValueDatatype="130" unbalanced="0"/>
    <cacheHierarchy uniqueName="[Range].[Freight mode]" caption="Freight mode" attribute="1" defaultMemberUniqueName="[Range].[Freight mode].[All]" allUniqueName="[Range].[Freight mode].[All]" dimensionUniqueName="[Range]" displayFolder="" count="0" memberValueDatatype="130" unbalanced="0"/>
    <cacheHierarchy uniqueName="[Range].[Transport mode]" caption="Transport mode" attribute="1" defaultMemberUniqueName="[Range].[Transport mode].[All]" allUniqueName="[Range].[Transport mode].[All]" dimensionUniqueName="[Range]" displayFolder="" count="0" memberValueDatatype="130" unbalanced="0"/>
    <cacheHierarchy uniqueName="[Range].[Dangerous good]" caption="Dangerous good" attribute="1" defaultMemberUniqueName="[Range].[Dangerous good].[All]" allUniqueName="[Range].[Dangerous good].[All]" dimensionUniqueName="[Range]" displayFolder="" count="0" memberValueDatatype="130" unbalanced="0"/>
    <cacheHierarchy uniqueName="[Range].[Origin name]" caption="Origin name" attribute="1" defaultMemberUniqueName="[Range].[Origin name].[All]" allUniqueName="[Range].[Origin name].[All]" dimensionUniqueName="[Range]" displayFolder="" count="0" memberValueDatatype="130" unbalanced="0"/>
    <cacheHierarchy uniqueName="[Range].[Origin city]" caption="Origin city" attribute="1" defaultMemberUniqueName="[Range].[Origin city].[All]" allUniqueName="[Range].[Origin city].[All]" dimensionUniqueName="[Range]" displayFolder="" count="0" memberValueDatatype="130" unbalanced="0"/>
    <cacheHierarchy uniqueName="[Range].[Origin country]" caption="Origin country" attribute="1" defaultMemberUniqueName="[Range].[Origin country].[All]" allUniqueName="[Range].[Origin country].[All]" dimensionUniqueName="[Range]" displayFolder="" count="0" memberValueDatatype="130" unbalanced="0"/>
    <cacheHierarchy uniqueName="[Range].[Origin postal code]" caption="Origin postal code" attribute="1" defaultMemberUniqueName="[Range].[Origin postal code].[All]" allUniqueName="[Range].[Origin postal code].[All]" dimensionUniqueName="[Range]" displayFolder="" count="0" memberValueDatatype="130" unbalanced="0"/>
    <cacheHierarchy uniqueName="[Range].[Port of departure]" caption="Port of departure" attribute="1" defaultMemberUniqueName="[Range].[Port of departure].[All]" allUniqueName="[Range].[Port of departure].[All]" dimensionUniqueName="[Range]" displayFolder="" count="0" memberValueDatatype="130" unbalanced="0"/>
    <cacheHierarchy uniqueName="[Range].[Destination name]" caption="Destination name" attribute="1" defaultMemberUniqueName="[Range].[Destination name].[All]" allUniqueName="[Range].[Destination name].[All]" dimensionUniqueName="[Range]" displayFolder="" count="0" memberValueDatatype="130" unbalanced="0"/>
    <cacheHierarchy uniqueName="[Range].[Destination City]" caption="Destination City" attribute="1" defaultMemberUniqueName="[Range].[Destination City].[All]" allUniqueName="[Range].[Destination City].[All]" dimensionUniqueName="[Range]" displayFolder="" count="0" memberValueDatatype="130" unbalanced="0"/>
    <cacheHierarchy uniqueName="[Range].[Destination Country]" caption="Destination Country" attribute="1" defaultMemberUniqueName="[Range].[Destination Country].[All]" allUniqueName="[Range].[Destination Country].[All]" dimensionUniqueName="[Range]" displayFolder="" count="0" memberValueDatatype="130" unbalanced="0"/>
    <cacheHierarchy uniqueName="[Range].[Destination postal code]" caption="Destination postal code" attribute="1" defaultMemberUniqueName="[Range].[Destination postal code].[All]" allUniqueName="[Range].[Destination postal code].[All]" dimensionUniqueName="[Range]" displayFolder="" count="0" memberValueDatatype="130" unbalanced="0"/>
    <cacheHierarchy uniqueName="[Range].[Port of arrival]" caption="Port of arrival" attribute="1" defaultMemberUniqueName="[Range].[Port of arrival].[All]" allUniqueName="[Range].[Port of arrival].[All]" dimensionUniqueName="[Range]" displayFolder="" count="0" memberValueDatatype="130" unbalanced="0"/>
    <cacheHierarchy uniqueName="[Range].[Incoterm]" caption="Incoterm" attribute="1" defaultMemberUniqueName="[Range].[Incoterm].[All]" allUniqueName="[Range].[Incoterm].[All]" dimensionUniqueName="[Range]" displayFolder="" count="0" memberValueDatatype="130" unbalanced="0"/>
    <cacheHierarchy uniqueName="[Range].[Number of collis]" caption="Number of collis" attribute="1" defaultMemberUniqueName="[Range].[Number of collis].[All]" allUniqueName="[Range].[Number of collis].[All]" dimensionUniqueName="[Range]" displayFolder="" count="0" memberValueDatatype="20" unbalanced="0"/>
    <cacheHierarchy uniqueName="[Range].[Gross weight]" caption="Gross weight" attribute="1" defaultMemberUniqueName="[Range].[Gross weight].[All]" allUniqueName="[Range].[Gross weight].[All]" dimensionUniqueName="[Range]" displayFolder="" count="0" memberValueDatatype="5" unbalanced="0"/>
    <cacheHierarchy uniqueName="[Range].[Chargeable weight]" caption="Chargeable weight" attribute="1" defaultMemberUniqueName="[Range].[Chargeable weight].[All]" allUniqueName="[Range].[Chargeable weight].[All]" dimensionUniqueName="[Range]" displayFolder="" count="0" memberValueDatatype="5" unbalanced="0"/>
    <cacheHierarchy uniqueName="[Range].[Volume]" caption="Volume" attribute="1" defaultMemberUniqueName="[Range].[Volume].[All]" allUniqueName="[Range].[Volume].[All]" dimensionUniqueName="[Range]" displayFolder="" count="0" memberValueDatatype="5" unbalanced="0"/>
    <cacheHierarchy uniqueName="[Range].[Net amount]" caption="Net amount" attribute="1" defaultMemberUniqueName="[Range].[Net amount].[All]" allUniqueName="[Range].[Net amount].[All]" dimensionUniqueName="[Range]" displayFolder="" count="0" memberValueDatatype="5" unbalanced="0"/>
    <cacheHierarchy uniqueName="[Range].[VAT amount of line item]" caption="VAT amount of line item" attribute="1" defaultMemberUniqueName="[Range].[VAT amount of line item].[All]" allUniqueName="[Range].[VAT amount of line item].[All]" dimensionUniqueName="[Range]" displayFolder="" count="0" memberValueDatatype="5" unbalanced="0"/>
    <cacheHierarchy uniqueName="[Range].[Remark position]" caption="Remark position" attribute="1" defaultMemberUniqueName="[Range].[Remark position].[All]" allUniqueName="[Range].[Remark posit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O]" caption="PO" attribute="1" defaultMemberUniqueName="[Range].[PO].[All]" allUniqueName="[Range].[PO].[All]" dimensionUniqueName="[Range]" displayFolder="" count="0" memberValueDatatype="130" unbalanced="0"/>
    <cacheHierarchy uniqueName="[Range].[Istar]" caption="Istar" attribute="1" defaultMemberUniqueName="[Range].[Istar].[All]" allUniqueName="[Range].[Istar].[All]" dimensionUniqueName="[Range]" displayFolder="" count="0" memberValueDatatype="130" unbalanced="0"/>
    <cacheHierarchy uniqueName="[Range].[Net invoice amount]" caption="Net invoice amount" attribute="1" defaultMemberUniqueName="[Range].[Net invoice amount].[All]" allUniqueName="[Range].[Net invoice amount].[All]" dimensionUniqueName="[Range]" displayFolder="" count="0" memberValueDatatype="5" unbalanced="0"/>
    <cacheHierarchy uniqueName="[Range].[VAT amount]" caption="VAT amount" attribute="1" defaultMemberUniqueName="[Range].[VAT amount].[All]" allUniqueName="[Range].[VAT amount].[All]" dimensionUniqueName="[Range]" displayFolder="" count="0" memberValueDatatype="5" unbalanced="0"/>
    <cacheHierarchy uniqueName="[Range].[Gross invoice amount]" caption="Gross invoice amount" attribute="1" defaultMemberUniqueName="[Range].[Gross invoice amount].[All]" allUniqueName="[Range].[Gross invoice amount].[All]" dimensionUniqueName="[Range]" displayFolder="" count="0" memberValueDatatype="5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Plant ID]" caption="Plant ID" attribute="1" defaultMemberUniqueName="[Range].[Plant ID].[All]" allUniqueName="[Range].[Plant ID].[All]" dimensionUniqueName="[Range]" displayFolder="" count="0" memberValueDatatype="130" unbalanced="0"/>
    <cacheHierarchy uniqueName="[Range].[Type of the document]" caption="Type of the document" attribute="1" defaultMemberUniqueName="[Range].[Type of the document].[All]" allUniqueName="[Range].[Type of the document].[All]" dimensionUniqueName="[Range]" displayFolder="" count="0" memberValueDatatype="130" unbalanced="0"/>
    <cacheHierarchy uniqueName="[Range].[Internal process type]" caption="Internal process type" attribute="1" defaultMemberUniqueName="[Range].[Internal process type].[All]" allUniqueName="[Range].[Internal process type].[All]" dimensionUniqueName="[Range]" displayFolder="" count="0" memberValueDatatype="130" unbalanced="0"/>
    <cacheHierarchy uniqueName="[Range].[LSP ID]" caption="LSP ID" attribute="1" defaultMemberUniqueName="[Range].[LSP ID].[All]" allUniqueName="[Range].[LSP ID].[All]" dimensionUniqueName="[Range]" displayFolder="" count="0" memberValueDatatype="130" unbalanced="0"/>
    <cacheHierarchy uniqueName="[Range].[Internal shipment ID]" caption="Internal shipment ID" attribute="1" defaultMemberUniqueName="[Range].[Internal shipment ID].[All]" allUniqueName="[Range].[Internal shipment ID].[All]" dimensionUniqueName="[Range]" displayFolder="" count="0" memberValueDatatype="130" unbalanced="0"/>
    <cacheHierarchy uniqueName="[Range].[Remark Header]" caption="Remark Header" attribute="1" defaultMemberUniqueName="[Range].[Remark Header].[All]" allUniqueName="[Range].[Remark Header].[All]" dimensionUniqueName="[Range]" displayFolder="" count="0" memberValueDatatype="130" unbalanced="0"/>
    <cacheHierarchy uniqueName="[Range].[Origin ID]" caption="Origin ID" attribute="1" defaultMemberUniqueName="[Range].[Origin ID].[All]" allUniqueName="[Range].[Origin ID].[All]" dimensionUniqueName="[Range]" displayFolder="" count="0" memberValueDatatype="130" unbalanced="0"/>
    <cacheHierarchy uniqueName="[Range].[Destination ID]" caption="Destination ID" attribute="1" defaultMemberUniqueName="[Range].[Destination ID].[All]" allUniqueName="[Range].[Destination ID].[All]" dimensionUniqueName="[Range]" displayFolder="" count="0" memberValueDatatype="130" unbalanced="0"/>
    <cacheHierarchy uniqueName="[Range].[Distance]" caption="Distance" attribute="1" defaultMemberUniqueName="[Range].[Distance].[All]" allUniqueName="[Range].[Distance].[All]" dimensionUniqueName="[Range]" displayFolder="" count="0" memberValueDatatype="130" unbalanced="0"/>
    <cacheHierarchy uniqueName="[Range].[Packaging unit type]" caption="Packaging unit type" attribute="1" defaultMemberUniqueName="[Range].[Packaging unit type].[All]" allUniqueName="[Range].[Packaging unit type].[All]" dimensionUniqueName="[Range]" displayFolder="" count="0" memberValueDatatype="130" unbalanced="0"/>
    <cacheHierarchy uniqueName="[Range].[Loading meter]" caption="Loading meter" attribute="1" defaultMemberUniqueName="[Range].[Loading meter].[All]" allUniqueName="[Range].[Loading meter].[All]" dimensionUniqueName="[Range]" displayFolder="" count="0" memberValueDatatype="130" unbalanced="0"/>
    <cacheHierarchy uniqueName="[Range].[Stackability factor]" caption="Stackability factor" attribute="1" defaultMemberUniqueName="[Range].[Stackability factor].[All]" allUniqueName="[Range].[Stackability factor].[All]" dimensionUniqueName="[Range]" displayFolder="" count="0" memberValueDatatype="130" unbalanced="0"/>
    <cacheHierarchy uniqueName="[Range].[Storage fee]" caption="Storage fee" attribute="1" defaultMemberUniqueName="[Range].[Storage fee].[All]" allUniqueName="[Range].[Storage fee].[All]" dimensionUniqueName="[Range]" displayFolder="" count="0" memberValueDatatype="130" unbalanced="0"/>
    <cacheHierarchy uniqueName="[Range].[Container type]" caption="Container type" attribute="1" defaultMemberUniqueName="[Range].[Container type].[All]" allUniqueName="[Range].[Container type].[All]" dimensionUniqueName="[Range]" displayFolder="" count="0" memberValueDatatype="130" unbalanced="0"/>
    <cacheHierarchy uniqueName="[Range].[BOE]" caption="BOE" attribute="1" defaultMemberUniqueName="[Range].[BOE].[All]" allUniqueName="[Range].[BOE].[All]" dimensionUniqueName="[Range]" displayFolder="" count="0" memberValueDatatype="130" unbalanced="0"/>
    <cacheHierarchy uniqueName="[Range].[Incoterm City]" caption="Incoterm City" attribute="1" defaultMemberUniqueName="[Range].[Incoterm City].[All]" allUniqueName="[Range].[Incoterm Cit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et amount]" caption="Sum of Net am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VAT amount of line item]" caption="Sum of VAT amount of line item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Remark position]" caption="Count of Remark position" measure="1" displayFolder="" measureGroup="Rang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B5HC" refreshedDate="45783.771242129631" backgroundQuery="1" createdVersion="8" refreshedVersion="8" minRefreshableVersion="3" recordCount="0" supportSubquery="1" supportAdvancedDrill="1" xr:uid="{3182CDCA-03DA-4FD1-844C-99A419164EB1}">
  <cacheSource type="external" connectionId="1"/>
  <cacheFields count="5">
    <cacheField name="[Range].[Invoice number].[Invoice number]" caption="Invoice number" numFmtId="0" hierarchy="1" level="1">
      <sharedItems count="5">
        <s v="IAM2504-0045"/>
        <s v="IAM2504-0046"/>
        <s v="IAX2504-0022"/>
        <s v="ISI2504-0259"/>
        <s v="ISI2504-0260"/>
      </sharedItems>
    </cacheField>
    <cacheField name="[Range].[Remark position].[Remark position]" caption="Remark position" numFmtId="0" hierarchy="32" level="1">
      <sharedItems count="2">
        <s v="MA"/>
        <s v="PT"/>
      </sharedItems>
    </cacheField>
    <cacheField name="[Range].[Service type].[Service type]" caption="Service type" numFmtId="0" hierarchy="9" level="1">
      <sharedItems count="4">
        <s v="CUSTOMS CLEARANCE"/>
        <s v="HANDLING"/>
        <s v="ONC"/>
        <s v="OTHERS"/>
      </sharedItems>
    </cacheField>
    <cacheField name="[Measures].[Sum of Net amount]" caption="Sum of Net amount" numFmtId="0" hierarchy="57" level="32767"/>
    <cacheField name="[Measures].[Sum of VAT amount of line item]" caption="Sum of VAT amount of line item" numFmtId="0" hierarchy="58" level="32767"/>
  </cacheFields>
  <cacheHierarchies count="60">
    <cacheHierarchy uniqueName="[Range].[Position number]" caption="Position number" attribute="1" defaultMemberUniqueName="[Range].[Position number].[All]" allUniqueName="[Range].[Position number].[All]" dimensionUniqueName="[Range]" displayFolder="" count="0" memberValueDatatype="20" unbalanced="0"/>
    <cacheHierarchy uniqueName="[Range].[Invoice number]" caption="Invoice number" attribute="1" defaultMemberUniqueName="[Range].[Invoice number].[All]" allUniqueName="[Range].[Invoice numb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nvoice date]" caption="Invoice date" attribute="1" defaultMemberUniqueName="[Range].[Invoice date].[All]" allUniqueName="[Range].[Invoice date].[All]" dimensionUniqueName="[Range]" displayFolder="" count="0" memberValueDatatype="130" unbalanced="0"/>
    <cacheHierarchy uniqueName="[Range].[LSP shipment ID]" caption="LSP shipment ID" attribute="1" defaultMemberUniqueName="[Range].[LSP shipment ID].[All]" allUniqueName="[Range].[LSP shipment ID].[All]" dimensionUniqueName="[Range]" displayFolder="" count="0" memberValueDatatype="130" unbalanced="0"/>
    <cacheHierarchy uniqueName="[Range].[Customer number]" caption="Customer number" attribute="1" defaultMemberUniqueName="[Range].[Customer number].[All]" allUniqueName="[Range].[Customer number].[All]" dimensionUniqueName="[Range]" displayFolder="" count="0" memberValueDatatype="130" unbalanced="0"/>
    <cacheHierarchy uniqueName="[Range].[Date of dispatch]" caption="Date of dispatch" attribute="1" defaultMemberUniqueName="[Range].[Date of dispatch].[All]" allUniqueName="[Range].[Date of dispatch].[All]" dimensionUniqueName="[Range]" displayFolder="" count="0" memberValueDatatype="130" unbalanced="0"/>
    <cacheHierarchy uniqueName="[Range].[Date of arrival]" caption="Date of arrival" attribute="1" defaultMemberUniqueName="[Range].[Date of arrival].[All]" allUniqueName="[Range].[Date of arrival].[All]" dimensionUniqueName="[Range]" displayFolder="" count="0" memberValueDatatype="130" unbalanced="0"/>
    <cacheHierarchy uniqueName="[Range].[Processing date]" caption="Processing date" attribute="1" defaultMemberUniqueName="[Range].[Processing date].[All]" allUniqueName="[Range].[Processing date].[All]" dimensionUniqueName="[Range]" displayFolder="" count="0" memberValueDatatype="130" unbalanced="0"/>
    <cacheHierarchy uniqueName="[Range].[Delivery date]" caption="Delivery date" attribute="1" defaultMemberUniqueName="[Range].[Delivery date].[All]" allUniqueName="[Range].[Delivery date].[All]" dimensionUniqueName="[Range]" displayFolder="" count="0" memberValueDatatype="130" unbalanced="0"/>
    <cacheHierarchy uniqueName="[Range].[Service type]" caption="Service type" attribute="1" defaultMemberUniqueName="[Range].[Service type].[All]" allUniqueName="[Range].[Service 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st type]" caption="Cost type" attribute="1" defaultMemberUniqueName="[Range].[Cost type].[All]" allUniqueName="[Range].[Cost type].[All]" dimensionUniqueName="[Range]" displayFolder="" count="0" memberValueDatatype="130" unbalanced="0"/>
    <cacheHierarchy uniqueName="[Range].[Business case]" caption="Business case" attribute="1" defaultMemberUniqueName="[Range].[Business case].[All]" allUniqueName="[Range].[Business case].[All]" dimensionUniqueName="[Range]" displayFolder="" count="0" memberValueDatatype="130" unbalanced="0"/>
    <cacheHierarchy uniqueName="[Range].[Freight mode]" caption="Freight mode" attribute="1" defaultMemberUniqueName="[Range].[Freight mode].[All]" allUniqueName="[Range].[Freight mode].[All]" dimensionUniqueName="[Range]" displayFolder="" count="0" memberValueDatatype="130" unbalanced="0"/>
    <cacheHierarchy uniqueName="[Range].[Transport mode]" caption="Transport mode" attribute="1" defaultMemberUniqueName="[Range].[Transport mode].[All]" allUniqueName="[Range].[Transport mode].[All]" dimensionUniqueName="[Range]" displayFolder="" count="0" memberValueDatatype="130" unbalanced="0"/>
    <cacheHierarchy uniqueName="[Range].[Dangerous good]" caption="Dangerous good" attribute="1" defaultMemberUniqueName="[Range].[Dangerous good].[All]" allUniqueName="[Range].[Dangerous good].[All]" dimensionUniqueName="[Range]" displayFolder="" count="0" memberValueDatatype="130" unbalanced="0"/>
    <cacheHierarchy uniqueName="[Range].[Origin name]" caption="Origin name" attribute="1" defaultMemberUniqueName="[Range].[Origin name].[All]" allUniqueName="[Range].[Origin name].[All]" dimensionUniqueName="[Range]" displayFolder="" count="0" memberValueDatatype="130" unbalanced="0"/>
    <cacheHierarchy uniqueName="[Range].[Origin city]" caption="Origin city" attribute="1" defaultMemberUniqueName="[Range].[Origin city].[All]" allUniqueName="[Range].[Origin city].[All]" dimensionUniqueName="[Range]" displayFolder="" count="0" memberValueDatatype="130" unbalanced="0"/>
    <cacheHierarchy uniqueName="[Range].[Origin country]" caption="Origin country" attribute="1" defaultMemberUniqueName="[Range].[Origin country].[All]" allUniqueName="[Range].[Origin country].[All]" dimensionUniqueName="[Range]" displayFolder="" count="0" memberValueDatatype="130" unbalanced="0"/>
    <cacheHierarchy uniqueName="[Range].[Origin postal code]" caption="Origin postal code" attribute="1" defaultMemberUniqueName="[Range].[Origin postal code].[All]" allUniqueName="[Range].[Origin postal code].[All]" dimensionUniqueName="[Range]" displayFolder="" count="0" memberValueDatatype="130" unbalanced="0"/>
    <cacheHierarchy uniqueName="[Range].[Port of departure]" caption="Port of departure" attribute="1" defaultMemberUniqueName="[Range].[Port of departure].[All]" allUniqueName="[Range].[Port of departure].[All]" dimensionUniqueName="[Range]" displayFolder="" count="0" memberValueDatatype="130" unbalanced="0"/>
    <cacheHierarchy uniqueName="[Range].[Destination name]" caption="Destination name" attribute="1" defaultMemberUniqueName="[Range].[Destination name].[All]" allUniqueName="[Range].[Destination name].[All]" dimensionUniqueName="[Range]" displayFolder="" count="0" memberValueDatatype="130" unbalanced="0"/>
    <cacheHierarchy uniqueName="[Range].[Destination City]" caption="Destination City" attribute="1" defaultMemberUniqueName="[Range].[Destination City].[All]" allUniqueName="[Range].[Destination City].[All]" dimensionUniqueName="[Range]" displayFolder="" count="0" memberValueDatatype="130" unbalanced="0"/>
    <cacheHierarchy uniqueName="[Range].[Destination Country]" caption="Destination Country" attribute="1" defaultMemberUniqueName="[Range].[Destination Country].[All]" allUniqueName="[Range].[Destination Country].[All]" dimensionUniqueName="[Range]" displayFolder="" count="0" memberValueDatatype="130" unbalanced="0"/>
    <cacheHierarchy uniqueName="[Range].[Destination postal code]" caption="Destination postal code" attribute="1" defaultMemberUniqueName="[Range].[Destination postal code].[All]" allUniqueName="[Range].[Destination postal code].[All]" dimensionUniqueName="[Range]" displayFolder="" count="0" memberValueDatatype="130" unbalanced="0"/>
    <cacheHierarchy uniqueName="[Range].[Port of arrival]" caption="Port of arrival" attribute="1" defaultMemberUniqueName="[Range].[Port of arrival].[All]" allUniqueName="[Range].[Port of arrival].[All]" dimensionUniqueName="[Range]" displayFolder="" count="0" memberValueDatatype="130" unbalanced="0"/>
    <cacheHierarchy uniqueName="[Range].[Incoterm]" caption="Incoterm" attribute="1" defaultMemberUniqueName="[Range].[Incoterm].[All]" allUniqueName="[Range].[Incoterm].[All]" dimensionUniqueName="[Range]" displayFolder="" count="0" memberValueDatatype="130" unbalanced="0"/>
    <cacheHierarchy uniqueName="[Range].[Number of collis]" caption="Number of collis" attribute="1" defaultMemberUniqueName="[Range].[Number of collis].[All]" allUniqueName="[Range].[Number of collis].[All]" dimensionUniqueName="[Range]" displayFolder="" count="0" memberValueDatatype="20" unbalanced="0"/>
    <cacheHierarchy uniqueName="[Range].[Gross weight]" caption="Gross weight" attribute="1" defaultMemberUniqueName="[Range].[Gross weight].[All]" allUniqueName="[Range].[Gross weight].[All]" dimensionUniqueName="[Range]" displayFolder="" count="0" memberValueDatatype="5" unbalanced="0"/>
    <cacheHierarchy uniqueName="[Range].[Chargeable weight]" caption="Chargeable weight" attribute="1" defaultMemberUniqueName="[Range].[Chargeable weight].[All]" allUniqueName="[Range].[Chargeable weight].[All]" dimensionUniqueName="[Range]" displayFolder="" count="0" memberValueDatatype="5" unbalanced="0"/>
    <cacheHierarchy uniqueName="[Range].[Volume]" caption="Volume" attribute="1" defaultMemberUniqueName="[Range].[Volume].[All]" allUniqueName="[Range].[Volume].[All]" dimensionUniqueName="[Range]" displayFolder="" count="0" memberValueDatatype="5" unbalanced="0"/>
    <cacheHierarchy uniqueName="[Range].[Net amount]" caption="Net amount" attribute="1" defaultMemberUniqueName="[Range].[Net amount].[All]" allUniqueName="[Range].[Net amount].[All]" dimensionUniqueName="[Range]" displayFolder="" count="0" memberValueDatatype="5" unbalanced="0"/>
    <cacheHierarchy uniqueName="[Range].[VAT amount of line item]" caption="VAT amount of line item" attribute="1" defaultMemberUniqueName="[Range].[VAT amount of line item].[All]" allUniqueName="[Range].[VAT amount of line item].[All]" dimensionUniqueName="[Range]" displayFolder="" count="0" memberValueDatatype="5" unbalanced="0"/>
    <cacheHierarchy uniqueName="[Range].[Remark position]" caption="Remark position" attribute="1" defaultMemberUniqueName="[Range].[Remark position].[All]" allUniqueName="[Range].[Remark posit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O]" caption="PO" attribute="1" defaultMemberUniqueName="[Range].[PO].[All]" allUniqueName="[Range].[PO].[All]" dimensionUniqueName="[Range]" displayFolder="" count="0" memberValueDatatype="130" unbalanced="0"/>
    <cacheHierarchy uniqueName="[Range].[Istar]" caption="Istar" attribute="1" defaultMemberUniqueName="[Range].[Istar].[All]" allUniqueName="[Range].[Istar].[All]" dimensionUniqueName="[Range]" displayFolder="" count="0" memberValueDatatype="130" unbalanced="0"/>
    <cacheHierarchy uniqueName="[Range].[Net invoice amount]" caption="Net invoice amount" attribute="1" defaultMemberUniqueName="[Range].[Net invoice amount].[All]" allUniqueName="[Range].[Net invoice amount].[All]" dimensionUniqueName="[Range]" displayFolder="" count="0" memberValueDatatype="5" unbalanced="0"/>
    <cacheHierarchy uniqueName="[Range].[VAT amount]" caption="VAT amount" attribute="1" defaultMemberUniqueName="[Range].[VAT amount].[All]" allUniqueName="[Range].[VAT amount].[All]" dimensionUniqueName="[Range]" displayFolder="" count="0" memberValueDatatype="5" unbalanced="0"/>
    <cacheHierarchy uniqueName="[Range].[Gross invoice amount]" caption="Gross invoice amount" attribute="1" defaultMemberUniqueName="[Range].[Gross invoice amount].[All]" allUniqueName="[Range].[Gross invoice amount].[All]" dimensionUniqueName="[Range]" displayFolder="" count="0" memberValueDatatype="5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Plant ID]" caption="Plant ID" attribute="1" defaultMemberUniqueName="[Range].[Plant ID].[All]" allUniqueName="[Range].[Plant ID].[All]" dimensionUniqueName="[Range]" displayFolder="" count="0" memberValueDatatype="130" unbalanced="0"/>
    <cacheHierarchy uniqueName="[Range].[Type of the document]" caption="Type of the document" attribute="1" defaultMemberUniqueName="[Range].[Type of the document].[All]" allUniqueName="[Range].[Type of the document].[All]" dimensionUniqueName="[Range]" displayFolder="" count="0" memberValueDatatype="130" unbalanced="0"/>
    <cacheHierarchy uniqueName="[Range].[Internal process type]" caption="Internal process type" attribute="1" defaultMemberUniqueName="[Range].[Internal process type].[All]" allUniqueName="[Range].[Internal process type].[All]" dimensionUniqueName="[Range]" displayFolder="" count="0" memberValueDatatype="130" unbalanced="0"/>
    <cacheHierarchy uniqueName="[Range].[LSP ID]" caption="LSP ID" attribute="1" defaultMemberUniqueName="[Range].[LSP ID].[All]" allUniqueName="[Range].[LSP ID].[All]" dimensionUniqueName="[Range]" displayFolder="" count="0" memberValueDatatype="130" unbalanced="0"/>
    <cacheHierarchy uniqueName="[Range].[Internal shipment ID]" caption="Internal shipment ID" attribute="1" defaultMemberUniqueName="[Range].[Internal shipment ID].[All]" allUniqueName="[Range].[Internal shipment ID].[All]" dimensionUniqueName="[Range]" displayFolder="" count="0" memberValueDatatype="130" unbalanced="0"/>
    <cacheHierarchy uniqueName="[Range].[Remark Header]" caption="Remark Header" attribute="1" defaultMemberUniqueName="[Range].[Remark Header].[All]" allUniqueName="[Range].[Remark Header].[All]" dimensionUniqueName="[Range]" displayFolder="" count="0" memberValueDatatype="130" unbalanced="0"/>
    <cacheHierarchy uniqueName="[Range].[Origin ID]" caption="Origin ID" attribute="1" defaultMemberUniqueName="[Range].[Origin ID].[All]" allUniqueName="[Range].[Origin ID].[All]" dimensionUniqueName="[Range]" displayFolder="" count="0" memberValueDatatype="130" unbalanced="0"/>
    <cacheHierarchy uniqueName="[Range].[Destination ID]" caption="Destination ID" attribute="1" defaultMemberUniqueName="[Range].[Destination ID].[All]" allUniqueName="[Range].[Destination ID].[All]" dimensionUniqueName="[Range]" displayFolder="" count="0" memberValueDatatype="130" unbalanced="0"/>
    <cacheHierarchy uniqueName="[Range].[Distance]" caption="Distance" attribute="1" defaultMemberUniqueName="[Range].[Distance].[All]" allUniqueName="[Range].[Distance].[All]" dimensionUniqueName="[Range]" displayFolder="" count="0" memberValueDatatype="130" unbalanced="0"/>
    <cacheHierarchy uniqueName="[Range].[Packaging unit type]" caption="Packaging unit type" attribute="1" defaultMemberUniqueName="[Range].[Packaging unit type].[All]" allUniqueName="[Range].[Packaging unit type].[All]" dimensionUniqueName="[Range]" displayFolder="" count="0" memberValueDatatype="130" unbalanced="0"/>
    <cacheHierarchy uniqueName="[Range].[Loading meter]" caption="Loading meter" attribute="1" defaultMemberUniqueName="[Range].[Loading meter].[All]" allUniqueName="[Range].[Loading meter].[All]" dimensionUniqueName="[Range]" displayFolder="" count="0" memberValueDatatype="130" unbalanced="0"/>
    <cacheHierarchy uniqueName="[Range].[Stackability factor]" caption="Stackability factor" attribute="1" defaultMemberUniqueName="[Range].[Stackability factor].[All]" allUniqueName="[Range].[Stackability factor].[All]" dimensionUniqueName="[Range]" displayFolder="" count="0" memberValueDatatype="130" unbalanced="0"/>
    <cacheHierarchy uniqueName="[Range].[Storage fee]" caption="Storage fee" attribute="1" defaultMemberUniqueName="[Range].[Storage fee].[All]" allUniqueName="[Range].[Storage fee].[All]" dimensionUniqueName="[Range]" displayFolder="" count="0" memberValueDatatype="130" unbalanced="0"/>
    <cacheHierarchy uniqueName="[Range].[Container type]" caption="Container type" attribute="1" defaultMemberUniqueName="[Range].[Container type].[All]" allUniqueName="[Range].[Container type].[All]" dimensionUniqueName="[Range]" displayFolder="" count="0" memberValueDatatype="130" unbalanced="0"/>
    <cacheHierarchy uniqueName="[Range].[BOE]" caption="BOE" attribute="1" defaultMemberUniqueName="[Range].[BOE].[All]" allUniqueName="[Range].[BOE].[All]" dimensionUniqueName="[Range]" displayFolder="" count="0" memberValueDatatype="130" unbalanced="0"/>
    <cacheHierarchy uniqueName="[Range].[Incoterm City]" caption="Incoterm City" attribute="1" defaultMemberUniqueName="[Range].[Incoterm City].[All]" allUniqueName="[Range].[Incoterm Cit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et amount]" caption="Sum of Net amoun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VAT amount of line item]" caption="Sum of VAT amount of line item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Remark position]" caption="Count of Remark position" measure="1" displayFolder="" measureGroup="Rang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7A756-6782-45F9-8003-000CEA49D39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9" firstHeaderRow="0" firstDataRow="1" firstDataCol="2"/>
  <pivotFields count="4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6">
    <i>
      <x/>
      <x/>
    </i>
    <i>
      <x v="1"/>
      <x v="1"/>
    </i>
    <i>
      <x v="2"/>
      <x/>
    </i>
    <i>
      <x v="3"/>
      <x v="1"/>
    </i>
    <i>
      <x v="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amount" fld="2" baseField="0" baseItem="0"/>
    <dataField name="Sum of VAT amount of line item" fld="3" baseField="0" baseItem="0"/>
  </dataFields>
  <formats count="12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0"/>
    </format>
    <format dxfId="37">
      <pivotArea field="1" type="button" dataOnly="0" labelOnly="1" outline="0" axis="axisRow" fieldPosition="1"/>
    </format>
    <format dxfId="36">
      <pivotArea dataOnly="0" labelOnly="1" outline="0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BC$6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C4245-8BBF-4FFA-8EBB-330ACAEDFADB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23" firstHeaderRow="0" firstDataRow="1" firstDataCol="3"/>
  <pivotFields count="5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3">
    <field x="0"/>
    <field x="1"/>
    <field x="2"/>
  </rowFields>
  <rowItems count="20">
    <i>
      <x/>
      <x/>
      <x/>
    </i>
    <i r="2">
      <x v="1"/>
    </i>
    <i r="2">
      <x v="2"/>
    </i>
    <i r="2">
      <x v="3"/>
    </i>
    <i>
      <x v="1"/>
      <x v="1"/>
      <x/>
    </i>
    <i r="2">
      <x v="1"/>
    </i>
    <i r="2">
      <x v="2"/>
    </i>
    <i r="2">
      <x v="3"/>
    </i>
    <i>
      <x v="2"/>
      <x/>
      <x/>
    </i>
    <i r="2">
      <x v="1"/>
    </i>
    <i r="2">
      <x v="3"/>
    </i>
    <i>
      <x v="3"/>
      <x v="1"/>
      <x/>
    </i>
    <i r="2">
      <x v="1"/>
    </i>
    <i r="2">
      <x v="2"/>
    </i>
    <i r="2">
      <x v="3"/>
    </i>
    <i>
      <x v="4"/>
      <x/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amount" fld="3" baseField="0" baseItem="0"/>
    <dataField name="Sum of VAT amount of line item" fld="4" baseField="0" baseItem="0"/>
  </dataFields>
  <formats count="18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field="1" type="button" dataOnly="0" labelOnly="1" outline="0" axis="axisRow" fieldPosition="1"/>
    </format>
    <format dxfId="24">
      <pivotArea field="2" type="button" dataOnly="0" labelOnly="1" outline="0" axis="axisRow" fieldPosition="2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1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1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3">
            <x v="0"/>
            <x v="1"/>
            <x v="3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0"/>
        </references>
      </pivotArea>
    </format>
    <format dxfId="1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0"/>
          </reference>
          <reference field="2" count="0"/>
        </references>
      </pivotArea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2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BC$6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2"/>
  <sheetViews>
    <sheetView tabSelected="1" topLeftCell="A2" zoomScaleNormal="100" workbookViewId="0">
      <selection activeCell="A2" sqref="A2"/>
    </sheetView>
  </sheetViews>
  <sheetFormatPr defaultRowHeight="15"/>
  <cols>
    <col min="1" max="1" width="20.42578125" bestFit="1" customWidth="1"/>
    <col min="2" max="2" width="17.42578125" bestFit="1" customWidth="1"/>
    <col min="3" max="3" width="10.7109375" bestFit="1" customWidth="1"/>
    <col min="4" max="4" width="8.5703125" bestFit="1" customWidth="1"/>
    <col min="5" max="5" width="15.5703125" bestFit="1" customWidth="1"/>
    <col min="6" max="6" width="16.28515625" bestFit="1" customWidth="1"/>
    <col min="7" max="7" width="28.7109375" bestFit="1" customWidth="1"/>
    <col min="8" max="8" width="30.85546875" bestFit="1" customWidth="1"/>
    <col min="9" max="9" width="30.140625" bestFit="1" customWidth="1"/>
    <col min="10" max="10" width="31" bestFit="1" customWidth="1"/>
    <col min="11" max="11" width="22.42578125" bestFit="1" customWidth="1"/>
    <col min="12" max="12" width="31.85546875" bestFit="1" customWidth="1"/>
    <col min="13" max="13" width="26.42578125" bestFit="1" customWidth="1"/>
    <col min="14" max="14" width="32" bestFit="1" customWidth="1"/>
    <col min="15" max="15" width="17.28515625" bestFit="1" customWidth="1"/>
    <col min="16" max="16" width="13.42578125" bestFit="1" customWidth="1"/>
    <col min="17" max="17" width="14.85546875" bestFit="1" customWidth="1"/>
    <col min="18" max="18" width="18.7109375" bestFit="1" customWidth="1"/>
    <col min="19" max="19" width="36" bestFit="1" customWidth="1"/>
    <col min="20" max="20" width="15.28515625" bestFit="1" customWidth="1"/>
    <col min="21" max="21" width="9.7109375" bestFit="1" customWidth="1"/>
    <col min="22" max="22" width="20.28515625" bestFit="1" customWidth="1"/>
    <col min="23" max="23" width="14.85546875" bestFit="1" customWidth="1"/>
    <col min="24" max="24" width="30.28515625" bestFit="1" customWidth="1"/>
    <col min="25" max="25" width="14.5703125" bestFit="1" customWidth="1"/>
    <col min="26" max="26" width="19" bestFit="1" customWidth="1"/>
    <col min="27" max="27" width="31.7109375" bestFit="1" customWidth="1"/>
    <col min="28" max="28" width="20" bestFit="1" customWidth="1"/>
    <col min="29" max="29" width="22.5703125" bestFit="1" customWidth="1"/>
    <col min="30" max="30" width="16.7109375" bestFit="1" customWidth="1"/>
    <col min="31" max="31" width="20.28515625" bestFit="1" customWidth="1"/>
    <col min="32" max="32" width="24.140625" bestFit="1" customWidth="1"/>
    <col min="33" max="33" width="23.42578125" bestFit="1" customWidth="1"/>
    <col min="34" max="34" width="11.5703125" bestFit="1" customWidth="1"/>
    <col min="35" max="43" width="15.7109375" bestFit="1" customWidth="1"/>
    <col min="44" max="44" width="16.7109375" bestFit="1" customWidth="1"/>
    <col min="45" max="45" width="23.140625" bestFit="1" customWidth="1"/>
    <col min="46" max="46" width="17.42578125" bestFit="1" customWidth="1"/>
    <col min="47" max="47" width="19.7109375" bestFit="1" customWidth="1"/>
    <col min="48" max="48" width="20" bestFit="1" customWidth="1"/>
    <col min="49" max="49" width="16.42578125" bestFit="1" customWidth="1"/>
    <col min="50" max="50" width="18.28515625" bestFit="1" customWidth="1"/>
    <col min="51" max="51" width="14.140625" bestFit="1" customWidth="1"/>
    <col min="52" max="52" width="29.7109375" bestFit="1" customWidth="1"/>
    <col min="53" max="53" width="23" bestFit="1" customWidth="1"/>
    <col min="54" max="54" width="24" bestFit="1" customWidth="1"/>
    <col min="55" max="55" width="15.5703125" bestFit="1" customWidth="1"/>
    <col min="56" max="56" width="13.42578125" bestFit="1" customWidth="1"/>
    <col min="57" max="57" width="14.5703125" bestFit="1" customWidth="1"/>
    <col min="58" max="58" width="18" bestFit="1" customWidth="1"/>
    <col min="59" max="59" width="14.5703125" bestFit="1" customWidth="1"/>
    <col min="60" max="60" width="18.28515625" bestFit="1" customWidth="1"/>
    <col min="61" max="61" width="21" bestFit="1" customWidth="1"/>
    <col min="62" max="62" width="20.42578125" bestFit="1" customWidth="1"/>
    <col min="63" max="63" width="19.85546875" bestFit="1" customWidth="1"/>
    <col min="64" max="64" width="23.5703125" bestFit="1" customWidth="1"/>
    <col min="65" max="65" width="17.7109375" bestFit="1" customWidth="1"/>
    <col min="66" max="66" width="13.5703125" bestFit="1" customWidth="1"/>
    <col min="67" max="67" width="20.85546875" bestFit="1" customWidth="1"/>
    <col min="68" max="68" width="26.28515625" bestFit="1" customWidth="1"/>
    <col min="69" max="70" width="16.28515625" bestFit="1" customWidth="1"/>
    <col min="71" max="72" width="8.85546875" bestFit="1" customWidth="1"/>
    <col min="73" max="73" width="26" bestFit="1" customWidth="1"/>
    <col min="74" max="74" width="17.42578125" bestFit="1" customWidth="1"/>
    <col min="75" max="75" width="18.28515625" bestFit="1" customWidth="1"/>
    <col min="76" max="76" width="15" bestFit="1" customWidth="1"/>
    <col min="77" max="77" width="14.140625" bestFit="1" customWidth="1"/>
    <col min="78" max="78" width="24.7109375" bestFit="1" customWidth="1"/>
    <col min="79" max="79" width="13" bestFit="1" customWidth="1"/>
    <col min="80" max="80" width="21.42578125" bestFit="1" customWidth="1"/>
    <col min="81" max="81" width="13.42578125" bestFit="1" customWidth="1"/>
    <col min="82" max="82" width="10" bestFit="1" customWidth="1"/>
    <col min="83" max="83" width="25.140625" bestFit="1" customWidth="1"/>
    <col min="84" max="84" width="27.28515625" bestFit="1" customWidth="1"/>
    <col min="85" max="86" width="8" bestFit="1" customWidth="1"/>
    <col min="87" max="87" width="9.42578125" bestFit="1" customWidth="1"/>
    <col min="88" max="88" width="16.85546875" bestFit="1" customWidth="1"/>
    <col min="89" max="89" width="18.7109375" bestFit="1" customWidth="1"/>
    <col min="90" max="90" width="15.5703125" bestFit="1" customWidth="1"/>
    <col min="91" max="91" width="39.42578125" bestFit="1" customWidth="1"/>
    <col min="92" max="92" width="40.85546875" bestFit="1" customWidth="1"/>
    <col min="93" max="93" width="20.85546875" bestFit="1" customWidth="1"/>
    <col min="94" max="94" width="25.28515625" bestFit="1" customWidth="1"/>
    <col min="95" max="95" width="18.42578125" bestFit="1" customWidth="1"/>
    <col min="96" max="96" width="26.28515625" bestFit="1" customWidth="1"/>
    <col min="97" max="97" width="42.5703125" bestFit="1" customWidth="1"/>
    <col min="98" max="98" width="22.85546875" bestFit="1" customWidth="1"/>
    <col min="99" max="99" width="17" bestFit="1" customWidth="1"/>
    <col min="100" max="100" width="19.7109375" bestFit="1" customWidth="1"/>
    <col min="101" max="101" width="27.85546875" bestFit="1" customWidth="1"/>
    <col min="102" max="102" width="22.42578125" bestFit="1" customWidth="1"/>
    <col min="103" max="103" width="37.7109375" bestFit="1" customWidth="1"/>
    <col min="104" max="104" width="22.140625" bestFit="1" customWidth="1"/>
    <col min="105" max="105" width="26.5703125" bestFit="1" customWidth="1"/>
    <col min="106" max="106" width="39.28515625" bestFit="1" customWidth="1"/>
    <col min="107" max="107" width="27.5703125" bestFit="1" customWidth="1"/>
    <col min="108" max="108" width="30.140625" bestFit="1" customWidth="1"/>
    <col min="109" max="109" width="24.28515625" bestFit="1" customWidth="1"/>
    <col min="110" max="110" width="27.85546875" bestFit="1" customWidth="1"/>
    <col min="111" max="111" width="24.5703125" bestFit="1" customWidth="1"/>
    <col min="112" max="112" width="31" bestFit="1" customWidth="1"/>
    <col min="113" max="113" width="18.140625" bestFit="1" customWidth="1"/>
    <col min="114" max="122" width="23.28515625" bestFit="1" customWidth="1"/>
    <col min="123" max="123" width="24.28515625" bestFit="1" customWidth="1"/>
    <col min="124" max="124" width="12.28515625" bestFit="1" customWidth="1"/>
    <col min="125" max="133" width="13.7109375" bestFit="1" customWidth="1"/>
    <col min="134" max="134" width="14.7109375" bestFit="1" customWidth="1"/>
    <col min="135" max="135" width="16.140625" bestFit="1" customWidth="1"/>
    <col min="136" max="136" width="12.5703125" bestFit="1" customWidth="1"/>
    <col min="137" max="137" width="15.85546875" bestFit="1" customWidth="1"/>
    <col min="138" max="138" width="17.28515625" bestFit="1" customWidth="1"/>
    <col min="139" max="139" width="20.140625" bestFit="1" customWidth="1"/>
    <col min="140" max="140" width="15.5703125" bestFit="1" customWidth="1"/>
    <col min="141" max="141" width="23.28515625" bestFit="1" customWidth="1"/>
    <col min="142" max="142" width="20.140625" bestFit="1" customWidth="1"/>
    <col min="143" max="143" width="23.140625" bestFit="1" customWidth="1"/>
    <col min="144" max="144" width="20" bestFit="1" customWidth="1"/>
    <col min="145" max="153" width="18.85546875" bestFit="1" customWidth="1"/>
    <col min="154" max="154" width="20.42578125" bestFit="1" customWidth="1"/>
    <col min="155" max="163" width="14" bestFit="1" customWidth="1"/>
    <col min="164" max="164" width="15.5703125" bestFit="1" customWidth="1"/>
  </cols>
  <sheetData>
    <row r="1" spans="1:144" s="152" customFormat="1" hidden="1">
      <c r="L1" s="152" t="s">
        <v>468</v>
      </c>
      <c r="P1" s="152" t="s">
        <v>469</v>
      </c>
      <c r="Q1" s="152" t="s">
        <v>470</v>
      </c>
      <c r="R1" s="152" t="s">
        <v>471</v>
      </c>
      <c r="AB1" s="152" t="s">
        <v>472</v>
      </c>
      <c r="BU1" s="152" t="s">
        <v>474</v>
      </c>
      <c r="BV1" s="152" t="s">
        <v>473</v>
      </c>
      <c r="CM1" s="152" t="s">
        <v>468</v>
      </c>
      <c r="CO1" s="152" t="s">
        <v>469</v>
      </c>
      <c r="CQ1" s="152" t="s">
        <v>470</v>
      </c>
      <c r="CR1" s="152" t="s">
        <v>471</v>
      </c>
      <c r="DC1" s="152" t="s">
        <v>472</v>
      </c>
      <c r="EM1" s="152" t="s">
        <v>475</v>
      </c>
    </row>
    <row r="2" spans="1:144" s="86" customFormat="1">
      <c r="A2" s="7" t="s">
        <v>0</v>
      </c>
      <c r="B2" s="8" t="s">
        <v>1</v>
      </c>
      <c r="C2" s="9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4" t="s">
        <v>7</v>
      </c>
      <c r="I2" s="15" t="s">
        <v>8</v>
      </c>
      <c r="J2" s="16" t="s">
        <v>9</v>
      </c>
      <c r="K2" s="17" t="s">
        <v>10</v>
      </c>
      <c r="L2" s="18" t="s">
        <v>11</v>
      </c>
      <c r="M2" s="87" t="s">
        <v>143</v>
      </c>
      <c r="N2" s="87" t="s">
        <v>144</v>
      </c>
      <c r="O2" s="19" t="s">
        <v>12</v>
      </c>
      <c r="P2" s="7" t="s">
        <v>13</v>
      </c>
      <c r="Q2" s="88" t="s">
        <v>151</v>
      </c>
      <c r="R2" s="7" t="s">
        <v>14</v>
      </c>
      <c r="S2" s="20" t="s">
        <v>15</v>
      </c>
      <c r="T2" s="72" t="s">
        <v>163</v>
      </c>
      <c r="U2" s="21" t="s">
        <v>16</v>
      </c>
      <c r="V2" s="57" t="s">
        <v>139</v>
      </c>
      <c r="W2" s="57" t="s">
        <v>141</v>
      </c>
      <c r="X2" s="57" t="s">
        <v>142</v>
      </c>
      <c r="Y2" s="72" t="s">
        <v>140</v>
      </c>
      <c r="Z2" s="57" t="s">
        <v>145</v>
      </c>
      <c r="AA2" s="57" t="s">
        <v>146</v>
      </c>
      <c r="AB2" s="72" t="s">
        <v>155</v>
      </c>
      <c r="AC2" s="72" t="s">
        <v>147</v>
      </c>
      <c r="AD2" s="72" t="s">
        <v>149</v>
      </c>
      <c r="AE2" s="72" t="s">
        <v>152</v>
      </c>
      <c r="AF2" s="72" t="s">
        <v>154</v>
      </c>
      <c r="AG2" s="22" t="s">
        <v>17</v>
      </c>
      <c r="AH2" s="23" t="s">
        <v>18</v>
      </c>
      <c r="AI2" s="72" t="s">
        <v>88</v>
      </c>
      <c r="AJ2" s="72" t="s">
        <v>89</v>
      </c>
      <c r="AK2" s="72" t="s">
        <v>90</v>
      </c>
      <c r="AL2" s="72" t="s">
        <v>91</v>
      </c>
      <c r="AM2" s="72" t="s">
        <v>92</v>
      </c>
      <c r="AN2" s="72" t="s">
        <v>93</v>
      </c>
      <c r="AO2" s="72" t="s">
        <v>94</v>
      </c>
      <c r="AP2" s="72" t="s">
        <v>95</v>
      </c>
      <c r="AQ2" s="72" t="s">
        <v>96</v>
      </c>
      <c r="AR2" s="72" t="s">
        <v>97</v>
      </c>
      <c r="AS2" s="24" t="s">
        <v>19</v>
      </c>
      <c r="AT2" s="25" t="s">
        <v>20</v>
      </c>
      <c r="AU2" s="26" t="s">
        <v>21</v>
      </c>
      <c r="AV2" s="27" t="s">
        <v>22</v>
      </c>
      <c r="AW2" s="28" t="s">
        <v>23</v>
      </c>
      <c r="AX2" s="29" t="s">
        <v>24</v>
      </c>
      <c r="AY2" s="30" t="s">
        <v>25</v>
      </c>
      <c r="AZ2" s="31" t="s">
        <v>26</v>
      </c>
      <c r="BA2" s="32" t="s">
        <v>27</v>
      </c>
      <c r="BB2" s="33" t="s">
        <v>28</v>
      </c>
      <c r="BC2" s="34" t="s">
        <v>29</v>
      </c>
      <c r="BD2" s="35" t="s">
        <v>30</v>
      </c>
      <c r="BE2" s="36" t="s">
        <v>31</v>
      </c>
      <c r="BF2" s="37" t="s">
        <v>32</v>
      </c>
      <c r="BG2" s="38" t="s">
        <v>33</v>
      </c>
      <c r="BH2" s="39" t="s">
        <v>34</v>
      </c>
      <c r="BI2" s="40" t="s">
        <v>35</v>
      </c>
      <c r="BJ2" s="41" t="s">
        <v>36</v>
      </c>
      <c r="BK2" s="42" t="s">
        <v>37</v>
      </c>
      <c r="BL2" s="43" t="s">
        <v>38</v>
      </c>
      <c r="BM2" s="44" t="s">
        <v>39</v>
      </c>
      <c r="BN2" s="45" t="s">
        <v>40</v>
      </c>
      <c r="BO2" s="46" t="s">
        <v>41</v>
      </c>
      <c r="BP2" s="47" t="s">
        <v>42</v>
      </c>
      <c r="BQ2" s="48" t="s">
        <v>43</v>
      </c>
      <c r="BR2" s="49" t="s">
        <v>44</v>
      </c>
      <c r="BS2" s="50" t="s">
        <v>45</v>
      </c>
      <c r="BT2" s="51" t="s">
        <v>46</v>
      </c>
      <c r="BU2" s="52" t="s">
        <v>47</v>
      </c>
      <c r="BV2" s="53" t="s">
        <v>48</v>
      </c>
      <c r="BW2" s="54" t="s">
        <v>49</v>
      </c>
      <c r="BX2" s="55" t="s">
        <v>50</v>
      </c>
      <c r="BY2" s="56" t="s">
        <v>51</v>
      </c>
      <c r="BZ2" s="57" t="s">
        <v>126</v>
      </c>
      <c r="CA2" s="57" t="s">
        <v>81</v>
      </c>
      <c r="CB2" s="57" t="s">
        <v>82</v>
      </c>
      <c r="CC2" s="57" t="s">
        <v>83</v>
      </c>
      <c r="CD2" s="57" t="s">
        <v>84</v>
      </c>
      <c r="CE2" s="57" t="s">
        <v>86</v>
      </c>
      <c r="CF2" s="57" t="s">
        <v>87</v>
      </c>
      <c r="CG2" s="58" t="s">
        <v>52</v>
      </c>
      <c r="CH2" s="59" t="s">
        <v>53</v>
      </c>
      <c r="CI2" s="60" t="s">
        <v>54</v>
      </c>
      <c r="CJ2" s="61" t="s">
        <v>55</v>
      </c>
      <c r="CK2" s="62" t="s">
        <v>56</v>
      </c>
      <c r="CL2" s="63" t="s">
        <v>57</v>
      </c>
      <c r="CM2" s="64" t="s">
        <v>58</v>
      </c>
      <c r="CN2" s="65" t="s">
        <v>59</v>
      </c>
      <c r="CO2" s="7" t="s">
        <v>60</v>
      </c>
      <c r="CP2" s="66" t="s">
        <v>61</v>
      </c>
      <c r="CQ2" s="67" t="s">
        <v>62</v>
      </c>
      <c r="CR2" s="68" t="s">
        <v>63</v>
      </c>
      <c r="CS2" s="69" t="s">
        <v>64</v>
      </c>
      <c r="CT2" s="70" t="s">
        <v>65</v>
      </c>
      <c r="CU2" s="71" t="s">
        <v>66</v>
      </c>
      <c r="CV2" s="72" t="s">
        <v>220</v>
      </c>
      <c r="CW2" s="72" t="s">
        <v>157</v>
      </c>
      <c r="CX2" s="72" t="s">
        <v>158</v>
      </c>
      <c r="CY2" s="72" t="s">
        <v>159</v>
      </c>
      <c r="CZ2" s="72" t="s">
        <v>160</v>
      </c>
      <c r="DA2" s="72" t="s">
        <v>161</v>
      </c>
      <c r="DB2" s="72" t="s">
        <v>162</v>
      </c>
      <c r="DC2" s="72" t="s">
        <v>156</v>
      </c>
      <c r="DD2" s="72" t="s">
        <v>148</v>
      </c>
      <c r="DE2" s="72" t="s">
        <v>150</v>
      </c>
      <c r="DF2" s="72" t="s">
        <v>153</v>
      </c>
      <c r="DG2" s="72" t="s">
        <v>164</v>
      </c>
      <c r="DH2" s="73" t="s">
        <v>67</v>
      </c>
      <c r="DI2" s="74" t="s">
        <v>68</v>
      </c>
      <c r="DJ2" s="90" t="s">
        <v>127</v>
      </c>
      <c r="DK2" s="90" t="s">
        <v>128</v>
      </c>
      <c r="DL2" s="90" t="s">
        <v>129</v>
      </c>
      <c r="DM2" s="90" t="s">
        <v>130</v>
      </c>
      <c r="DN2" s="90" t="s">
        <v>131</v>
      </c>
      <c r="DO2" s="90" t="s">
        <v>132</v>
      </c>
      <c r="DP2" s="90" t="s">
        <v>133</v>
      </c>
      <c r="DQ2" s="90" t="s">
        <v>134</v>
      </c>
      <c r="DR2" s="90" t="s">
        <v>135</v>
      </c>
      <c r="DS2" s="90" t="s">
        <v>136</v>
      </c>
      <c r="DT2" s="75" t="s">
        <v>69</v>
      </c>
      <c r="DU2" s="89" t="s">
        <v>98</v>
      </c>
      <c r="DV2" s="89" t="s">
        <v>99</v>
      </c>
      <c r="DW2" s="89" t="s">
        <v>100</v>
      </c>
      <c r="DX2" s="89" t="s">
        <v>101</v>
      </c>
      <c r="DY2" s="89" t="s">
        <v>102</v>
      </c>
      <c r="DZ2" s="89" t="s">
        <v>103</v>
      </c>
      <c r="EA2" s="89" t="s">
        <v>104</v>
      </c>
      <c r="EB2" s="89" t="s">
        <v>105</v>
      </c>
      <c r="EC2" s="89" t="s">
        <v>106</v>
      </c>
      <c r="ED2" s="89" t="s">
        <v>107</v>
      </c>
      <c r="EE2" s="76" t="s">
        <v>70</v>
      </c>
      <c r="EF2" s="77" t="s">
        <v>71</v>
      </c>
      <c r="EG2" s="78" t="s">
        <v>72</v>
      </c>
      <c r="EH2" s="79" t="s">
        <v>73</v>
      </c>
      <c r="EI2" s="80" t="s">
        <v>74</v>
      </c>
      <c r="EJ2" s="81" t="s">
        <v>75</v>
      </c>
      <c r="EK2" s="82" t="s">
        <v>76</v>
      </c>
      <c r="EL2" s="83" t="s">
        <v>77</v>
      </c>
      <c r="EM2" s="84" t="s">
        <v>78</v>
      </c>
      <c r="EN2" s="85" t="s">
        <v>79</v>
      </c>
    </row>
  </sheetData>
  <autoFilter ref="A2:EN2" xr:uid="{00000000-0001-0000-0000-000000000000}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147A-FF0E-4C29-90E0-092AD978F972}">
  <dimension ref="A1:AZ20"/>
  <sheetViews>
    <sheetView topLeftCell="O1" workbookViewId="0">
      <selection activeCell="O2" sqref="O2"/>
    </sheetView>
  </sheetViews>
  <sheetFormatPr defaultRowHeight="15"/>
  <sheetData>
    <row r="1" spans="1:52">
      <c r="T1" s="135" t="s">
        <v>47</v>
      </c>
      <c r="U1" s="136" t="s">
        <v>48</v>
      </c>
    </row>
    <row r="2" spans="1:52">
      <c r="A2" s="125" t="s">
        <v>229</v>
      </c>
      <c r="B2" s="126" t="s">
        <v>246</v>
      </c>
      <c r="C2" s="127" t="s">
        <v>259</v>
      </c>
      <c r="D2" s="128" t="s">
        <v>222</v>
      </c>
      <c r="E2" s="128" t="s">
        <v>264</v>
      </c>
      <c r="F2" s="128" t="s">
        <v>265</v>
      </c>
      <c r="G2" s="128" t="s">
        <v>266</v>
      </c>
      <c r="H2" s="128" t="s">
        <v>286</v>
      </c>
      <c r="I2" s="128" t="s">
        <v>287</v>
      </c>
      <c r="J2" s="128" t="s">
        <v>287</v>
      </c>
      <c r="K2" s="128" t="s">
        <v>288</v>
      </c>
      <c r="L2" s="128" t="s">
        <v>228</v>
      </c>
      <c r="M2" s="128">
        <v>0</v>
      </c>
      <c r="N2" s="128">
        <v>0.4</v>
      </c>
      <c r="O2" s="128">
        <v>0.4</v>
      </c>
      <c r="P2" s="128">
        <v>1.4</v>
      </c>
      <c r="Q2" s="128" t="s">
        <v>293</v>
      </c>
      <c r="R2" s="128" t="s">
        <v>295</v>
      </c>
      <c r="S2" s="128" t="s">
        <v>296</v>
      </c>
      <c r="T2" s="139"/>
      <c r="U2" s="139"/>
      <c r="W2">
        <v>1140</v>
      </c>
      <c r="X2">
        <f>W2-100</f>
        <v>1040</v>
      </c>
      <c r="AA2" t="s">
        <v>230</v>
      </c>
      <c r="AB2">
        <v>2435</v>
      </c>
      <c r="AD2" t="s">
        <v>333</v>
      </c>
      <c r="AE2">
        <v>400</v>
      </c>
      <c r="AF2" t="s">
        <v>229</v>
      </c>
      <c r="AI2" t="s">
        <v>231</v>
      </c>
      <c r="AJ2" t="s">
        <v>350</v>
      </c>
      <c r="AT2" t="s">
        <v>229</v>
      </c>
      <c r="AU2" t="s">
        <v>376</v>
      </c>
      <c r="AX2" t="s">
        <v>396</v>
      </c>
      <c r="AY2" t="s">
        <v>397</v>
      </c>
      <c r="AZ2" t="s">
        <v>398</v>
      </c>
    </row>
    <row r="3" spans="1:52">
      <c r="A3" s="125" t="s">
        <v>230</v>
      </c>
      <c r="B3" s="126" t="s">
        <v>247</v>
      </c>
      <c r="C3" s="127" t="s">
        <v>259</v>
      </c>
      <c r="D3" s="128" t="s">
        <v>222</v>
      </c>
      <c r="E3" s="128" t="s">
        <v>267</v>
      </c>
      <c r="F3" s="128" t="s">
        <v>268</v>
      </c>
      <c r="G3" s="128" t="s">
        <v>224</v>
      </c>
      <c r="H3" s="128" t="s">
        <v>264</v>
      </c>
      <c r="I3" s="128" t="s">
        <v>287</v>
      </c>
      <c r="J3" s="128" t="s">
        <v>287</v>
      </c>
      <c r="K3" s="128" t="s">
        <v>289</v>
      </c>
      <c r="L3" s="128" t="s">
        <v>290</v>
      </c>
      <c r="M3" s="128">
        <v>0</v>
      </c>
      <c r="N3" s="128">
        <v>418</v>
      </c>
      <c r="O3" s="128">
        <v>418</v>
      </c>
      <c r="P3" s="128">
        <v>2.5</v>
      </c>
      <c r="Q3" s="128" t="s">
        <v>294</v>
      </c>
      <c r="R3" s="128" t="s">
        <v>297</v>
      </c>
      <c r="S3" s="128" t="s">
        <v>298</v>
      </c>
      <c r="T3" s="139"/>
      <c r="U3" s="139"/>
      <c r="W3">
        <v>1140</v>
      </c>
      <c r="X3">
        <f t="shared" ref="X3:X8" si="0">W3-100</f>
        <v>1040</v>
      </c>
      <c r="AA3" t="s">
        <v>233</v>
      </c>
      <c r="AB3">
        <v>1335</v>
      </c>
      <c r="AD3" t="s">
        <v>334</v>
      </c>
      <c r="AE3">
        <v>12717.93</v>
      </c>
      <c r="AF3" t="s">
        <v>230</v>
      </c>
      <c r="AI3" t="s">
        <v>233</v>
      </c>
      <c r="AJ3" t="s">
        <v>351</v>
      </c>
      <c r="AT3" t="s">
        <v>230</v>
      </c>
      <c r="AU3" t="s">
        <v>377</v>
      </c>
      <c r="AX3" t="s">
        <v>229</v>
      </c>
      <c r="AY3">
        <v>1825</v>
      </c>
      <c r="AZ3">
        <v>99.75</v>
      </c>
    </row>
    <row r="4" spans="1:52">
      <c r="A4" s="125" t="s">
        <v>231</v>
      </c>
      <c r="B4" s="126" t="s">
        <v>248</v>
      </c>
      <c r="C4" s="127" t="s">
        <v>259</v>
      </c>
      <c r="D4" s="128" t="s">
        <v>222</v>
      </c>
      <c r="E4" s="128" t="s">
        <v>269</v>
      </c>
      <c r="F4" s="128" t="s">
        <v>270</v>
      </c>
      <c r="G4" s="128" t="s">
        <v>271</v>
      </c>
      <c r="H4" s="128" t="s">
        <v>264</v>
      </c>
      <c r="I4" s="128" t="s">
        <v>287</v>
      </c>
      <c r="J4" s="128" t="s">
        <v>287</v>
      </c>
      <c r="K4" s="128" t="s">
        <v>289</v>
      </c>
      <c r="L4" s="128" t="s">
        <v>227</v>
      </c>
      <c r="M4" s="128">
        <v>0</v>
      </c>
      <c r="N4" s="128">
        <v>8.9</v>
      </c>
      <c r="O4" s="128">
        <v>8.9</v>
      </c>
      <c r="P4" s="128">
        <v>0.12</v>
      </c>
      <c r="Q4" s="128" t="s">
        <v>293</v>
      </c>
      <c r="R4" s="128" t="s">
        <v>299</v>
      </c>
      <c r="S4" s="128" t="s">
        <v>300</v>
      </c>
      <c r="T4" s="139"/>
      <c r="U4" s="139"/>
      <c r="W4">
        <v>1140</v>
      </c>
      <c r="X4">
        <f t="shared" si="0"/>
        <v>1040</v>
      </c>
      <c r="AA4" t="s">
        <v>234</v>
      </c>
      <c r="AB4">
        <v>2435</v>
      </c>
      <c r="AD4" t="s">
        <v>335</v>
      </c>
      <c r="AE4">
        <v>2149.54</v>
      </c>
      <c r="AF4" t="s">
        <v>231</v>
      </c>
      <c r="AI4" t="s">
        <v>232</v>
      </c>
      <c r="AJ4" t="s">
        <v>352</v>
      </c>
      <c r="AT4" t="s">
        <v>231</v>
      </c>
      <c r="AU4" t="s">
        <v>378</v>
      </c>
      <c r="AX4" t="s">
        <v>235</v>
      </c>
      <c r="AY4">
        <v>6335.94</v>
      </c>
      <c r="AZ4">
        <v>193.2</v>
      </c>
    </row>
    <row r="5" spans="1:52">
      <c r="A5" s="125" t="s">
        <v>232</v>
      </c>
      <c r="B5" s="126" t="s">
        <v>249</v>
      </c>
      <c r="C5" s="127" t="s">
        <v>259</v>
      </c>
      <c r="D5" s="128" t="s">
        <v>222</v>
      </c>
      <c r="E5" s="128" t="s">
        <v>272</v>
      </c>
      <c r="F5" s="128" t="s">
        <v>273</v>
      </c>
      <c r="G5" s="128" t="s">
        <v>225</v>
      </c>
      <c r="H5" s="128" t="s">
        <v>264</v>
      </c>
      <c r="I5" s="128" t="s">
        <v>287</v>
      </c>
      <c r="J5" s="128" t="s">
        <v>287</v>
      </c>
      <c r="K5" s="128" t="s">
        <v>289</v>
      </c>
      <c r="L5" s="128" t="s">
        <v>227</v>
      </c>
      <c r="M5" s="128">
        <v>0</v>
      </c>
      <c r="N5" s="128">
        <v>31</v>
      </c>
      <c r="O5" s="128">
        <v>31</v>
      </c>
      <c r="P5" s="128">
        <v>0</v>
      </c>
      <c r="Q5" s="128" t="s">
        <v>293</v>
      </c>
      <c r="R5" s="128" t="s">
        <v>301</v>
      </c>
      <c r="S5" s="128" t="s">
        <v>302</v>
      </c>
      <c r="T5" s="139"/>
      <c r="U5" s="139"/>
      <c r="W5">
        <v>1140</v>
      </c>
      <c r="X5">
        <f t="shared" si="0"/>
        <v>1040</v>
      </c>
      <c r="AA5" t="s">
        <v>235</v>
      </c>
      <c r="AB5">
        <v>1335</v>
      </c>
      <c r="AD5" t="s">
        <v>336</v>
      </c>
      <c r="AE5">
        <v>1998.76</v>
      </c>
      <c r="AF5" t="s">
        <v>232</v>
      </c>
      <c r="AI5" t="s">
        <v>229</v>
      </c>
      <c r="AJ5" t="s">
        <v>353</v>
      </c>
      <c r="AT5" t="s">
        <v>232</v>
      </c>
      <c r="AU5" t="s">
        <v>379</v>
      </c>
      <c r="AX5" t="s">
        <v>232</v>
      </c>
      <c r="AY5">
        <v>3423.76</v>
      </c>
      <c r="AZ5">
        <v>99.75</v>
      </c>
    </row>
    <row r="6" spans="1:52">
      <c r="A6" s="125" t="s">
        <v>233</v>
      </c>
      <c r="B6" s="126" t="s">
        <v>250</v>
      </c>
      <c r="C6" s="127" t="s">
        <v>259</v>
      </c>
      <c r="D6" s="128" t="s">
        <v>222</v>
      </c>
      <c r="E6" s="128" t="s">
        <v>274</v>
      </c>
      <c r="F6" s="128" t="s">
        <v>275</v>
      </c>
      <c r="G6" s="128" t="s">
        <v>276</v>
      </c>
      <c r="H6" s="128" t="s">
        <v>264</v>
      </c>
      <c r="I6" s="128" t="s">
        <v>287</v>
      </c>
      <c r="J6" s="128" t="s">
        <v>287</v>
      </c>
      <c r="K6" s="128" t="s">
        <v>289</v>
      </c>
      <c r="L6" s="128" t="s">
        <v>290</v>
      </c>
      <c r="M6" s="128">
        <v>0</v>
      </c>
      <c r="N6" s="128">
        <v>7</v>
      </c>
      <c r="O6" s="128">
        <v>7</v>
      </c>
      <c r="P6" s="128">
        <v>0</v>
      </c>
      <c r="Q6" s="128" t="s">
        <v>293</v>
      </c>
      <c r="R6" s="128" t="s">
        <v>303</v>
      </c>
      <c r="S6" s="128" t="s">
        <v>304</v>
      </c>
      <c r="T6" s="139"/>
      <c r="U6" s="139"/>
      <c r="W6">
        <v>1140</v>
      </c>
      <c r="X6">
        <f t="shared" si="0"/>
        <v>1040</v>
      </c>
      <c r="AA6" t="s">
        <v>236</v>
      </c>
      <c r="AB6">
        <v>7800</v>
      </c>
      <c r="AD6" t="s">
        <v>337</v>
      </c>
      <c r="AE6">
        <v>4364.4399999999996</v>
      </c>
      <c r="AF6" t="s">
        <v>233</v>
      </c>
      <c r="AI6" t="s">
        <v>236</v>
      </c>
      <c r="AJ6" t="s">
        <v>354</v>
      </c>
      <c r="AT6" t="s">
        <v>233</v>
      </c>
      <c r="AU6" t="s">
        <v>380</v>
      </c>
      <c r="AX6" t="s">
        <v>241</v>
      </c>
      <c r="AY6">
        <v>5238.8</v>
      </c>
      <c r="AZ6">
        <v>303.10000000000002</v>
      </c>
    </row>
    <row r="7" spans="1:52">
      <c r="A7" s="125" t="s">
        <v>234</v>
      </c>
      <c r="B7" s="126" t="s">
        <v>251</v>
      </c>
      <c r="C7" s="127" t="s">
        <v>259</v>
      </c>
      <c r="D7" s="128" t="s">
        <v>222</v>
      </c>
      <c r="E7" s="128" t="s">
        <v>277</v>
      </c>
      <c r="F7" s="128" t="s">
        <v>268</v>
      </c>
      <c r="G7" s="128" t="s">
        <v>223</v>
      </c>
      <c r="H7" s="128" t="s">
        <v>264</v>
      </c>
      <c r="I7" s="128" t="s">
        <v>287</v>
      </c>
      <c r="J7" s="128" t="s">
        <v>287</v>
      </c>
      <c r="K7" s="128" t="s">
        <v>289</v>
      </c>
      <c r="L7" s="128" t="s">
        <v>290</v>
      </c>
      <c r="M7" s="128">
        <v>0</v>
      </c>
      <c r="N7" s="128">
        <v>683.9</v>
      </c>
      <c r="O7" s="128">
        <v>683.9</v>
      </c>
      <c r="P7" s="128">
        <v>0</v>
      </c>
      <c r="Q7" s="128" t="s">
        <v>294</v>
      </c>
      <c r="R7" s="128" t="s">
        <v>305</v>
      </c>
      <c r="S7" s="128" t="s">
        <v>306</v>
      </c>
      <c r="T7" s="139"/>
      <c r="U7" s="139"/>
      <c r="W7">
        <v>1140</v>
      </c>
      <c r="X7">
        <f t="shared" si="0"/>
        <v>1040</v>
      </c>
      <c r="AA7" t="s">
        <v>237</v>
      </c>
      <c r="AB7">
        <v>9800</v>
      </c>
      <c r="AD7" t="s">
        <v>338</v>
      </c>
      <c r="AE7">
        <v>5422.06</v>
      </c>
      <c r="AF7" t="s">
        <v>234</v>
      </c>
      <c r="AI7" t="s">
        <v>238</v>
      </c>
      <c r="AJ7" t="s">
        <v>355</v>
      </c>
      <c r="AT7" t="s">
        <v>234</v>
      </c>
      <c r="AU7" t="s">
        <v>381</v>
      </c>
      <c r="AX7" t="s">
        <v>233</v>
      </c>
      <c r="AY7">
        <v>7124.44</v>
      </c>
      <c r="AZ7">
        <v>193.2</v>
      </c>
    </row>
    <row r="8" spans="1:52">
      <c r="A8" s="125" t="s">
        <v>235</v>
      </c>
      <c r="B8" s="126" t="s">
        <v>251</v>
      </c>
      <c r="C8" s="127" t="s">
        <v>259</v>
      </c>
      <c r="D8" s="128" t="s">
        <v>222</v>
      </c>
      <c r="E8" s="128" t="s">
        <v>278</v>
      </c>
      <c r="F8" s="128" t="s">
        <v>279</v>
      </c>
      <c r="G8" s="128" t="s">
        <v>226</v>
      </c>
      <c r="H8" s="128" t="s">
        <v>264</v>
      </c>
      <c r="I8" s="128" t="s">
        <v>287</v>
      </c>
      <c r="J8" s="128" t="s">
        <v>287</v>
      </c>
      <c r="K8" s="128" t="s">
        <v>289</v>
      </c>
      <c r="L8" s="128" t="s">
        <v>291</v>
      </c>
      <c r="M8" s="128">
        <v>0</v>
      </c>
      <c r="N8" s="128">
        <v>2.5</v>
      </c>
      <c r="O8" s="128">
        <v>2.5</v>
      </c>
      <c r="P8" s="128">
        <v>0</v>
      </c>
      <c r="Q8" s="128" t="s">
        <v>294</v>
      </c>
      <c r="R8" s="128" t="s">
        <v>307</v>
      </c>
      <c r="S8" s="128" t="s">
        <v>308</v>
      </c>
      <c r="T8" s="139"/>
      <c r="U8" s="139"/>
      <c r="W8">
        <v>1140</v>
      </c>
      <c r="X8">
        <f t="shared" si="0"/>
        <v>1040</v>
      </c>
      <c r="AA8" t="s">
        <v>238</v>
      </c>
      <c r="AB8">
        <v>5000</v>
      </c>
      <c r="AD8" t="s">
        <v>339</v>
      </c>
      <c r="AE8">
        <v>3575.94</v>
      </c>
      <c r="AF8" t="s">
        <v>235</v>
      </c>
      <c r="AI8" t="s">
        <v>243</v>
      </c>
      <c r="AJ8" t="s">
        <v>356</v>
      </c>
      <c r="AT8" t="s">
        <v>235</v>
      </c>
      <c r="AU8" t="s">
        <v>382</v>
      </c>
      <c r="AX8" t="s">
        <v>243</v>
      </c>
      <c r="AY8">
        <v>13104.3</v>
      </c>
      <c r="AZ8">
        <v>556.5</v>
      </c>
    </row>
    <row r="9" spans="1:52">
      <c r="A9" s="125" t="s">
        <v>236</v>
      </c>
      <c r="B9" s="126" t="s">
        <v>252</v>
      </c>
      <c r="C9" s="127" t="s">
        <v>260</v>
      </c>
      <c r="D9" s="128" t="s">
        <v>261</v>
      </c>
      <c r="E9" s="128" t="s">
        <v>269</v>
      </c>
      <c r="F9" s="128" t="s">
        <v>280</v>
      </c>
      <c r="G9" s="128" t="s">
        <v>224</v>
      </c>
      <c r="H9" s="128" t="s">
        <v>264</v>
      </c>
      <c r="I9" s="128" t="s">
        <v>287</v>
      </c>
      <c r="J9" s="128" t="s">
        <v>287</v>
      </c>
      <c r="K9" s="128" t="s">
        <v>292</v>
      </c>
      <c r="L9" s="128" t="s">
        <v>228</v>
      </c>
      <c r="M9" s="128">
        <v>1</v>
      </c>
      <c r="N9" s="128">
        <v>8760</v>
      </c>
      <c r="O9" s="128">
        <v>8760</v>
      </c>
      <c r="P9" s="128">
        <v>0</v>
      </c>
      <c r="Q9" s="128" t="s">
        <v>293</v>
      </c>
      <c r="R9" s="128" t="s">
        <v>309</v>
      </c>
      <c r="S9" s="128" t="s">
        <v>310</v>
      </c>
      <c r="T9" s="139"/>
      <c r="U9" s="139"/>
      <c r="W9">
        <v>2665</v>
      </c>
      <c r="X9">
        <f>W9-100</f>
        <v>2565</v>
      </c>
      <c r="AA9" t="s">
        <v>239</v>
      </c>
      <c r="AB9">
        <v>5000</v>
      </c>
      <c r="AD9" t="s">
        <v>340</v>
      </c>
      <c r="AE9">
        <v>10241.450000000001</v>
      </c>
      <c r="AF9" t="s">
        <v>236</v>
      </c>
      <c r="AI9" t="s">
        <v>244</v>
      </c>
      <c r="AJ9" t="s">
        <v>357</v>
      </c>
      <c r="AT9" t="s">
        <v>236</v>
      </c>
      <c r="AU9" t="s">
        <v>383</v>
      </c>
      <c r="AX9" t="s">
        <v>236</v>
      </c>
      <c r="AY9">
        <v>20991.45</v>
      </c>
      <c r="AZ9">
        <v>752.5</v>
      </c>
    </row>
    <row r="10" spans="1:52">
      <c r="A10" s="125" t="s">
        <v>237</v>
      </c>
      <c r="B10" s="126" t="s">
        <v>253</v>
      </c>
      <c r="C10" s="127" t="s">
        <v>260</v>
      </c>
      <c r="D10" s="128" t="s">
        <v>262</v>
      </c>
      <c r="E10" s="128" t="s">
        <v>267</v>
      </c>
      <c r="F10" s="128" t="s">
        <v>281</v>
      </c>
      <c r="G10" s="128" t="s">
        <v>271</v>
      </c>
      <c r="H10" s="128" t="s">
        <v>264</v>
      </c>
      <c r="I10" s="128" t="s">
        <v>287</v>
      </c>
      <c r="J10" s="128" t="s">
        <v>287</v>
      </c>
      <c r="K10" s="128" t="s">
        <v>292</v>
      </c>
      <c r="L10" s="128" t="s">
        <v>228</v>
      </c>
      <c r="M10" s="128">
        <v>0</v>
      </c>
      <c r="N10" s="128">
        <v>1293.02</v>
      </c>
      <c r="O10" s="128">
        <v>1293.02</v>
      </c>
      <c r="P10" s="128">
        <v>0</v>
      </c>
      <c r="Q10" s="128" t="s">
        <v>294</v>
      </c>
      <c r="R10" s="128" t="s">
        <v>311</v>
      </c>
      <c r="S10" s="128" t="s">
        <v>312</v>
      </c>
      <c r="T10" s="139"/>
      <c r="U10" s="139"/>
      <c r="W10">
        <v>1145</v>
      </c>
      <c r="X10">
        <f t="shared" ref="X10:X18" si="1">W10-100</f>
        <v>1045</v>
      </c>
      <c r="AA10" t="s">
        <v>240</v>
      </c>
      <c r="AB10">
        <v>5000</v>
      </c>
      <c r="AD10" t="s">
        <v>341</v>
      </c>
      <c r="AE10">
        <v>519.4</v>
      </c>
      <c r="AF10" t="s">
        <v>237</v>
      </c>
      <c r="AI10" t="s">
        <v>245</v>
      </c>
      <c r="AJ10" t="s">
        <v>358</v>
      </c>
      <c r="AT10" t="s">
        <v>237</v>
      </c>
      <c r="AU10" t="s">
        <v>384</v>
      </c>
      <c r="AX10" t="s">
        <v>238</v>
      </c>
      <c r="AY10">
        <v>13604.95</v>
      </c>
      <c r="AZ10">
        <v>556.5</v>
      </c>
    </row>
    <row r="11" spans="1:52">
      <c r="A11" s="125" t="s">
        <v>238</v>
      </c>
      <c r="B11" s="126" t="s">
        <v>254</v>
      </c>
      <c r="C11" s="127" t="s">
        <v>260</v>
      </c>
      <c r="D11" s="128" t="s">
        <v>261</v>
      </c>
      <c r="E11" s="128" t="s">
        <v>269</v>
      </c>
      <c r="F11" s="128" t="s">
        <v>280</v>
      </c>
      <c r="G11" s="128" t="s">
        <v>224</v>
      </c>
      <c r="H11" s="128" t="s">
        <v>264</v>
      </c>
      <c r="I11" s="128" t="s">
        <v>287</v>
      </c>
      <c r="J11" s="128" t="s">
        <v>287</v>
      </c>
      <c r="K11" s="128" t="s">
        <v>289</v>
      </c>
      <c r="L11" s="128" t="s">
        <v>228</v>
      </c>
      <c r="M11" s="128">
        <v>1</v>
      </c>
      <c r="N11" s="128">
        <v>7570</v>
      </c>
      <c r="O11" s="128">
        <v>7570</v>
      </c>
      <c r="P11" s="128">
        <v>0</v>
      </c>
      <c r="Q11" s="128" t="s">
        <v>293</v>
      </c>
      <c r="R11" s="128" t="s">
        <v>313</v>
      </c>
      <c r="S11" s="128" t="s">
        <v>314</v>
      </c>
      <c r="T11" s="139"/>
      <c r="U11" s="139"/>
      <c r="W11">
        <v>2665</v>
      </c>
      <c r="X11">
        <f t="shared" si="1"/>
        <v>2565</v>
      </c>
      <c r="AA11" t="s">
        <v>241</v>
      </c>
      <c r="AB11">
        <v>2900</v>
      </c>
      <c r="AD11" t="s">
        <v>342</v>
      </c>
      <c r="AE11">
        <v>5654.95</v>
      </c>
      <c r="AF11" t="s">
        <v>238</v>
      </c>
      <c r="AI11" t="s">
        <v>230</v>
      </c>
      <c r="AJ11" t="s">
        <v>359</v>
      </c>
      <c r="AT11" t="s">
        <v>238</v>
      </c>
      <c r="AU11" t="s">
        <v>385</v>
      </c>
      <c r="AX11" t="s">
        <v>230</v>
      </c>
      <c r="AY11">
        <v>16577.93</v>
      </c>
      <c r="AZ11">
        <v>270.2</v>
      </c>
    </row>
    <row r="12" spans="1:52">
      <c r="A12" s="125" t="s">
        <v>239</v>
      </c>
      <c r="B12" s="126" t="s">
        <v>255</v>
      </c>
      <c r="C12" s="127" t="s">
        <v>260</v>
      </c>
      <c r="D12" s="128" t="s">
        <v>261</v>
      </c>
      <c r="E12" s="128" t="s">
        <v>267</v>
      </c>
      <c r="F12" s="128" t="s">
        <v>280</v>
      </c>
      <c r="G12" s="128" t="s">
        <v>224</v>
      </c>
      <c r="H12" s="128" t="s">
        <v>264</v>
      </c>
      <c r="I12" s="128" t="s">
        <v>287</v>
      </c>
      <c r="J12" s="128" t="s">
        <v>287</v>
      </c>
      <c r="K12" s="128" t="s">
        <v>289</v>
      </c>
      <c r="L12" s="128" t="s">
        <v>228</v>
      </c>
      <c r="M12" s="128">
        <v>1</v>
      </c>
      <c r="N12" s="128">
        <v>10346.68</v>
      </c>
      <c r="O12" s="128">
        <v>10346.68</v>
      </c>
      <c r="P12" s="128">
        <v>0</v>
      </c>
      <c r="Q12" s="128" t="s">
        <v>294</v>
      </c>
      <c r="R12" s="128" t="s">
        <v>315</v>
      </c>
      <c r="S12" s="128" t="s">
        <v>316</v>
      </c>
      <c r="T12" s="139"/>
      <c r="U12" s="139"/>
      <c r="W12">
        <v>8865</v>
      </c>
      <c r="X12">
        <f t="shared" si="1"/>
        <v>8765</v>
      </c>
      <c r="AA12" t="s">
        <v>242</v>
      </c>
      <c r="AB12">
        <v>4900</v>
      </c>
      <c r="AD12" t="s">
        <v>343</v>
      </c>
      <c r="AE12">
        <v>4654.5</v>
      </c>
      <c r="AF12" t="s">
        <v>239</v>
      </c>
      <c r="AI12" t="s">
        <v>234</v>
      </c>
      <c r="AJ12" t="s">
        <v>352</v>
      </c>
      <c r="AT12" t="s">
        <v>239</v>
      </c>
      <c r="AU12" t="s">
        <v>386</v>
      </c>
      <c r="AX12" t="s">
        <v>231</v>
      </c>
      <c r="AY12">
        <v>3574.54</v>
      </c>
      <c r="AZ12">
        <v>99.75</v>
      </c>
    </row>
    <row r="13" spans="1:52">
      <c r="A13" s="125" t="s">
        <v>240</v>
      </c>
      <c r="B13" s="126" t="s">
        <v>256</v>
      </c>
      <c r="C13" s="127" t="s">
        <v>260</v>
      </c>
      <c r="D13" s="128" t="s">
        <v>261</v>
      </c>
      <c r="E13" s="128" t="s">
        <v>267</v>
      </c>
      <c r="F13" s="128" t="s">
        <v>282</v>
      </c>
      <c r="G13" s="128" t="s">
        <v>283</v>
      </c>
      <c r="H13" s="128" t="s">
        <v>264</v>
      </c>
      <c r="I13" s="128" t="s">
        <v>287</v>
      </c>
      <c r="J13" s="128" t="s">
        <v>287</v>
      </c>
      <c r="K13" s="128" t="s">
        <v>289</v>
      </c>
      <c r="L13" s="128" t="s">
        <v>228</v>
      </c>
      <c r="M13" s="128">
        <v>1</v>
      </c>
      <c r="N13" s="128">
        <v>18291</v>
      </c>
      <c r="O13" s="128">
        <v>18291</v>
      </c>
      <c r="P13" s="128">
        <v>0</v>
      </c>
      <c r="Q13" s="128" t="s">
        <v>294</v>
      </c>
      <c r="R13" s="128" t="s">
        <v>317</v>
      </c>
      <c r="S13" s="128" t="s">
        <v>318</v>
      </c>
      <c r="T13" s="139"/>
      <c r="U13" s="139"/>
      <c r="W13">
        <v>2665</v>
      </c>
      <c r="X13">
        <f t="shared" si="1"/>
        <v>2565</v>
      </c>
      <c r="AA13" t="s">
        <v>243</v>
      </c>
      <c r="AB13">
        <v>5000</v>
      </c>
      <c r="AD13" t="s">
        <v>344</v>
      </c>
      <c r="AE13">
        <v>5402.5</v>
      </c>
      <c r="AF13" t="s">
        <v>240</v>
      </c>
      <c r="AI13" t="s">
        <v>235</v>
      </c>
      <c r="AJ13" t="s">
        <v>360</v>
      </c>
      <c r="AT13" t="s">
        <v>240</v>
      </c>
      <c r="AU13" t="s">
        <v>387</v>
      </c>
      <c r="AX13" t="s">
        <v>234</v>
      </c>
      <c r="AY13">
        <v>9282.06</v>
      </c>
      <c r="AZ13">
        <v>270.2</v>
      </c>
    </row>
    <row r="14" spans="1:52">
      <c r="A14" s="125" t="s">
        <v>241</v>
      </c>
      <c r="B14" s="126" t="s">
        <v>257</v>
      </c>
      <c r="C14" s="127" t="s">
        <v>260</v>
      </c>
      <c r="D14" s="128" t="s">
        <v>262</v>
      </c>
      <c r="E14" s="128" t="s">
        <v>267</v>
      </c>
      <c r="F14" s="128" t="s">
        <v>280</v>
      </c>
      <c r="G14" s="128" t="s">
        <v>224</v>
      </c>
      <c r="H14" s="128" t="s">
        <v>264</v>
      </c>
      <c r="I14" s="128" t="s">
        <v>287</v>
      </c>
      <c r="J14" s="128" t="s">
        <v>287</v>
      </c>
      <c r="K14" s="128" t="s">
        <v>289</v>
      </c>
      <c r="L14" s="128" t="s">
        <v>228</v>
      </c>
      <c r="M14" s="128">
        <v>0</v>
      </c>
      <c r="N14" s="128">
        <v>2419.2800000000002</v>
      </c>
      <c r="O14" s="128">
        <v>2419.2800000000002</v>
      </c>
      <c r="P14" s="128">
        <v>0</v>
      </c>
      <c r="Q14" s="128" t="s">
        <v>294</v>
      </c>
      <c r="R14" s="128" t="s">
        <v>319</v>
      </c>
      <c r="S14" s="128" t="s">
        <v>320</v>
      </c>
      <c r="T14" s="139"/>
      <c r="U14" s="139"/>
      <c r="W14">
        <v>1145</v>
      </c>
      <c r="X14">
        <f t="shared" si="1"/>
        <v>1045</v>
      </c>
      <c r="AA14" t="s">
        <v>244</v>
      </c>
      <c r="AB14">
        <v>4900</v>
      </c>
      <c r="AD14" t="s">
        <v>345</v>
      </c>
      <c r="AE14">
        <v>908.8</v>
      </c>
      <c r="AF14" t="s">
        <v>241</v>
      </c>
      <c r="AI14" t="s">
        <v>237</v>
      </c>
      <c r="AJ14" t="s">
        <v>361</v>
      </c>
      <c r="AT14" t="s">
        <v>241</v>
      </c>
      <c r="AU14" t="s">
        <v>388</v>
      </c>
      <c r="AX14" t="s">
        <v>244</v>
      </c>
      <c r="AY14">
        <v>11056</v>
      </c>
      <c r="AZ14">
        <v>516.25</v>
      </c>
    </row>
    <row r="15" spans="1:52">
      <c r="A15" s="125" t="s">
        <v>242</v>
      </c>
      <c r="B15" s="126" t="s">
        <v>256</v>
      </c>
      <c r="C15" s="127" t="s">
        <v>260</v>
      </c>
      <c r="D15" s="128" t="s">
        <v>263</v>
      </c>
      <c r="E15" s="128" t="s">
        <v>267</v>
      </c>
      <c r="F15" s="128" t="s">
        <v>280</v>
      </c>
      <c r="G15" s="128" t="s">
        <v>224</v>
      </c>
      <c r="H15" s="128" t="s">
        <v>264</v>
      </c>
      <c r="I15" s="128" t="s">
        <v>287</v>
      </c>
      <c r="J15" s="128" t="s">
        <v>287</v>
      </c>
      <c r="K15" s="128" t="s">
        <v>289</v>
      </c>
      <c r="L15" s="128" t="s">
        <v>228</v>
      </c>
      <c r="M15" s="128">
        <v>1</v>
      </c>
      <c r="N15" s="128">
        <v>3712.8</v>
      </c>
      <c r="O15" s="128">
        <v>3712.8</v>
      </c>
      <c r="P15" s="128">
        <v>0</v>
      </c>
      <c r="Q15" s="128" t="s">
        <v>294</v>
      </c>
      <c r="R15" s="128" t="s">
        <v>321</v>
      </c>
      <c r="S15" s="128" t="s">
        <v>322</v>
      </c>
      <c r="T15" s="139"/>
      <c r="U15" s="139"/>
      <c r="W15">
        <v>5190</v>
      </c>
      <c r="X15">
        <f t="shared" si="1"/>
        <v>5090</v>
      </c>
      <c r="AA15" t="s">
        <v>245</v>
      </c>
      <c r="AB15">
        <v>4900</v>
      </c>
      <c r="AD15" t="s">
        <v>346</v>
      </c>
      <c r="AE15">
        <v>3017.4</v>
      </c>
      <c r="AF15" t="s">
        <v>242</v>
      </c>
      <c r="AI15" t="s">
        <v>239</v>
      </c>
      <c r="AJ15" t="s">
        <v>362</v>
      </c>
      <c r="AT15" t="s">
        <v>242</v>
      </c>
      <c r="AU15" t="s">
        <v>389</v>
      </c>
      <c r="AX15" t="s">
        <v>245</v>
      </c>
      <c r="AY15">
        <v>11109.5</v>
      </c>
      <c r="AZ15">
        <v>516.25</v>
      </c>
    </row>
    <row r="16" spans="1:52">
      <c r="A16" s="125" t="s">
        <v>243</v>
      </c>
      <c r="B16" s="126" t="s">
        <v>257</v>
      </c>
      <c r="C16" s="127" t="s">
        <v>260</v>
      </c>
      <c r="D16" s="128" t="s">
        <v>261</v>
      </c>
      <c r="E16" s="128" t="s">
        <v>269</v>
      </c>
      <c r="F16" s="128" t="s">
        <v>280</v>
      </c>
      <c r="G16" s="128" t="s">
        <v>224</v>
      </c>
      <c r="H16" s="128" t="s">
        <v>264</v>
      </c>
      <c r="I16" s="128" t="s">
        <v>287</v>
      </c>
      <c r="J16" s="128" t="s">
        <v>287</v>
      </c>
      <c r="K16" s="128" t="s">
        <v>289</v>
      </c>
      <c r="L16" s="128" t="s">
        <v>228</v>
      </c>
      <c r="M16" s="128">
        <v>1</v>
      </c>
      <c r="N16" s="128">
        <v>8300</v>
      </c>
      <c r="O16" s="128">
        <v>8300</v>
      </c>
      <c r="P16" s="128">
        <v>0</v>
      </c>
      <c r="Q16" s="128" t="s">
        <v>293</v>
      </c>
      <c r="R16" s="128" t="s">
        <v>323</v>
      </c>
      <c r="S16" s="128" t="s">
        <v>324</v>
      </c>
      <c r="T16" s="139"/>
      <c r="U16" s="139"/>
      <c r="W16">
        <v>2665</v>
      </c>
      <c r="X16">
        <f t="shared" si="1"/>
        <v>2565</v>
      </c>
      <c r="AD16" t="s">
        <v>347</v>
      </c>
      <c r="AE16">
        <v>5154.3</v>
      </c>
      <c r="AF16" t="s">
        <v>243</v>
      </c>
      <c r="AI16" t="s">
        <v>240</v>
      </c>
      <c r="AJ16" t="s">
        <v>363</v>
      </c>
      <c r="AT16" t="s">
        <v>243</v>
      </c>
      <c r="AU16" t="s">
        <v>390</v>
      </c>
      <c r="AX16" t="s">
        <v>237</v>
      </c>
      <c r="AY16">
        <v>11749.4</v>
      </c>
      <c r="AZ16">
        <v>786.1</v>
      </c>
    </row>
    <row r="17" spans="1:52">
      <c r="A17" s="125" t="s">
        <v>244</v>
      </c>
      <c r="B17" s="126" t="s">
        <v>258</v>
      </c>
      <c r="C17" s="127" t="s">
        <v>260</v>
      </c>
      <c r="D17" s="128" t="s">
        <v>263</v>
      </c>
      <c r="E17" s="128" t="s">
        <v>269</v>
      </c>
      <c r="F17" s="128" t="s">
        <v>284</v>
      </c>
      <c r="G17" s="128" t="s">
        <v>285</v>
      </c>
      <c r="H17" s="128" t="s">
        <v>264</v>
      </c>
      <c r="I17" s="128" t="s">
        <v>287</v>
      </c>
      <c r="J17" s="128" t="s">
        <v>287</v>
      </c>
      <c r="K17" s="128" t="s">
        <v>289</v>
      </c>
      <c r="L17" s="128" t="s">
        <v>228</v>
      </c>
      <c r="M17" s="128">
        <v>1</v>
      </c>
      <c r="N17" s="128">
        <v>17576</v>
      </c>
      <c r="O17" s="128">
        <v>17576</v>
      </c>
      <c r="P17" s="128">
        <v>0</v>
      </c>
      <c r="Q17" s="128" t="s">
        <v>293</v>
      </c>
      <c r="R17" s="128" t="s">
        <v>325</v>
      </c>
      <c r="S17" s="128" t="s">
        <v>326</v>
      </c>
      <c r="T17" s="139"/>
      <c r="U17" s="139"/>
      <c r="W17">
        <v>2190</v>
      </c>
      <c r="X17">
        <f t="shared" si="1"/>
        <v>2090</v>
      </c>
      <c r="AD17" t="s">
        <v>348</v>
      </c>
      <c r="AE17">
        <v>3681</v>
      </c>
      <c r="AF17" t="s">
        <v>244</v>
      </c>
      <c r="AI17" t="s">
        <v>241</v>
      </c>
      <c r="AJ17" t="s">
        <v>364</v>
      </c>
      <c r="AT17" t="s">
        <v>244</v>
      </c>
      <c r="AU17" t="s">
        <v>391</v>
      </c>
      <c r="AX17" t="s">
        <v>240</v>
      </c>
      <c r="AY17">
        <v>13352.5</v>
      </c>
      <c r="AZ17">
        <v>556.5</v>
      </c>
    </row>
    <row r="18" spans="1:52">
      <c r="A18" s="125" t="s">
        <v>245</v>
      </c>
      <c r="B18" s="126" t="s">
        <v>258</v>
      </c>
      <c r="C18" s="127" t="s">
        <v>260</v>
      </c>
      <c r="D18" s="128" t="s">
        <v>263</v>
      </c>
      <c r="E18" s="128" t="s">
        <v>269</v>
      </c>
      <c r="F18" s="128" t="s">
        <v>284</v>
      </c>
      <c r="G18" s="128" t="s">
        <v>285</v>
      </c>
      <c r="H18" s="128" t="s">
        <v>264</v>
      </c>
      <c r="I18" s="128" t="s">
        <v>287</v>
      </c>
      <c r="J18" s="128" t="s">
        <v>287</v>
      </c>
      <c r="K18" s="128" t="s">
        <v>289</v>
      </c>
      <c r="L18" s="128" t="s">
        <v>228</v>
      </c>
      <c r="M18" s="128">
        <v>1</v>
      </c>
      <c r="N18" s="128">
        <v>18495</v>
      </c>
      <c r="O18" s="128">
        <v>18495</v>
      </c>
      <c r="P18" s="128">
        <v>0</v>
      </c>
      <c r="Q18" s="128" t="s">
        <v>293</v>
      </c>
      <c r="R18" s="128" t="s">
        <v>327</v>
      </c>
      <c r="S18" s="128" t="s">
        <v>328</v>
      </c>
      <c r="T18" s="139"/>
      <c r="U18" s="139"/>
      <c r="W18">
        <v>2190</v>
      </c>
      <c r="X18">
        <f t="shared" si="1"/>
        <v>2090</v>
      </c>
      <c r="AD18" t="s">
        <v>349</v>
      </c>
      <c r="AE18">
        <v>3734.5</v>
      </c>
      <c r="AF18" t="s">
        <v>245</v>
      </c>
      <c r="AI18" t="s">
        <v>242</v>
      </c>
      <c r="AJ18" t="s">
        <v>363</v>
      </c>
      <c r="AT18" t="s">
        <v>245</v>
      </c>
      <c r="AU18" t="s">
        <v>392</v>
      </c>
      <c r="AX18" t="s">
        <v>239</v>
      </c>
      <c r="AY18">
        <v>18804.5</v>
      </c>
      <c r="AZ18">
        <v>990.5</v>
      </c>
    </row>
    <row r="19" spans="1:52">
      <c r="AX19" t="s">
        <v>242</v>
      </c>
      <c r="AY19">
        <v>13392.4</v>
      </c>
      <c r="AZ19">
        <v>726.25</v>
      </c>
    </row>
    <row r="20" spans="1:52">
      <c r="AX20" t="s">
        <v>399</v>
      </c>
      <c r="AY20">
        <v>180547.47</v>
      </c>
      <c r="AZ20">
        <v>7486.5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CEB9-EDFF-478B-8005-5880B7248091}">
  <dimension ref="A1:E15"/>
  <sheetViews>
    <sheetView workbookViewId="0">
      <selection activeCell="B28" sqref="B28"/>
    </sheetView>
  </sheetViews>
  <sheetFormatPr defaultRowHeight="15"/>
  <cols>
    <col min="2" max="2" width="24" bestFit="1" customWidth="1"/>
    <col min="3" max="3" width="56.85546875" bestFit="1" customWidth="1"/>
    <col min="4" max="4" width="32" bestFit="1" customWidth="1"/>
    <col min="5" max="5" width="29.5703125" bestFit="1" customWidth="1"/>
  </cols>
  <sheetData>
    <row r="1" spans="1:5">
      <c r="A1" s="137" t="s">
        <v>370</v>
      </c>
      <c r="B1" s="138" t="s">
        <v>367</v>
      </c>
      <c r="C1" s="138" t="s">
        <v>366</v>
      </c>
      <c r="D1" s="138" t="s">
        <v>467</v>
      </c>
      <c r="E1" s="138" t="s">
        <v>465</v>
      </c>
    </row>
    <row r="2" spans="1:5">
      <c r="A2" t="s">
        <v>371</v>
      </c>
      <c r="B2" s="129" t="s">
        <v>6</v>
      </c>
      <c r="C2" s="130" t="s">
        <v>365</v>
      </c>
      <c r="D2" t="s">
        <v>393</v>
      </c>
    </row>
    <row r="3" spans="1:5">
      <c r="A3" t="s">
        <v>371</v>
      </c>
      <c r="B3" s="131" t="s">
        <v>155</v>
      </c>
      <c r="C3" s="132" t="s">
        <v>368</v>
      </c>
      <c r="D3" t="s">
        <v>394</v>
      </c>
      <c r="E3" t="s">
        <v>400</v>
      </c>
    </row>
    <row r="4" spans="1:5">
      <c r="A4" t="s">
        <v>371</v>
      </c>
      <c r="B4" s="131" t="s">
        <v>147</v>
      </c>
      <c r="C4" s="132" t="s">
        <v>368</v>
      </c>
      <c r="D4" t="s">
        <v>394</v>
      </c>
      <c r="E4" t="s">
        <v>401</v>
      </c>
    </row>
    <row r="5" spans="1:5">
      <c r="A5" t="s">
        <v>371</v>
      </c>
      <c r="B5" s="133" t="s">
        <v>17</v>
      </c>
      <c r="C5" t="s">
        <v>369</v>
      </c>
      <c r="D5" t="s">
        <v>393</v>
      </c>
    </row>
    <row r="6" spans="1:5">
      <c r="A6" t="s">
        <v>371</v>
      </c>
      <c r="B6" s="134" t="s">
        <v>18</v>
      </c>
      <c r="C6" t="s">
        <v>369</v>
      </c>
      <c r="D6" t="s">
        <v>393</v>
      </c>
    </row>
    <row r="7" spans="1:5">
      <c r="A7" t="s">
        <v>371</v>
      </c>
      <c r="B7" t="s">
        <v>28</v>
      </c>
      <c r="C7" t="s">
        <v>372</v>
      </c>
      <c r="D7" t="s">
        <v>466</v>
      </c>
    </row>
    <row r="8" spans="1:5">
      <c r="A8" t="s">
        <v>371</v>
      </c>
      <c r="B8" s="135" t="s">
        <v>47</v>
      </c>
      <c r="C8" t="s">
        <v>373</v>
      </c>
      <c r="D8" t="s">
        <v>393</v>
      </c>
    </row>
    <row r="9" spans="1:5">
      <c r="A9" t="s">
        <v>371</v>
      </c>
      <c r="B9" s="136" t="s">
        <v>48</v>
      </c>
      <c r="C9" t="s">
        <v>373</v>
      </c>
      <c r="D9" t="s">
        <v>393</v>
      </c>
    </row>
    <row r="10" spans="1:5">
      <c r="A10" t="s">
        <v>371</v>
      </c>
      <c r="B10" s="136" t="s">
        <v>70</v>
      </c>
      <c r="C10" t="s">
        <v>373</v>
      </c>
      <c r="D10" t="s">
        <v>393</v>
      </c>
    </row>
    <row r="11" spans="1:5">
      <c r="A11" t="s">
        <v>371</v>
      </c>
      <c r="B11" s="136" t="s">
        <v>71</v>
      </c>
      <c r="C11" t="s">
        <v>373</v>
      </c>
      <c r="D11" t="s">
        <v>393</v>
      </c>
    </row>
    <row r="12" spans="1:5">
      <c r="A12" t="s">
        <v>371</v>
      </c>
      <c r="B12" s="136" t="s">
        <v>72</v>
      </c>
      <c r="C12" t="s">
        <v>373</v>
      </c>
      <c r="D12" t="s">
        <v>393</v>
      </c>
    </row>
    <row r="13" spans="1:5">
      <c r="A13" t="s">
        <v>371</v>
      </c>
      <c r="B13" s="136" t="s">
        <v>73</v>
      </c>
      <c r="C13" t="s">
        <v>373</v>
      </c>
      <c r="D13" t="s">
        <v>393</v>
      </c>
    </row>
    <row r="14" spans="1:5">
      <c r="A14" t="s">
        <v>371</v>
      </c>
      <c r="B14" s="136" t="s">
        <v>74</v>
      </c>
      <c r="C14" t="s">
        <v>373</v>
      </c>
      <c r="D14" t="s">
        <v>393</v>
      </c>
    </row>
    <row r="15" spans="1:5">
      <c r="A15" t="s">
        <v>371</v>
      </c>
      <c r="B15" s="131" t="s">
        <v>374</v>
      </c>
      <c r="C15" t="s">
        <v>375</v>
      </c>
      <c r="D15" t="s">
        <v>393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A533-BF48-46A2-8F79-3369F576D2AE}">
  <dimension ref="A3:E9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16.85546875" bestFit="1" customWidth="1"/>
    <col min="3" max="3" width="17.42578125" bestFit="1" customWidth="1"/>
    <col min="4" max="4" width="27.85546875" bestFit="1" customWidth="1"/>
    <col min="5" max="5" width="18.5703125" bestFit="1" customWidth="1"/>
  </cols>
  <sheetData>
    <row r="3" spans="1:5">
      <c r="A3" s="148" t="s">
        <v>402</v>
      </c>
      <c r="B3" s="148" t="s">
        <v>420</v>
      </c>
      <c r="C3" s="1" t="s">
        <v>397</v>
      </c>
      <c r="D3" s="1" t="s">
        <v>398</v>
      </c>
      <c r="E3" s="149" t="s">
        <v>461</v>
      </c>
    </row>
    <row r="4" spans="1:5">
      <c r="A4" s="1" t="s">
        <v>455</v>
      </c>
      <c r="B4" s="1" t="s">
        <v>293</v>
      </c>
      <c r="C4" s="150">
        <v>14122.74</v>
      </c>
      <c r="D4" s="150">
        <v>392.7</v>
      </c>
      <c r="E4" s="150">
        <f>GETPIVOTDATA("[Measures].[Sum of Net amount]",$A$3,"[Range].[Invoice number]","[Range].[Invoice number].&amp;[IAM2504-0045]","[Range].[Remark position]","[Range].[Remark position].&amp;[MA]")+GETPIVOTDATA("[Measures].[Sum of VAT amount of line item]",$A$3,"[Range].[Invoice number]","[Range].[Invoice number].&amp;[IAM2504-0045]","[Range].[Remark position]","[Range].[Remark position].&amp;[MA]")</f>
        <v>14515.44</v>
      </c>
    </row>
    <row r="5" spans="1:5">
      <c r="A5" s="1" t="s">
        <v>452</v>
      </c>
      <c r="B5" s="1" t="s">
        <v>294</v>
      </c>
      <c r="C5" s="150">
        <v>32195.93</v>
      </c>
      <c r="D5" s="150">
        <v>733.6</v>
      </c>
      <c r="E5" s="150">
        <f>GETPIVOTDATA("[Measures].[Sum of Net amount]",$A$3,"[Range].[Invoice number]","[Range].[Invoice number].&amp;[IAM2504-0046]","[Range].[Remark position]","[Range].[Remark position].&amp;[PT]")+GETPIVOTDATA("[Measures].[Sum of VAT amount of line item]",$A$3,"[Range].[Invoice number]","[Range].[Invoice number].&amp;[IAM2504-0046]","[Range].[Remark position]","[Range].[Remark position].&amp;[PT]")</f>
        <v>32929.53</v>
      </c>
    </row>
    <row r="6" spans="1:5">
      <c r="A6" s="1" t="s">
        <v>442</v>
      </c>
      <c r="B6" s="1" t="s">
        <v>293</v>
      </c>
      <c r="C6" s="150">
        <v>1825</v>
      </c>
      <c r="D6" s="150">
        <v>99.75</v>
      </c>
      <c r="E6" s="150">
        <f>GETPIVOTDATA("[Measures].[Sum of Net amount]",$A$3,"[Range].[Invoice number]","[Range].[Invoice number].&amp;[IAX2504-0022]","[Range].[Remark position]","[Range].[Remark position].&amp;[MA]")+GETPIVOTDATA("[Measures].[Sum of VAT amount of line item]",$A$3,"[Range].[Invoice number]","[Range].[Invoice number].&amp;[IAX2504-0022]","[Range].[Remark position]","[Range].[Remark position].&amp;[MA]")</f>
        <v>1924.75</v>
      </c>
    </row>
    <row r="7" spans="1:5">
      <c r="A7" s="1" t="s">
        <v>458</v>
      </c>
      <c r="B7" s="1" t="s">
        <v>294</v>
      </c>
      <c r="C7" s="150">
        <v>62537.599999999999</v>
      </c>
      <c r="D7" s="150">
        <v>3362.45</v>
      </c>
      <c r="E7" s="150">
        <f>GETPIVOTDATA("[Measures].[Sum of Net amount]",$A$3,"[Range].[Invoice number]","[Range].[Invoice number].&amp;[ISI2504-0259]","[Range].[Remark position]","[Range].[Remark position].&amp;[PT]")+GETPIVOTDATA("[Measures].[Sum of VAT amount of line item]",$A$3,"[Range].[Invoice number]","[Range].[Invoice number].&amp;[ISI2504-0259]","[Range].[Remark position]","[Range].[Remark position].&amp;[PT]")</f>
        <v>65900.05</v>
      </c>
    </row>
    <row r="8" spans="1:5">
      <c r="A8" s="1" t="s">
        <v>456</v>
      </c>
      <c r="B8" s="1" t="s">
        <v>293</v>
      </c>
      <c r="C8" s="150">
        <v>69866.2</v>
      </c>
      <c r="D8" s="150">
        <v>2898</v>
      </c>
      <c r="E8" s="150">
        <f>GETPIVOTDATA("[Measures].[Sum of Net amount]",$A$3,"[Range].[Invoice number]","[Range].[Invoice number].&amp;[ISI2504-0260]","[Range].[Remark position]","[Range].[Remark position].&amp;[MA]")+GETPIVOTDATA("[Measures].[Sum of VAT amount of line item]",$A$3,"[Range].[Invoice number]","[Range].[Invoice number].&amp;[ISI2504-0260]","[Range].[Remark position]","[Range].[Remark position].&amp;[MA]")</f>
        <v>72764.2</v>
      </c>
    </row>
    <row r="9" spans="1:5">
      <c r="A9" s="1" t="s">
        <v>399</v>
      </c>
      <c r="B9" s="1"/>
      <c r="C9" s="150">
        <v>180547.47</v>
      </c>
      <c r="D9" s="150">
        <v>7486.5</v>
      </c>
      <c r="E9" s="151">
        <f>GETPIVOTDATA("[Measures].[Sum of Net amount]",$A$3)+GETPIVOTDATA("[Measures].[Sum of VAT amount of line item]",$A$3)</f>
        <v>188033.97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6B66-7A58-40D5-9B3F-96BFC55083ED}">
  <dimension ref="A1:BC66"/>
  <sheetViews>
    <sheetView workbookViewId="0">
      <selection activeCell="D6" sqref="D6"/>
    </sheetView>
  </sheetViews>
  <sheetFormatPr defaultRowHeight="15"/>
  <cols>
    <col min="2" max="2" width="12.5703125" bestFit="1" customWidth="1"/>
  </cols>
  <sheetData>
    <row r="1" spans="1:55" ht="51">
      <c r="A1" s="140" t="s">
        <v>0</v>
      </c>
      <c r="B1" s="140" t="s">
        <v>402</v>
      </c>
      <c r="C1" s="140" t="s">
        <v>403</v>
      </c>
      <c r="D1" s="141" t="s">
        <v>404</v>
      </c>
      <c r="E1" s="140" t="s">
        <v>405</v>
      </c>
      <c r="F1" s="140" t="s">
        <v>406</v>
      </c>
      <c r="G1" s="140" t="s">
        <v>407</v>
      </c>
      <c r="H1" s="142" t="s">
        <v>408</v>
      </c>
      <c r="I1" s="140" t="s">
        <v>48</v>
      </c>
      <c r="J1" s="140" t="s">
        <v>23</v>
      </c>
      <c r="K1" s="140" t="s">
        <v>409</v>
      </c>
      <c r="L1" s="140" t="s">
        <v>410</v>
      </c>
      <c r="M1" s="140" t="s">
        <v>20</v>
      </c>
      <c r="N1" s="140" t="s">
        <v>21</v>
      </c>
      <c r="O1" s="140" t="s">
        <v>22</v>
      </c>
      <c r="P1" s="140" t="s">
        <v>411</v>
      </c>
      <c r="Q1" s="140" t="s">
        <v>33</v>
      </c>
      <c r="R1" s="140" t="s">
        <v>34</v>
      </c>
      <c r="S1" s="140" t="s">
        <v>412</v>
      </c>
      <c r="T1" s="140" t="s">
        <v>35</v>
      </c>
      <c r="U1" s="140" t="s">
        <v>413</v>
      </c>
      <c r="V1" s="140" t="s">
        <v>37</v>
      </c>
      <c r="W1" s="140" t="s">
        <v>38</v>
      </c>
      <c r="X1" s="140" t="s">
        <v>414</v>
      </c>
      <c r="Y1" s="140" t="s">
        <v>39</v>
      </c>
      <c r="Z1" s="140" t="s">
        <v>40</v>
      </c>
      <c r="AA1" s="140" t="s">
        <v>415</v>
      </c>
      <c r="AB1" s="140" t="s">
        <v>416</v>
      </c>
      <c r="AC1" s="140" t="s">
        <v>417</v>
      </c>
      <c r="AD1" s="140" t="s">
        <v>418</v>
      </c>
      <c r="AE1" s="140" t="s">
        <v>70</v>
      </c>
      <c r="AF1" s="140" t="s">
        <v>419</v>
      </c>
      <c r="AG1" s="140" t="s">
        <v>420</v>
      </c>
      <c r="AH1" s="143" t="s">
        <v>421</v>
      </c>
      <c r="AI1" s="143" t="s">
        <v>54</v>
      </c>
      <c r="AJ1" s="140" t="s">
        <v>422</v>
      </c>
      <c r="AK1" s="140" t="s">
        <v>423</v>
      </c>
      <c r="AL1" s="140" t="s">
        <v>424</v>
      </c>
      <c r="AM1" s="143" t="s">
        <v>425</v>
      </c>
      <c r="AN1" s="143" t="s">
        <v>426</v>
      </c>
      <c r="AO1" s="143" t="s">
        <v>427</v>
      </c>
      <c r="AP1" s="143" t="s">
        <v>428</v>
      </c>
      <c r="AQ1" s="143" t="s">
        <v>429</v>
      </c>
      <c r="AR1" s="140" t="s">
        <v>430</v>
      </c>
      <c r="AS1" s="140" t="s">
        <v>431</v>
      </c>
      <c r="AT1" s="143" t="s">
        <v>432</v>
      </c>
      <c r="AU1" s="143" t="s">
        <v>433</v>
      </c>
      <c r="AV1" s="143" t="s">
        <v>434</v>
      </c>
      <c r="AW1" s="143" t="s">
        <v>435</v>
      </c>
      <c r="AX1" s="143" t="s">
        <v>436</v>
      </c>
      <c r="AY1" s="143" t="s">
        <v>437</v>
      </c>
      <c r="AZ1" s="143" t="s">
        <v>438</v>
      </c>
      <c r="BA1" s="140" t="s">
        <v>439</v>
      </c>
      <c r="BB1" s="144" t="s">
        <v>440</v>
      </c>
      <c r="BC1" s="140" t="s">
        <v>441</v>
      </c>
    </row>
    <row r="2" spans="1:55">
      <c r="A2" s="145">
        <v>1</v>
      </c>
      <c r="B2" s="128" t="s">
        <v>442</v>
      </c>
      <c r="C2" s="128" t="s">
        <v>443</v>
      </c>
      <c r="D2" s="125" t="s">
        <v>229</v>
      </c>
      <c r="E2" s="128" t="s">
        <v>333</v>
      </c>
      <c r="F2" s="126"/>
      <c r="G2" s="126" t="s">
        <v>246</v>
      </c>
      <c r="H2" s="127" t="s">
        <v>444</v>
      </c>
      <c r="I2" s="128" t="s">
        <v>444</v>
      </c>
      <c r="J2" s="128" t="s">
        <v>445</v>
      </c>
      <c r="K2" s="146" t="s">
        <v>446</v>
      </c>
      <c r="L2" s="128" t="s">
        <v>221</v>
      </c>
      <c r="M2" s="127" t="s">
        <v>259</v>
      </c>
      <c r="N2" s="128" t="s">
        <v>222</v>
      </c>
      <c r="O2" s="128" t="s">
        <v>444</v>
      </c>
      <c r="P2" s="128" t="s">
        <v>264</v>
      </c>
      <c r="Q2" s="128" t="s">
        <v>265</v>
      </c>
      <c r="R2" s="128" t="s">
        <v>266</v>
      </c>
      <c r="S2" s="128" t="s">
        <v>444</v>
      </c>
      <c r="T2" s="128" t="s">
        <v>444</v>
      </c>
      <c r="U2" s="128" t="s">
        <v>286</v>
      </c>
      <c r="V2" s="128" t="s">
        <v>287</v>
      </c>
      <c r="W2" s="128" t="s">
        <v>287</v>
      </c>
      <c r="X2" s="128" t="s">
        <v>444</v>
      </c>
      <c r="Y2" s="128" t="s">
        <v>288</v>
      </c>
      <c r="Z2" s="128" t="s">
        <v>228</v>
      </c>
      <c r="AA2" s="128">
        <v>0</v>
      </c>
      <c r="AB2" s="128">
        <v>0.4</v>
      </c>
      <c r="AC2" s="128">
        <v>0.4</v>
      </c>
      <c r="AD2" s="128">
        <v>1.4</v>
      </c>
      <c r="AE2" s="128">
        <v>1140</v>
      </c>
      <c r="AF2" s="128">
        <v>79.8</v>
      </c>
      <c r="AG2" s="128" t="s">
        <v>293</v>
      </c>
      <c r="AH2" s="128" t="s">
        <v>444</v>
      </c>
      <c r="AI2" s="128" t="s">
        <v>444</v>
      </c>
      <c r="AJ2" s="128">
        <f>SUM(AE2:AE66)</f>
        <v>180547.46999999997</v>
      </c>
      <c r="AK2" s="128">
        <f>SUM(AF2:AF66)</f>
        <v>7486.4999999999991</v>
      </c>
      <c r="AL2" s="128">
        <f>SUM(AJ2:AK2)</f>
        <v>188033.96999999997</v>
      </c>
      <c r="AM2" s="128" t="s">
        <v>395</v>
      </c>
      <c r="AN2" s="128" t="s">
        <v>332</v>
      </c>
      <c r="AO2" s="128" t="s">
        <v>447</v>
      </c>
      <c r="AP2" s="128" t="s">
        <v>448</v>
      </c>
      <c r="AQ2" s="128" t="s">
        <v>331</v>
      </c>
      <c r="AR2" s="128" t="s">
        <v>295</v>
      </c>
      <c r="AS2" s="128" t="s">
        <v>296</v>
      </c>
      <c r="AT2" s="128" t="s">
        <v>444</v>
      </c>
      <c r="AU2" s="128" t="s">
        <v>444</v>
      </c>
      <c r="AV2" s="128" t="s">
        <v>444</v>
      </c>
      <c r="AW2" s="128" t="s">
        <v>444</v>
      </c>
      <c r="AX2" s="128" t="s">
        <v>444</v>
      </c>
      <c r="AY2" s="128" t="s">
        <v>444</v>
      </c>
      <c r="AZ2" s="128" t="s">
        <v>444</v>
      </c>
      <c r="BA2" s="128" t="s">
        <v>444</v>
      </c>
      <c r="BB2" s="128" t="s">
        <v>444</v>
      </c>
      <c r="BC2" s="128" t="s">
        <v>444</v>
      </c>
    </row>
    <row r="3" spans="1:55">
      <c r="A3" s="145">
        <v>2</v>
      </c>
      <c r="B3" s="128" t="s">
        <v>442</v>
      </c>
      <c r="C3" s="128" t="s">
        <v>443</v>
      </c>
      <c r="D3" s="125" t="s">
        <v>229</v>
      </c>
      <c r="E3" s="128" t="s">
        <v>333</v>
      </c>
      <c r="F3" s="126"/>
      <c r="G3" s="126" t="s">
        <v>246</v>
      </c>
      <c r="H3" s="127" t="s">
        <v>444</v>
      </c>
      <c r="I3" s="128" t="s">
        <v>444</v>
      </c>
      <c r="J3" s="128" t="s">
        <v>449</v>
      </c>
      <c r="K3" s="146" t="s">
        <v>446</v>
      </c>
      <c r="L3" s="128" t="s">
        <v>221</v>
      </c>
      <c r="M3" s="127" t="s">
        <v>259</v>
      </c>
      <c r="N3" s="128" t="s">
        <v>222</v>
      </c>
      <c r="O3" s="128" t="s">
        <v>444</v>
      </c>
      <c r="P3" s="128" t="s">
        <v>264</v>
      </c>
      <c r="Q3" s="128" t="s">
        <v>265</v>
      </c>
      <c r="R3" s="128" t="s">
        <v>266</v>
      </c>
      <c r="S3" s="128" t="s">
        <v>444</v>
      </c>
      <c r="T3" s="128" t="s">
        <v>444</v>
      </c>
      <c r="U3" s="128" t="s">
        <v>286</v>
      </c>
      <c r="V3" s="128" t="s">
        <v>287</v>
      </c>
      <c r="W3" s="128" t="s">
        <v>287</v>
      </c>
      <c r="X3" s="128" t="s">
        <v>444</v>
      </c>
      <c r="Y3" s="128" t="s">
        <v>288</v>
      </c>
      <c r="Z3" s="128" t="s">
        <v>228</v>
      </c>
      <c r="AA3" s="128">
        <v>0</v>
      </c>
      <c r="AB3" s="128">
        <v>0.4</v>
      </c>
      <c r="AC3" s="128">
        <v>0.4</v>
      </c>
      <c r="AD3" s="128">
        <v>1.4</v>
      </c>
      <c r="AE3" s="128">
        <v>285</v>
      </c>
      <c r="AF3" s="128">
        <v>19.95</v>
      </c>
      <c r="AG3" s="128" t="s">
        <v>293</v>
      </c>
      <c r="AH3" s="128" t="s">
        <v>444</v>
      </c>
      <c r="AI3" s="128" t="s">
        <v>444</v>
      </c>
      <c r="AJ3" s="128">
        <v>181497.46999999997</v>
      </c>
      <c r="AK3" s="128">
        <v>7552.9999999999991</v>
      </c>
      <c r="AL3" s="128">
        <v>189050.46999999997</v>
      </c>
      <c r="AM3" s="128" t="s">
        <v>395</v>
      </c>
      <c r="AN3" s="128" t="s">
        <v>332</v>
      </c>
      <c r="AO3" s="128" t="s">
        <v>447</v>
      </c>
      <c r="AP3" s="128" t="s">
        <v>448</v>
      </c>
      <c r="AQ3" s="128" t="s">
        <v>331</v>
      </c>
      <c r="AR3" s="128" t="s">
        <v>295</v>
      </c>
      <c r="AS3" s="128" t="s">
        <v>296</v>
      </c>
      <c r="AT3" s="128" t="s">
        <v>444</v>
      </c>
      <c r="AU3" s="128" t="s">
        <v>444</v>
      </c>
      <c r="AV3" s="128" t="s">
        <v>444</v>
      </c>
      <c r="AW3" s="128" t="s">
        <v>444</v>
      </c>
      <c r="AX3" s="128" t="s">
        <v>444</v>
      </c>
      <c r="AY3" s="128" t="s">
        <v>444</v>
      </c>
      <c r="AZ3" s="128" t="s">
        <v>444</v>
      </c>
      <c r="BA3" s="128" t="s">
        <v>444</v>
      </c>
      <c r="BB3" s="128" t="s">
        <v>444</v>
      </c>
      <c r="BC3" s="128" t="s">
        <v>444</v>
      </c>
    </row>
    <row r="4" spans="1:55">
      <c r="A4" s="145">
        <v>3</v>
      </c>
      <c r="B4" s="128" t="s">
        <v>442</v>
      </c>
      <c r="C4" s="128" t="s">
        <v>443</v>
      </c>
      <c r="D4" s="125" t="s">
        <v>229</v>
      </c>
      <c r="E4" s="128" t="s">
        <v>333</v>
      </c>
      <c r="F4" s="126"/>
      <c r="G4" s="126" t="s">
        <v>246</v>
      </c>
      <c r="H4" s="127" t="s">
        <v>444</v>
      </c>
      <c r="I4" s="128" t="s">
        <v>444</v>
      </c>
      <c r="J4" s="128" t="s">
        <v>450</v>
      </c>
      <c r="K4" s="146" t="s">
        <v>451</v>
      </c>
      <c r="L4" s="128" t="s">
        <v>221</v>
      </c>
      <c r="M4" s="127" t="s">
        <v>259</v>
      </c>
      <c r="N4" s="128" t="s">
        <v>222</v>
      </c>
      <c r="O4" s="128" t="s">
        <v>444</v>
      </c>
      <c r="P4" s="128" t="s">
        <v>264</v>
      </c>
      <c r="Q4" s="128" t="s">
        <v>265</v>
      </c>
      <c r="R4" s="128" t="s">
        <v>266</v>
      </c>
      <c r="S4" s="128" t="s">
        <v>444</v>
      </c>
      <c r="T4" s="128" t="s">
        <v>444</v>
      </c>
      <c r="U4" s="128" t="s">
        <v>286</v>
      </c>
      <c r="V4" s="128" t="s">
        <v>287</v>
      </c>
      <c r="W4" s="128" t="s">
        <v>287</v>
      </c>
      <c r="X4" s="128" t="s">
        <v>444</v>
      </c>
      <c r="Y4" s="128" t="s">
        <v>288</v>
      </c>
      <c r="Z4" s="128" t="s">
        <v>228</v>
      </c>
      <c r="AA4" s="128">
        <v>0</v>
      </c>
      <c r="AB4" s="128">
        <v>0.4</v>
      </c>
      <c r="AC4" s="128">
        <v>0.4</v>
      </c>
      <c r="AD4" s="128">
        <v>1.4</v>
      </c>
      <c r="AE4" s="128">
        <v>400</v>
      </c>
      <c r="AF4" s="128">
        <v>0</v>
      </c>
      <c r="AG4" s="128" t="s">
        <v>293</v>
      </c>
      <c r="AH4" s="128" t="s">
        <v>444</v>
      </c>
      <c r="AI4" s="128" t="s">
        <v>444</v>
      </c>
      <c r="AJ4" s="128">
        <v>181497.46999999997</v>
      </c>
      <c r="AK4" s="128">
        <v>7552.9999999999991</v>
      </c>
      <c r="AL4" s="128">
        <v>189050.46999999997</v>
      </c>
      <c r="AM4" s="128" t="s">
        <v>395</v>
      </c>
      <c r="AN4" s="128" t="s">
        <v>332</v>
      </c>
      <c r="AO4" s="128" t="s">
        <v>447</v>
      </c>
      <c r="AP4" s="128" t="s">
        <v>448</v>
      </c>
      <c r="AQ4" s="128" t="s">
        <v>331</v>
      </c>
      <c r="AR4" s="128" t="s">
        <v>295</v>
      </c>
      <c r="AS4" s="128" t="s">
        <v>296</v>
      </c>
      <c r="AT4" s="128" t="s">
        <v>444</v>
      </c>
      <c r="AU4" s="128" t="s">
        <v>444</v>
      </c>
      <c r="AV4" s="128" t="s">
        <v>444</v>
      </c>
      <c r="AW4" s="128" t="s">
        <v>444</v>
      </c>
      <c r="AX4" s="128" t="s">
        <v>444</v>
      </c>
      <c r="AY4" s="128" t="s">
        <v>444</v>
      </c>
      <c r="AZ4" s="128" t="s">
        <v>444</v>
      </c>
      <c r="BA4" s="128" t="s">
        <v>444</v>
      </c>
      <c r="BB4" s="128" t="s">
        <v>444</v>
      </c>
      <c r="BC4" s="128" t="s">
        <v>444</v>
      </c>
    </row>
    <row r="5" spans="1:55">
      <c r="A5" s="145">
        <v>4</v>
      </c>
      <c r="B5" s="128" t="s">
        <v>452</v>
      </c>
      <c r="C5" s="128" t="s">
        <v>443</v>
      </c>
      <c r="D5" s="125" t="s">
        <v>230</v>
      </c>
      <c r="E5" s="128" t="s">
        <v>334</v>
      </c>
      <c r="F5" s="126"/>
      <c r="G5" s="126" t="s">
        <v>247</v>
      </c>
      <c r="H5" s="127" t="s">
        <v>444</v>
      </c>
      <c r="I5" s="128" t="s">
        <v>444</v>
      </c>
      <c r="J5" s="128" t="s">
        <v>445</v>
      </c>
      <c r="K5" s="146" t="s">
        <v>446</v>
      </c>
      <c r="L5" s="128" t="s">
        <v>453</v>
      </c>
      <c r="M5" s="127" t="s">
        <v>259</v>
      </c>
      <c r="N5" s="128" t="s">
        <v>222</v>
      </c>
      <c r="O5" s="128" t="s">
        <v>444</v>
      </c>
      <c r="P5" s="128" t="s">
        <v>267</v>
      </c>
      <c r="Q5" s="128" t="s">
        <v>268</v>
      </c>
      <c r="R5" s="128" t="s">
        <v>224</v>
      </c>
      <c r="S5" s="128" t="s">
        <v>444</v>
      </c>
      <c r="T5" s="128" t="s">
        <v>444</v>
      </c>
      <c r="U5" s="128" t="s">
        <v>264</v>
      </c>
      <c r="V5" s="128" t="s">
        <v>287</v>
      </c>
      <c r="W5" s="128" t="s">
        <v>287</v>
      </c>
      <c r="X5" s="128" t="s">
        <v>444</v>
      </c>
      <c r="Y5" s="128" t="s">
        <v>289</v>
      </c>
      <c r="Z5" s="128" t="s">
        <v>290</v>
      </c>
      <c r="AA5" s="128">
        <v>0</v>
      </c>
      <c r="AB5" s="128">
        <v>418</v>
      </c>
      <c r="AC5" s="128">
        <v>418</v>
      </c>
      <c r="AD5" s="128">
        <v>2.5</v>
      </c>
      <c r="AE5" s="128">
        <v>1140</v>
      </c>
      <c r="AF5" s="128">
        <v>79.8</v>
      </c>
      <c r="AG5" s="128" t="s">
        <v>294</v>
      </c>
      <c r="AH5" s="128" t="s">
        <v>444</v>
      </c>
      <c r="AI5" s="128" t="s">
        <v>444</v>
      </c>
      <c r="AJ5" s="128">
        <v>181497.46999999997</v>
      </c>
      <c r="AK5" s="128">
        <v>7552.9999999999991</v>
      </c>
      <c r="AL5" s="128">
        <v>189050.46999999997</v>
      </c>
      <c r="AM5" s="128" t="s">
        <v>395</v>
      </c>
      <c r="AN5" s="128" t="s">
        <v>332</v>
      </c>
      <c r="AO5" s="128" t="s">
        <v>447</v>
      </c>
      <c r="AP5" s="128" t="s">
        <v>448</v>
      </c>
      <c r="AQ5" s="128" t="s">
        <v>331</v>
      </c>
      <c r="AR5" s="128" t="s">
        <v>297</v>
      </c>
      <c r="AS5" s="128" t="s">
        <v>298</v>
      </c>
      <c r="AT5" s="128" t="s">
        <v>444</v>
      </c>
      <c r="AU5" s="128" t="s">
        <v>444</v>
      </c>
      <c r="AV5" s="128" t="s">
        <v>444</v>
      </c>
      <c r="AW5" s="128" t="s">
        <v>444</v>
      </c>
      <c r="AX5" s="128" t="s">
        <v>444</v>
      </c>
      <c r="AY5" s="128" t="s">
        <v>444</v>
      </c>
      <c r="AZ5" s="128" t="s">
        <v>444</v>
      </c>
      <c r="BA5" s="128" t="s">
        <v>444</v>
      </c>
      <c r="BB5" s="128" t="s">
        <v>444</v>
      </c>
      <c r="BC5" s="128" t="s">
        <v>444</v>
      </c>
    </row>
    <row r="6" spans="1:55">
      <c r="A6" s="145">
        <v>5</v>
      </c>
      <c r="B6" s="128" t="s">
        <v>452</v>
      </c>
      <c r="C6" s="128" t="s">
        <v>443</v>
      </c>
      <c r="D6" s="125" t="s">
        <v>230</v>
      </c>
      <c r="E6" s="128" t="s">
        <v>334</v>
      </c>
      <c r="F6" s="126"/>
      <c r="G6" s="126" t="s">
        <v>247</v>
      </c>
      <c r="H6" s="127" t="s">
        <v>444</v>
      </c>
      <c r="I6" s="128" t="s">
        <v>444</v>
      </c>
      <c r="J6" s="128" t="s">
        <v>449</v>
      </c>
      <c r="K6" s="146" t="s">
        <v>446</v>
      </c>
      <c r="L6" s="128" t="s">
        <v>453</v>
      </c>
      <c r="M6" s="127" t="s">
        <v>259</v>
      </c>
      <c r="N6" s="128" t="s">
        <v>222</v>
      </c>
      <c r="O6" s="128" t="s">
        <v>444</v>
      </c>
      <c r="P6" s="128" t="s">
        <v>267</v>
      </c>
      <c r="Q6" s="128" t="s">
        <v>268</v>
      </c>
      <c r="R6" s="128" t="s">
        <v>224</v>
      </c>
      <c r="S6" s="128" t="s">
        <v>444</v>
      </c>
      <c r="T6" s="128" t="s">
        <v>444</v>
      </c>
      <c r="U6" s="128" t="s">
        <v>264</v>
      </c>
      <c r="V6" s="128" t="s">
        <v>287</v>
      </c>
      <c r="W6" s="128" t="s">
        <v>287</v>
      </c>
      <c r="X6" s="128" t="s">
        <v>444</v>
      </c>
      <c r="Y6" s="128" t="s">
        <v>289</v>
      </c>
      <c r="Z6" s="128" t="s">
        <v>290</v>
      </c>
      <c r="AA6" s="128">
        <v>0</v>
      </c>
      <c r="AB6" s="128">
        <v>418</v>
      </c>
      <c r="AC6" s="128">
        <v>418</v>
      </c>
      <c r="AD6" s="128">
        <v>2.5</v>
      </c>
      <c r="AE6" s="128">
        <v>285</v>
      </c>
      <c r="AF6" s="128">
        <v>19.95</v>
      </c>
      <c r="AG6" s="128" t="s">
        <v>294</v>
      </c>
      <c r="AH6" s="128" t="s">
        <v>444</v>
      </c>
      <c r="AI6" s="128" t="s">
        <v>444</v>
      </c>
      <c r="AJ6" s="128">
        <v>181497.46999999997</v>
      </c>
      <c r="AK6" s="128">
        <v>7552.9999999999991</v>
      </c>
      <c r="AL6" s="128">
        <v>189050.46999999997</v>
      </c>
      <c r="AM6" s="128" t="s">
        <v>395</v>
      </c>
      <c r="AN6" s="128" t="s">
        <v>332</v>
      </c>
      <c r="AO6" s="128" t="s">
        <v>447</v>
      </c>
      <c r="AP6" s="128" t="s">
        <v>448</v>
      </c>
      <c r="AQ6" s="128" t="s">
        <v>331</v>
      </c>
      <c r="AR6" s="128" t="s">
        <v>297</v>
      </c>
      <c r="AS6" s="128" t="s">
        <v>298</v>
      </c>
      <c r="AT6" s="128" t="s">
        <v>444</v>
      </c>
      <c r="AU6" s="128" t="s">
        <v>444</v>
      </c>
      <c r="AV6" s="128" t="s">
        <v>444</v>
      </c>
      <c r="AW6" s="128" t="s">
        <v>444</v>
      </c>
      <c r="AX6" s="128" t="s">
        <v>444</v>
      </c>
      <c r="AY6" s="128" t="s">
        <v>444</v>
      </c>
      <c r="AZ6" s="128" t="s">
        <v>444</v>
      </c>
      <c r="BA6" s="128" t="s">
        <v>444</v>
      </c>
      <c r="BB6" s="128" t="s">
        <v>444</v>
      </c>
      <c r="BC6" s="128" t="s">
        <v>444</v>
      </c>
    </row>
    <row r="7" spans="1:55">
      <c r="A7" s="145">
        <v>6</v>
      </c>
      <c r="B7" s="128" t="s">
        <v>452</v>
      </c>
      <c r="C7" s="128" t="s">
        <v>443</v>
      </c>
      <c r="D7" s="125" t="s">
        <v>230</v>
      </c>
      <c r="E7" s="128" t="s">
        <v>334</v>
      </c>
      <c r="F7" s="126"/>
      <c r="G7" s="126" t="s">
        <v>247</v>
      </c>
      <c r="H7" s="127" t="s">
        <v>444</v>
      </c>
      <c r="I7" s="128" t="s">
        <v>444</v>
      </c>
      <c r="J7" s="128" t="s">
        <v>454</v>
      </c>
      <c r="K7" s="146" t="s">
        <v>446</v>
      </c>
      <c r="L7" s="128" t="s">
        <v>453</v>
      </c>
      <c r="M7" s="127" t="s">
        <v>259</v>
      </c>
      <c r="N7" s="128" t="s">
        <v>222</v>
      </c>
      <c r="O7" s="128" t="s">
        <v>444</v>
      </c>
      <c r="P7" s="128" t="s">
        <v>267</v>
      </c>
      <c r="Q7" s="128" t="s">
        <v>268</v>
      </c>
      <c r="R7" s="128" t="s">
        <v>224</v>
      </c>
      <c r="S7" s="128" t="s">
        <v>444</v>
      </c>
      <c r="T7" s="128" t="s">
        <v>444</v>
      </c>
      <c r="U7" s="128" t="s">
        <v>264</v>
      </c>
      <c r="V7" s="128" t="s">
        <v>287</v>
      </c>
      <c r="W7" s="128" t="s">
        <v>287</v>
      </c>
      <c r="X7" s="128" t="s">
        <v>444</v>
      </c>
      <c r="Y7" s="128" t="s">
        <v>289</v>
      </c>
      <c r="Z7" s="128" t="s">
        <v>290</v>
      </c>
      <c r="AA7" s="128">
        <v>0</v>
      </c>
      <c r="AB7" s="128">
        <v>418</v>
      </c>
      <c r="AC7" s="128">
        <v>418</v>
      </c>
      <c r="AD7" s="128">
        <v>2.5</v>
      </c>
      <c r="AE7" s="128">
        <v>2435</v>
      </c>
      <c r="AF7" s="128">
        <v>170.45</v>
      </c>
      <c r="AG7" s="128" t="s">
        <v>294</v>
      </c>
      <c r="AH7" s="128" t="s">
        <v>444</v>
      </c>
      <c r="AI7" s="128" t="s">
        <v>444</v>
      </c>
      <c r="AJ7" s="128">
        <v>181497.46999999997</v>
      </c>
      <c r="AK7" s="128">
        <v>7552.9999999999991</v>
      </c>
      <c r="AL7" s="128">
        <v>189050.46999999997</v>
      </c>
      <c r="AM7" s="128" t="s">
        <v>395</v>
      </c>
      <c r="AN7" s="128" t="s">
        <v>332</v>
      </c>
      <c r="AO7" s="128" t="s">
        <v>447</v>
      </c>
      <c r="AP7" s="128" t="s">
        <v>448</v>
      </c>
      <c r="AQ7" s="128" t="s">
        <v>331</v>
      </c>
      <c r="AR7" s="128" t="s">
        <v>297</v>
      </c>
      <c r="AS7" s="128" t="s">
        <v>298</v>
      </c>
      <c r="AT7" s="128" t="s">
        <v>444</v>
      </c>
      <c r="AU7" s="128" t="s">
        <v>444</v>
      </c>
      <c r="AV7" s="128" t="s">
        <v>444</v>
      </c>
      <c r="AW7" s="128" t="s">
        <v>444</v>
      </c>
      <c r="AX7" s="128" t="s">
        <v>444</v>
      </c>
      <c r="AY7" s="128" t="s">
        <v>444</v>
      </c>
      <c r="AZ7" s="128" t="s">
        <v>444</v>
      </c>
      <c r="BA7" s="128" t="s">
        <v>329</v>
      </c>
      <c r="BB7" s="128" t="s">
        <v>444</v>
      </c>
      <c r="BC7" s="128" t="s">
        <v>444</v>
      </c>
    </row>
    <row r="8" spans="1:55">
      <c r="A8" s="145">
        <v>7</v>
      </c>
      <c r="B8" s="128" t="s">
        <v>452</v>
      </c>
      <c r="C8" s="128" t="s">
        <v>443</v>
      </c>
      <c r="D8" s="125" t="s">
        <v>230</v>
      </c>
      <c r="E8" s="128" t="s">
        <v>334</v>
      </c>
      <c r="F8" s="126"/>
      <c r="G8" s="126" t="s">
        <v>247</v>
      </c>
      <c r="H8" s="127" t="s">
        <v>444</v>
      </c>
      <c r="I8" s="128" t="s">
        <v>444</v>
      </c>
      <c r="J8" s="128" t="s">
        <v>450</v>
      </c>
      <c r="K8" s="146" t="s">
        <v>451</v>
      </c>
      <c r="L8" s="128" t="s">
        <v>453</v>
      </c>
      <c r="M8" s="127" t="s">
        <v>259</v>
      </c>
      <c r="N8" s="128" t="s">
        <v>222</v>
      </c>
      <c r="O8" s="128" t="s">
        <v>444</v>
      </c>
      <c r="P8" s="128" t="s">
        <v>267</v>
      </c>
      <c r="Q8" s="128" t="s">
        <v>268</v>
      </c>
      <c r="R8" s="128" t="s">
        <v>224</v>
      </c>
      <c r="S8" s="128" t="s">
        <v>444</v>
      </c>
      <c r="T8" s="128" t="s">
        <v>444</v>
      </c>
      <c r="U8" s="128" t="s">
        <v>264</v>
      </c>
      <c r="V8" s="128" t="s">
        <v>287</v>
      </c>
      <c r="W8" s="128" t="s">
        <v>287</v>
      </c>
      <c r="X8" s="128" t="s">
        <v>444</v>
      </c>
      <c r="Y8" s="128" t="s">
        <v>289</v>
      </c>
      <c r="Z8" s="128" t="s">
        <v>290</v>
      </c>
      <c r="AA8" s="128">
        <v>0</v>
      </c>
      <c r="AB8" s="128">
        <v>418</v>
      </c>
      <c r="AC8" s="128">
        <v>418</v>
      </c>
      <c r="AD8" s="128">
        <v>2.5</v>
      </c>
      <c r="AE8" s="128">
        <v>12717.93</v>
      </c>
      <c r="AF8" s="128">
        <v>0</v>
      </c>
      <c r="AG8" s="128" t="s">
        <v>294</v>
      </c>
      <c r="AH8" s="128" t="s">
        <v>444</v>
      </c>
      <c r="AI8" s="128" t="s">
        <v>444</v>
      </c>
      <c r="AJ8" s="128">
        <v>181497.46999999997</v>
      </c>
      <c r="AK8" s="128">
        <v>7552.9999999999991</v>
      </c>
      <c r="AL8" s="128">
        <v>189050.46999999997</v>
      </c>
      <c r="AM8" s="128" t="s">
        <v>395</v>
      </c>
      <c r="AN8" s="128" t="s">
        <v>332</v>
      </c>
      <c r="AO8" s="128" t="s">
        <v>447</v>
      </c>
      <c r="AP8" s="128" t="s">
        <v>448</v>
      </c>
      <c r="AQ8" s="128" t="s">
        <v>331</v>
      </c>
      <c r="AR8" s="128" t="s">
        <v>297</v>
      </c>
      <c r="AS8" s="128" t="s">
        <v>298</v>
      </c>
      <c r="AT8" s="128" t="s">
        <v>444</v>
      </c>
      <c r="AU8" s="128" t="s">
        <v>444</v>
      </c>
      <c r="AV8" s="128" t="s">
        <v>444</v>
      </c>
      <c r="AW8" s="128" t="s">
        <v>444</v>
      </c>
      <c r="AX8" s="128" t="s">
        <v>444</v>
      </c>
      <c r="AY8" s="128" t="s">
        <v>444</v>
      </c>
      <c r="AZ8" s="128" t="s">
        <v>444</v>
      </c>
      <c r="BA8" s="128" t="s">
        <v>444</v>
      </c>
      <c r="BB8" s="128" t="s">
        <v>444</v>
      </c>
      <c r="BC8" s="128" t="s">
        <v>444</v>
      </c>
    </row>
    <row r="9" spans="1:55">
      <c r="A9" s="145">
        <v>8</v>
      </c>
      <c r="B9" s="128" t="s">
        <v>455</v>
      </c>
      <c r="C9" s="128" t="s">
        <v>443</v>
      </c>
      <c r="D9" s="125" t="s">
        <v>231</v>
      </c>
      <c r="E9" s="128" t="s">
        <v>335</v>
      </c>
      <c r="F9" s="126"/>
      <c r="G9" s="126" t="s">
        <v>248</v>
      </c>
      <c r="H9" s="127" t="s">
        <v>444</v>
      </c>
      <c r="I9" s="128" t="s">
        <v>444</v>
      </c>
      <c r="J9" s="128" t="s">
        <v>445</v>
      </c>
      <c r="K9" s="146" t="s">
        <v>446</v>
      </c>
      <c r="L9" s="128" t="s">
        <v>453</v>
      </c>
      <c r="M9" s="127" t="s">
        <v>259</v>
      </c>
      <c r="N9" s="128" t="s">
        <v>222</v>
      </c>
      <c r="O9" s="128" t="s">
        <v>444</v>
      </c>
      <c r="P9" s="128" t="s">
        <v>269</v>
      </c>
      <c r="Q9" s="128" t="s">
        <v>270</v>
      </c>
      <c r="R9" s="128" t="s">
        <v>271</v>
      </c>
      <c r="S9" s="128" t="s">
        <v>444</v>
      </c>
      <c r="T9" s="128" t="s">
        <v>444</v>
      </c>
      <c r="U9" s="128" t="s">
        <v>264</v>
      </c>
      <c r="V9" s="128" t="s">
        <v>287</v>
      </c>
      <c r="W9" s="128" t="s">
        <v>287</v>
      </c>
      <c r="X9" s="128" t="s">
        <v>444</v>
      </c>
      <c r="Y9" s="128" t="s">
        <v>289</v>
      </c>
      <c r="Z9" s="128" t="s">
        <v>227</v>
      </c>
      <c r="AA9" s="128">
        <v>0</v>
      </c>
      <c r="AB9" s="128">
        <v>8.9</v>
      </c>
      <c r="AC9" s="128">
        <v>8.9</v>
      </c>
      <c r="AD9" s="128">
        <v>0.12</v>
      </c>
      <c r="AE9" s="128">
        <v>1140</v>
      </c>
      <c r="AF9" s="128">
        <v>79.8</v>
      </c>
      <c r="AG9" s="128" t="s">
        <v>293</v>
      </c>
      <c r="AH9" s="128" t="s">
        <v>444</v>
      </c>
      <c r="AI9" s="128" t="s">
        <v>444</v>
      </c>
      <c r="AJ9" s="128">
        <v>181497.46999999997</v>
      </c>
      <c r="AK9" s="128">
        <v>7552.9999999999991</v>
      </c>
      <c r="AL9" s="128">
        <v>189050.46999999997</v>
      </c>
      <c r="AM9" s="128" t="s">
        <v>395</v>
      </c>
      <c r="AN9" s="128" t="s">
        <v>332</v>
      </c>
      <c r="AO9" s="128" t="s">
        <v>447</v>
      </c>
      <c r="AP9" s="128" t="s">
        <v>448</v>
      </c>
      <c r="AQ9" s="128" t="s">
        <v>331</v>
      </c>
      <c r="AR9" s="128" t="s">
        <v>299</v>
      </c>
      <c r="AS9" s="128" t="s">
        <v>300</v>
      </c>
      <c r="AT9" s="128" t="s">
        <v>444</v>
      </c>
      <c r="AU9" s="128" t="s">
        <v>444</v>
      </c>
      <c r="AV9" s="128" t="s">
        <v>444</v>
      </c>
      <c r="AW9" s="128" t="s">
        <v>444</v>
      </c>
      <c r="AX9" s="128" t="s">
        <v>444</v>
      </c>
      <c r="AY9" s="128" t="s">
        <v>444</v>
      </c>
      <c r="AZ9" s="128" t="s">
        <v>444</v>
      </c>
      <c r="BA9" s="128" t="s">
        <v>444</v>
      </c>
      <c r="BB9" s="128" t="s">
        <v>444</v>
      </c>
      <c r="BC9" s="128" t="s">
        <v>444</v>
      </c>
    </row>
    <row r="10" spans="1:55">
      <c r="A10" s="145">
        <v>9</v>
      </c>
      <c r="B10" s="128" t="s">
        <v>455</v>
      </c>
      <c r="C10" s="128" t="s">
        <v>443</v>
      </c>
      <c r="D10" s="125" t="s">
        <v>231</v>
      </c>
      <c r="E10" s="128" t="s">
        <v>335</v>
      </c>
      <c r="F10" s="126"/>
      <c r="G10" s="126" t="s">
        <v>248</v>
      </c>
      <c r="H10" s="127" t="s">
        <v>444</v>
      </c>
      <c r="I10" s="128" t="s">
        <v>444</v>
      </c>
      <c r="J10" s="128" t="s">
        <v>449</v>
      </c>
      <c r="K10" s="146" t="s">
        <v>446</v>
      </c>
      <c r="L10" s="128" t="s">
        <v>453</v>
      </c>
      <c r="M10" s="127" t="s">
        <v>259</v>
      </c>
      <c r="N10" s="128" t="s">
        <v>222</v>
      </c>
      <c r="O10" s="128" t="s">
        <v>444</v>
      </c>
      <c r="P10" s="128" t="s">
        <v>269</v>
      </c>
      <c r="Q10" s="128" t="s">
        <v>270</v>
      </c>
      <c r="R10" s="128" t="s">
        <v>271</v>
      </c>
      <c r="S10" s="128" t="s">
        <v>444</v>
      </c>
      <c r="T10" s="128" t="s">
        <v>444</v>
      </c>
      <c r="U10" s="128" t="s">
        <v>264</v>
      </c>
      <c r="V10" s="128" t="s">
        <v>287</v>
      </c>
      <c r="W10" s="128" t="s">
        <v>287</v>
      </c>
      <c r="X10" s="128" t="s">
        <v>444</v>
      </c>
      <c r="Y10" s="128" t="s">
        <v>289</v>
      </c>
      <c r="Z10" s="128" t="s">
        <v>227</v>
      </c>
      <c r="AA10" s="128">
        <v>0</v>
      </c>
      <c r="AB10" s="128">
        <v>8.9</v>
      </c>
      <c r="AC10" s="128">
        <v>8.9</v>
      </c>
      <c r="AD10" s="128">
        <v>0.12</v>
      </c>
      <c r="AE10" s="128">
        <v>285</v>
      </c>
      <c r="AF10" s="128">
        <v>19.95</v>
      </c>
      <c r="AG10" s="128" t="s">
        <v>293</v>
      </c>
      <c r="AH10" s="128" t="s">
        <v>444</v>
      </c>
      <c r="AI10" s="128" t="s">
        <v>444</v>
      </c>
      <c r="AJ10" s="128">
        <v>181497.46999999997</v>
      </c>
      <c r="AK10" s="128">
        <v>7552.9999999999991</v>
      </c>
      <c r="AL10" s="128">
        <v>189050.46999999997</v>
      </c>
      <c r="AM10" s="128" t="s">
        <v>395</v>
      </c>
      <c r="AN10" s="128" t="s">
        <v>332</v>
      </c>
      <c r="AO10" s="128" t="s">
        <v>447</v>
      </c>
      <c r="AP10" s="128" t="s">
        <v>448</v>
      </c>
      <c r="AQ10" s="128" t="s">
        <v>331</v>
      </c>
      <c r="AR10" s="128" t="s">
        <v>299</v>
      </c>
      <c r="AS10" s="128" t="s">
        <v>300</v>
      </c>
      <c r="AT10" s="128" t="s">
        <v>444</v>
      </c>
      <c r="AU10" s="128" t="s">
        <v>444</v>
      </c>
      <c r="AV10" s="128" t="s">
        <v>444</v>
      </c>
      <c r="AW10" s="128" t="s">
        <v>444</v>
      </c>
      <c r="AX10" s="128" t="s">
        <v>444</v>
      </c>
      <c r="AY10" s="128" t="s">
        <v>444</v>
      </c>
      <c r="AZ10" s="128" t="s">
        <v>444</v>
      </c>
      <c r="BA10" s="128" t="s">
        <v>444</v>
      </c>
      <c r="BB10" s="128" t="s">
        <v>444</v>
      </c>
      <c r="BC10" s="128" t="s">
        <v>444</v>
      </c>
    </row>
    <row r="11" spans="1:55">
      <c r="A11" s="145">
        <v>10</v>
      </c>
      <c r="B11" s="128" t="s">
        <v>455</v>
      </c>
      <c r="C11" s="128" t="s">
        <v>443</v>
      </c>
      <c r="D11" s="125" t="s">
        <v>231</v>
      </c>
      <c r="E11" s="128" t="s">
        <v>335</v>
      </c>
      <c r="F11" s="126"/>
      <c r="G11" s="126" t="s">
        <v>248</v>
      </c>
      <c r="H11" s="127" t="s">
        <v>444</v>
      </c>
      <c r="I11" s="128" t="s">
        <v>444</v>
      </c>
      <c r="J11" s="128" t="s">
        <v>450</v>
      </c>
      <c r="K11" s="146" t="s">
        <v>451</v>
      </c>
      <c r="L11" s="128" t="s">
        <v>453</v>
      </c>
      <c r="M11" s="127" t="s">
        <v>259</v>
      </c>
      <c r="N11" s="128" t="s">
        <v>222</v>
      </c>
      <c r="O11" s="128" t="s">
        <v>444</v>
      </c>
      <c r="P11" s="128" t="s">
        <v>269</v>
      </c>
      <c r="Q11" s="128" t="s">
        <v>270</v>
      </c>
      <c r="R11" s="128" t="s">
        <v>271</v>
      </c>
      <c r="S11" s="128" t="s">
        <v>444</v>
      </c>
      <c r="T11" s="128" t="s">
        <v>444</v>
      </c>
      <c r="U11" s="128" t="s">
        <v>264</v>
      </c>
      <c r="V11" s="128" t="s">
        <v>287</v>
      </c>
      <c r="W11" s="128" t="s">
        <v>287</v>
      </c>
      <c r="X11" s="128" t="s">
        <v>444</v>
      </c>
      <c r="Y11" s="128" t="s">
        <v>289</v>
      </c>
      <c r="Z11" s="128" t="s">
        <v>227</v>
      </c>
      <c r="AA11" s="128">
        <v>0</v>
      </c>
      <c r="AB11" s="128">
        <v>8.9</v>
      </c>
      <c r="AC11" s="128">
        <v>8.9</v>
      </c>
      <c r="AD11" s="128">
        <v>0.12</v>
      </c>
      <c r="AE11" s="128">
        <v>2149.54</v>
      </c>
      <c r="AF11" s="128">
        <v>0</v>
      </c>
      <c r="AG11" s="128" t="s">
        <v>293</v>
      </c>
      <c r="AH11" s="128" t="s">
        <v>444</v>
      </c>
      <c r="AI11" s="128" t="s">
        <v>444</v>
      </c>
      <c r="AJ11" s="128">
        <v>181497.46999999997</v>
      </c>
      <c r="AK11" s="128">
        <v>7552.9999999999991</v>
      </c>
      <c r="AL11" s="128">
        <v>189050.46999999997</v>
      </c>
      <c r="AM11" s="128" t="s">
        <v>395</v>
      </c>
      <c r="AN11" s="128" t="s">
        <v>332</v>
      </c>
      <c r="AO11" s="128" t="s">
        <v>447</v>
      </c>
      <c r="AP11" s="128" t="s">
        <v>448</v>
      </c>
      <c r="AQ11" s="128" t="s">
        <v>331</v>
      </c>
      <c r="AR11" s="128" t="s">
        <v>299</v>
      </c>
      <c r="AS11" s="128" t="s">
        <v>300</v>
      </c>
      <c r="AT11" s="128" t="s">
        <v>444</v>
      </c>
      <c r="AU11" s="128" t="s">
        <v>444</v>
      </c>
      <c r="AV11" s="128" t="s">
        <v>444</v>
      </c>
      <c r="AW11" s="128" t="s">
        <v>444</v>
      </c>
      <c r="AX11" s="128" t="s">
        <v>444</v>
      </c>
      <c r="AY11" s="128" t="s">
        <v>444</v>
      </c>
      <c r="AZ11" s="128" t="s">
        <v>444</v>
      </c>
      <c r="BA11" s="128" t="s">
        <v>444</v>
      </c>
      <c r="BB11" s="128" t="s">
        <v>444</v>
      </c>
      <c r="BC11" s="128" t="s">
        <v>444</v>
      </c>
    </row>
    <row r="12" spans="1:55">
      <c r="A12" s="145">
        <v>11</v>
      </c>
      <c r="B12" s="128" t="s">
        <v>455</v>
      </c>
      <c r="C12" s="128" t="s">
        <v>443</v>
      </c>
      <c r="D12" s="125" t="s">
        <v>232</v>
      </c>
      <c r="E12" s="128" t="s">
        <v>336</v>
      </c>
      <c r="F12" s="126"/>
      <c r="G12" s="126" t="s">
        <v>249</v>
      </c>
      <c r="H12" s="127" t="s">
        <v>444</v>
      </c>
      <c r="I12" s="128" t="s">
        <v>444</v>
      </c>
      <c r="J12" s="128" t="s">
        <v>445</v>
      </c>
      <c r="K12" s="146" t="s">
        <v>446</v>
      </c>
      <c r="L12" s="128" t="s">
        <v>453</v>
      </c>
      <c r="M12" s="127" t="s">
        <v>259</v>
      </c>
      <c r="N12" s="128" t="s">
        <v>222</v>
      </c>
      <c r="O12" s="128" t="s">
        <v>444</v>
      </c>
      <c r="P12" s="128" t="s">
        <v>272</v>
      </c>
      <c r="Q12" s="128" t="s">
        <v>273</v>
      </c>
      <c r="R12" s="128" t="s">
        <v>225</v>
      </c>
      <c r="S12" s="128" t="s">
        <v>444</v>
      </c>
      <c r="T12" s="128" t="s">
        <v>444</v>
      </c>
      <c r="U12" s="128" t="s">
        <v>264</v>
      </c>
      <c r="V12" s="128" t="s">
        <v>287</v>
      </c>
      <c r="W12" s="128" t="s">
        <v>287</v>
      </c>
      <c r="X12" s="128" t="s">
        <v>444</v>
      </c>
      <c r="Y12" s="128" t="s">
        <v>289</v>
      </c>
      <c r="Z12" s="128" t="s">
        <v>227</v>
      </c>
      <c r="AA12" s="128">
        <v>0</v>
      </c>
      <c r="AB12" s="128">
        <v>31</v>
      </c>
      <c r="AC12" s="128">
        <v>31</v>
      </c>
      <c r="AD12" s="128">
        <v>0</v>
      </c>
      <c r="AE12" s="128">
        <v>1140</v>
      </c>
      <c r="AF12" s="128">
        <v>79.8</v>
      </c>
      <c r="AG12" s="128" t="s">
        <v>293</v>
      </c>
      <c r="AH12" s="128" t="s">
        <v>444</v>
      </c>
      <c r="AI12" s="128" t="s">
        <v>444</v>
      </c>
      <c r="AJ12" s="128">
        <v>181497.46999999997</v>
      </c>
      <c r="AK12" s="128">
        <v>7552.9999999999991</v>
      </c>
      <c r="AL12" s="128">
        <v>189050.46999999997</v>
      </c>
      <c r="AM12" s="128" t="s">
        <v>395</v>
      </c>
      <c r="AN12" s="128" t="s">
        <v>332</v>
      </c>
      <c r="AO12" s="128" t="s">
        <v>447</v>
      </c>
      <c r="AP12" s="128" t="s">
        <v>448</v>
      </c>
      <c r="AQ12" s="128" t="s">
        <v>331</v>
      </c>
      <c r="AR12" s="128" t="s">
        <v>301</v>
      </c>
      <c r="AS12" s="128" t="s">
        <v>302</v>
      </c>
      <c r="AT12" s="128" t="s">
        <v>444</v>
      </c>
      <c r="AU12" s="128" t="s">
        <v>444</v>
      </c>
      <c r="AV12" s="128" t="s">
        <v>444</v>
      </c>
      <c r="AW12" s="128" t="s">
        <v>444</v>
      </c>
      <c r="AX12" s="128" t="s">
        <v>444</v>
      </c>
      <c r="AY12" s="128" t="s">
        <v>444</v>
      </c>
      <c r="AZ12" s="128" t="s">
        <v>444</v>
      </c>
      <c r="BA12" s="128" t="s">
        <v>444</v>
      </c>
      <c r="BB12" s="128" t="s">
        <v>444</v>
      </c>
      <c r="BC12" s="128" t="s">
        <v>444</v>
      </c>
    </row>
    <row r="13" spans="1:55">
      <c r="A13" s="145">
        <v>12</v>
      </c>
      <c r="B13" s="128" t="s">
        <v>455</v>
      </c>
      <c r="C13" s="128" t="s">
        <v>443</v>
      </c>
      <c r="D13" s="125" t="s">
        <v>232</v>
      </c>
      <c r="E13" s="128" t="s">
        <v>336</v>
      </c>
      <c r="F13" s="126"/>
      <c r="G13" s="126" t="s">
        <v>249</v>
      </c>
      <c r="H13" s="127" t="s">
        <v>444</v>
      </c>
      <c r="I13" s="128" t="s">
        <v>444</v>
      </c>
      <c r="J13" s="128" t="s">
        <v>449</v>
      </c>
      <c r="K13" s="146" t="s">
        <v>446</v>
      </c>
      <c r="L13" s="128" t="s">
        <v>453</v>
      </c>
      <c r="M13" s="127" t="s">
        <v>259</v>
      </c>
      <c r="N13" s="128" t="s">
        <v>222</v>
      </c>
      <c r="O13" s="128" t="s">
        <v>444</v>
      </c>
      <c r="P13" s="128" t="s">
        <v>272</v>
      </c>
      <c r="Q13" s="128" t="s">
        <v>273</v>
      </c>
      <c r="R13" s="128" t="s">
        <v>225</v>
      </c>
      <c r="S13" s="128" t="s">
        <v>444</v>
      </c>
      <c r="T13" s="128" t="s">
        <v>444</v>
      </c>
      <c r="U13" s="128" t="s">
        <v>264</v>
      </c>
      <c r="V13" s="128" t="s">
        <v>287</v>
      </c>
      <c r="W13" s="128" t="s">
        <v>287</v>
      </c>
      <c r="X13" s="128" t="s">
        <v>444</v>
      </c>
      <c r="Y13" s="128" t="s">
        <v>289</v>
      </c>
      <c r="Z13" s="128" t="s">
        <v>227</v>
      </c>
      <c r="AA13" s="128">
        <v>0</v>
      </c>
      <c r="AB13" s="128">
        <v>31</v>
      </c>
      <c r="AC13" s="128">
        <v>31</v>
      </c>
      <c r="AD13" s="128">
        <v>0</v>
      </c>
      <c r="AE13" s="128">
        <v>285</v>
      </c>
      <c r="AF13" s="128">
        <v>19.95</v>
      </c>
      <c r="AG13" s="128" t="s">
        <v>293</v>
      </c>
      <c r="AH13" s="128" t="s">
        <v>444</v>
      </c>
      <c r="AI13" s="128" t="s">
        <v>444</v>
      </c>
      <c r="AJ13" s="128">
        <v>181497.46999999997</v>
      </c>
      <c r="AK13" s="128">
        <v>7552.9999999999991</v>
      </c>
      <c r="AL13" s="128">
        <v>189050.46999999997</v>
      </c>
      <c r="AM13" s="128" t="s">
        <v>395</v>
      </c>
      <c r="AN13" s="128" t="s">
        <v>332</v>
      </c>
      <c r="AO13" s="128" t="s">
        <v>447</v>
      </c>
      <c r="AP13" s="128" t="s">
        <v>448</v>
      </c>
      <c r="AQ13" s="128" t="s">
        <v>331</v>
      </c>
      <c r="AR13" s="128" t="s">
        <v>301</v>
      </c>
      <c r="AS13" s="128" t="s">
        <v>302</v>
      </c>
      <c r="AT13" s="128" t="s">
        <v>444</v>
      </c>
      <c r="AU13" s="128" t="s">
        <v>444</v>
      </c>
      <c r="AV13" s="128" t="s">
        <v>444</v>
      </c>
      <c r="AW13" s="128" t="s">
        <v>444</v>
      </c>
      <c r="AX13" s="128" t="s">
        <v>444</v>
      </c>
      <c r="AY13" s="128" t="s">
        <v>444</v>
      </c>
      <c r="AZ13" s="128" t="s">
        <v>444</v>
      </c>
      <c r="BA13" s="128" t="s">
        <v>444</v>
      </c>
      <c r="BB13" s="128" t="s">
        <v>444</v>
      </c>
      <c r="BC13" s="128" t="s">
        <v>444</v>
      </c>
    </row>
    <row r="14" spans="1:55">
      <c r="A14" s="145">
        <v>13</v>
      </c>
      <c r="B14" s="128" t="s">
        <v>455</v>
      </c>
      <c r="C14" s="128" t="s">
        <v>443</v>
      </c>
      <c r="D14" s="125" t="s">
        <v>232</v>
      </c>
      <c r="E14" s="128" t="s">
        <v>336</v>
      </c>
      <c r="F14" s="126"/>
      <c r="G14" s="126" t="s">
        <v>249</v>
      </c>
      <c r="H14" s="127" t="s">
        <v>444</v>
      </c>
      <c r="I14" s="128" t="s">
        <v>444</v>
      </c>
      <c r="J14" s="128" t="s">
        <v>450</v>
      </c>
      <c r="K14" s="146" t="s">
        <v>451</v>
      </c>
      <c r="L14" s="128" t="s">
        <v>453</v>
      </c>
      <c r="M14" s="127" t="s">
        <v>259</v>
      </c>
      <c r="N14" s="128" t="s">
        <v>222</v>
      </c>
      <c r="O14" s="128" t="s">
        <v>444</v>
      </c>
      <c r="P14" s="128" t="s">
        <v>272</v>
      </c>
      <c r="Q14" s="128" t="s">
        <v>273</v>
      </c>
      <c r="R14" s="128" t="s">
        <v>225</v>
      </c>
      <c r="S14" s="128" t="s">
        <v>444</v>
      </c>
      <c r="T14" s="128" t="s">
        <v>444</v>
      </c>
      <c r="U14" s="128" t="s">
        <v>264</v>
      </c>
      <c r="V14" s="128" t="s">
        <v>287</v>
      </c>
      <c r="W14" s="128" t="s">
        <v>287</v>
      </c>
      <c r="X14" s="128" t="s">
        <v>444</v>
      </c>
      <c r="Y14" s="128" t="s">
        <v>289</v>
      </c>
      <c r="Z14" s="128" t="s">
        <v>227</v>
      </c>
      <c r="AA14" s="128">
        <v>0</v>
      </c>
      <c r="AB14" s="128">
        <v>31</v>
      </c>
      <c r="AC14" s="128">
        <v>31</v>
      </c>
      <c r="AD14" s="128">
        <v>0</v>
      </c>
      <c r="AE14" s="128">
        <v>1998.76</v>
      </c>
      <c r="AF14" s="128">
        <v>0</v>
      </c>
      <c r="AG14" s="128" t="s">
        <v>293</v>
      </c>
      <c r="AH14" s="128" t="s">
        <v>444</v>
      </c>
      <c r="AI14" s="128" t="s">
        <v>444</v>
      </c>
      <c r="AJ14" s="128">
        <v>181497.46999999997</v>
      </c>
      <c r="AK14" s="128">
        <v>7552.9999999999991</v>
      </c>
      <c r="AL14" s="128">
        <v>189050.46999999997</v>
      </c>
      <c r="AM14" s="128" t="s">
        <v>395</v>
      </c>
      <c r="AN14" s="128" t="s">
        <v>332</v>
      </c>
      <c r="AO14" s="128" t="s">
        <v>447</v>
      </c>
      <c r="AP14" s="128" t="s">
        <v>448</v>
      </c>
      <c r="AQ14" s="128" t="s">
        <v>331</v>
      </c>
      <c r="AR14" s="128" t="s">
        <v>301</v>
      </c>
      <c r="AS14" s="128" t="s">
        <v>302</v>
      </c>
      <c r="AT14" s="128" t="s">
        <v>444</v>
      </c>
      <c r="AU14" s="128" t="s">
        <v>444</v>
      </c>
      <c r="AV14" s="128" t="s">
        <v>444</v>
      </c>
      <c r="AW14" s="128" t="s">
        <v>444</v>
      </c>
      <c r="AX14" s="128" t="s">
        <v>444</v>
      </c>
      <c r="AY14" s="128" t="s">
        <v>444</v>
      </c>
      <c r="AZ14" s="128" t="s">
        <v>444</v>
      </c>
      <c r="BA14" s="128" t="s">
        <v>444</v>
      </c>
      <c r="BB14" s="128" t="s">
        <v>444</v>
      </c>
      <c r="BC14" s="128" t="s">
        <v>444</v>
      </c>
    </row>
    <row r="15" spans="1:55">
      <c r="A15" s="145">
        <v>14</v>
      </c>
      <c r="B15" s="128" t="s">
        <v>455</v>
      </c>
      <c r="C15" s="128" t="s">
        <v>443</v>
      </c>
      <c r="D15" s="125" t="s">
        <v>233</v>
      </c>
      <c r="E15" s="128" t="s">
        <v>337</v>
      </c>
      <c r="F15" s="126"/>
      <c r="G15" s="126" t="s">
        <v>250</v>
      </c>
      <c r="H15" s="127" t="s">
        <v>444</v>
      </c>
      <c r="I15" s="128" t="s">
        <v>444</v>
      </c>
      <c r="J15" s="128" t="s">
        <v>445</v>
      </c>
      <c r="K15" s="146" t="s">
        <v>446</v>
      </c>
      <c r="L15" s="128" t="s">
        <v>453</v>
      </c>
      <c r="M15" s="127" t="s">
        <v>259</v>
      </c>
      <c r="N15" s="128" t="s">
        <v>222</v>
      </c>
      <c r="O15" s="128" t="s">
        <v>444</v>
      </c>
      <c r="P15" s="128" t="s">
        <v>274</v>
      </c>
      <c r="Q15" s="128" t="s">
        <v>275</v>
      </c>
      <c r="R15" s="128" t="s">
        <v>276</v>
      </c>
      <c r="S15" s="128" t="s">
        <v>444</v>
      </c>
      <c r="T15" s="128" t="s">
        <v>444</v>
      </c>
      <c r="U15" s="128" t="s">
        <v>264</v>
      </c>
      <c r="V15" s="128" t="s">
        <v>287</v>
      </c>
      <c r="W15" s="128" t="s">
        <v>287</v>
      </c>
      <c r="X15" s="128" t="s">
        <v>444</v>
      </c>
      <c r="Y15" s="128" t="s">
        <v>289</v>
      </c>
      <c r="Z15" s="128" t="s">
        <v>290</v>
      </c>
      <c r="AA15" s="128">
        <v>0</v>
      </c>
      <c r="AB15" s="128">
        <v>7</v>
      </c>
      <c r="AC15" s="128">
        <v>7</v>
      </c>
      <c r="AD15" s="128">
        <v>0</v>
      </c>
      <c r="AE15" s="128">
        <v>1140</v>
      </c>
      <c r="AF15" s="128">
        <v>79.8</v>
      </c>
      <c r="AG15" s="128" t="s">
        <v>293</v>
      </c>
      <c r="AH15" s="128" t="s">
        <v>444</v>
      </c>
      <c r="AI15" s="128" t="s">
        <v>444</v>
      </c>
      <c r="AJ15" s="128">
        <v>181497.46999999997</v>
      </c>
      <c r="AK15" s="128">
        <v>7552.9999999999991</v>
      </c>
      <c r="AL15" s="128">
        <v>189050.46999999997</v>
      </c>
      <c r="AM15" s="128" t="s">
        <v>395</v>
      </c>
      <c r="AN15" s="128" t="s">
        <v>332</v>
      </c>
      <c r="AO15" s="128" t="s">
        <v>447</v>
      </c>
      <c r="AP15" s="128" t="s">
        <v>448</v>
      </c>
      <c r="AQ15" s="128" t="s">
        <v>331</v>
      </c>
      <c r="AR15" s="128" t="s">
        <v>303</v>
      </c>
      <c r="AS15" s="128" t="s">
        <v>304</v>
      </c>
      <c r="AT15" s="128" t="s">
        <v>444</v>
      </c>
      <c r="AU15" s="128" t="s">
        <v>444</v>
      </c>
      <c r="AV15" s="128" t="s">
        <v>444</v>
      </c>
      <c r="AW15" s="128" t="s">
        <v>444</v>
      </c>
      <c r="AX15" s="128" t="s">
        <v>444</v>
      </c>
      <c r="AY15" s="128" t="s">
        <v>444</v>
      </c>
      <c r="AZ15" s="128" t="s">
        <v>444</v>
      </c>
      <c r="BA15" s="128" t="s">
        <v>444</v>
      </c>
      <c r="BB15" s="128" t="s">
        <v>444</v>
      </c>
      <c r="BC15" s="128" t="s">
        <v>444</v>
      </c>
    </row>
    <row r="16" spans="1:55">
      <c r="A16" s="145">
        <v>15</v>
      </c>
      <c r="B16" s="128" t="s">
        <v>455</v>
      </c>
      <c r="C16" s="128" t="s">
        <v>443</v>
      </c>
      <c r="D16" s="125" t="s">
        <v>233</v>
      </c>
      <c r="E16" s="128" t="s">
        <v>337</v>
      </c>
      <c r="F16" s="126"/>
      <c r="G16" s="126" t="s">
        <v>250</v>
      </c>
      <c r="H16" s="127" t="s">
        <v>444</v>
      </c>
      <c r="I16" s="128" t="s">
        <v>444</v>
      </c>
      <c r="J16" s="128" t="s">
        <v>449</v>
      </c>
      <c r="K16" s="146" t="s">
        <v>446</v>
      </c>
      <c r="L16" s="128" t="s">
        <v>453</v>
      </c>
      <c r="M16" s="127" t="s">
        <v>259</v>
      </c>
      <c r="N16" s="128" t="s">
        <v>222</v>
      </c>
      <c r="O16" s="128" t="s">
        <v>444</v>
      </c>
      <c r="P16" s="128" t="s">
        <v>274</v>
      </c>
      <c r="Q16" s="128" t="s">
        <v>275</v>
      </c>
      <c r="R16" s="128" t="s">
        <v>276</v>
      </c>
      <c r="S16" s="128" t="s">
        <v>444</v>
      </c>
      <c r="T16" s="128" t="s">
        <v>444</v>
      </c>
      <c r="U16" s="128" t="s">
        <v>264</v>
      </c>
      <c r="V16" s="128" t="s">
        <v>287</v>
      </c>
      <c r="W16" s="128" t="s">
        <v>287</v>
      </c>
      <c r="X16" s="128" t="s">
        <v>444</v>
      </c>
      <c r="Y16" s="128" t="s">
        <v>289</v>
      </c>
      <c r="Z16" s="128" t="s">
        <v>290</v>
      </c>
      <c r="AA16" s="128">
        <v>0</v>
      </c>
      <c r="AB16" s="128">
        <v>7</v>
      </c>
      <c r="AC16" s="128">
        <v>7</v>
      </c>
      <c r="AD16" s="128">
        <v>0</v>
      </c>
      <c r="AE16" s="128">
        <v>285</v>
      </c>
      <c r="AF16" s="128">
        <v>19.95</v>
      </c>
      <c r="AG16" s="128" t="s">
        <v>293</v>
      </c>
      <c r="AH16" s="128" t="s">
        <v>444</v>
      </c>
      <c r="AI16" s="128" t="s">
        <v>444</v>
      </c>
      <c r="AJ16" s="128">
        <v>181497.46999999997</v>
      </c>
      <c r="AK16" s="128">
        <v>7552.9999999999991</v>
      </c>
      <c r="AL16" s="128">
        <v>189050.46999999997</v>
      </c>
      <c r="AM16" s="128" t="s">
        <v>395</v>
      </c>
      <c r="AN16" s="128" t="s">
        <v>332</v>
      </c>
      <c r="AO16" s="128" t="s">
        <v>447</v>
      </c>
      <c r="AP16" s="128" t="s">
        <v>448</v>
      </c>
      <c r="AQ16" s="128" t="s">
        <v>331</v>
      </c>
      <c r="AR16" s="128" t="s">
        <v>303</v>
      </c>
      <c r="AS16" s="128" t="s">
        <v>304</v>
      </c>
      <c r="AT16" s="128" t="s">
        <v>444</v>
      </c>
      <c r="AU16" s="128" t="s">
        <v>444</v>
      </c>
      <c r="AV16" s="128" t="s">
        <v>444</v>
      </c>
      <c r="AW16" s="128" t="s">
        <v>444</v>
      </c>
      <c r="AX16" s="128" t="s">
        <v>444</v>
      </c>
      <c r="AY16" s="128" t="s">
        <v>444</v>
      </c>
      <c r="AZ16" s="128" t="s">
        <v>444</v>
      </c>
      <c r="BA16" s="128" t="s">
        <v>444</v>
      </c>
      <c r="BB16" s="128" t="s">
        <v>444</v>
      </c>
      <c r="BC16" s="128" t="s">
        <v>444</v>
      </c>
    </row>
    <row r="17" spans="1:55">
      <c r="A17" s="145">
        <v>16</v>
      </c>
      <c r="B17" s="128" t="s">
        <v>455</v>
      </c>
      <c r="C17" s="128" t="s">
        <v>443</v>
      </c>
      <c r="D17" s="125" t="s">
        <v>233</v>
      </c>
      <c r="E17" s="128" t="s">
        <v>337</v>
      </c>
      <c r="F17" s="126"/>
      <c r="G17" s="126" t="s">
        <v>250</v>
      </c>
      <c r="H17" s="127" t="s">
        <v>444</v>
      </c>
      <c r="I17" s="128" t="s">
        <v>444</v>
      </c>
      <c r="J17" s="128" t="s">
        <v>454</v>
      </c>
      <c r="K17" s="146" t="s">
        <v>446</v>
      </c>
      <c r="L17" s="128" t="s">
        <v>453</v>
      </c>
      <c r="M17" s="127" t="s">
        <v>259</v>
      </c>
      <c r="N17" s="128" t="s">
        <v>222</v>
      </c>
      <c r="O17" s="128" t="s">
        <v>444</v>
      </c>
      <c r="P17" s="128" t="s">
        <v>274</v>
      </c>
      <c r="Q17" s="128" t="s">
        <v>275</v>
      </c>
      <c r="R17" s="128" t="s">
        <v>276</v>
      </c>
      <c r="S17" s="128" t="s">
        <v>444</v>
      </c>
      <c r="T17" s="128" t="s">
        <v>444</v>
      </c>
      <c r="U17" s="128" t="s">
        <v>264</v>
      </c>
      <c r="V17" s="128" t="s">
        <v>287</v>
      </c>
      <c r="W17" s="128" t="s">
        <v>287</v>
      </c>
      <c r="X17" s="128" t="s">
        <v>444</v>
      </c>
      <c r="Y17" s="128" t="s">
        <v>289</v>
      </c>
      <c r="Z17" s="128" t="s">
        <v>290</v>
      </c>
      <c r="AA17" s="128">
        <v>0</v>
      </c>
      <c r="AB17" s="128">
        <v>7</v>
      </c>
      <c r="AC17" s="128">
        <v>7</v>
      </c>
      <c r="AD17" s="128">
        <v>0</v>
      </c>
      <c r="AE17" s="128">
        <v>1335</v>
      </c>
      <c r="AF17" s="128">
        <v>93.45</v>
      </c>
      <c r="AG17" s="128" t="s">
        <v>293</v>
      </c>
      <c r="AH17" s="128" t="s">
        <v>444</v>
      </c>
      <c r="AI17" s="128" t="s">
        <v>444</v>
      </c>
      <c r="AJ17" s="128">
        <v>181497.46999999997</v>
      </c>
      <c r="AK17" s="128">
        <v>7552.9999999999991</v>
      </c>
      <c r="AL17" s="128">
        <v>189050.46999999997</v>
      </c>
      <c r="AM17" s="128" t="s">
        <v>395</v>
      </c>
      <c r="AN17" s="128" t="s">
        <v>332</v>
      </c>
      <c r="AO17" s="128" t="s">
        <v>447</v>
      </c>
      <c r="AP17" s="128" t="s">
        <v>448</v>
      </c>
      <c r="AQ17" s="128" t="s">
        <v>331</v>
      </c>
      <c r="AR17" s="128" t="s">
        <v>303</v>
      </c>
      <c r="AS17" s="128" t="s">
        <v>304</v>
      </c>
      <c r="AT17" s="128" t="s">
        <v>444</v>
      </c>
      <c r="AU17" s="128" t="s">
        <v>444</v>
      </c>
      <c r="AV17" s="128" t="s">
        <v>444</v>
      </c>
      <c r="AW17" s="128" t="s">
        <v>444</v>
      </c>
      <c r="AX17" s="128" t="s">
        <v>444</v>
      </c>
      <c r="AY17" s="128" t="s">
        <v>444</v>
      </c>
      <c r="AZ17" s="128" t="s">
        <v>444</v>
      </c>
      <c r="BA17" s="128" t="s">
        <v>330</v>
      </c>
      <c r="BB17" s="128" t="s">
        <v>444</v>
      </c>
      <c r="BC17" s="128" t="s">
        <v>444</v>
      </c>
    </row>
    <row r="18" spans="1:55">
      <c r="A18" s="145">
        <v>17</v>
      </c>
      <c r="B18" s="128" t="s">
        <v>455</v>
      </c>
      <c r="C18" s="128" t="s">
        <v>443</v>
      </c>
      <c r="D18" s="125" t="s">
        <v>233</v>
      </c>
      <c r="E18" s="128" t="s">
        <v>337</v>
      </c>
      <c r="F18" s="126"/>
      <c r="G18" s="126" t="s">
        <v>250</v>
      </c>
      <c r="H18" s="127" t="s">
        <v>444</v>
      </c>
      <c r="I18" s="128" t="s">
        <v>444</v>
      </c>
      <c r="J18" s="128" t="s">
        <v>450</v>
      </c>
      <c r="K18" s="146" t="s">
        <v>451</v>
      </c>
      <c r="L18" s="128" t="s">
        <v>453</v>
      </c>
      <c r="M18" s="127" t="s">
        <v>259</v>
      </c>
      <c r="N18" s="128" t="s">
        <v>222</v>
      </c>
      <c r="O18" s="128" t="s">
        <v>444</v>
      </c>
      <c r="P18" s="128" t="s">
        <v>274</v>
      </c>
      <c r="Q18" s="128" t="s">
        <v>275</v>
      </c>
      <c r="R18" s="128" t="s">
        <v>276</v>
      </c>
      <c r="S18" s="128" t="s">
        <v>444</v>
      </c>
      <c r="T18" s="128" t="s">
        <v>444</v>
      </c>
      <c r="U18" s="128" t="s">
        <v>264</v>
      </c>
      <c r="V18" s="128" t="s">
        <v>287</v>
      </c>
      <c r="W18" s="128" t="s">
        <v>287</v>
      </c>
      <c r="X18" s="128" t="s">
        <v>444</v>
      </c>
      <c r="Y18" s="128" t="s">
        <v>289</v>
      </c>
      <c r="Z18" s="128" t="s">
        <v>290</v>
      </c>
      <c r="AA18" s="128">
        <v>0</v>
      </c>
      <c r="AB18" s="128">
        <v>7</v>
      </c>
      <c r="AC18" s="128">
        <v>7</v>
      </c>
      <c r="AD18" s="128">
        <v>0</v>
      </c>
      <c r="AE18" s="128">
        <v>4364.4399999999996</v>
      </c>
      <c r="AF18" s="128">
        <v>0</v>
      </c>
      <c r="AG18" s="128" t="s">
        <v>293</v>
      </c>
      <c r="AH18" s="128" t="s">
        <v>444</v>
      </c>
      <c r="AI18" s="128" t="s">
        <v>444</v>
      </c>
      <c r="AJ18" s="128">
        <v>181497.46999999997</v>
      </c>
      <c r="AK18" s="128">
        <v>7552.9999999999991</v>
      </c>
      <c r="AL18" s="128">
        <v>189050.46999999997</v>
      </c>
      <c r="AM18" s="128" t="s">
        <v>395</v>
      </c>
      <c r="AN18" s="128" t="s">
        <v>332</v>
      </c>
      <c r="AO18" s="128" t="s">
        <v>447</v>
      </c>
      <c r="AP18" s="128" t="s">
        <v>448</v>
      </c>
      <c r="AQ18" s="128" t="s">
        <v>331</v>
      </c>
      <c r="AR18" s="128" t="s">
        <v>303</v>
      </c>
      <c r="AS18" s="128" t="s">
        <v>304</v>
      </c>
      <c r="AT18" s="128" t="s">
        <v>444</v>
      </c>
      <c r="AU18" s="128" t="s">
        <v>444</v>
      </c>
      <c r="AV18" s="128" t="s">
        <v>444</v>
      </c>
      <c r="AW18" s="128" t="s">
        <v>444</v>
      </c>
      <c r="AX18" s="128" t="s">
        <v>444</v>
      </c>
      <c r="AY18" s="128" t="s">
        <v>444</v>
      </c>
      <c r="AZ18" s="128" t="s">
        <v>444</v>
      </c>
      <c r="BA18" s="128" t="s">
        <v>444</v>
      </c>
      <c r="BB18" s="128" t="s">
        <v>444</v>
      </c>
      <c r="BC18" s="128" t="s">
        <v>444</v>
      </c>
    </row>
    <row r="19" spans="1:55">
      <c r="A19" s="145">
        <v>18</v>
      </c>
      <c r="B19" s="128" t="s">
        <v>452</v>
      </c>
      <c r="C19" s="128" t="s">
        <v>443</v>
      </c>
      <c r="D19" s="125" t="s">
        <v>234</v>
      </c>
      <c r="E19" s="128" t="s">
        <v>338</v>
      </c>
      <c r="F19" s="126"/>
      <c r="G19" s="126" t="s">
        <v>251</v>
      </c>
      <c r="H19" s="127" t="s">
        <v>444</v>
      </c>
      <c r="I19" s="128" t="s">
        <v>444</v>
      </c>
      <c r="J19" s="128" t="s">
        <v>445</v>
      </c>
      <c r="K19" s="146" t="s">
        <v>446</v>
      </c>
      <c r="L19" s="128" t="s">
        <v>453</v>
      </c>
      <c r="M19" s="127" t="s">
        <v>259</v>
      </c>
      <c r="N19" s="128" t="s">
        <v>222</v>
      </c>
      <c r="O19" s="128" t="s">
        <v>444</v>
      </c>
      <c r="P19" s="128" t="s">
        <v>277</v>
      </c>
      <c r="Q19" s="128" t="s">
        <v>268</v>
      </c>
      <c r="R19" s="128" t="s">
        <v>223</v>
      </c>
      <c r="S19" s="128" t="s">
        <v>444</v>
      </c>
      <c r="T19" s="128" t="s">
        <v>444</v>
      </c>
      <c r="U19" s="128" t="s">
        <v>264</v>
      </c>
      <c r="V19" s="128" t="s">
        <v>287</v>
      </c>
      <c r="W19" s="128" t="s">
        <v>287</v>
      </c>
      <c r="X19" s="128" t="s">
        <v>444</v>
      </c>
      <c r="Y19" s="128" t="s">
        <v>289</v>
      </c>
      <c r="Z19" s="128" t="s">
        <v>290</v>
      </c>
      <c r="AA19" s="128">
        <v>0</v>
      </c>
      <c r="AB19" s="128">
        <v>683.9</v>
      </c>
      <c r="AC19" s="128">
        <v>683.9</v>
      </c>
      <c r="AD19" s="128">
        <v>0</v>
      </c>
      <c r="AE19" s="128">
        <v>1140</v>
      </c>
      <c r="AF19" s="128">
        <v>79.8</v>
      </c>
      <c r="AG19" s="128" t="s">
        <v>294</v>
      </c>
      <c r="AH19" s="128" t="s">
        <v>444</v>
      </c>
      <c r="AI19" s="128" t="s">
        <v>444</v>
      </c>
      <c r="AJ19" s="128">
        <v>181497.46999999997</v>
      </c>
      <c r="AK19" s="128">
        <v>7552.9999999999991</v>
      </c>
      <c r="AL19" s="128">
        <v>189050.46999999997</v>
      </c>
      <c r="AM19" s="128" t="s">
        <v>395</v>
      </c>
      <c r="AN19" s="128" t="s">
        <v>332</v>
      </c>
      <c r="AO19" s="128" t="s">
        <v>447</v>
      </c>
      <c r="AP19" s="128" t="s">
        <v>448</v>
      </c>
      <c r="AQ19" s="128" t="s">
        <v>331</v>
      </c>
      <c r="AR19" s="128" t="s">
        <v>305</v>
      </c>
      <c r="AS19" s="128" t="s">
        <v>306</v>
      </c>
      <c r="AT19" s="128" t="s">
        <v>444</v>
      </c>
      <c r="AU19" s="128" t="s">
        <v>444</v>
      </c>
      <c r="AV19" s="128" t="s">
        <v>444</v>
      </c>
      <c r="AW19" s="128" t="s">
        <v>444</v>
      </c>
      <c r="AX19" s="128" t="s">
        <v>444</v>
      </c>
      <c r="AY19" s="128" t="s">
        <v>444</v>
      </c>
      <c r="AZ19" s="128" t="s">
        <v>444</v>
      </c>
      <c r="BA19" s="128" t="s">
        <v>444</v>
      </c>
      <c r="BB19" s="128" t="s">
        <v>444</v>
      </c>
      <c r="BC19" s="128" t="s">
        <v>444</v>
      </c>
    </row>
    <row r="20" spans="1:55">
      <c r="A20" s="145">
        <v>19</v>
      </c>
      <c r="B20" s="128" t="s">
        <v>452</v>
      </c>
      <c r="C20" s="128" t="s">
        <v>443</v>
      </c>
      <c r="D20" s="125" t="s">
        <v>234</v>
      </c>
      <c r="E20" s="128" t="s">
        <v>338</v>
      </c>
      <c r="F20" s="126"/>
      <c r="G20" s="126" t="s">
        <v>251</v>
      </c>
      <c r="H20" s="127" t="s">
        <v>444</v>
      </c>
      <c r="I20" s="128" t="s">
        <v>444</v>
      </c>
      <c r="J20" s="128" t="s">
        <v>449</v>
      </c>
      <c r="K20" s="146" t="s">
        <v>446</v>
      </c>
      <c r="L20" s="128" t="s">
        <v>453</v>
      </c>
      <c r="M20" s="127" t="s">
        <v>259</v>
      </c>
      <c r="N20" s="128" t="s">
        <v>222</v>
      </c>
      <c r="O20" s="128" t="s">
        <v>444</v>
      </c>
      <c r="P20" s="128" t="s">
        <v>277</v>
      </c>
      <c r="Q20" s="128" t="s">
        <v>268</v>
      </c>
      <c r="R20" s="128" t="s">
        <v>223</v>
      </c>
      <c r="S20" s="128" t="s">
        <v>444</v>
      </c>
      <c r="T20" s="128" t="s">
        <v>444</v>
      </c>
      <c r="U20" s="128" t="s">
        <v>264</v>
      </c>
      <c r="V20" s="128" t="s">
        <v>287</v>
      </c>
      <c r="W20" s="128" t="s">
        <v>287</v>
      </c>
      <c r="X20" s="128" t="s">
        <v>444</v>
      </c>
      <c r="Y20" s="128" t="s">
        <v>289</v>
      </c>
      <c r="Z20" s="128" t="s">
        <v>290</v>
      </c>
      <c r="AA20" s="128">
        <v>0</v>
      </c>
      <c r="AB20" s="128">
        <v>683.9</v>
      </c>
      <c r="AC20" s="128">
        <v>683.9</v>
      </c>
      <c r="AD20" s="128">
        <v>0</v>
      </c>
      <c r="AE20" s="128">
        <v>285</v>
      </c>
      <c r="AF20" s="128">
        <v>19.95</v>
      </c>
      <c r="AG20" s="128" t="s">
        <v>294</v>
      </c>
      <c r="AH20" s="128" t="s">
        <v>444</v>
      </c>
      <c r="AI20" s="128" t="s">
        <v>444</v>
      </c>
      <c r="AJ20" s="128">
        <v>181497.46999999997</v>
      </c>
      <c r="AK20" s="128">
        <v>7552.9999999999991</v>
      </c>
      <c r="AL20" s="128">
        <v>189050.46999999997</v>
      </c>
      <c r="AM20" s="128" t="s">
        <v>395</v>
      </c>
      <c r="AN20" s="128" t="s">
        <v>332</v>
      </c>
      <c r="AO20" s="128" t="s">
        <v>447</v>
      </c>
      <c r="AP20" s="128" t="s">
        <v>448</v>
      </c>
      <c r="AQ20" s="128" t="s">
        <v>331</v>
      </c>
      <c r="AR20" s="128" t="s">
        <v>305</v>
      </c>
      <c r="AS20" s="128" t="s">
        <v>306</v>
      </c>
      <c r="AT20" s="128" t="s">
        <v>444</v>
      </c>
      <c r="AU20" s="128" t="s">
        <v>444</v>
      </c>
      <c r="AV20" s="128" t="s">
        <v>444</v>
      </c>
      <c r="AW20" s="128" t="s">
        <v>444</v>
      </c>
      <c r="AX20" s="128" t="s">
        <v>444</v>
      </c>
      <c r="AY20" s="128" t="s">
        <v>444</v>
      </c>
      <c r="AZ20" s="128" t="s">
        <v>444</v>
      </c>
      <c r="BA20" s="128" t="s">
        <v>444</v>
      </c>
      <c r="BB20" s="128" t="s">
        <v>444</v>
      </c>
      <c r="BC20" s="128" t="s">
        <v>444</v>
      </c>
    </row>
    <row r="21" spans="1:55">
      <c r="A21" s="145">
        <v>20</v>
      </c>
      <c r="B21" s="128" t="s">
        <v>452</v>
      </c>
      <c r="C21" s="128" t="s">
        <v>443</v>
      </c>
      <c r="D21" s="125" t="s">
        <v>234</v>
      </c>
      <c r="E21" s="128" t="s">
        <v>338</v>
      </c>
      <c r="F21" s="126"/>
      <c r="G21" s="126" t="s">
        <v>251</v>
      </c>
      <c r="H21" s="127" t="s">
        <v>444</v>
      </c>
      <c r="I21" s="128" t="s">
        <v>444</v>
      </c>
      <c r="J21" s="128" t="s">
        <v>454</v>
      </c>
      <c r="K21" s="146" t="s">
        <v>446</v>
      </c>
      <c r="L21" s="128" t="s">
        <v>453</v>
      </c>
      <c r="M21" s="127" t="s">
        <v>259</v>
      </c>
      <c r="N21" s="128" t="s">
        <v>222</v>
      </c>
      <c r="O21" s="128" t="s">
        <v>444</v>
      </c>
      <c r="P21" s="128" t="s">
        <v>277</v>
      </c>
      <c r="Q21" s="128" t="s">
        <v>268</v>
      </c>
      <c r="R21" s="128" t="s">
        <v>223</v>
      </c>
      <c r="S21" s="128" t="s">
        <v>444</v>
      </c>
      <c r="T21" s="128" t="s">
        <v>444</v>
      </c>
      <c r="U21" s="128" t="s">
        <v>264</v>
      </c>
      <c r="V21" s="128" t="s">
        <v>287</v>
      </c>
      <c r="W21" s="128" t="s">
        <v>287</v>
      </c>
      <c r="X21" s="128" t="s">
        <v>444</v>
      </c>
      <c r="Y21" s="128" t="s">
        <v>289</v>
      </c>
      <c r="Z21" s="128" t="s">
        <v>290</v>
      </c>
      <c r="AA21" s="128">
        <v>0</v>
      </c>
      <c r="AB21" s="128">
        <v>683.9</v>
      </c>
      <c r="AC21" s="128">
        <v>683.9</v>
      </c>
      <c r="AD21" s="128">
        <v>0</v>
      </c>
      <c r="AE21" s="128">
        <v>2435</v>
      </c>
      <c r="AF21" s="128">
        <v>170.45</v>
      </c>
      <c r="AG21" s="128" t="s">
        <v>294</v>
      </c>
      <c r="AH21" s="128" t="s">
        <v>444</v>
      </c>
      <c r="AI21" s="128" t="s">
        <v>444</v>
      </c>
      <c r="AJ21" s="128">
        <v>181497.46999999997</v>
      </c>
      <c r="AK21" s="128">
        <v>7552.9999999999991</v>
      </c>
      <c r="AL21" s="128">
        <v>189050.46999999997</v>
      </c>
      <c r="AM21" s="128" t="s">
        <v>395</v>
      </c>
      <c r="AN21" s="128" t="s">
        <v>332</v>
      </c>
      <c r="AO21" s="128" t="s">
        <v>447</v>
      </c>
      <c r="AP21" s="128" t="s">
        <v>448</v>
      </c>
      <c r="AQ21" s="128" t="s">
        <v>331</v>
      </c>
      <c r="AR21" s="128" t="s">
        <v>305</v>
      </c>
      <c r="AS21" s="128" t="s">
        <v>306</v>
      </c>
      <c r="AT21" s="128" t="s">
        <v>444</v>
      </c>
      <c r="AU21" s="128" t="s">
        <v>444</v>
      </c>
      <c r="AV21" s="128" t="s">
        <v>444</v>
      </c>
      <c r="AW21" s="128" t="s">
        <v>444</v>
      </c>
      <c r="AX21" s="128" t="s">
        <v>444</v>
      </c>
      <c r="AY21" s="128" t="s">
        <v>444</v>
      </c>
      <c r="AZ21" s="128" t="s">
        <v>444</v>
      </c>
      <c r="BA21" s="128" t="s">
        <v>329</v>
      </c>
      <c r="BB21" s="128" t="s">
        <v>444</v>
      </c>
      <c r="BC21" s="128" t="s">
        <v>444</v>
      </c>
    </row>
    <row r="22" spans="1:55">
      <c r="A22" s="145">
        <v>21</v>
      </c>
      <c r="B22" s="128" t="s">
        <v>452</v>
      </c>
      <c r="C22" s="128" t="s">
        <v>443</v>
      </c>
      <c r="D22" s="125" t="s">
        <v>234</v>
      </c>
      <c r="E22" s="128" t="s">
        <v>338</v>
      </c>
      <c r="F22" s="126"/>
      <c r="G22" s="126" t="s">
        <v>251</v>
      </c>
      <c r="H22" s="127" t="s">
        <v>444</v>
      </c>
      <c r="I22" s="128" t="s">
        <v>444</v>
      </c>
      <c r="J22" s="128" t="s">
        <v>450</v>
      </c>
      <c r="K22" s="146" t="s">
        <v>451</v>
      </c>
      <c r="L22" s="128" t="s">
        <v>453</v>
      </c>
      <c r="M22" s="127" t="s">
        <v>259</v>
      </c>
      <c r="N22" s="128" t="s">
        <v>222</v>
      </c>
      <c r="O22" s="128" t="s">
        <v>444</v>
      </c>
      <c r="P22" s="128" t="s">
        <v>277</v>
      </c>
      <c r="Q22" s="128" t="s">
        <v>268</v>
      </c>
      <c r="R22" s="128" t="s">
        <v>223</v>
      </c>
      <c r="S22" s="128" t="s">
        <v>444</v>
      </c>
      <c r="T22" s="128" t="s">
        <v>444</v>
      </c>
      <c r="U22" s="128" t="s">
        <v>264</v>
      </c>
      <c r="V22" s="128" t="s">
        <v>287</v>
      </c>
      <c r="W22" s="128" t="s">
        <v>287</v>
      </c>
      <c r="X22" s="128" t="s">
        <v>444</v>
      </c>
      <c r="Y22" s="128" t="s">
        <v>289</v>
      </c>
      <c r="Z22" s="128" t="s">
        <v>290</v>
      </c>
      <c r="AA22" s="128">
        <v>0</v>
      </c>
      <c r="AB22" s="128">
        <v>683.9</v>
      </c>
      <c r="AC22" s="128">
        <v>683.9</v>
      </c>
      <c r="AD22" s="128">
        <v>0</v>
      </c>
      <c r="AE22" s="128">
        <v>5422.06</v>
      </c>
      <c r="AF22" s="128">
        <v>0</v>
      </c>
      <c r="AG22" s="128" t="s">
        <v>294</v>
      </c>
      <c r="AH22" s="128" t="s">
        <v>444</v>
      </c>
      <c r="AI22" s="128" t="s">
        <v>444</v>
      </c>
      <c r="AJ22" s="128">
        <v>181497.46999999997</v>
      </c>
      <c r="AK22" s="128">
        <v>7552.9999999999991</v>
      </c>
      <c r="AL22" s="128">
        <v>189050.46999999997</v>
      </c>
      <c r="AM22" s="128" t="s">
        <v>395</v>
      </c>
      <c r="AN22" s="128" t="s">
        <v>332</v>
      </c>
      <c r="AO22" s="128" t="s">
        <v>447</v>
      </c>
      <c r="AP22" s="128" t="s">
        <v>448</v>
      </c>
      <c r="AQ22" s="128" t="s">
        <v>331</v>
      </c>
      <c r="AR22" s="128" t="s">
        <v>305</v>
      </c>
      <c r="AS22" s="128" t="s">
        <v>306</v>
      </c>
      <c r="AT22" s="128" t="s">
        <v>444</v>
      </c>
      <c r="AU22" s="128" t="s">
        <v>444</v>
      </c>
      <c r="AV22" s="128" t="s">
        <v>444</v>
      </c>
      <c r="AW22" s="128" t="s">
        <v>444</v>
      </c>
      <c r="AX22" s="128" t="s">
        <v>444</v>
      </c>
      <c r="AY22" s="128" t="s">
        <v>444</v>
      </c>
      <c r="AZ22" s="128" t="s">
        <v>444</v>
      </c>
      <c r="BA22" s="128" t="s">
        <v>444</v>
      </c>
      <c r="BB22" s="128" t="s">
        <v>444</v>
      </c>
      <c r="BC22" s="128" t="s">
        <v>444</v>
      </c>
    </row>
    <row r="23" spans="1:55">
      <c r="A23" s="145">
        <v>22</v>
      </c>
      <c r="B23" s="128" t="s">
        <v>452</v>
      </c>
      <c r="C23" s="128" t="s">
        <v>443</v>
      </c>
      <c r="D23" s="125" t="s">
        <v>235</v>
      </c>
      <c r="E23" s="128" t="s">
        <v>339</v>
      </c>
      <c r="F23" s="126"/>
      <c r="G23" s="126" t="s">
        <v>251</v>
      </c>
      <c r="H23" s="127" t="s">
        <v>444</v>
      </c>
      <c r="I23" s="128" t="s">
        <v>444</v>
      </c>
      <c r="J23" s="128" t="s">
        <v>445</v>
      </c>
      <c r="K23" s="146" t="s">
        <v>446</v>
      </c>
      <c r="L23" s="128" t="s">
        <v>453</v>
      </c>
      <c r="M23" s="127" t="s">
        <v>259</v>
      </c>
      <c r="N23" s="128" t="s">
        <v>222</v>
      </c>
      <c r="O23" s="128" t="s">
        <v>444</v>
      </c>
      <c r="P23" s="128" t="s">
        <v>278</v>
      </c>
      <c r="Q23" s="128" t="s">
        <v>279</v>
      </c>
      <c r="R23" s="128" t="s">
        <v>226</v>
      </c>
      <c r="S23" s="128" t="s">
        <v>444</v>
      </c>
      <c r="T23" s="128" t="s">
        <v>444</v>
      </c>
      <c r="U23" s="128" t="s">
        <v>264</v>
      </c>
      <c r="V23" s="128" t="s">
        <v>287</v>
      </c>
      <c r="W23" s="128" t="s">
        <v>287</v>
      </c>
      <c r="X23" s="128" t="s">
        <v>444</v>
      </c>
      <c r="Y23" s="128" t="s">
        <v>289</v>
      </c>
      <c r="Z23" s="128" t="s">
        <v>291</v>
      </c>
      <c r="AA23" s="128">
        <v>0</v>
      </c>
      <c r="AB23" s="128">
        <v>2.5</v>
      </c>
      <c r="AC23" s="128">
        <v>2.5</v>
      </c>
      <c r="AD23" s="128">
        <v>0</v>
      </c>
      <c r="AE23" s="128">
        <v>1140</v>
      </c>
      <c r="AF23" s="128">
        <v>79.8</v>
      </c>
      <c r="AG23" s="128" t="s">
        <v>294</v>
      </c>
      <c r="AH23" s="128" t="s">
        <v>444</v>
      </c>
      <c r="AI23" s="128" t="s">
        <v>444</v>
      </c>
      <c r="AJ23" s="128">
        <v>181497.46999999997</v>
      </c>
      <c r="AK23" s="128">
        <v>7552.9999999999991</v>
      </c>
      <c r="AL23" s="128">
        <v>189050.46999999997</v>
      </c>
      <c r="AM23" s="128" t="s">
        <v>395</v>
      </c>
      <c r="AN23" s="128" t="s">
        <v>332</v>
      </c>
      <c r="AO23" s="128" t="s">
        <v>447</v>
      </c>
      <c r="AP23" s="128" t="s">
        <v>448</v>
      </c>
      <c r="AQ23" s="128" t="s">
        <v>331</v>
      </c>
      <c r="AR23" s="128" t="s">
        <v>307</v>
      </c>
      <c r="AS23" s="128" t="s">
        <v>308</v>
      </c>
      <c r="AT23" s="128" t="s">
        <v>444</v>
      </c>
      <c r="AU23" s="128" t="s">
        <v>444</v>
      </c>
      <c r="AV23" s="128" t="s">
        <v>444</v>
      </c>
      <c r="AW23" s="128" t="s">
        <v>444</v>
      </c>
      <c r="AX23" s="128" t="s">
        <v>444</v>
      </c>
      <c r="AY23" s="128" t="s">
        <v>444</v>
      </c>
      <c r="AZ23" s="128" t="s">
        <v>444</v>
      </c>
      <c r="BA23" s="128" t="s">
        <v>444</v>
      </c>
      <c r="BB23" s="128" t="s">
        <v>444</v>
      </c>
      <c r="BC23" s="128" t="s">
        <v>444</v>
      </c>
    </row>
    <row r="24" spans="1:55">
      <c r="A24" s="145">
        <v>23</v>
      </c>
      <c r="B24" s="128" t="s">
        <v>452</v>
      </c>
      <c r="C24" s="128" t="s">
        <v>443</v>
      </c>
      <c r="D24" s="125" t="s">
        <v>235</v>
      </c>
      <c r="E24" s="128" t="s">
        <v>339</v>
      </c>
      <c r="F24" s="126"/>
      <c r="G24" s="126" t="s">
        <v>251</v>
      </c>
      <c r="H24" s="127" t="s">
        <v>444</v>
      </c>
      <c r="I24" s="128" t="s">
        <v>444</v>
      </c>
      <c r="J24" s="128" t="s">
        <v>449</v>
      </c>
      <c r="K24" s="146" t="s">
        <v>446</v>
      </c>
      <c r="L24" s="128" t="s">
        <v>453</v>
      </c>
      <c r="M24" s="127" t="s">
        <v>259</v>
      </c>
      <c r="N24" s="128" t="s">
        <v>222</v>
      </c>
      <c r="O24" s="128" t="s">
        <v>444</v>
      </c>
      <c r="P24" s="128" t="s">
        <v>278</v>
      </c>
      <c r="Q24" s="128" t="s">
        <v>279</v>
      </c>
      <c r="R24" s="128" t="s">
        <v>226</v>
      </c>
      <c r="S24" s="128" t="s">
        <v>444</v>
      </c>
      <c r="T24" s="128" t="s">
        <v>444</v>
      </c>
      <c r="U24" s="128" t="s">
        <v>264</v>
      </c>
      <c r="V24" s="128" t="s">
        <v>287</v>
      </c>
      <c r="W24" s="128" t="s">
        <v>287</v>
      </c>
      <c r="X24" s="128" t="s">
        <v>444</v>
      </c>
      <c r="Y24" s="128" t="s">
        <v>289</v>
      </c>
      <c r="Z24" s="128" t="s">
        <v>291</v>
      </c>
      <c r="AA24" s="128">
        <v>0</v>
      </c>
      <c r="AB24" s="128">
        <v>2.5</v>
      </c>
      <c r="AC24" s="128">
        <v>2.5</v>
      </c>
      <c r="AD24" s="128">
        <v>0</v>
      </c>
      <c r="AE24" s="128">
        <v>285</v>
      </c>
      <c r="AF24" s="128">
        <v>19.95</v>
      </c>
      <c r="AG24" s="128" t="s">
        <v>294</v>
      </c>
      <c r="AH24" s="128" t="s">
        <v>444</v>
      </c>
      <c r="AI24" s="128" t="s">
        <v>444</v>
      </c>
      <c r="AJ24" s="128">
        <v>181497.46999999997</v>
      </c>
      <c r="AK24" s="128">
        <v>7552.9999999999991</v>
      </c>
      <c r="AL24" s="128">
        <v>189050.46999999997</v>
      </c>
      <c r="AM24" s="128" t="s">
        <v>395</v>
      </c>
      <c r="AN24" s="128" t="s">
        <v>332</v>
      </c>
      <c r="AO24" s="128" t="s">
        <v>447</v>
      </c>
      <c r="AP24" s="128" t="s">
        <v>448</v>
      </c>
      <c r="AQ24" s="128" t="s">
        <v>331</v>
      </c>
      <c r="AR24" s="128" t="s">
        <v>307</v>
      </c>
      <c r="AS24" s="128" t="s">
        <v>308</v>
      </c>
      <c r="AT24" s="128" t="s">
        <v>444</v>
      </c>
      <c r="AU24" s="128" t="s">
        <v>444</v>
      </c>
      <c r="AV24" s="128" t="s">
        <v>444</v>
      </c>
      <c r="AW24" s="128" t="s">
        <v>444</v>
      </c>
      <c r="AX24" s="128" t="s">
        <v>444</v>
      </c>
      <c r="AY24" s="128" t="s">
        <v>444</v>
      </c>
      <c r="AZ24" s="128" t="s">
        <v>444</v>
      </c>
      <c r="BA24" s="128" t="s">
        <v>444</v>
      </c>
      <c r="BB24" s="128" t="s">
        <v>444</v>
      </c>
      <c r="BC24" s="128" t="s">
        <v>444</v>
      </c>
    </row>
    <row r="25" spans="1:55">
      <c r="A25" s="145">
        <v>24</v>
      </c>
      <c r="B25" s="128" t="s">
        <v>452</v>
      </c>
      <c r="C25" s="128" t="s">
        <v>443</v>
      </c>
      <c r="D25" s="125" t="s">
        <v>235</v>
      </c>
      <c r="E25" s="128" t="s">
        <v>339</v>
      </c>
      <c r="F25" s="126"/>
      <c r="G25" s="126" t="s">
        <v>251</v>
      </c>
      <c r="H25" s="127" t="s">
        <v>444</v>
      </c>
      <c r="I25" s="128" t="s">
        <v>444</v>
      </c>
      <c r="J25" s="128" t="s">
        <v>454</v>
      </c>
      <c r="K25" s="146" t="s">
        <v>446</v>
      </c>
      <c r="L25" s="128" t="s">
        <v>453</v>
      </c>
      <c r="M25" s="127" t="s">
        <v>259</v>
      </c>
      <c r="N25" s="128" t="s">
        <v>222</v>
      </c>
      <c r="O25" s="128" t="s">
        <v>444</v>
      </c>
      <c r="P25" s="128" t="s">
        <v>278</v>
      </c>
      <c r="Q25" s="128" t="s">
        <v>279</v>
      </c>
      <c r="R25" s="128" t="s">
        <v>226</v>
      </c>
      <c r="S25" s="128" t="s">
        <v>444</v>
      </c>
      <c r="T25" s="128" t="s">
        <v>444</v>
      </c>
      <c r="U25" s="128" t="s">
        <v>264</v>
      </c>
      <c r="V25" s="128" t="s">
        <v>287</v>
      </c>
      <c r="W25" s="128" t="s">
        <v>287</v>
      </c>
      <c r="X25" s="128" t="s">
        <v>444</v>
      </c>
      <c r="Y25" s="128" t="s">
        <v>289</v>
      </c>
      <c r="Z25" s="128" t="s">
        <v>291</v>
      </c>
      <c r="AA25" s="128">
        <v>0</v>
      </c>
      <c r="AB25" s="128">
        <v>2.5</v>
      </c>
      <c r="AC25" s="128">
        <v>2.5</v>
      </c>
      <c r="AD25" s="128">
        <v>0</v>
      </c>
      <c r="AE25" s="128">
        <v>1335</v>
      </c>
      <c r="AF25" s="128">
        <v>93.45</v>
      </c>
      <c r="AG25" s="128" t="s">
        <v>294</v>
      </c>
      <c r="AH25" s="128" t="s">
        <v>444</v>
      </c>
      <c r="AI25" s="128" t="s">
        <v>444</v>
      </c>
      <c r="AJ25" s="128">
        <v>181497.46999999997</v>
      </c>
      <c r="AK25" s="128">
        <v>7552.9999999999991</v>
      </c>
      <c r="AL25" s="128">
        <v>189050.46999999997</v>
      </c>
      <c r="AM25" s="128" t="s">
        <v>395</v>
      </c>
      <c r="AN25" s="128" t="s">
        <v>332</v>
      </c>
      <c r="AO25" s="128" t="s">
        <v>447</v>
      </c>
      <c r="AP25" s="128" t="s">
        <v>448</v>
      </c>
      <c r="AQ25" s="128" t="s">
        <v>331</v>
      </c>
      <c r="AR25" s="128" t="s">
        <v>307</v>
      </c>
      <c r="AS25" s="128" t="s">
        <v>308</v>
      </c>
      <c r="AT25" s="128" t="s">
        <v>444</v>
      </c>
      <c r="AU25" s="128" t="s">
        <v>444</v>
      </c>
      <c r="AV25" s="128" t="s">
        <v>444</v>
      </c>
      <c r="AW25" s="128" t="s">
        <v>444</v>
      </c>
      <c r="AX25" s="128" t="s">
        <v>444</v>
      </c>
      <c r="AY25" s="128" t="s">
        <v>444</v>
      </c>
      <c r="AZ25" s="128" t="s">
        <v>444</v>
      </c>
      <c r="BA25" s="128" t="s">
        <v>330</v>
      </c>
      <c r="BB25" s="128" t="s">
        <v>444</v>
      </c>
      <c r="BC25" s="128" t="s">
        <v>444</v>
      </c>
    </row>
    <row r="26" spans="1:55">
      <c r="A26" s="145">
        <v>25</v>
      </c>
      <c r="B26" s="128" t="s">
        <v>452</v>
      </c>
      <c r="C26" s="128" t="s">
        <v>443</v>
      </c>
      <c r="D26" s="125" t="s">
        <v>235</v>
      </c>
      <c r="E26" s="128" t="s">
        <v>339</v>
      </c>
      <c r="F26" s="126"/>
      <c r="G26" s="126" t="s">
        <v>251</v>
      </c>
      <c r="H26" s="127" t="s">
        <v>444</v>
      </c>
      <c r="I26" s="128" t="s">
        <v>444</v>
      </c>
      <c r="J26" s="128" t="s">
        <v>450</v>
      </c>
      <c r="K26" s="146" t="s">
        <v>451</v>
      </c>
      <c r="L26" s="128" t="s">
        <v>453</v>
      </c>
      <c r="M26" s="127" t="s">
        <v>259</v>
      </c>
      <c r="N26" s="128" t="s">
        <v>222</v>
      </c>
      <c r="O26" s="128" t="s">
        <v>444</v>
      </c>
      <c r="P26" s="128" t="s">
        <v>278</v>
      </c>
      <c r="Q26" s="128" t="s">
        <v>279</v>
      </c>
      <c r="R26" s="128" t="s">
        <v>226</v>
      </c>
      <c r="S26" s="128" t="s">
        <v>444</v>
      </c>
      <c r="T26" s="128" t="s">
        <v>444</v>
      </c>
      <c r="U26" s="128" t="s">
        <v>264</v>
      </c>
      <c r="V26" s="128" t="s">
        <v>287</v>
      </c>
      <c r="W26" s="128" t="s">
        <v>287</v>
      </c>
      <c r="X26" s="128" t="s">
        <v>444</v>
      </c>
      <c r="Y26" s="128" t="s">
        <v>289</v>
      </c>
      <c r="Z26" s="128" t="s">
        <v>291</v>
      </c>
      <c r="AA26" s="128">
        <v>0</v>
      </c>
      <c r="AB26" s="128">
        <v>2.5</v>
      </c>
      <c r="AC26" s="128">
        <v>2.5</v>
      </c>
      <c r="AD26" s="128">
        <v>0</v>
      </c>
      <c r="AE26" s="128">
        <v>3575.94</v>
      </c>
      <c r="AF26" s="128">
        <v>0</v>
      </c>
      <c r="AG26" s="128" t="s">
        <v>294</v>
      </c>
      <c r="AH26" s="128" t="s">
        <v>444</v>
      </c>
      <c r="AI26" s="128" t="s">
        <v>444</v>
      </c>
      <c r="AJ26" s="128">
        <v>181497.46999999997</v>
      </c>
      <c r="AK26" s="128">
        <v>7552.9999999999991</v>
      </c>
      <c r="AL26" s="128">
        <v>189050.46999999997</v>
      </c>
      <c r="AM26" s="128" t="s">
        <v>395</v>
      </c>
      <c r="AN26" s="128" t="s">
        <v>332</v>
      </c>
      <c r="AO26" s="128" t="s">
        <v>447</v>
      </c>
      <c r="AP26" s="128" t="s">
        <v>448</v>
      </c>
      <c r="AQ26" s="128" t="s">
        <v>331</v>
      </c>
      <c r="AR26" s="128" t="s">
        <v>307</v>
      </c>
      <c r="AS26" s="128" t="s">
        <v>308</v>
      </c>
      <c r="AT26" s="128" t="s">
        <v>444</v>
      </c>
      <c r="AU26" s="128" t="s">
        <v>444</v>
      </c>
      <c r="AV26" s="128" t="s">
        <v>444</v>
      </c>
      <c r="AW26" s="128" t="s">
        <v>444</v>
      </c>
      <c r="AX26" s="128" t="s">
        <v>444</v>
      </c>
      <c r="AY26" s="128" t="s">
        <v>444</v>
      </c>
      <c r="AZ26" s="128" t="s">
        <v>444</v>
      </c>
      <c r="BA26" s="128" t="s">
        <v>444</v>
      </c>
      <c r="BB26" s="128" t="s">
        <v>444</v>
      </c>
      <c r="BC26" s="128" t="s">
        <v>444</v>
      </c>
    </row>
    <row r="27" spans="1:55">
      <c r="A27" s="145">
        <v>26</v>
      </c>
      <c r="B27" s="128" t="s">
        <v>456</v>
      </c>
      <c r="C27" s="128" t="s">
        <v>443</v>
      </c>
      <c r="D27" s="125" t="s">
        <v>236</v>
      </c>
      <c r="E27" s="128" t="s">
        <v>340</v>
      </c>
      <c r="F27" s="126"/>
      <c r="G27" s="126" t="s">
        <v>252</v>
      </c>
      <c r="H27" s="127" t="s">
        <v>444</v>
      </c>
      <c r="I27" s="128" t="s">
        <v>444</v>
      </c>
      <c r="J27" s="128" t="s">
        <v>445</v>
      </c>
      <c r="K27" s="146" t="s">
        <v>446</v>
      </c>
      <c r="L27" s="128" t="s">
        <v>453</v>
      </c>
      <c r="M27" s="127" t="s">
        <v>260</v>
      </c>
      <c r="N27" s="128" t="s">
        <v>261</v>
      </c>
      <c r="O27" s="128" t="s">
        <v>444</v>
      </c>
      <c r="P27" s="128" t="s">
        <v>269</v>
      </c>
      <c r="Q27" s="128" t="s">
        <v>280</v>
      </c>
      <c r="R27" s="128" t="s">
        <v>224</v>
      </c>
      <c r="S27" s="128" t="s">
        <v>444</v>
      </c>
      <c r="T27" s="128" t="s">
        <v>444</v>
      </c>
      <c r="U27" s="128" t="s">
        <v>264</v>
      </c>
      <c r="V27" s="128" t="s">
        <v>287</v>
      </c>
      <c r="W27" s="128" t="s">
        <v>287</v>
      </c>
      <c r="X27" s="128" t="s">
        <v>444</v>
      </c>
      <c r="Y27" s="128" t="s">
        <v>292</v>
      </c>
      <c r="Z27" s="128" t="s">
        <v>228</v>
      </c>
      <c r="AA27" s="128">
        <v>1</v>
      </c>
      <c r="AB27" s="128">
        <v>8760</v>
      </c>
      <c r="AC27" s="128">
        <v>8760</v>
      </c>
      <c r="AD27" s="128">
        <v>0</v>
      </c>
      <c r="AE27" s="128">
        <v>2665</v>
      </c>
      <c r="AF27" s="128">
        <v>186.55</v>
      </c>
      <c r="AG27" s="128" t="s">
        <v>293</v>
      </c>
      <c r="AH27" s="128" t="s">
        <v>444</v>
      </c>
      <c r="AI27" s="128" t="s">
        <v>444</v>
      </c>
      <c r="AJ27" s="128">
        <v>181497.46999999997</v>
      </c>
      <c r="AK27" s="128">
        <v>7552.9999999999991</v>
      </c>
      <c r="AL27" s="128">
        <v>189050.46999999997</v>
      </c>
      <c r="AM27" s="128" t="s">
        <v>395</v>
      </c>
      <c r="AN27" s="128" t="s">
        <v>332</v>
      </c>
      <c r="AO27" s="128" t="s">
        <v>447</v>
      </c>
      <c r="AP27" s="128" t="s">
        <v>448</v>
      </c>
      <c r="AQ27" s="128" t="s">
        <v>331</v>
      </c>
      <c r="AR27" s="128" t="s">
        <v>309</v>
      </c>
      <c r="AS27" s="128" t="s">
        <v>310</v>
      </c>
      <c r="AT27" s="128" t="s">
        <v>444</v>
      </c>
      <c r="AU27" s="128" t="s">
        <v>444</v>
      </c>
      <c r="AV27" s="128" t="s">
        <v>444</v>
      </c>
      <c r="AW27" s="128" t="s">
        <v>444</v>
      </c>
      <c r="AX27" s="128" t="s">
        <v>444</v>
      </c>
      <c r="AY27" s="128" t="s">
        <v>444</v>
      </c>
      <c r="AZ27" s="128" t="s">
        <v>444</v>
      </c>
      <c r="BA27" s="128" t="s">
        <v>444</v>
      </c>
      <c r="BB27" s="128" t="s">
        <v>444</v>
      </c>
      <c r="BC27" s="128" t="s">
        <v>444</v>
      </c>
    </row>
    <row r="28" spans="1:55">
      <c r="A28" s="145">
        <v>27</v>
      </c>
      <c r="B28" s="128" t="s">
        <v>456</v>
      </c>
      <c r="C28" s="128" t="s">
        <v>443</v>
      </c>
      <c r="D28" s="125" t="s">
        <v>236</v>
      </c>
      <c r="E28" s="128" t="s">
        <v>340</v>
      </c>
      <c r="F28" s="126"/>
      <c r="G28" s="126" t="s">
        <v>252</v>
      </c>
      <c r="H28" s="127" t="s">
        <v>444</v>
      </c>
      <c r="I28" s="128" t="s">
        <v>444</v>
      </c>
      <c r="J28" s="128" t="s">
        <v>449</v>
      </c>
      <c r="K28" s="146" t="s">
        <v>446</v>
      </c>
      <c r="L28" s="128" t="s">
        <v>453</v>
      </c>
      <c r="M28" s="127" t="s">
        <v>260</v>
      </c>
      <c r="N28" s="128" t="s">
        <v>261</v>
      </c>
      <c r="O28" s="128" t="s">
        <v>444</v>
      </c>
      <c r="P28" s="128" t="s">
        <v>269</v>
      </c>
      <c r="Q28" s="128" t="s">
        <v>280</v>
      </c>
      <c r="R28" s="128" t="s">
        <v>224</v>
      </c>
      <c r="S28" s="128" t="s">
        <v>444</v>
      </c>
      <c r="T28" s="128" t="s">
        <v>444</v>
      </c>
      <c r="U28" s="128" t="s">
        <v>264</v>
      </c>
      <c r="V28" s="128" t="s">
        <v>287</v>
      </c>
      <c r="W28" s="128" t="s">
        <v>287</v>
      </c>
      <c r="X28" s="128" t="s">
        <v>444</v>
      </c>
      <c r="Y28" s="128" t="s">
        <v>292</v>
      </c>
      <c r="Z28" s="128" t="s">
        <v>228</v>
      </c>
      <c r="AA28" s="128">
        <v>1</v>
      </c>
      <c r="AB28" s="128">
        <v>8760</v>
      </c>
      <c r="AC28" s="128">
        <v>8760</v>
      </c>
      <c r="AD28" s="128">
        <v>0</v>
      </c>
      <c r="AE28" s="128">
        <v>285</v>
      </c>
      <c r="AF28" s="128">
        <v>19.95</v>
      </c>
      <c r="AG28" s="128" t="s">
        <v>293</v>
      </c>
      <c r="AH28" s="128" t="s">
        <v>444</v>
      </c>
      <c r="AI28" s="128" t="s">
        <v>444</v>
      </c>
      <c r="AJ28" s="128">
        <v>181497.46999999997</v>
      </c>
      <c r="AK28" s="128">
        <v>7552.9999999999991</v>
      </c>
      <c r="AL28" s="128">
        <v>189050.46999999997</v>
      </c>
      <c r="AM28" s="128" t="s">
        <v>395</v>
      </c>
      <c r="AN28" s="128" t="s">
        <v>332</v>
      </c>
      <c r="AO28" s="128" t="s">
        <v>447</v>
      </c>
      <c r="AP28" s="128" t="s">
        <v>448</v>
      </c>
      <c r="AQ28" s="128" t="s">
        <v>331</v>
      </c>
      <c r="AR28" s="128" t="s">
        <v>309</v>
      </c>
      <c r="AS28" s="128" t="s">
        <v>310</v>
      </c>
      <c r="AT28" s="128" t="s">
        <v>444</v>
      </c>
      <c r="AU28" s="128" t="s">
        <v>444</v>
      </c>
      <c r="AV28" s="128" t="s">
        <v>444</v>
      </c>
      <c r="AW28" s="128" t="s">
        <v>444</v>
      </c>
      <c r="AX28" s="128" t="s">
        <v>444</v>
      </c>
      <c r="AY28" s="128" t="s">
        <v>444</v>
      </c>
      <c r="AZ28" s="128" t="s">
        <v>444</v>
      </c>
      <c r="BA28" s="128" t="s">
        <v>444</v>
      </c>
      <c r="BB28" s="128" t="s">
        <v>444</v>
      </c>
      <c r="BC28" s="128" t="s">
        <v>444</v>
      </c>
    </row>
    <row r="29" spans="1:55">
      <c r="A29" s="145">
        <v>28</v>
      </c>
      <c r="B29" s="128" t="s">
        <v>456</v>
      </c>
      <c r="C29" s="128" t="s">
        <v>443</v>
      </c>
      <c r="D29" s="125" t="s">
        <v>236</v>
      </c>
      <c r="E29" s="128" t="s">
        <v>340</v>
      </c>
      <c r="F29" s="126"/>
      <c r="G29" s="126" t="s">
        <v>252</v>
      </c>
      <c r="H29" s="127" t="s">
        <v>444</v>
      </c>
      <c r="I29" s="128" t="s">
        <v>444</v>
      </c>
      <c r="J29" s="128" t="s">
        <v>454</v>
      </c>
      <c r="K29" s="146" t="s">
        <v>446</v>
      </c>
      <c r="L29" s="128" t="s">
        <v>453</v>
      </c>
      <c r="M29" s="127" t="s">
        <v>260</v>
      </c>
      <c r="N29" s="128" t="s">
        <v>261</v>
      </c>
      <c r="O29" s="128" t="s">
        <v>444</v>
      </c>
      <c r="P29" s="128" t="s">
        <v>269</v>
      </c>
      <c r="Q29" s="128" t="s">
        <v>280</v>
      </c>
      <c r="R29" s="128" t="s">
        <v>224</v>
      </c>
      <c r="S29" s="128" t="s">
        <v>444</v>
      </c>
      <c r="T29" s="128" t="s">
        <v>444</v>
      </c>
      <c r="U29" s="128" t="s">
        <v>264</v>
      </c>
      <c r="V29" s="128" t="s">
        <v>287</v>
      </c>
      <c r="W29" s="128" t="s">
        <v>287</v>
      </c>
      <c r="X29" s="128" t="s">
        <v>444</v>
      </c>
      <c r="Y29" s="128" t="s">
        <v>292</v>
      </c>
      <c r="Z29" s="128" t="s">
        <v>228</v>
      </c>
      <c r="AA29" s="128">
        <v>1</v>
      </c>
      <c r="AB29" s="128">
        <v>8760</v>
      </c>
      <c r="AC29" s="128">
        <v>8760</v>
      </c>
      <c r="AD29" s="128">
        <v>0</v>
      </c>
      <c r="AE29" s="128">
        <v>7800</v>
      </c>
      <c r="AF29" s="128">
        <v>546</v>
      </c>
      <c r="AG29" s="128" t="s">
        <v>293</v>
      </c>
      <c r="AH29" s="128" t="s">
        <v>444</v>
      </c>
      <c r="AI29" s="128" t="s">
        <v>444</v>
      </c>
      <c r="AJ29" s="128">
        <v>181497.46999999997</v>
      </c>
      <c r="AK29" s="128">
        <v>7552.9999999999991</v>
      </c>
      <c r="AL29" s="128">
        <v>189050.46999999997</v>
      </c>
      <c r="AM29" s="128" t="s">
        <v>395</v>
      </c>
      <c r="AN29" s="128" t="s">
        <v>332</v>
      </c>
      <c r="AO29" s="128" t="s">
        <v>447</v>
      </c>
      <c r="AP29" s="128" t="s">
        <v>448</v>
      </c>
      <c r="AQ29" s="128" t="s">
        <v>331</v>
      </c>
      <c r="AR29" s="128" t="s">
        <v>309</v>
      </c>
      <c r="AS29" s="128" t="s">
        <v>310</v>
      </c>
      <c r="AT29" s="128" t="s">
        <v>444</v>
      </c>
      <c r="AU29" s="128" t="s">
        <v>444</v>
      </c>
      <c r="AV29" s="128" t="s">
        <v>444</v>
      </c>
      <c r="AW29" s="128" t="s">
        <v>444</v>
      </c>
      <c r="AX29" s="128" t="s">
        <v>444</v>
      </c>
      <c r="AY29" s="128" t="s">
        <v>444</v>
      </c>
      <c r="AZ29" s="128" t="s">
        <v>444</v>
      </c>
      <c r="BA29" s="128" t="s">
        <v>457</v>
      </c>
      <c r="BB29" s="128" t="s">
        <v>444</v>
      </c>
      <c r="BC29" s="128" t="s">
        <v>444</v>
      </c>
    </row>
    <row r="30" spans="1:55">
      <c r="A30" s="145">
        <v>29</v>
      </c>
      <c r="B30" s="128" t="s">
        <v>456</v>
      </c>
      <c r="C30" s="128" t="s">
        <v>443</v>
      </c>
      <c r="D30" s="125" t="s">
        <v>236</v>
      </c>
      <c r="E30" s="128" t="s">
        <v>340</v>
      </c>
      <c r="F30" s="126" t="s">
        <v>444</v>
      </c>
      <c r="G30" s="126" t="s">
        <v>252</v>
      </c>
      <c r="H30" s="127" t="s">
        <v>444</v>
      </c>
      <c r="I30" s="128" t="s">
        <v>444</v>
      </c>
      <c r="J30" s="128" t="s">
        <v>450</v>
      </c>
      <c r="K30" s="146" t="s">
        <v>451</v>
      </c>
      <c r="L30" s="128" t="s">
        <v>453</v>
      </c>
      <c r="M30" s="127" t="s">
        <v>260</v>
      </c>
      <c r="N30" s="128" t="s">
        <v>261</v>
      </c>
      <c r="O30" s="128" t="s">
        <v>444</v>
      </c>
      <c r="P30" s="128" t="s">
        <v>269</v>
      </c>
      <c r="Q30" s="128" t="s">
        <v>280</v>
      </c>
      <c r="R30" s="128" t="s">
        <v>224</v>
      </c>
      <c r="S30" s="128" t="s">
        <v>444</v>
      </c>
      <c r="T30" s="128" t="s">
        <v>444</v>
      </c>
      <c r="U30" s="128" t="s">
        <v>264</v>
      </c>
      <c r="V30" s="128" t="s">
        <v>287</v>
      </c>
      <c r="W30" s="128" t="s">
        <v>287</v>
      </c>
      <c r="X30" s="128" t="s">
        <v>444</v>
      </c>
      <c r="Y30" s="128" t="s">
        <v>292</v>
      </c>
      <c r="Z30" s="128" t="s">
        <v>228</v>
      </c>
      <c r="AA30" s="128">
        <v>1</v>
      </c>
      <c r="AB30" s="128">
        <v>8760</v>
      </c>
      <c r="AC30" s="128">
        <v>8760</v>
      </c>
      <c r="AD30" s="128">
        <v>0</v>
      </c>
      <c r="AE30" s="128">
        <v>10241.450000000001</v>
      </c>
      <c r="AF30" s="128">
        <v>0</v>
      </c>
      <c r="AG30" s="128" t="s">
        <v>293</v>
      </c>
      <c r="AH30" s="128" t="s">
        <v>444</v>
      </c>
      <c r="AI30" s="128" t="s">
        <v>444</v>
      </c>
      <c r="AJ30" s="128">
        <v>181497.46999999997</v>
      </c>
      <c r="AK30" s="128">
        <v>7552.9999999999991</v>
      </c>
      <c r="AL30" s="128">
        <v>189050.46999999997</v>
      </c>
      <c r="AM30" s="128" t="s">
        <v>395</v>
      </c>
      <c r="AN30" s="128" t="s">
        <v>332</v>
      </c>
      <c r="AO30" s="128" t="s">
        <v>447</v>
      </c>
      <c r="AP30" s="128" t="s">
        <v>448</v>
      </c>
      <c r="AQ30" s="128" t="s">
        <v>331</v>
      </c>
      <c r="AR30" s="128" t="s">
        <v>309</v>
      </c>
      <c r="AS30" s="128" t="s">
        <v>310</v>
      </c>
      <c r="AT30" s="128" t="s">
        <v>444</v>
      </c>
      <c r="AU30" s="128" t="s">
        <v>444</v>
      </c>
      <c r="AV30" s="128" t="s">
        <v>444</v>
      </c>
      <c r="AW30" s="128" t="s">
        <v>444</v>
      </c>
      <c r="AX30" s="128" t="s">
        <v>444</v>
      </c>
      <c r="AY30" s="128" t="s">
        <v>444</v>
      </c>
      <c r="AZ30" s="128" t="s">
        <v>444</v>
      </c>
      <c r="BA30" s="128" t="s">
        <v>444</v>
      </c>
      <c r="BB30" s="128" t="s">
        <v>444</v>
      </c>
      <c r="BC30" s="128" t="s">
        <v>444</v>
      </c>
    </row>
    <row r="31" spans="1:55">
      <c r="A31" s="145">
        <v>30</v>
      </c>
      <c r="B31" s="128" t="s">
        <v>458</v>
      </c>
      <c r="C31" s="128" t="s">
        <v>443</v>
      </c>
      <c r="D31" s="125" t="s">
        <v>237</v>
      </c>
      <c r="E31" s="128" t="s">
        <v>341</v>
      </c>
      <c r="F31" s="126" t="s">
        <v>444</v>
      </c>
      <c r="G31" s="126" t="s">
        <v>253</v>
      </c>
      <c r="H31" s="127" t="s">
        <v>444</v>
      </c>
      <c r="I31" s="128" t="s">
        <v>444</v>
      </c>
      <c r="J31" s="128" t="s">
        <v>445</v>
      </c>
      <c r="K31" s="146" t="s">
        <v>446</v>
      </c>
      <c r="L31" s="128" t="s">
        <v>453</v>
      </c>
      <c r="M31" s="127" t="s">
        <v>260</v>
      </c>
      <c r="N31" s="128" t="s">
        <v>262</v>
      </c>
      <c r="O31" s="128" t="s">
        <v>444</v>
      </c>
      <c r="P31" s="128" t="s">
        <v>267</v>
      </c>
      <c r="Q31" s="128" t="s">
        <v>281</v>
      </c>
      <c r="R31" s="128" t="s">
        <v>271</v>
      </c>
      <c r="S31" s="128" t="s">
        <v>444</v>
      </c>
      <c r="T31" s="128" t="s">
        <v>444</v>
      </c>
      <c r="U31" s="128" t="s">
        <v>264</v>
      </c>
      <c r="V31" s="128" t="s">
        <v>287</v>
      </c>
      <c r="W31" s="128" t="s">
        <v>287</v>
      </c>
      <c r="X31" s="128" t="s">
        <v>444</v>
      </c>
      <c r="Y31" s="128" t="s">
        <v>292</v>
      </c>
      <c r="Z31" s="128" t="s">
        <v>228</v>
      </c>
      <c r="AA31" s="128">
        <v>0</v>
      </c>
      <c r="AB31" s="128">
        <v>1293.02</v>
      </c>
      <c r="AC31" s="128">
        <v>1293.02</v>
      </c>
      <c r="AD31" s="128">
        <v>0</v>
      </c>
      <c r="AE31" s="128">
        <v>1145</v>
      </c>
      <c r="AF31" s="128">
        <v>80.150000000000006</v>
      </c>
      <c r="AG31" s="128" t="s">
        <v>294</v>
      </c>
      <c r="AH31" s="128" t="s">
        <v>444</v>
      </c>
      <c r="AI31" s="128" t="s">
        <v>444</v>
      </c>
      <c r="AJ31" s="128">
        <v>181497.46999999997</v>
      </c>
      <c r="AK31" s="128">
        <v>7552.9999999999991</v>
      </c>
      <c r="AL31" s="128">
        <v>189050.46999999997</v>
      </c>
      <c r="AM31" s="128" t="s">
        <v>395</v>
      </c>
      <c r="AN31" s="128" t="s">
        <v>332</v>
      </c>
      <c r="AO31" s="128" t="s">
        <v>447</v>
      </c>
      <c r="AP31" s="128" t="s">
        <v>448</v>
      </c>
      <c r="AQ31" s="128" t="s">
        <v>331</v>
      </c>
      <c r="AR31" s="128" t="s">
        <v>311</v>
      </c>
      <c r="AS31" s="128" t="s">
        <v>312</v>
      </c>
      <c r="AT31" s="128" t="s">
        <v>444</v>
      </c>
      <c r="AU31" s="128" t="s">
        <v>444</v>
      </c>
      <c r="AV31" s="128" t="s">
        <v>444</v>
      </c>
      <c r="AW31" s="128" t="s">
        <v>444</v>
      </c>
      <c r="AX31" s="128" t="s">
        <v>444</v>
      </c>
      <c r="AY31" s="128" t="s">
        <v>444</v>
      </c>
      <c r="AZ31" s="128" t="s">
        <v>444</v>
      </c>
      <c r="BA31" s="128" t="s">
        <v>444</v>
      </c>
      <c r="BB31" s="128" t="s">
        <v>444</v>
      </c>
      <c r="BC31" s="128" t="s">
        <v>444</v>
      </c>
    </row>
    <row r="32" spans="1:55">
      <c r="A32" s="145">
        <v>31</v>
      </c>
      <c r="B32" s="128" t="s">
        <v>458</v>
      </c>
      <c r="C32" s="128" t="s">
        <v>443</v>
      </c>
      <c r="D32" s="125" t="s">
        <v>237</v>
      </c>
      <c r="E32" s="128" t="s">
        <v>341</v>
      </c>
      <c r="F32" s="126" t="s">
        <v>444</v>
      </c>
      <c r="G32" s="126" t="s">
        <v>253</v>
      </c>
      <c r="H32" s="127" t="s">
        <v>444</v>
      </c>
      <c r="I32" s="128" t="s">
        <v>444</v>
      </c>
      <c r="J32" s="128" t="s">
        <v>449</v>
      </c>
      <c r="K32" s="146" t="s">
        <v>446</v>
      </c>
      <c r="L32" s="128" t="s">
        <v>453</v>
      </c>
      <c r="M32" s="127" t="s">
        <v>260</v>
      </c>
      <c r="N32" s="128" t="s">
        <v>262</v>
      </c>
      <c r="O32" s="128" t="s">
        <v>444</v>
      </c>
      <c r="P32" s="128" t="s">
        <v>267</v>
      </c>
      <c r="Q32" s="128" t="s">
        <v>281</v>
      </c>
      <c r="R32" s="128" t="s">
        <v>271</v>
      </c>
      <c r="S32" s="128" t="s">
        <v>444</v>
      </c>
      <c r="T32" s="128" t="s">
        <v>444</v>
      </c>
      <c r="U32" s="128" t="s">
        <v>264</v>
      </c>
      <c r="V32" s="128" t="s">
        <v>287</v>
      </c>
      <c r="W32" s="128" t="s">
        <v>287</v>
      </c>
      <c r="X32" s="128" t="s">
        <v>444</v>
      </c>
      <c r="Y32" s="128" t="s">
        <v>292</v>
      </c>
      <c r="Z32" s="128" t="s">
        <v>228</v>
      </c>
      <c r="AA32" s="128">
        <v>0</v>
      </c>
      <c r="AB32" s="128">
        <v>1293.02</v>
      </c>
      <c r="AC32" s="128">
        <v>1293.02</v>
      </c>
      <c r="AD32" s="128">
        <v>0</v>
      </c>
      <c r="AE32" s="128">
        <v>285</v>
      </c>
      <c r="AF32" s="128">
        <v>19.95</v>
      </c>
      <c r="AG32" s="128" t="s">
        <v>294</v>
      </c>
      <c r="AH32" s="128" t="s">
        <v>444</v>
      </c>
      <c r="AI32" s="128" t="s">
        <v>444</v>
      </c>
      <c r="AJ32" s="128">
        <v>181497.46999999997</v>
      </c>
      <c r="AK32" s="128">
        <v>7552.9999999999991</v>
      </c>
      <c r="AL32" s="128">
        <v>189050.46999999997</v>
      </c>
      <c r="AM32" s="128" t="s">
        <v>395</v>
      </c>
      <c r="AN32" s="128" t="s">
        <v>332</v>
      </c>
      <c r="AO32" s="128" t="s">
        <v>447</v>
      </c>
      <c r="AP32" s="128" t="s">
        <v>448</v>
      </c>
      <c r="AQ32" s="128" t="s">
        <v>331</v>
      </c>
      <c r="AR32" s="128" t="s">
        <v>311</v>
      </c>
      <c r="AS32" s="128" t="s">
        <v>312</v>
      </c>
      <c r="AT32" s="128" t="s">
        <v>444</v>
      </c>
      <c r="AU32" s="128" t="s">
        <v>444</v>
      </c>
      <c r="AV32" s="128" t="s">
        <v>444</v>
      </c>
      <c r="AW32" s="128" t="s">
        <v>444</v>
      </c>
      <c r="AX32" s="128" t="s">
        <v>444</v>
      </c>
      <c r="AY32" s="128" t="s">
        <v>444</v>
      </c>
      <c r="AZ32" s="128" t="s">
        <v>444</v>
      </c>
      <c r="BA32" s="128" t="s">
        <v>444</v>
      </c>
      <c r="BB32" s="128" t="s">
        <v>444</v>
      </c>
      <c r="BC32" s="128" t="s">
        <v>444</v>
      </c>
    </row>
    <row r="33" spans="1:55">
      <c r="A33" s="145">
        <v>32</v>
      </c>
      <c r="B33" s="128" t="s">
        <v>458</v>
      </c>
      <c r="C33" s="128" t="s">
        <v>443</v>
      </c>
      <c r="D33" s="125" t="s">
        <v>237</v>
      </c>
      <c r="E33" s="128" t="s">
        <v>341</v>
      </c>
      <c r="F33" s="126" t="s">
        <v>444</v>
      </c>
      <c r="G33" s="126" t="s">
        <v>253</v>
      </c>
      <c r="H33" s="127" t="s">
        <v>444</v>
      </c>
      <c r="I33" s="128" t="s">
        <v>444</v>
      </c>
      <c r="J33" s="128" t="s">
        <v>454</v>
      </c>
      <c r="K33" s="146" t="s">
        <v>446</v>
      </c>
      <c r="L33" s="128" t="s">
        <v>453</v>
      </c>
      <c r="M33" s="127" t="s">
        <v>260</v>
      </c>
      <c r="N33" s="128" t="s">
        <v>262</v>
      </c>
      <c r="O33" s="128" t="s">
        <v>444</v>
      </c>
      <c r="P33" s="128" t="s">
        <v>267</v>
      </c>
      <c r="Q33" s="128" t="s">
        <v>281</v>
      </c>
      <c r="R33" s="128" t="s">
        <v>271</v>
      </c>
      <c r="S33" s="128" t="s">
        <v>444</v>
      </c>
      <c r="T33" s="128" t="s">
        <v>444</v>
      </c>
      <c r="U33" s="128" t="s">
        <v>264</v>
      </c>
      <c r="V33" s="128" t="s">
        <v>287</v>
      </c>
      <c r="W33" s="128" t="s">
        <v>287</v>
      </c>
      <c r="X33" s="128" t="s">
        <v>444</v>
      </c>
      <c r="Y33" s="128" t="s">
        <v>292</v>
      </c>
      <c r="Z33" s="128" t="s">
        <v>228</v>
      </c>
      <c r="AA33" s="128">
        <v>0</v>
      </c>
      <c r="AB33" s="128">
        <v>1293.02</v>
      </c>
      <c r="AC33" s="128">
        <v>1293.02</v>
      </c>
      <c r="AD33" s="128">
        <v>0</v>
      </c>
      <c r="AE33" s="128">
        <v>9800</v>
      </c>
      <c r="AF33" s="128">
        <v>686</v>
      </c>
      <c r="AG33" s="128" t="s">
        <v>294</v>
      </c>
      <c r="AH33" s="128" t="s">
        <v>444</v>
      </c>
      <c r="AI33" s="128" t="s">
        <v>444</v>
      </c>
      <c r="AJ33" s="128">
        <v>181497.46999999997</v>
      </c>
      <c r="AK33" s="128">
        <v>7552.9999999999991</v>
      </c>
      <c r="AL33" s="128">
        <v>189050.46999999997</v>
      </c>
      <c r="AM33" s="128" t="s">
        <v>395</v>
      </c>
      <c r="AN33" s="128" t="s">
        <v>332</v>
      </c>
      <c r="AO33" s="128" t="s">
        <v>447</v>
      </c>
      <c r="AP33" s="128" t="s">
        <v>448</v>
      </c>
      <c r="AQ33" s="128" t="s">
        <v>331</v>
      </c>
      <c r="AR33" s="128" t="s">
        <v>311</v>
      </c>
      <c r="AS33" s="128" t="s">
        <v>312</v>
      </c>
      <c r="AT33" s="128" t="s">
        <v>444</v>
      </c>
      <c r="AU33" s="128" t="s">
        <v>444</v>
      </c>
      <c r="AV33" s="128" t="s">
        <v>444</v>
      </c>
      <c r="AW33" s="128" t="s">
        <v>444</v>
      </c>
      <c r="AX33" s="128" t="s">
        <v>444</v>
      </c>
      <c r="AY33" s="128" t="s">
        <v>444</v>
      </c>
      <c r="AZ33" s="128" t="s">
        <v>444</v>
      </c>
      <c r="BA33" s="128" t="s">
        <v>459</v>
      </c>
      <c r="BB33" s="128" t="s">
        <v>444</v>
      </c>
      <c r="BC33" s="128" t="s">
        <v>444</v>
      </c>
    </row>
    <row r="34" spans="1:55">
      <c r="A34" s="145">
        <v>33</v>
      </c>
      <c r="B34" s="128" t="s">
        <v>458</v>
      </c>
      <c r="C34" s="128" t="s">
        <v>443</v>
      </c>
      <c r="D34" s="125" t="s">
        <v>237</v>
      </c>
      <c r="E34" s="128" t="s">
        <v>341</v>
      </c>
      <c r="F34" s="126" t="s">
        <v>444</v>
      </c>
      <c r="G34" s="126" t="s">
        <v>253</v>
      </c>
      <c r="H34" s="127" t="s">
        <v>444</v>
      </c>
      <c r="I34" s="128" t="s">
        <v>444</v>
      </c>
      <c r="J34" s="128" t="s">
        <v>450</v>
      </c>
      <c r="K34" s="146" t="s">
        <v>451</v>
      </c>
      <c r="L34" s="128" t="s">
        <v>453</v>
      </c>
      <c r="M34" s="127" t="s">
        <v>260</v>
      </c>
      <c r="N34" s="128" t="s">
        <v>262</v>
      </c>
      <c r="O34" s="128" t="s">
        <v>444</v>
      </c>
      <c r="P34" s="128" t="s">
        <v>267</v>
      </c>
      <c r="Q34" s="128" t="s">
        <v>281</v>
      </c>
      <c r="R34" s="128" t="s">
        <v>271</v>
      </c>
      <c r="S34" s="128" t="s">
        <v>444</v>
      </c>
      <c r="T34" s="128" t="s">
        <v>444</v>
      </c>
      <c r="U34" s="128" t="s">
        <v>264</v>
      </c>
      <c r="V34" s="128" t="s">
        <v>287</v>
      </c>
      <c r="W34" s="128" t="s">
        <v>287</v>
      </c>
      <c r="X34" s="128" t="s">
        <v>444</v>
      </c>
      <c r="Y34" s="128" t="s">
        <v>292</v>
      </c>
      <c r="Z34" s="128" t="s">
        <v>228</v>
      </c>
      <c r="AA34" s="128">
        <v>0</v>
      </c>
      <c r="AB34" s="128">
        <v>1293.02</v>
      </c>
      <c r="AC34" s="128">
        <v>1293.02</v>
      </c>
      <c r="AD34" s="128">
        <v>0</v>
      </c>
      <c r="AE34" s="128">
        <v>519.4</v>
      </c>
      <c r="AF34" s="128">
        <v>0</v>
      </c>
      <c r="AG34" s="128" t="s">
        <v>294</v>
      </c>
      <c r="AH34" s="128" t="s">
        <v>444</v>
      </c>
      <c r="AI34" s="128" t="s">
        <v>444</v>
      </c>
      <c r="AJ34" s="128">
        <v>181497.46999999997</v>
      </c>
      <c r="AK34" s="128">
        <v>7552.9999999999991</v>
      </c>
      <c r="AL34" s="128">
        <v>189050.46999999997</v>
      </c>
      <c r="AM34" s="128" t="s">
        <v>395</v>
      </c>
      <c r="AN34" s="128" t="s">
        <v>332</v>
      </c>
      <c r="AO34" s="128" t="s">
        <v>447</v>
      </c>
      <c r="AP34" s="128" t="s">
        <v>448</v>
      </c>
      <c r="AQ34" s="128" t="s">
        <v>331</v>
      </c>
      <c r="AR34" s="128" t="s">
        <v>311</v>
      </c>
      <c r="AS34" s="128" t="s">
        <v>312</v>
      </c>
      <c r="AT34" s="128" t="s">
        <v>444</v>
      </c>
      <c r="AU34" s="128" t="s">
        <v>444</v>
      </c>
      <c r="AV34" s="128" t="s">
        <v>444</v>
      </c>
      <c r="AW34" s="128" t="s">
        <v>444</v>
      </c>
      <c r="AX34" s="128" t="s">
        <v>444</v>
      </c>
      <c r="AY34" s="128" t="s">
        <v>444</v>
      </c>
      <c r="AZ34" s="128" t="s">
        <v>444</v>
      </c>
      <c r="BA34" s="128" t="s">
        <v>444</v>
      </c>
      <c r="BB34" s="128" t="s">
        <v>444</v>
      </c>
      <c r="BC34" s="128" t="s">
        <v>444</v>
      </c>
    </row>
    <row r="35" spans="1:55">
      <c r="A35" s="145">
        <v>34</v>
      </c>
      <c r="B35" s="128" t="s">
        <v>456</v>
      </c>
      <c r="C35" s="128" t="s">
        <v>443</v>
      </c>
      <c r="D35" s="125" t="s">
        <v>238</v>
      </c>
      <c r="E35" s="128" t="s">
        <v>342</v>
      </c>
      <c r="F35" s="126" t="s">
        <v>444</v>
      </c>
      <c r="G35" s="126" t="s">
        <v>254</v>
      </c>
      <c r="H35" s="127" t="s">
        <v>444</v>
      </c>
      <c r="I35" s="128" t="s">
        <v>444</v>
      </c>
      <c r="J35" s="128" t="s">
        <v>445</v>
      </c>
      <c r="K35" s="146" t="s">
        <v>446</v>
      </c>
      <c r="L35" s="128" t="s">
        <v>453</v>
      </c>
      <c r="M35" s="127" t="s">
        <v>260</v>
      </c>
      <c r="N35" s="128" t="s">
        <v>261</v>
      </c>
      <c r="O35" s="128" t="s">
        <v>444</v>
      </c>
      <c r="P35" s="128" t="s">
        <v>269</v>
      </c>
      <c r="Q35" s="128" t="s">
        <v>280</v>
      </c>
      <c r="R35" s="128" t="s">
        <v>224</v>
      </c>
      <c r="S35" s="128" t="s">
        <v>444</v>
      </c>
      <c r="T35" s="128" t="s">
        <v>444</v>
      </c>
      <c r="U35" s="128" t="s">
        <v>264</v>
      </c>
      <c r="V35" s="128" t="s">
        <v>287</v>
      </c>
      <c r="W35" s="128" t="s">
        <v>287</v>
      </c>
      <c r="X35" s="128" t="s">
        <v>444</v>
      </c>
      <c r="Y35" s="128" t="s">
        <v>289</v>
      </c>
      <c r="Z35" s="128" t="s">
        <v>228</v>
      </c>
      <c r="AA35" s="128">
        <v>1</v>
      </c>
      <c r="AB35" s="128">
        <v>7570</v>
      </c>
      <c r="AC35" s="128">
        <v>7570</v>
      </c>
      <c r="AD35" s="128">
        <v>0</v>
      </c>
      <c r="AE35" s="128">
        <v>2665</v>
      </c>
      <c r="AF35" s="128">
        <v>186.55</v>
      </c>
      <c r="AG35" s="128" t="s">
        <v>293</v>
      </c>
      <c r="AH35" s="128" t="s">
        <v>444</v>
      </c>
      <c r="AI35" s="128" t="s">
        <v>444</v>
      </c>
      <c r="AJ35" s="128">
        <v>181497.46999999997</v>
      </c>
      <c r="AK35" s="128">
        <v>7552.9999999999991</v>
      </c>
      <c r="AL35" s="128">
        <v>189050.46999999997</v>
      </c>
      <c r="AM35" s="128" t="s">
        <v>395</v>
      </c>
      <c r="AN35" s="128" t="s">
        <v>332</v>
      </c>
      <c r="AO35" s="128" t="s">
        <v>447</v>
      </c>
      <c r="AP35" s="128" t="s">
        <v>448</v>
      </c>
      <c r="AQ35" s="128" t="s">
        <v>331</v>
      </c>
      <c r="AR35" s="128" t="s">
        <v>313</v>
      </c>
      <c r="AS35" s="128" t="s">
        <v>314</v>
      </c>
      <c r="AT35" s="128" t="s">
        <v>444</v>
      </c>
      <c r="AU35" s="128" t="s">
        <v>444</v>
      </c>
      <c r="AV35" s="128" t="s">
        <v>444</v>
      </c>
      <c r="AW35" s="128" t="s">
        <v>444</v>
      </c>
      <c r="AX35" s="128" t="s">
        <v>444</v>
      </c>
      <c r="AY35" s="128" t="s">
        <v>444</v>
      </c>
      <c r="AZ35" s="128" t="s">
        <v>444</v>
      </c>
      <c r="BA35" s="128" t="s">
        <v>444</v>
      </c>
      <c r="BB35" s="128" t="s">
        <v>444</v>
      </c>
      <c r="BC35" s="128" t="s">
        <v>444</v>
      </c>
    </row>
    <row r="36" spans="1:55">
      <c r="A36" s="145">
        <v>35</v>
      </c>
      <c r="B36" s="128" t="s">
        <v>456</v>
      </c>
      <c r="C36" s="128" t="s">
        <v>443</v>
      </c>
      <c r="D36" s="125" t="s">
        <v>238</v>
      </c>
      <c r="E36" s="128" t="s">
        <v>342</v>
      </c>
      <c r="F36" s="126" t="s">
        <v>444</v>
      </c>
      <c r="G36" s="126" t="s">
        <v>254</v>
      </c>
      <c r="H36" s="127" t="s">
        <v>444</v>
      </c>
      <c r="I36" s="128" t="s">
        <v>444</v>
      </c>
      <c r="J36" s="128" t="s">
        <v>449</v>
      </c>
      <c r="K36" s="146" t="s">
        <v>446</v>
      </c>
      <c r="L36" s="128" t="s">
        <v>453</v>
      </c>
      <c r="M36" s="127" t="s">
        <v>260</v>
      </c>
      <c r="N36" s="128" t="s">
        <v>261</v>
      </c>
      <c r="O36" s="128" t="s">
        <v>444</v>
      </c>
      <c r="P36" s="128" t="s">
        <v>269</v>
      </c>
      <c r="Q36" s="128" t="s">
        <v>280</v>
      </c>
      <c r="R36" s="128" t="s">
        <v>224</v>
      </c>
      <c r="S36" s="128" t="s">
        <v>444</v>
      </c>
      <c r="T36" s="128" t="s">
        <v>444</v>
      </c>
      <c r="U36" s="128" t="s">
        <v>264</v>
      </c>
      <c r="V36" s="128" t="s">
        <v>287</v>
      </c>
      <c r="W36" s="128" t="s">
        <v>287</v>
      </c>
      <c r="X36" s="128" t="s">
        <v>444</v>
      </c>
      <c r="Y36" s="128" t="s">
        <v>289</v>
      </c>
      <c r="Z36" s="128" t="s">
        <v>228</v>
      </c>
      <c r="AA36" s="128">
        <v>1</v>
      </c>
      <c r="AB36" s="128">
        <v>7570</v>
      </c>
      <c r="AC36" s="128">
        <v>7570</v>
      </c>
      <c r="AD36" s="128">
        <v>0</v>
      </c>
      <c r="AE36" s="128">
        <v>285</v>
      </c>
      <c r="AF36" s="128">
        <v>19.95</v>
      </c>
      <c r="AG36" s="128" t="s">
        <v>293</v>
      </c>
      <c r="AH36" s="128" t="s">
        <v>444</v>
      </c>
      <c r="AI36" s="128" t="s">
        <v>444</v>
      </c>
      <c r="AJ36" s="128">
        <v>181497.46999999997</v>
      </c>
      <c r="AK36" s="128">
        <v>7552.9999999999991</v>
      </c>
      <c r="AL36" s="128">
        <v>189050.46999999997</v>
      </c>
      <c r="AM36" s="128" t="s">
        <v>395</v>
      </c>
      <c r="AN36" s="128" t="s">
        <v>332</v>
      </c>
      <c r="AO36" s="128" t="s">
        <v>447</v>
      </c>
      <c r="AP36" s="128" t="s">
        <v>448</v>
      </c>
      <c r="AQ36" s="128" t="s">
        <v>331</v>
      </c>
      <c r="AR36" s="128" t="s">
        <v>313</v>
      </c>
      <c r="AS36" s="128" t="s">
        <v>314</v>
      </c>
      <c r="AT36" s="128" t="s">
        <v>444</v>
      </c>
      <c r="AU36" s="128" t="s">
        <v>444</v>
      </c>
      <c r="AV36" s="128" t="s">
        <v>444</v>
      </c>
      <c r="AW36" s="128" t="s">
        <v>444</v>
      </c>
      <c r="AX36" s="128" t="s">
        <v>444</v>
      </c>
      <c r="AY36" s="128" t="s">
        <v>444</v>
      </c>
      <c r="AZ36" s="128" t="s">
        <v>444</v>
      </c>
      <c r="BA36" s="128" t="s">
        <v>444</v>
      </c>
      <c r="BB36" s="128" t="s">
        <v>444</v>
      </c>
      <c r="BC36" s="128" t="s">
        <v>444</v>
      </c>
    </row>
    <row r="37" spans="1:55">
      <c r="A37" s="145">
        <v>36</v>
      </c>
      <c r="B37" s="128" t="s">
        <v>456</v>
      </c>
      <c r="C37" s="128" t="s">
        <v>443</v>
      </c>
      <c r="D37" s="125" t="s">
        <v>238</v>
      </c>
      <c r="E37" s="128" t="s">
        <v>342</v>
      </c>
      <c r="F37" s="126" t="s">
        <v>444</v>
      </c>
      <c r="G37" s="126" t="s">
        <v>254</v>
      </c>
      <c r="H37" s="127" t="s">
        <v>444</v>
      </c>
      <c r="I37" s="128" t="s">
        <v>444</v>
      </c>
      <c r="J37" s="128" t="s">
        <v>454</v>
      </c>
      <c r="K37" s="146" t="s">
        <v>446</v>
      </c>
      <c r="L37" s="128" t="s">
        <v>453</v>
      </c>
      <c r="M37" s="127" t="s">
        <v>260</v>
      </c>
      <c r="N37" s="128" t="s">
        <v>261</v>
      </c>
      <c r="O37" s="128" t="s">
        <v>444</v>
      </c>
      <c r="P37" s="128" t="s">
        <v>269</v>
      </c>
      <c r="Q37" s="128" t="s">
        <v>280</v>
      </c>
      <c r="R37" s="128" t="s">
        <v>224</v>
      </c>
      <c r="S37" s="128" t="s">
        <v>444</v>
      </c>
      <c r="T37" s="128" t="s">
        <v>444</v>
      </c>
      <c r="U37" s="128" t="s">
        <v>264</v>
      </c>
      <c r="V37" s="128" t="s">
        <v>287</v>
      </c>
      <c r="W37" s="128" t="s">
        <v>287</v>
      </c>
      <c r="X37" s="128" t="s">
        <v>444</v>
      </c>
      <c r="Y37" s="128" t="s">
        <v>289</v>
      </c>
      <c r="Z37" s="128" t="s">
        <v>228</v>
      </c>
      <c r="AA37" s="128">
        <v>1</v>
      </c>
      <c r="AB37" s="128">
        <v>7570</v>
      </c>
      <c r="AC37" s="128">
        <v>7570</v>
      </c>
      <c r="AD37" s="128">
        <v>0</v>
      </c>
      <c r="AE37" s="128">
        <v>5000</v>
      </c>
      <c r="AF37" s="128">
        <v>350</v>
      </c>
      <c r="AG37" s="128" t="s">
        <v>293</v>
      </c>
      <c r="AH37" s="128" t="s">
        <v>444</v>
      </c>
      <c r="AI37" s="128" t="s">
        <v>444</v>
      </c>
      <c r="AJ37" s="128">
        <v>181497.46999999997</v>
      </c>
      <c r="AK37" s="128">
        <v>7552.9999999999991</v>
      </c>
      <c r="AL37" s="128">
        <v>189050.46999999997</v>
      </c>
      <c r="AM37" s="128" t="s">
        <v>395</v>
      </c>
      <c r="AN37" s="128" t="s">
        <v>332</v>
      </c>
      <c r="AO37" s="128" t="s">
        <v>447</v>
      </c>
      <c r="AP37" s="128" t="s">
        <v>448</v>
      </c>
      <c r="AQ37" s="128" t="s">
        <v>331</v>
      </c>
      <c r="AR37" s="128" t="s">
        <v>313</v>
      </c>
      <c r="AS37" s="128" t="s">
        <v>314</v>
      </c>
      <c r="AT37" s="128" t="s">
        <v>444</v>
      </c>
      <c r="AU37" s="128" t="s">
        <v>444</v>
      </c>
      <c r="AV37" s="128" t="s">
        <v>444</v>
      </c>
      <c r="AW37" s="128" t="s">
        <v>444</v>
      </c>
      <c r="AX37" s="128" t="s">
        <v>444</v>
      </c>
      <c r="AY37" s="128" t="s">
        <v>444</v>
      </c>
      <c r="AZ37" s="128" t="s">
        <v>444</v>
      </c>
      <c r="BA37" s="128" t="s">
        <v>457</v>
      </c>
      <c r="BB37" s="128" t="s">
        <v>444</v>
      </c>
      <c r="BC37" s="128" t="s">
        <v>444</v>
      </c>
    </row>
    <row r="38" spans="1:55">
      <c r="A38" s="145">
        <v>37</v>
      </c>
      <c r="B38" s="128" t="s">
        <v>456</v>
      </c>
      <c r="C38" s="128" t="s">
        <v>443</v>
      </c>
      <c r="D38" s="125" t="s">
        <v>238</v>
      </c>
      <c r="E38" s="128" t="s">
        <v>342</v>
      </c>
      <c r="F38" s="126" t="s">
        <v>444</v>
      </c>
      <c r="G38" s="126" t="s">
        <v>254</v>
      </c>
      <c r="H38" s="127" t="s">
        <v>444</v>
      </c>
      <c r="I38" s="128" t="s">
        <v>444</v>
      </c>
      <c r="J38" s="128" t="s">
        <v>450</v>
      </c>
      <c r="K38" s="146" t="s">
        <v>451</v>
      </c>
      <c r="L38" s="128" t="s">
        <v>453</v>
      </c>
      <c r="M38" s="127" t="s">
        <v>260</v>
      </c>
      <c r="N38" s="128" t="s">
        <v>261</v>
      </c>
      <c r="O38" s="128" t="s">
        <v>444</v>
      </c>
      <c r="P38" s="128" t="s">
        <v>269</v>
      </c>
      <c r="Q38" s="128" t="s">
        <v>280</v>
      </c>
      <c r="R38" s="128" t="s">
        <v>224</v>
      </c>
      <c r="S38" s="128" t="s">
        <v>444</v>
      </c>
      <c r="T38" s="128" t="s">
        <v>444</v>
      </c>
      <c r="U38" s="128" t="s">
        <v>264</v>
      </c>
      <c r="V38" s="128" t="s">
        <v>287</v>
      </c>
      <c r="W38" s="128" t="s">
        <v>287</v>
      </c>
      <c r="X38" s="128" t="s">
        <v>444</v>
      </c>
      <c r="Y38" s="128" t="s">
        <v>289</v>
      </c>
      <c r="Z38" s="128" t="s">
        <v>228</v>
      </c>
      <c r="AA38" s="128">
        <v>1</v>
      </c>
      <c r="AB38" s="128">
        <v>7570</v>
      </c>
      <c r="AC38" s="128">
        <v>7570</v>
      </c>
      <c r="AD38" s="128">
        <v>0</v>
      </c>
      <c r="AE38" s="128">
        <v>5654.95</v>
      </c>
      <c r="AF38" s="128">
        <v>0</v>
      </c>
      <c r="AG38" s="128" t="s">
        <v>293</v>
      </c>
      <c r="AH38" s="128" t="s">
        <v>444</v>
      </c>
      <c r="AI38" s="128" t="s">
        <v>444</v>
      </c>
      <c r="AJ38" s="128">
        <v>181497.46999999997</v>
      </c>
      <c r="AK38" s="128">
        <v>7552.9999999999991</v>
      </c>
      <c r="AL38" s="128">
        <v>189050.46999999997</v>
      </c>
      <c r="AM38" s="128" t="s">
        <v>395</v>
      </c>
      <c r="AN38" s="128" t="s">
        <v>332</v>
      </c>
      <c r="AO38" s="128" t="s">
        <v>447</v>
      </c>
      <c r="AP38" s="128" t="s">
        <v>448</v>
      </c>
      <c r="AQ38" s="128" t="s">
        <v>331</v>
      </c>
      <c r="AR38" s="128" t="s">
        <v>313</v>
      </c>
      <c r="AS38" s="128" t="s">
        <v>314</v>
      </c>
      <c r="AT38" s="128" t="s">
        <v>444</v>
      </c>
      <c r="AU38" s="128" t="s">
        <v>444</v>
      </c>
      <c r="AV38" s="128" t="s">
        <v>444</v>
      </c>
      <c r="AW38" s="128" t="s">
        <v>444</v>
      </c>
      <c r="AX38" s="128" t="s">
        <v>444</v>
      </c>
      <c r="AY38" s="128" t="s">
        <v>444</v>
      </c>
      <c r="AZ38" s="128" t="s">
        <v>444</v>
      </c>
      <c r="BA38" s="128" t="s">
        <v>444</v>
      </c>
      <c r="BB38" s="128" t="s">
        <v>444</v>
      </c>
      <c r="BC38" s="128" t="s">
        <v>444</v>
      </c>
    </row>
    <row r="39" spans="1:55">
      <c r="A39" s="145">
        <v>38</v>
      </c>
      <c r="B39" s="128" t="s">
        <v>458</v>
      </c>
      <c r="C39" s="128" t="s">
        <v>443</v>
      </c>
      <c r="D39" s="125" t="s">
        <v>239</v>
      </c>
      <c r="E39" s="128" t="s">
        <v>343</v>
      </c>
      <c r="F39" s="126" t="s">
        <v>444</v>
      </c>
      <c r="G39" s="126" t="s">
        <v>255</v>
      </c>
      <c r="H39" s="127" t="s">
        <v>444</v>
      </c>
      <c r="I39" s="128" t="s">
        <v>444</v>
      </c>
      <c r="J39" s="128" t="s">
        <v>445</v>
      </c>
      <c r="K39" s="146" t="s">
        <v>446</v>
      </c>
      <c r="L39" s="128" t="s">
        <v>453</v>
      </c>
      <c r="M39" s="127" t="s">
        <v>260</v>
      </c>
      <c r="N39" s="128" t="s">
        <v>261</v>
      </c>
      <c r="O39" s="128" t="s">
        <v>444</v>
      </c>
      <c r="P39" s="128" t="s">
        <v>267</v>
      </c>
      <c r="Q39" s="128" t="s">
        <v>280</v>
      </c>
      <c r="R39" s="128" t="s">
        <v>224</v>
      </c>
      <c r="S39" s="128" t="s">
        <v>444</v>
      </c>
      <c r="T39" s="128" t="s">
        <v>444</v>
      </c>
      <c r="U39" s="128" t="s">
        <v>264</v>
      </c>
      <c r="V39" s="128" t="s">
        <v>287</v>
      </c>
      <c r="W39" s="128" t="s">
        <v>287</v>
      </c>
      <c r="X39" s="128" t="s">
        <v>444</v>
      </c>
      <c r="Y39" s="128" t="s">
        <v>289</v>
      </c>
      <c r="Z39" s="128" t="s">
        <v>228</v>
      </c>
      <c r="AA39" s="128">
        <v>1</v>
      </c>
      <c r="AB39" s="128">
        <v>10346.68</v>
      </c>
      <c r="AC39" s="128">
        <v>10346.68</v>
      </c>
      <c r="AD39" s="128">
        <v>0</v>
      </c>
      <c r="AE39" s="128">
        <v>8865</v>
      </c>
      <c r="AF39" s="128">
        <v>620.54999999999995</v>
      </c>
      <c r="AG39" s="128" t="s">
        <v>294</v>
      </c>
      <c r="AH39" s="128" t="s">
        <v>444</v>
      </c>
      <c r="AI39" s="128" t="s">
        <v>444</v>
      </c>
      <c r="AJ39" s="128">
        <v>181497.46999999997</v>
      </c>
      <c r="AK39" s="128">
        <v>7552.9999999999991</v>
      </c>
      <c r="AL39" s="128">
        <v>189050.46999999997</v>
      </c>
      <c r="AM39" s="128" t="s">
        <v>395</v>
      </c>
      <c r="AN39" s="128" t="s">
        <v>332</v>
      </c>
      <c r="AO39" s="128" t="s">
        <v>447</v>
      </c>
      <c r="AP39" s="128" t="s">
        <v>448</v>
      </c>
      <c r="AQ39" s="128" t="s">
        <v>331</v>
      </c>
      <c r="AR39" s="128" t="s">
        <v>315</v>
      </c>
      <c r="AS39" s="128" t="s">
        <v>316</v>
      </c>
      <c r="AT39" s="128" t="s">
        <v>444</v>
      </c>
      <c r="AU39" s="128" t="s">
        <v>444</v>
      </c>
      <c r="AV39" s="128" t="s">
        <v>444</v>
      </c>
      <c r="AW39" s="128" t="s">
        <v>444</v>
      </c>
      <c r="AX39" s="128" t="s">
        <v>444</v>
      </c>
      <c r="AY39" s="128" t="s">
        <v>444</v>
      </c>
      <c r="AZ39" s="128" t="s">
        <v>444</v>
      </c>
      <c r="BA39" s="128" t="s">
        <v>444</v>
      </c>
      <c r="BB39" s="128" t="s">
        <v>444</v>
      </c>
      <c r="BC39" s="128" t="s">
        <v>444</v>
      </c>
    </row>
    <row r="40" spans="1:55">
      <c r="A40" s="145">
        <v>39</v>
      </c>
      <c r="B40" s="128" t="s">
        <v>458</v>
      </c>
      <c r="C40" s="128" t="s">
        <v>443</v>
      </c>
      <c r="D40" s="125" t="s">
        <v>239</v>
      </c>
      <c r="E40" s="128" t="s">
        <v>343</v>
      </c>
      <c r="F40" s="126" t="s">
        <v>444</v>
      </c>
      <c r="G40" s="126" t="s">
        <v>255</v>
      </c>
      <c r="H40" s="127" t="s">
        <v>444</v>
      </c>
      <c r="I40" s="128" t="s">
        <v>444</v>
      </c>
      <c r="J40" s="128" t="s">
        <v>449</v>
      </c>
      <c r="K40" s="146" t="s">
        <v>446</v>
      </c>
      <c r="L40" s="128" t="s">
        <v>453</v>
      </c>
      <c r="M40" s="127" t="s">
        <v>260</v>
      </c>
      <c r="N40" s="128" t="s">
        <v>261</v>
      </c>
      <c r="O40" s="128" t="s">
        <v>444</v>
      </c>
      <c r="P40" s="128" t="s">
        <v>267</v>
      </c>
      <c r="Q40" s="128" t="s">
        <v>280</v>
      </c>
      <c r="R40" s="128" t="s">
        <v>224</v>
      </c>
      <c r="S40" s="128" t="s">
        <v>444</v>
      </c>
      <c r="T40" s="128" t="s">
        <v>444</v>
      </c>
      <c r="U40" s="128" t="s">
        <v>264</v>
      </c>
      <c r="V40" s="128" t="s">
        <v>287</v>
      </c>
      <c r="W40" s="128" t="s">
        <v>287</v>
      </c>
      <c r="X40" s="128" t="s">
        <v>444</v>
      </c>
      <c r="Y40" s="128" t="s">
        <v>289</v>
      </c>
      <c r="Z40" s="128" t="s">
        <v>228</v>
      </c>
      <c r="AA40" s="128">
        <v>1</v>
      </c>
      <c r="AB40" s="128">
        <v>10346.68</v>
      </c>
      <c r="AC40" s="128">
        <v>10346.68</v>
      </c>
      <c r="AD40" s="128">
        <v>0</v>
      </c>
      <c r="AE40" s="128">
        <v>285</v>
      </c>
      <c r="AF40" s="128">
        <v>19.95</v>
      </c>
      <c r="AG40" s="128" t="s">
        <v>294</v>
      </c>
      <c r="AH40" s="128" t="s">
        <v>444</v>
      </c>
      <c r="AI40" s="128" t="s">
        <v>444</v>
      </c>
      <c r="AJ40" s="128">
        <v>181497.46999999997</v>
      </c>
      <c r="AK40" s="128">
        <v>7552.9999999999991</v>
      </c>
      <c r="AL40" s="128">
        <v>189050.46999999997</v>
      </c>
      <c r="AM40" s="128" t="s">
        <v>395</v>
      </c>
      <c r="AN40" s="128" t="s">
        <v>332</v>
      </c>
      <c r="AO40" s="128" t="s">
        <v>447</v>
      </c>
      <c r="AP40" s="128" t="s">
        <v>448</v>
      </c>
      <c r="AQ40" s="128" t="s">
        <v>331</v>
      </c>
      <c r="AR40" s="128" t="s">
        <v>315</v>
      </c>
      <c r="AS40" s="128" t="s">
        <v>316</v>
      </c>
      <c r="AT40" s="128" t="s">
        <v>444</v>
      </c>
      <c r="AU40" s="128" t="s">
        <v>444</v>
      </c>
      <c r="AV40" s="128" t="s">
        <v>444</v>
      </c>
      <c r="AW40" s="128" t="s">
        <v>444</v>
      </c>
      <c r="AX40" s="128" t="s">
        <v>444</v>
      </c>
      <c r="AY40" s="128" t="s">
        <v>444</v>
      </c>
      <c r="AZ40" s="128" t="s">
        <v>444</v>
      </c>
      <c r="BA40" s="128" t="s">
        <v>444</v>
      </c>
      <c r="BB40" s="128" t="s">
        <v>444</v>
      </c>
      <c r="BC40" s="128" t="s">
        <v>444</v>
      </c>
    </row>
    <row r="41" spans="1:55">
      <c r="A41" s="145">
        <v>40</v>
      </c>
      <c r="B41" s="128" t="s">
        <v>458</v>
      </c>
      <c r="C41" s="128" t="s">
        <v>443</v>
      </c>
      <c r="D41" s="125" t="s">
        <v>239</v>
      </c>
      <c r="E41" s="128" t="s">
        <v>343</v>
      </c>
      <c r="F41" s="126" t="s">
        <v>444</v>
      </c>
      <c r="G41" s="126" t="s">
        <v>255</v>
      </c>
      <c r="H41" s="127" t="s">
        <v>444</v>
      </c>
      <c r="I41" s="128" t="s">
        <v>444</v>
      </c>
      <c r="J41" s="128" t="s">
        <v>454</v>
      </c>
      <c r="K41" s="146" t="s">
        <v>446</v>
      </c>
      <c r="L41" s="128" t="s">
        <v>453</v>
      </c>
      <c r="M41" s="127" t="s">
        <v>260</v>
      </c>
      <c r="N41" s="128" t="s">
        <v>261</v>
      </c>
      <c r="O41" s="128" t="s">
        <v>444</v>
      </c>
      <c r="P41" s="128" t="s">
        <v>267</v>
      </c>
      <c r="Q41" s="128" t="s">
        <v>280</v>
      </c>
      <c r="R41" s="128" t="s">
        <v>224</v>
      </c>
      <c r="S41" s="128" t="s">
        <v>444</v>
      </c>
      <c r="T41" s="128" t="s">
        <v>444</v>
      </c>
      <c r="U41" s="128" t="s">
        <v>264</v>
      </c>
      <c r="V41" s="128" t="s">
        <v>287</v>
      </c>
      <c r="W41" s="128" t="s">
        <v>287</v>
      </c>
      <c r="X41" s="128" t="s">
        <v>444</v>
      </c>
      <c r="Y41" s="128" t="s">
        <v>289</v>
      </c>
      <c r="Z41" s="128" t="s">
        <v>228</v>
      </c>
      <c r="AA41" s="128">
        <v>1</v>
      </c>
      <c r="AB41" s="128">
        <v>10346.68</v>
      </c>
      <c r="AC41" s="128">
        <v>10346.68</v>
      </c>
      <c r="AD41" s="128">
        <v>0</v>
      </c>
      <c r="AE41" s="128">
        <v>5000</v>
      </c>
      <c r="AF41" s="128">
        <v>350</v>
      </c>
      <c r="AG41" s="128" t="s">
        <v>294</v>
      </c>
      <c r="AH41" s="128" t="s">
        <v>444</v>
      </c>
      <c r="AI41" s="128" t="s">
        <v>444</v>
      </c>
      <c r="AJ41" s="128">
        <v>181497.46999999997</v>
      </c>
      <c r="AK41" s="128">
        <v>7552.9999999999991</v>
      </c>
      <c r="AL41" s="128">
        <v>189050.46999999997</v>
      </c>
      <c r="AM41" s="128" t="s">
        <v>395</v>
      </c>
      <c r="AN41" s="128" t="s">
        <v>332</v>
      </c>
      <c r="AO41" s="128" t="s">
        <v>447</v>
      </c>
      <c r="AP41" s="128" t="s">
        <v>448</v>
      </c>
      <c r="AQ41" s="128" t="s">
        <v>331</v>
      </c>
      <c r="AR41" s="128" t="s">
        <v>315</v>
      </c>
      <c r="AS41" s="128" t="s">
        <v>316</v>
      </c>
      <c r="AT41" s="128" t="s">
        <v>444</v>
      </c>
      <c r="AU41" s="128" t="s">
        <v>444</v>
      </c>
      <c r="AV41" s="128" t="s">
        <v>444</v>
      </c>
      <c r="AW41" s="128" t="s">
        <v>444</v>
      </c>
      <c r="AX41" s="128" t="s">
        <v>444</v>
      </c>
      <c r="AY41" s="128" t="s">
        <v>444</v>
      </c>
      <c r="AZ41" s="128" t="s">
        <v>444</v>
      </c>
      <c r="BA41" s="128" t="s">
        <v>457</v>
      </c>
      <c r="BB41" s="128" t="s">
        <v>444</v>
      </c>
      <c r="BC41" s="128" t="s">
        <v>444</v>
      </c>
    </row>
    <row r="42" spans="1:55">
      <c r="A42" s="145">
        <v>41</v>
      </c>
      <c r="B42" s="128" t="s">
        <v>458</v>
      </c>
      <c r="C42" s="128" t="s">
        <v>443</v>
      </c>
      <c r="D42" s="125" t="s">
        <v>239</v>
      </c>
      <c r="E42" s="128" t="s">
        <v>343</v>
      </c>
      <c r="F42" s="126" t="s">
        <v>444</v>
      </c>
      <c r="G42" s="126" t="s">
        <v>255</v>
      </c>
      <c r="H42" s="127" t="s">
        <v>444</v>
      </c>
      <c r="I42" s="128" t="s">
        <v>444</v>
      </c>
      <c r="J42" s="128" t="s">
        <v>450</v>
      </c>
      <c r="K42" s="146" t="s">
        <v>451</v>
      </c>
      <c r="L42" s="128" t="s">
        <v>453</v>
      </c>
      <c r="M42" s="127" t="s">
        <v>260</v>
      </c>
      <c r="N42" s="128" t="s">
        <v>261</v>
      </c>
      <c r="O42" s="128" t="s">
        <v>444</v>
      </c>
      <c r="P42" s="128" t="s">
        <v>267</v>
      </c>
      <c r="Q42" s="128" t="s">
        <v>280</v>
      </c>
      <c r="R42" s="128" t="s">
        <v>224</v>
      </c>
      <c r="S42" s="128" t="s">
        <v>444</v>
      </c>
      <c r="T42" s="128" t="s">
        <v>444</v>
      </c>
      <c r="U42" s="128" t="s">
        <v>264</v>
      </c>
      <c r="V42" s="128" t="s">
        <v>287</v>
      </c>
      <c r="W42" s="128" t="s">
        <v>287</v>
      </c>
      <c r="X42" s="128" t="s">
        <v>444</v>
      </c>
      <c r="Y42" s="128" t="s">
        <v>289</v>
      </c>
      <c r="Z42" s="128" t="s">
        <v>228</v>
      </c>
      <c r="AA42" s="128">
        <v>1</v>
      </c>
      <c r="AB42" s="128">
        <v>10346.68</v>
      </c>
      <c r="AC42" s="128">
        <v>10346.68</v>
      </c>
      <c r="AD42" s="128">
        <v>0</v>
      </c>
      <c r="AE42" s="128">
        <v>4654.5</v>
      </c>
      <c r="AF42" s="128">
        <v>0</v>
      </c>
      <c r="AG42" s="128" t="s">
        <v>294</v>
      </c>
      <c r="AH42" s="128" t="s">
        <v>444</v>
      </c>
      <c r="AI42" s="128" t="s">
        <v>444</v>
      </c>
      <c r="AJ42" s="128">
        <v>181497.46999999997</v>
      </c>
      <c r="AK42" s="128">
        <v>7552.9999999999991</v>
      </c>
      <c r="AL42" s="128">
        <v>189050.46999999997</v>
      </c>
      <c r="AM42" s="128" t="s">
        <v>395</v>
      </c>
      <c r="AN42" s="128" t="s">
        <v>332</v>
      </c>
      <c r="AO42" s="128" t="s">
        <v>447</v>
      </c>
      <c r="AP42" s="128" t="s">
        <v>448</v>
      </c>
      <c r="AQ42" s="128" t="s">
        <v>331</v>
      </c>
      <c r="AR42" s="128" t="s">
        <v>315</v>
      </c>
      <c r="AS42" s="128" t="s">
        <v>316</v>
      </c>
      <c r="AT42" s="128" t="s">
        <v>444</v>
      </c>
      <c r="AU42" s="128" t="s">
        <v>444</v>
      </c>
      <c r="AV42" s="128" t="s">
        <v>444</v>
      </c>
      <c r="AW42" s="128" t="s">
        <v>444</v>
      </c>
      <c r="AX42" s="128" t="s">
        <v>444</v>
      </c>
      <c r="AY42" s="128" t="s">
        <v>444</v>
      </c>
      <c r="AZ42" s="128" t="s">
        <v>444</v>
      </c>
      <c r="BA42" s="128" t="s">
        <v>444</v>
      </c>
      <c r="BB42" s="128" t="s">
        <v>444</v>
      </c>
      <c r="BC42" s="128" t="s">
        <v>444</v>
      </c>
    </row>
    <row r="43" spans="1:55">
      <c r="A43" s="145">
        <v>42</v>
      </c>
      <c r="B43" s="128" t="s">
        <v>458</v>
      </c>
      <c r="C43" s="128" t="s">
        <v>443</v>
      </c>
      <c r="D43" s="125" t="s">
        <v>240</v>
      </c>
      <c r="E43" s="128" t="s">
        <v>344</v>
      </c>
      <c r="F43" s="126" t="s">
        <v>444</v>
      </c>
      <c r="G43" s="126" t="s">
        <v>256</v>
      </c>
      <c r="H43" s="127" t="s">
        <v>444</v>
      </c>
      <c r="I43" s="128" t="s">
        <v>444</v>
      </c>
      <c r="J43" s="128" t="s">
        <v>445</v>
      </c>
      <c r="K43" s="146" t="s">
        <v>446</v>
      </c>
      <c r="L43" s="128" t="s">
        <v>453</v>
      </c>
      <c r="M43" s="127" t="s">
        <v>260</v>
      </c>
      <c r="N43" s="128" t="s">
        <v>261</v>
      </c>
      <c r="O43" s="128" t="s">
        <v>444</v>
      </c>
      <c r="P43" s="128" t="s">
        <v>267</v>
      </c>
      <c r="Q43" s="128" t="s">
        <v>282</v>
      </c>
      <c r="R43" s="128" t="s">
        <v>283</v>
      </c>
      <c r="S43" s="128" t="s">
        <v>444</v>
      </c>
      <c r="T43" s="128" t="s">
        <v>444</v>
      </c>
      <c r="U43" s="128" t="s">
        <v>264</v>
      </c>
      <c r="V43" s="128" t="s">
        <v>287</v>
      </c>
      <c r="W43" s="128" t="s">
        <v>287</v>
      </c>
      <c r="X43" s="128" t="s">
        <v>444</v>
      </c>
      <c r="Y43" s="128" t="s">
        <v>289</v>
      </c>
      <c r="Z43" s="128" t="s">
        <v>228</v>
      </c>
      <c r="AA43" s="128">
        <v>1</v>
      </c>
      <c r="AB43" s="128">
        <v>18291</v>
      </c>
      <c r="AC43" s="128">
        <v>18291</v>
      </c>
      <c r="AD43" s="128">
        <v>0</v>
      </c>
      <c r="AE43" s="128">
        <v>2665</v>
      </c>
      <c r="AF43" s="128">
        <v>186.55</v>
      </c>
      <c r="AG43" s="128" t="s">
        <v>294</v>
      </c>
      <c r="AH43" s="128" t="s">
        <v>444</v>
      </c>
      <c r="AI43" s="128" t="s">
        <v>444</v>
      </c>
      <c r="AJ43" s="128">
        <v>181497.46999999997</v>
      </c>
      <c r="AK43" s="128">
        <v>7552.9999999999991</v>
      </c>
      <c r="AL43" s="128">
        <v>189050.46999999997</v>
      </c>
      <c r="AM43" s="128" t="s">
        <v>395</v>
      </c>
      <c r="AN43" s="128" t="s">
        <v>332</v>
      </c>
      <c r="AO43" s="128" t="s">
        <v>447</v>
      </c>
      <c r="AP43" s="128" t="s">
        <v>448</v>
      </c>
      <c r="AQ43" s="128" t="s">
        <v>331</v>
      </c>
      <c r="AR43" s="128" t="s">
        <v>317</v>
      </c>
      <c r="AS43" s="128" t="s">
        <v>318</v>
      </c>
      <c r="AT43" s="128" t="s">
        <v>444</v>
      </c>
      <c r="AU43" s="128" t="s">
        <v>444</v>
      </c>
      <c r="AV43" s="128" t="s">
        <v>444</v>
      </c>
      <c r="AW43" s="128" t="s">
        <v>444</v>
      </c>
      <c r="AX43" s="128" t="s">
        <v>444</v>
      </c>
      <c r="AY43" s="128" t="s">
        <v>444</v>
      </c>
      <c r="AZ43" s="128" t="s">
        <v>444</v>
      </c>
      <c r="BA43" s="128" t="s">
        <v>444</v>
      </c>
      <c r="BB43" s="128" t="s">
        <v>444</v>
      </c>
      <c r="BC43" s="128" t="s">
        <v>444</v>
      </c>
    </row>
    <row r="44" spans="1:55">
      <c r="A44" s="145">
        <v>43</v>
      </c>
      <c r="B44" s="128" t="s">
        <v>458</v>
      </c>
      <c r="C44" s="128" t="s">
        <v>443</v>
      </c>
      <c r="D44" s="125" t="s">
        <v>240</v>
      </c>
      <c r="E44" s="128" t="s">
        <v>344</v>
      </c>
      <c r="F44" s="126" t="s">
        <v>444</v>
      </c>
      <c r="G44" s="126" t="s">
        <v>256</v>
      </c>
      <c r="H44" s="127" t="s">
        <v>444</v>
      </c>
      <c r="I44" s="128" t="s">
        <v>444</v>
      </c>
      <c r="J44" s="128" t="s">
        <v>449</v>
      </c>
      <c r="K44" s="146" t="s">
        <v>446</v>
      </c>
      <c r="L44" s="128" t="s">
        <v>453</v>
      </c>
      <c r="M44" s="127" t="s">
        <v>260</v>
      </c>
      <c r="N44" s="128" t="s">
        <v>261</v>
      </c>
      <c r="O44" s="128" t="s">
        <v>444</v>
      </c>
      <c r="P44" s="128" t="s">
        <v>267</v>
      </c>
      <c r="Q44" s="128" t="s">
        <v>282</v>
      </c>
      <c r="R44" s="128" t="s">
        <v>283</v>
      </c>
      <c r="S44" s="128" t="s">
        <v>444</v>
      </c>
      <c r="T44" s="128" t="s">
        <v>444</v>
      </c>
      <c r="U44" s="128" t="s">
        <v>264</v>
      </c>
      <c r="V44" s="128" t="s">
        <v>287</v>
      </c>
      <c r="W44" s="128" t="s">
        <v>287</v>
      </c>
      <c r="X44" s="128" t="s">
        <v>444</v>
      </c>
      <c r="Y44" s="128" t="s">
        <v>289</v>
      </c>
      <c r="Z44" s="128" t="s">
        <v>228</v>
      </c>
      <c r="AA44" s="128">
        <v>1</v>
      </c>
      <c r="AB44" s="128">
        <v>18291</v>
      </c>
      <c r="AC44" s="128">
        <v>18291</v>
      </c>
      <c r="AD44" s="128">
        <v>0</v>
      </c>
      <c r="AE44" s="128">
        <v>285</v>
      </c>
      <c r="AF44" s="128">
        <v>19.95</v>
      </c>
      <c r="AG44" s="128" t="s">
        <v>294</v>
      </c>
      <c r="AH44" s="128" t="s">
        <v>444</v>
      </c>
      <c r="AI44" s="128" t="s">
        <v>444</v>
      </c>
      <c r="AJ44" s="128">
        <v>181497.46999999997</v>
      </c>
      <c r="AK44" s="128">
        <v>7552.9999999999991</v>
      </c>
      <c r="AL44" s="128">
        <v>189050.46999999997</v>
      </c>
      <c r="AM44" s="128" t="s">
        <v>395</v>
      </c>
      <c r="AN44" s="128" t="s">
        <v>332</v>
      </c>
      <c r="AO44" s="128" t="s">
        <v>447</v>
      </c>
      <c r="AP44" s="128" t="s">
        <v>448</v>
      </c>
      <c r="AQ44" s="128" t="s">
        <v>331</v>
      </c>
      <c r="AR44" s="128" t="s">
        <v>317</v>
      </c>
      <c r="AS44" s="128" t="s">
        <v>318</v>
      </c>
      <c r="AT44" s="128" t="s">
        <v>444</v>
      </c>
      <c r="AU44" s="128" t="s">
        <v>444</v>
      </c>
      <c r="AV44" s="128" t="s">
        <v>444</v>
      </c>
      <c r="AW44" s="128" t="s">
        <v>444</v>
      </c>
      <c r="AX44" s="128" t="s">
        <v>444</v>
      </c>
      <c r="AY44" s="128" t="s">
        <v>444</v>
      </c>
      <c r="AZ44" s="128" t="s">
        <v>444</v>
      </c>
      <c r="BA44" s="128" t="s">
        <v>444</v>
      </c>
      <c r="BB44" s="128" t="s">
        <v>444</v>
      </c>
      <c r="BC44" s="128" t="s">
        <v>444</v>
      </c>
    </row>
    <row r="45" spans="1:55">
      <c r="A45" s="145">
        <v>44</v>
      </c>
      <c r="B45" s="128" t="s">
        <v>458</v>
      </c>
      <c r="C45" s="128" t="s">
        <v>443</v>
      </c>
      <c r="D45" s="125" t="s">
        <v>240</v>
      </c>
      <c r="E45" s="128" t="s">
        <v>344</v>
      </c>
      <c r="F45" s="126" t="s">
        <v>444</v>
      </c>
      <c r="G45" s="126" t="s">
        <v>256</v>
      </c>
      <c r="H45" s="127" t="s">
        <v>444</v>
      </c>
      <c r="I45" s="128" t="s">
        <v>444</v>
      </c>
      <c r="J45" s="128" t="s">
        <v>454</v>
      </c>
      <c r="K45" s="146" t="s">
        <v>446</v>
      </c>
      <c r="L45" s="128" t="s">
        <v>453</v>
      </c>
      <c r="M45" s="127" t="s">
        <v>260</v>
      </c>
      <c r="N45" s="128" t="s">
        <v>261</v>
      </c>
      <c r="O45" s="128" t="s">
        <v>444</v>
      </c>
      <c r="P45" s="128" t="s">
        <v>267</v>
      </c>
      <c r="Q45" s="128" t="s">
        <v>282</v>
      </c>
      <c r="R45" s="128" t="s">
        <v>283</v>
      </c>
      <c r="S45" s="128" t="s">
        <v>444</v>
      </c>
      <c r="T45" s="128" t="s">
        <v>444</v>
      </c>
      <c r="U45" s="128" t="s">
        <v>264</v>
      </c>
      <c r="V45" s="128" t="s">
        <v>287</v>
      </c>
      <c r="W45" s="128" t="s">
        <v>287</v>
      </c>
      <c r="X45" s="128" t="s">
        <v>444</v>
      </c>
      <c r="Y45" s="128" t="s">
        <v>289</v>
      </c>
      <c r="Z45" s="128" t="s">
        <v>228</v>
      </c>
      <c r="AA45" s="128">
        <v>1</v>
      </c>
      <c r="AB45" s="128">
        <v>18291</v>
      </c>
      <c r="AC45" s="128">
        <v>18291</v>
      </c>
      <c r="AD45" s="128">
        <v>0</v>
      </c>
      <c r="AE45" s="128">
        <v>5000</v>
      </c>
      <c r="AF45" s="128">
        <v>350</v>
      </c>
      <c r="AG45" s="128" t="s">
        <v>294</v>
      </c>
      <c r="AH45" s="128" t="s">
        <v>444</v>
      </c>
      <c r="AI45" s="128" t="s">
        <v>444</v>
      </c>
      <c r="AJ45" s="128">
        <v>181497.46999999997</v>
      </c>
      <c r="AK45" s="128">
        <v>7552.9999999999991</v>
      </c>
      <c r="AL45" s="128">
        <v>189050.46999999997</v>
      </c>
      <c r="AM45" s="128" t="s">
        <v>395</v>
      </c>
      <c r="AN45" s="128" t="s">
        <v>332</v>
      </c>
      <c r="AO45" s="128" t="s">
        <v>447</v>
      </c>
      <c r="AP45" s="128" t="s">
        <v>448</v>
      </c>
      <c r="AQ45" s="128" t="s">
        <v>331</v>
      </c>
      <c r="AR45" s="128" t="s">
        <v>317</v>
      </c>
      <c r="AS45" s="128" t="s">
        <v>318</v>
      </c>
      <c r="AT45" s="128" t="s">
        <v>444</v>
      </c>
      <c r="AU45" s="128" t="s">
        <v>444</v>
      </c>
      <c r="AV45" s="128" t="s">
        <v>444</v>
      </c>
      <c r="AW45" s="128" t="s">
        <v>444</v>
      </c>
      <c r="AX45" s="128" t="s">
        <v>444</v>
      </c>
      <c r="AY45" s="128" t="s">
        <v>444</v>
      </c>
      <c r="AZ45" s="128" t="s">
        <v>444</v>
      </c>
      <c r="BA45" s="128" t="s">
        <v>457</v>
      </c>
      <c r="BB45" s="128" t="s">
        <v>444</v>
      </c>
      <c r="BC45" s="128" t="s">
        <v>444</v>
      </c>
    </row>
    <row r="46" spans="1:55">
      <c r="A46" s="145">
        <v>45</v>
      </c>
      <c r="B46" s="128" t="s">
        <v>458</v>
      </c>
      <c r="C46" s="128" t="s">
        <v>443</v>
      </c>
      <c r="D46" s="125" t="s">
        <v>240</v>
      </c>
      <c r="E46" s="128" t="s">
        <v>344</v>
      </c>
      <c r="F46" s="126" t="s">
        <v>444</v>
      </c>
      <c r="G46" s="126" t="s">
        <v>256</v>
      </c>
      <c r="H46" s="127" t="s">
        <v>444</v>
      </c>
      <c r="I46" s="128" t="s">
        <v>444</v>
      </c>
      <c r="J46" s="128" t="s">
        <v>450</v>
      </c>
      <c r="K46" s="146" t="s">
        <v>451</v>
      </c>
      <c r="L46" s="128" t="s">
        <v>453</v>
      </c>
      <c r="M46" s="127" t="s">
        <v>260</v>
      </c>
      <c r="N46" s="128" t="s">
        <v>261</v>
      </c>
      <c r="O46" s="128" t="s">
        <v>444</v>
      </c>
      <c r="P46" s="128" t="s">
        <v>267</v>
      </c>
      <c r="Q46" s="128" t="s">
        <v>282</v>
      </c>
      <c r="R46" s="128" t="s">
        <v>283</v>
      </c>
      <c r="S46" s="128" t="s">
        <v>444</v>
      </c>
      <c r="T46" s="128" t="s">
        <v>444</v>
      </c>
      <c r="U46" s="128" t="s">
        <v>264</v>
      </c>
      <c r="V46" s="128" t="s">
        <v>287</v>
      </c>
      <c r="W46" s="128" t="s">
        <v>287</v>
      </c>
      <c r="X46" s="128" t="s">
        <v>444</v>
      </c>
      <c r="Y46" s="128" t="s">
        <v>289</v>
      </c>
      <c r="Z46" s="128" t="s">
        <v>228</v>
      </c>
      <c r="AA46" s="128">
        <v>1</v>
      </c>
      <c r="AB46" s="128">
        <v>18291</v>
      </c>
      <c r="AC46" s="128">
        <v>18291</v>
      </c>
      <c r="AD46" s="128">
        <v>0</v>
      </c>
      <c r="AE46" s="128">
        <v>5402.5</v>
      </c>
      <c r="AF46" s="128">
        <v>0</v>
      </c>
      <c r="AG46" s="128" t="s">
        <v>294</v>
      </c>
      <c r="AH46" s="128" t="s">
        <v>444</v>
      </c>
      <c r="AI46" s="128" t="s">
        <v>444</v>
      </c>
      <c r="AJ46" s="128">
        <v>181497.46999999997</v>
      </c>
      <c r="AK46" s="128">
        <v>7552.9999999999991</v>
      </c>
      <c r="AL46" s="128">
        <v>189050.46999999997</v>
      </c>
      <c r="AM46" s="128" t="s">
        <v>395</v>
      </c>
      <c r="AN46" s="128" t="s">
        <v>332</v>
      </c>
      <c r="AO46" s="128" t="s">
        <v>447</v>
      </c>
      <c r="AP46" s="128" t="s">
        <v>448</v>
      </c>
      <c r="AQ46" s="128" t="s">
        <v>331</v>
      </c>
      <c r="AR46" s="128" t="s">
        <v>317</v>
      </c>
      <c r="AS46" s="128" t="s">
        <v>318</v>
      </c>
      <c r="AT46" s="128" t="s">
        <v>444</v>
      </c>
      <c r="AU46" s="128" t="s">
        <v>444</v>
      </c>
      <c r="AV46" s="128" t="s">
        <v>444</v>
      </c>
      <c r="AW46" s="128" t="s">
        <v>444</v>
      </c>
      <c r="AX46" s="128" t="s">
        <v>444</v>
      </c>
      <c r="AY46" s="128" t="s">
        <v>444</v>
      </c>
      <c r="AZ46" s="128" t="s">
        <v>444</v>
      </c>
      <c r="BA46" s="128" t="s">
        <v>444</v>
      </c>
      <c r="BB46" s="128" t="s">
        <v>444</v>
      </c>
      <c r="BC46" s="128" t="s">
        <v>444</v>
      </c>
    </row>
    <row r="47" spans="1:55">
      <c r="A47" s="145">
        <v>46</v>
      </c>
      <c r="B47" s="128" t="s">
        <v>458</v>
      </c>
      <c r="C47" s="128" t="s">
        <v>443</v>
      </c>
      <c r="D47" s="125" t="s">
        <v>241</v>
      </c>
      <c r="E47" s="128" t="s">
        <v>345</v>
      </c>
      <c r="F47" s="126" t="s">
        <v>444</v>
      </c>
      <c r="G47" s="126" t="s">
        <v>257</v>
      </c>
      <c r="H47" s="127" t="s">
        <v>444</v>
      </c>
      <c r="I47" s="128" t="s">
        <v>444</v>
      </c>
      <c r="J47" s="128" t="s">
        <v>445</v>
      </c>
      <c r="K47" s="146" t="s">
        <v>446</v>
      </c>
      <c r="L47" s="128" t="s">
        <v>453</v>
      </c>
      <c r="M47" s="127" t="s">
        <v>260</v>
      </c>
      <c r="N47" s="128" t="s">
        <v>262</v>
      </c>
      <c r="O47" s="128" t="s">
        <v>444</v>
      </c>
      <c r="P47" s="128" t="s">
        <v>267</v>
      </c>
      <c r="Q47" s="128" t="s">
        <v>280</v>
      </c>
      <c r="R47" s="128" t="s">
        <v>224</v>
      </c>
      <c r="S47" s="128" t="s">
        <v>444</v>
      </c>
      <c r="T47" s="128" t="s">
        <v>444</v>
      </c>
      <c r="U47" s="128" t="s">
        <v>264</v>
      </c>
      <c r="V47" s="128" t="s">
        <v>287</v>
      </c>
      <c r="W47" s="128" t="s">
        <v>287</v>
      </c>
      <c r="X47" s="128" t="s">
        <v>444</v>
      </c>
      <c r="Y47" s="128" t="s">
        <v>289</v>
      </c>
      <c r="Z47" s="128" t="s">
        <v>228</v>
      </c>
      <c r="AA47" s="128">
        <v>0</v>
      </c>
      <c r="AB47" s="128">
        <v>2419.2800000000002</v>
      </c>
      <c r="AC47" s="128">
        <v>2419.2800000000002</v>
      </c>
      <c r="AD47" s="128">
        <v>0</v>
      </c>
      <c r="AE47" s="128">
        <v>1145</v>
      </c>
      <c r="AF47" s="128">
        <v>80.150000000000006</v>
      </c>
      <c r="AG47" s="128" t="s">
        <v>294</v>
      </c>
      <c r="AH47" s="128" t="s">
        <v>444</v>
      </c>
      <c r="AI47" s="128" t="s">
        <v>444</v>
      </c>
      <c r="AJ47" s="128">
        <v>181497.46999999997</v>
      </c>
      <c r="AK47" s="128">
        <v>7552.9999999999991</v>
      </c>
      <c r="AL47" s="128">
        <v>189050.46999999997</v>
      </c>
      <c r="AM47" s="128" t="s">
        <v>395</v>
      </c>
      <c r="AN47" s="128" t="s">
        <v>332</v>
      </c>
      <c r="AO47" s="128" t="s">
        <v>447</v>
      </c>
      <c r="AP47" s="128" t="s">
        <v>448</v>
      </c>
      <c r="AQ47" s="128" t="s">
        <v>331</v>
      </c>
      <c r="AR47" s="128" t="s">
        <v>319</v>
      </c>
      <c r="AS47" s="128" t="s">
        <v>320</v>
      </c>
      <c r="AT47" s="128" t="s">
        <v>444</v>
      </c>
      <c r="AU47" s="128" t="s">
        <v>444</v>
      </c>
      <c r="AV47" s="128" t="s">
        <v>444</v>
      </c>
      <c r="AW47" s="128" t="s">
        <v>444</v>
      </c>
      <c r="AX47" s="128" t="s">
        <v>444</v>
      </c>
      <c r="AY47" s="128" t="s">
        <v>444</v>
      </c>
      <c r="AZ47" s="128" t="s">
        <v>444</v>
      </c>
      <c r="BA47" s="128" t="s">
        <v>444</v>
      </c>
      <c r="BB47" s="128" t="s">
        <v>444</v>
      </c>
      <c r="BC47" s="128" t="s">
        <v>444</v>
      </c>
    </row>
    <row r="48" spans="1:55">
      <c r="A48" s="145">
        <v>47</v>
      </c>
      <c r="B48" s="128" t="s">
        <v>458</v>
      </c>
      <c r="C48" s="128" t="s">
        <v>443</v>
      </c>
      <c r="D48" s="125" t="s">
        <v>241</v>
      </c>
      <c r="E48" s="128" t="s">
        <v>345</v>
      </c>
      <c r="F48" s="126" t="s">
        <v>444</v>
      </c>
      <c r="G48" s="126" t="s">
        <v>257</v>
      </c>
      <c r="H48" s="127" t="s">
        <v>444</v>
      </c>
      <c r="I48" s="128" t="s">
        <v>444</v>
      </c>
      <c r="J48" s="128" t="s">
        <v>449</v>
      </c>
      <c r="K48" s="146" t="s">
        <v>446</v>
      </c>
      <c r="L48" s="128" t="s">
        <v>453</v>
      </c>
      <c r="M48" s="127" t="s">
        <v>260</v>
      </c>
      <c r="N48" s="128" t="s">
        <v>262</v>
      </c>
      <c r="O48" s="128" t="s">
        <v>444</v>
      </c>
      <c r="P48" s="128" t="s">
        <v>267</v>
      </c>
      <c r="Q48" s="128" t="s">
        <v>280</v>
      </c>
      <c r="R48" s="128" t="s">
        <v>224</v>
      </c>
      <c r="S48" s="128" t="s">
        <v>444</v>
      </c>
      <c r="T48" s="128" t="s">
        <v>444</v>
      </c>
      <c r="U48" s="128" t="s">
        <v>264</v>
      </c>
      <c r="V48" s="128" t="s">
        <v>287</v>
      </c>
      <c r="W48" s="128" t="s">
        <v>287</v>
      </c>
      <c r="X48" s="128" t="s">
        <v>444</v>
      </c>
      <c r="Y48" s="128" t="s">
        <v>289</v>
      </c>
      <c r="Z48" s="128" t="s">
        <v>228</v>
      </c>
      <c r="AA48" s="128">
        <v>0</v>
      </c>
      <c r="AB48" s="128">
        <v>2419.2800000000002</v>
      </c>
      <c r="AC48" s="128">
        <v>2419.2800000000002</v>
      </c>
      <c r="AD48" s="128">
        <v>0</v>
      </c>
      <c r="AE48" s="128">
        <v>285</v>
      </c>
      <c r="AF48" s="128">
        <v>19.95</v>
      </c>
      <c r="AG48" s="128" t="s">
        <v>294</v>
      </c>
      <c r="AH48" s="128" t="s">
        <v>444</v>
      </c>
      <c r="AI48" s="128" t="s">
        <v>444</v>
      </c>
      <c r="AJ48" s="128">
        <v>181497.46999999997</v>
      </c>
      <c r="AK48" s="128">
        <v>7552.9999999999991</v>
      </c>
      <c r="AL48" s="128">
        <v>189050.46999999997</v>
      </c>
      <c r="AM48" s="128" t="s">
        <v>395</v>
      </c>
      <c r="AN48" s="128" t="s">
        <v>332</v>
      </c>
      <c r="AO48" s="128" t="s">
        <v>447</v>
      </c>
      <c r="AP48" s="128" t="s">
        <v>448</v>
      </c>
      <c r="AQ48" s="128" t="s">
        <v>331</v>
      </c>
      <c r="AR48" s="128" t="s">
        <v>319</v>
      </c>
      <c r="AS48" s="128" t="s">
        <v>320</v>
      </c>
      <c r="AT48" s="128" t="s">
        <v>444</v>
      </c>
      <c r="AU48" s="128" t="s">
        <v>444</v>
      </c>
      <c r="AV48" s="128" t="s">
        <v>444</v>
      </c>
      <c r="AW48" s="128" t="s">
        <v>444</v>
      </c>
      <c r="AX48" s="128" t="s">
        <v>444</v>
      </c>
      <c r="AY48" s="128" t="s">
        <v>444</v>
      </c>
      <c r="AZ48" s="128" t="s">
        <v>444</v>
      </c>
      <c r="BA48" s="128" t="s">
        <v>444</v>
      </c>
      <c r="BB48" s="128" t="s">
        <v>444</v>
      </c>
      <c r="BC48" s="128" t="s">
        <v>444</v>
      </c>
    </row>
    <row r="49" spans="1:55">
      <c r="A49" s="145">
        <v>48</v>
      </c>
      <c r="B49" s="128" t="s">
        <v>458</v>
      </c>
      <c r="C49" s="128" t="s">
        <v>443</v>
      </c>
      <c r="D49" s="125" t="s">
        <v>241</v>
      </c>
      <c r="E49" s="128" t="s">
        <v>345</v>
      </c>
      <c r="F49" s="126" t="s">
        <v>444</v>
      </c>
      <c r="G49" s="126" t="s">
        <v>257</v>
      </c>
      <c r="H49" s="127" t="s">
        <v>444</v>
      </c>
      <c r="I49" s="128" t="s">
        <v>444</v>
      </c>
      <c r="J49" s="128" t="s">
        <v>454</v>
      </c>
      <c r="K49" s="146" t="s">
        <v>446</v>
      </c>
      <c r="L49" s="128" t="s">
        <v>453</v>
      </c>
      <c r="M49" s="127" t="s">
        <v>260</v>
      </c>
      <c r="N49" s="128" t="s">
        <v>262</v>
      </c>
      <c r="O49" s="128" t="s">
        <v>444</v>
      </c>
      <c r="P49" s="128" t="s">
        <v>267</v>
      </c>
      <c r="Q49" s="128" t="s">
        <v>280</v>
      </c>
      <c r="R49" s="128" t="s">
        <v>224</v>
      </c>
      <c r="S49" s="128" t="s">
        <v>444</v>
      </c>
      <c r="T49" s="128" t="s">
        <v>444</v>
      </c>
      <c r="U49" s="128" t="s">
        <v>264</v>
      </c>
      <c r="V49" s="128" t="s">
        <v>287</v>
      </c>
      <c r="W49" s="128" t="s">
        <v>287</v>
      </c>
      <c r="X49" s="128" t="s">
        <v>444</v>
      </c>
      <c r="Y49" s="128" t="s">
        <v>289</v>
      </c>
      <c r="Z49" s="128" t="s">
        <v>228</v>
      </c>
      <c r="AA49" s="128">
        <v>0</v>
      </c>
      <c r="AB49" s="128">
        <v>2419.2800000000002</v>
      </c>
      <c r="AC49" s="128">
        <v>2419.2800000000002</v>
      </c>
      <c r="AD49" s="128">
        <v>0</v>
      </c>
      <c r="AE49" s="128">
        <v>2900</v>
      </c>
      <c r="AF49" s="128">
        <v>203</v>
      </c>
      <c r="AG49" s="128" t="s">
        <v>294</v>
      </c>
      <c r="AH49" s="128" t="s">
        <v>444</v>
      </c>
      <c r="AI49" s="128" t="s">
        <v>444</v>
      </c>
      <c r="AJ49" s="128">
        <v>181497.46999999997</v>
      </c>
      <c r="AK49" s="128">
        <v>7552.9999999999991</v>
      </c>
      <c r="AL49" s="128">
        <v>189050.46999999997</v>
      </c>
      <c r="AM49" s="128" t="s">
        <v>395</v>
      </c>
      <c r="AN49" s="128" t="s">
        <v>332</v>
      </c>
      <c r="AO49" s="128" t="s">
        <v>447</v>
      </c>
      <c r="AP49" s="128" t="s">
        <v>448</v>
      </c>
      <c r="AQ49" s="128" t="s">
        <v>331</v>
      </c>
      <c r="AR49" s="128" t="s">
        <v>319</v>
      </c>
      <c r="AS49" s="128" t="s">
        <v>320</v>
      </c>
      <c r="AT49" s="128" t="s">
        <v>444</v>
      </c>
      <c r="AU49" s="128" t="s">
        <v>444</v>
      </c>
      <c r="AV49" s="128" t="s">
        <v>444</v>
      </c>
      <c r="AW49" s="128" t="s">
        <v>444</v>
      </c>
      <c r="AX49" s="128" t="s">
        <v>444</v>
      </c>
      <c r="AY49" s="128" t="s">
        <v>444</v>
      </c>
      <c r="AZ49" s="128" t="s">
        <v>444</v>
      </c>
      <c r="BA49" s="128" t="s">
        <v>329</v>
      </c>
      <c r="BB49" s="128" t="s">
        <v>444</v>
      </c>
      <c r="BC49" s="128" t="s">
        <v>444</v>
      </c>
    </row>
    <row r="50" spans="1:55">
      <c r="A50" s="145">
        <v>49</v>
      </c>
      <c r="B50" s="128" t="s">
        <v>458</v>
      </c>
      <c r="C50" s="128" t="s">
        <v>443</v>
      </c>
      <c r="D50" s="125" t="s">
        <v>241</v>
      </c>
      <c r="E50" s="128" t="s">
        <v>345</v>
      </c>
      <c r="F50" s="126" t="s">
        <v>444</v>
      </c>
      <c r="G50" s="126" t="s">
        <v>257</v>
      </c>
      <c r="H50" s="127" t="s">
        <v>444</v>
      </c>
      <c r="I50" s="128" t="s">
        <v>444</v>
      </c>
      <c r="J50" s="128" t="s">
        <v>450</v>
      </c>
      <c r="K50" s="146" t="s">
        <v>451</v>
      </c>
      <c r="L50" s="128" t="s">
        <v>453</v>
      </c>
      <c r="M50" s="127" t="s">
        <v>260</v>
      </c>
      <c r="N50" s="128" t="s">
        <v>262</v>
      </c>
      <c r="O50" s="128" t="s">
        <v>444</v>
      </c>
      <c r="P50" s="128" t="s">
        <v>267</v>
      </c>
      <c r="Q50" s="128" t="s">
        <v>280</v>
      </c>
      <c r="R50" s="128" t="s">
        <v>224</v>
      </c>
      <c r="S50" s="128" t="s">
        <v>444</v>
      </c>
      <c r="T50" s="128" t="s">
        <v>444</v>
      </c>
      <c r="U50" s="128" t="s">
        <v>264</v>
      </c>
      <c r="V50" s="128" t="s">
        <v>287</v>
      </c>
      <c r="W50" s="128" t="s">
        <v>287</v>
      </c>
      <c r="X50" s="128" t="s">
        <v>444</v>
      </c>
      <c r="Y50" s="128" t="s">
        <v>289</v>
      </c>
      <c r="Z50" s="128" t="s">
        <v>228</v>
      </c>
      <c r="AA50" s="128">
        <v>0</v>
      </c>
      <c r="AB50" s="128">
        <v>2419.2800000000002</v>
      </c>
      <c r="AC50" s="128">
        <v>2419.2800000000002</v>
      </c>
      <c r="AD50" s="128">
        <v>0</v>
      </c>
      <c r="AE50" s="128">
        <v>908.8</v>
      </c>
      <c r="AF50" s="128">
        <v>0</v>
      </c>
      <c r="AG50" s="128" t="s">
        <v>294</v>
      </c>
      <c r="AH50" s="128" t="s">
        <v>444</v>
      </c>
      <c r="AI50" s="128" t="s">
        <v>444</v>
      </c>
      <c r="AJ50" s="128">
        <v>181497.46999999997</v>
      </c>
      <c r="AK50" s="128">
        <v>7552.9999999999991</v>
      </c>
      <c r="AL50" s="128">
        <v>189050.46999999997</v>
      </c>
      <c r="AM50" s="128" t="s">
        <v>395</v>
      </c>
      <c r="AN50" s="128" t="s">
        <v>332</v>
      </c>
      <c r="AO50" s="128" t="s">
        <v>447</v>
      </c>
      <c r="AP50" s="128" t="s">
        <v>448</v>
      </c>
      <c r="AQ50" s="128" t="s">
        <v>331</v>
      </c>
      <c r="AR50" s="128" t="s">
        <v>319</v>
      </c>
      <c r="AS50" s="128" t="s">
        <v>320</v>
      </c>
      <c r="AT50" s="128" t="s">
        <v>444</v>
      </c>
      <c r="AU50" s="128" t="s">
        <v>444</v>
      </c>
      <c r="AV50" s="128" t="s">
        <v>444</v>
      </c>
      <c r="AW50" s="128" t="s">
        <v>444</v>
      </c>
      <c r="AX50" s="128" t="s">
        <v>444</v>
      </c>
      <c r="AY50" s="128" t="s">
        <v>444</v>
      </c>
      <c r="AZ50" s="128" t="s">
        <v>444</v>
      </c>
      <c r="BA50" s="128" t="s">
        <v>444</v>
      </c>
      <c r="BB50" s="128" t="s">
        <v>444</v>
      </c>
      <c r="BC50" s="128" t="s">
        <v>444</v>
      </c>
    </row>
    <row r="51" spans="1:55">
      <c r="A51" s="145">
        <v>50</v>
      </c>
      <c r="B51" s="128" t="s">
        <v>458</v>
      </c>
      <c r="C51" s="128" t="s">
        <v>443</v>
      </c>
      <c r="D51" s="125" t="s">
        <v>242</v>
      </c>
      <c r="E51" s="128" t="s">
        <v>346</v>
      </c>
      <c r="F51" s="126" t="s">
        <v>444</v>
      </c>
      <c r="G51" s="126" t="s">
        <v>256</v>
      </c>
      <c r="H51" s="127" t="s">
        <v>444</v>
      </c>
      <c r="I51" s="128" t="s">
        <v>444</v>
      </c>
      <c r="J51" s="128" t="s">
        <v>445</v>
      </c>
      <c r="K51" s="146" t="s">
        <v>446</v>
      </c>
      <c r="L51" s="128" t="s">
        <v>453</v>
      </c>
      <c r="M51" s="127" t="s">
        <v>260</v>
      </c>
      <c r="N51" s="128" t="s">
        <v>263</v>
      </c>
      <c r="O51" s="128" t="s">
        <v>444</v>
      </c>
      <c r="P51" s="128" t="s">
        <v>267</v>
      </c>
      <c r="Q51" s="128" t="s">
        <v>280</v>
      </c>
      <c r="R51" s="128" t="s">
        <v>224</v>
      </c>
      <c r="S51" s="128" t="s">
        <v>444</v>
      </c>
      <c r="T51" s="128" t="s">
        <v>444</v>
      </c>
      <c r="U51" s="128" t="s">
        <v>264</v>
      </c>
      <c r="V51" s="128" t="s">
        <v>287</v>
      </c>
      <c r="W51" s="128" t="s">
        <v>287</v>
      </c>
      <c r="X51" s="128" t="s">
        <v>444</v>
      </c>
      <c r="Y51" s="128" t="s">
        <v>289</v>
      </c>
      <c r="Z51" s="128" t="s">
        <v>228</v>
      </c>
      <c r="AA51" s="128">
        <v>1</v>
      </c>
      <c r="AB51" s="128">
        <v>3712.8</v>
      </c>
      <c r="AC51" s="128">
        <v>3712.8</v>
      </c>
      <c r="AD51" s="128">
        <v>0</v>
      </c>
      <c r="AE51" s="128">
        <v>5190</v>
      </c>
      <c r="AF51" s="128">
        <v>363.3</v>
      </c>
      <c r="AG51" s="128" t="s">
        <v>294</v>
      </c>
      <c r="AH51" s="128" t="s">
        <v>444</v>
      </c>
      <c r="AI51" s="128" t="s">
        <v>444</v>
      </c>
      <c r="AJ51" s="128">
        <v>181497.46999999997</v>
      </c>
      <c r="AK51" s="128">
        <v>7552.9999999999991</v>
      </c>
      <c r="AL51" s="128">
        <v>189050.46999999997</v>
      </c>
      <c r="AM51" s="128" t="s">
        <v>395</v>
      </c>
      <c r="AN51" s="128" t="s">
        <v>332</v>
      </c>
      <c r="AO51" s="128" t="s">
        <v>447</v>
      </c>
      <c r="AP51" s="128" t="s">
        <v>448</v>
      </c>
      <c r="AQ51" s="128" t="s">
        <v>331</v>
      </c>
      <c r="AR51" s="128" t="s">
        <v>321</v>
      </c>
      <c r="AS51" s="128" t="s">
        <v>322</v>
      </c>
      <c r="AT51" s="128" t="s">
        <v>444</v>
      </c>
      <c r="AU51" s="128" t="s">
        <v>444</v>
      </c>
      <c r="AV51" s="128" t="s">
        <v>444</v>
      </c>
      <c r="AW51" s="128" t="s">
        <v>444</v>
      </c>
      <c r="AX51" s="128" t="s">
        <v>444</v>
      </c>
      <c r="AY51" s="128" t="s">
        <v>444</v>
      </c>
      <c r="AZ51" s="128" t="s">
        <v>444</v>
      </c>
      <c r="BA51" s="128" t="s">
        <v>444</v>
      </c>
      <c r="BB51" s="128" t="s">
        <v>444</v>
      </c>
      <c r="BC51" s="128" t="s">
        <v>444</v>
      </c>
    </row>
    <row r="52" spans="1:55">
      <c r="A52" s="145">
        <v>51</v>
      </c>
      <c r="B52" s="128" t="s">
        <v>458</v>
      </c>
      <c r="C52" s="128" t="s">
        <v>443</v>
      </c>
      <c r="D52" s="125" t="s">
        <v>242</v>
      </c>
      <c r="E52" s="128" t="s">
        <v>346</v>
      </c>
      <c r="F52" s="126" t="s">
        <v>444</v>
      </c>
      <c r="G52" s="126" t="s">
        <v>256</v>
      </c>
      <c r="H52" s="127" t="s">
        <v>444</v>
      </c>
      <c r="I52" s="128" t="s">
        <v>444</v>
      </c>
      <c r="J52" s="128" t="s">
        <v>449</v>
      </c>
      <c r="K52" s="146" t="s">
        <v>446</v>
      </c>
      <c r="L52" s="128" t="s">
        <v>453</v>
      </c>
      <c r="M52" s="127" t="s">
        <v>260</v>
      </c>
      <c r="N52" s="128" t="s">
        <v>263</v>
      </c>
      <c r="O52" s="128" t="s">
        <v>444</v>
      </c>
      <c r="P52" s="128" t="s">
        <v>267</v>
      </c>
      <c r="Q52" s="128" t="s">
        <v>280</v>
      </c>
      <c r="R52" s="128" t="s">
        <v>224</v>
      </c>
      <c r="S52" s="128" t="s">
        <v>444</v>
      </c>
      <c r="T52" s="128" t="s">
        <v>444</v>
      </c>
      <c r="U52" s="128" t="s">
        <v>264</v>
      </c>
      <c r="V52" s="128" t="s">
        <v>287</v>
      </c>
      <c r="W52" s="128" t="s">
        <v>287</v>
      </c>
      <c r="X52" s="128" t="s">
        <v>444</v>
      </c>
      <c r="Y52" s="128" t="s">
        <v>289</v>
      </c>
      <c r="Z52" s="128" t="s">
        <v>228</v>
      </c>
      <c r="AA52" s="128">
        <v>1</v>
      </c>
      <c r="AB52" s="128">
        <v>3712.8</v>
      </c>
      <c r="AC52" s="128">
        <v>3712.8</v>
      </c>
      <c r="AD52" s="128">
        <v>0</v>
      </c>
      <c r="AE52" s="128">
        <v>285</v>
      </c>
      <c r="AF52" s="128">
        <v>19.95</v>
      </c>
      <c r="AG52" s="128" t="s">
        <v>294</v>
      </c>
      <c r="AH52" s="128" t="s">
        <v>444</v>
      </c>
      <c r="AI52" s="128" t="s">
        <v>444</v>
      </c>
      <c r="AJ52" s="128">
        <v>181497.46999999997</v>
      </c>
      <c r="AK52" s="128">
        <v>7552.9999999999991</v>
      </c>
      <c r="AL52" s="128">
        <v>189050.46999999997</v>
      </c>
      <c r="AM52" s="128" t="s">
        <v>395</v>
      </c>
      <c r="AN52" s="128" t="s">
        <v>332</v>
      </c>
      <c r="AO52" s="128" t="s">
        <v>447</v>
      </c>
      <c r="AP52" s="128" t="s">
        <v>448</v>
      </c>
      <c r="AQ52" s="128" t="s">
        <v>331</v>
      </c>
      <c r="AR52" s="128" t="s">
        <v>321</v>
      </c>
      <c r="AS52" s="128" t="s">
        <v>322</v>
      </c>
      <c r="AT52" s="128" t="s">
        <v>444</v>
      </c>
      <c r="AU52" s="128" t="s">
        <v>444</v>
      </c>
      <c r="AV52" s="128" t="s">
        <v>444</v>
      </c>
      <c r="AW52" s="128" t="s">
        <v>444</v>
      </c>
      <c r="AX52" s="128" t="s">
        <v>444</v>
      </c>
      <c r="AY52" s="128" t="s">
        <v>444</v>
      </c>
      <c r="AZ52" s="128" t="s">
        <v>444</v>
      </c>
      <c r="BA52" s="128" t="s">
        <v>444</v>
      </c>
      <c r="BB52" s="128" t="s">
        <v>444</v>
      </c>
      <c r="BC52" s="128" t="s">
        <v>444</v>
      </c>
    </row>
    <row r="53" spans="1:55">
      <c r="A53" s="145">
        <v>52</v>
      </c>
      <c r="B53" s="128" t="s">
        <v>458</v>
      </c>
      <c r="C53" s="128" t="s">
        <v>443</v>
      </c>
      <c r="D53" s="125" t="s">
        <v>242</v>
      </c>
      <c r="E53" s="128" t="s">
        <v>346</v>
      </c>
      <c r="F53" s="126" t="s">
        <v>444</v>
      </c>
      <c r="G53" s="126" t="s">
        <v>256</v>
      </c>
      <c r="H53" s="127" t="s">
        <v>444</v>
      </c>
      <c r="I53" s="128" t="s">
        <v>444</v>
      </c>
      <c r="J53" s="128" t="s">
        <v>454</v>
      </c>
      <c r="K53" s="146" t="s">
        <v>446</v>
      </c>
      <c r="L53" s="128" t="s">
        <v>453</v>
      </c>
      <c r="M53" s="127" t="s">
        <v>260</v>
      </c>
      <c r="N53" s="128" t="s">
        <v>263</v>
      </c>
      <c r="O53" s="128" t="s">
        <v>444</v>
      </c>
      <c r="P53" s="128" t="s">
        <v>267</v>
      </c>
      <c r="Q53" s="128" t="s">
        <v>280</v>
      </c>
      <c r="R53" s="128" t="s">
        <v>224</v>
      </c>
      <c r="S53" s="128" t="s">
        <v>444</v>
      </c>
      <c r="T53" s="128" t="s">
        <v>444</v>
      </c>
      <c r="U53" s="128" t="s">
        <v>264</v>
      </c>
      <c r="V53" s="128" t="s">
        <v>287</v>
      </c>
      <c r="W53" s="128" t="s">
        <v>287</v>
      </c>
      <c r="X53" s="128" t="s">
        <v>444</v>
      </c>
      <c r="Y53" s="128" t="s">
        <v>289</v>
      </c>
      <c r="Z53" s="128" t="s">
        <v>228</v>
      </c>
      <c r="AA53" s="128">
        <v>1</v>
      </c>
      <c r="AB53" s="128">
        <v>3712.8</v>
      </c>
      <c r="AC53" s="128">
        <v>3712.8</v>
      </c>
      <c r="AD53" s="128">
        <v>0</v>
      </c>
      <c r="AE53" s="128">
        <v>4900</v>
      </c>
      <c r="AF53" s="128">
        <v>343</v>
      </c>
      <c r="AG53" s="128" t="s">
        <v>294</v>
      </c>
      <c r="AH53" s="128" t="s">
        <v>444</v>
      </c>
      <c r="AI53" s="128" t="s">
        <v>444</v>
      </c>
      <c r="AJ53" s="128">
        <v>181497.46999999997</v>
      </c>
      <c r="AK53" s="128">
        <v>7552.9999999999991</v>
      </c>
      <c r="AL53" s="128">
        <v>189050.46999999997</v>
      </c>
      <c r="AM53" s="128" t="s">
        <v>395</v>
      </c>
      <c r="AN53" s="128" t="s">
        <v>332</v>
      </c>
      <c r="AO53" s="128" t="s">
        <v>447</v>
      </c>
      <c r="AP53" s="128" t="s">
        <v>448</v>
      </c>
      <c r="AQ53" s="128" t="s">
        <v>331</v>
      </c>
      <c r="AR53" s="128" t="s">
        <v>321</v>
      </c>
      <c r="AS53" s="128" t="s">
        <v>322</v>
      </c>
      <c r="AT53" s="128" t="s">
        <v>444</v>
      </c>
      <c r="AU53" s="128" t="s">
        <v>444</v>
      </c>
      <c r="AV53" s="128" t="s">
        <v>444</v>
      </c>
      <c r="AW53" s="128" t="s">
        <v>444</v>
      </c>
      <c r="AX53" s="128" t="s">
        <v>444</v>
      </c>
      <c r="AY53" s="128" t="s">
        <v>444</v>
      </c>
      <c r="AZ53" s="128" t="s">
        <v>444</v>
      </c>
      <c r="BA53" s="128" t="s">
        <v>460</v>
      </c>
      <c r="BB53" s="128" t="s">
        <v>444</v>
      </c>
      <c r="BC53" s="128" t="s">
        <v>444</v>
      </c>
    </row>
    <row r="54" spans="1:55">
      <c r="A54" s="145">
        <v>53</v>
      </c>
      <c r="B54" s="128" t="s">
        <v>458</v>
      </c>
      <c r="C54" s="128" t="s">
        <v>443</v>
      </c>
      <c r="D54" s="125" t="s">
        <v>242</v>
      </c>
      <c r="E54" s="128" t="s">
        <v>346</v>
      </c>
      <c r="F54" s="126" t="s">
        <v>444</v>
      </c>
      <c r="G54" s="126" t="s">
        <v>256</v>
      </c>
      <c r="H54" s="127" t="s">
        <v>444</v>
      </c>
      <c r="I54" s="128" t="s">
        <v>444</v>
      </c>
      <c r="J54" s="128" t="s">
        <v>450</v>
      </c>
      <c r="K54" s="146" t="s">
        <v>451</v>
      </c>
      <c r="L54" s="128" t="s">
        <v>453</v>
      </c>
      <c r="M54" s="127" t="s">
        <v>260</v>
      </c>
      <c r="N54" s="128" t="s">
        <v>263</v>
      </c>
      <c r="O54" s="128" t="s">
        <v>444</v>
      </c>
      <c r="P54" s="128" t="s">
        <v>267</v>
      </c>
      <c r="Q54" s="128" t="s">
        <v>280</v>
      </c>
      <c r="R54" s="128" t="s">
        <v>224</v>
      </c>
      <c r="S54" s="128" t="s">
        <v>444</v>
      </c>
      <c r="T54" s="128" t="s">
        <v>444</v>
      </c>
      <c r="U54" s="128" t="s">
        <v>264</v>
      </c>
      <c r="V54" s="128" t="s">
        <v>287</v>
      </c>
      <c r="W54" s="128" t="s">
        <v>287</v>
      </c>
      <c r="X54" s="128" t="s">
        <v>444</v>
      </c>
      <c r="Y54" s="128" t="s">
        <v>289</v>
      </c>
      <c r="Z54" s="128" t="s">
        <v>228</v>
      </c>
      <c r="AA54" s="128">
        <v>1</v>
      </c>
      <c r="AB54" s="128">
        <v>3712.8</v>
      </c>
      <c r="AC54" s="128">
        <v>3712.8</v>
      </c>
      <c r="AD54" s="128">
        <v>0</v>
      </c>
      <c r="AE54" s="128">
        <v>3017.4</v>
      </c>
      <c r="AF54" s="128">
        <v>0</v>
      </c>
      <c r="AG54" s="128" t="s">
        <v>294</v>
      </c>
      <c r="AH54" s="128" t="s">
        <v>444</v>
      </c>
      <c r="AI54" s="128" t="s">
        <v>444</v>
      </c>
      <c r="AJ54" s="128">
        <v>181497.46999999997</v>
      </c>
      <c r="AK54" s="128">
        <v>7552.9999999999991</v>
      </c>
      <c r="AL54" s="128">
        <v>189050.46999999997</v>
      </c>
      <c r="AM54" s="128" t="s">
        <v>395</v>
      </c>
      <c r="AN54" s="128" t="s">
        <v>332</v>
      </c>
      <c r="AO54" s="128" t="s">
        <v>447</v>
      </c>
      <c r="AP54" s="128" t="s">
        <v>448</v>
      </c>
      <c r="AQ54" s="128" t="s">
        <v>331</v>
      </c>
      <c r="AR54" s="128" t="s">
        <v>321</v>
      </c>
      <c r="AS54" s="128" t="s">
        <v>322</v>
      </c>
      <c r="AT54" s="128" t="s">
        <v>444</v>
      </c>
      <c r="AU54" s="128" t="s">
        <v>444</v>
      </c>
      <c r="AV54" s="128" t="s">
        <v>444</v>
      </c>
      <c r="AW54" s="128" t="s">
        <v>444</v>
      </c>
      <c r="AX54" s="128" t="s">
        <v>444</v>
      </c>
      <c r="AY54" s="128" t="s">
        <v>444</v>
      </c>
      <c r="AZ54" s="128" t="s">
        <v>444</v>
      </c>
      <c r="BA54" s="128" t="s">
        <v>444</v>
      </c>
      <c r="BB54" s="128" t="s">
        <v>444</v>
      </c>
      <c r="BC54" s="128" t="s">
        <v>444</v>
      </c>
    </row>
    <row r="55" spans="1:55">
      <c r="A55" s="145">
        <v>54</v>
      </c>
      <c r="B55" s="128" t="s">
        <v>456</v>
      </c>
      <c r="C55" s="128" t="s">
        <v>443</v>
      </c>
      <c r="D55" s="125" t="s">
        <v>243</v>
      </c>
      <c r="E55" s="128" t="s">
        <v>347</v>
      </c>
      <c r="F55" s="126" t="s">
        <v>444</v>
      </c>
      <c r="G55" s="126" t="s">
        <v>257</v>
      </c>
      <c r="H55" s="127" t="s">
        <v>444</v>
      </c>
      <c r="I55" s="128" t="s">
        <v>444</v>
      </c>
      <c r="J55" s="128" t="s">
        <v>445</v>
      </c>
      <c r="K55" s="146" t="s">
        <v>446</v>
      </c>
      <c r="L55" s="128" t="s">
        <v>453</v>
      </c>
      <c r="M55" s="127" t="s">
        <v>260</v>
      </c>
      <c r="N55" s="128" t="s">
        <v>261</v>
      </c>
      <c r="O55" s="128" t="s">
        <v>444</v>
      </c>
      <c r="P55" s="128" t="s">
        <v>269</v>
      </c>
      <c r="Q55" s="128" t="s">
        <v>280</v>
      </c>
      <c r="R55" s="128" t="s">
        <v>224</v>
      </c>
      <c r="S55" s="128" t="s">
        <v>444</v>
      </c>
      <c r="T55" s="128" t="s">
        <v>444</v>
      </c>
      <c r="U55" s="128" t="s">
        <v>264</v>
      </c>
      <c r="V55" s="128" t="s">
        <v>287</v>
      </c>
      <c r="W55" s="128" t="s">
        <v>287</v>
      </c>
      <c r="X55" s="128" t="s">
        <v>444</v>
      </c>
      <c r="Y55" s="128" t="s">
        <v>289</v>
      </c>
      <c r="Z55" s="128" t="s">
        <v>228</v>
      </c>
      <c r="AA55" s="128">
        <v>1</v>
      </c>
      <c r="AB55" s="128">
        <v>8300</v>
      </c>
      <c r="AC55" s="128">
        <v>8300</v>
      </c>
      <c r="AD55" s="128">
        <v>0</v>
      </c>
      <c r="AE55" s="128">
        <v>2665</v>
      </c>
      <c r="AF55" s="128">
        <v>186.55</v>
      </c>
      <c r="AG55" s="128" t="s">
        <v>293</v>
      </c>
      <c r="AH55" s="128" t="s">
        <v>444</v>
      </c>
      <c r="AI55" s="128" t="s">
        <v>444</v>
      </c>
      <c r="AJ55" s="128">
        <v>181497.46999999997</v>
      </c>
      <c r="AK55" s="128">
        <v>7552.9999999999991</v>
      </c>
      <c r="AL55" s="128">
        <v>189050.46999999997</v>
      </c>
      <c r="AM55" s="128" t="s">
        <v>395</v>
      </c>
      <c r="AN55" s="128" t="s">
        <v>332</v>
      </c>
      <c r="AO55" s="128" t="s">
        <v>447</v>
      </c>
      <c r="AP55" s="128" t="s">
        <v>448</v>
      </c>
      <c r="AQ55" s="128" t="s">
        <v>331</v>
      </c>
      <c r="AR55" s="128" t="s">
        <v>323</v>
      </c>
      <c r="AS55" s="128" t="s">
        <v>324</v>
      </c>
      <c r="AT55" s="128" t="s">
        <v>444</v>
      </c>
      <c r="AU55" s="128" t="s">
        <v>444</v>
      </c>
      <c r="AV55" s="128" t="s">
        <v>444</v>
      </c>
      <c r="AW55" s="128" t="s">
        <v>444</v>
      </c>
      <c r="AX55" s="128" t="s">
        <v>444</v>
      </c>
      <c r="AY55" s="128" t="s">
        <v>444</v>
      </c>
      <c r="AZ55" s="128" t="s">
        <v>444</v>
      </c>
      <c r="BA55" s="128" t="s">
        <v>444</v>
      </c>
      <c r="BB55" s="128" t="s">
        <v>444</v>
      </c>
      <c r="BC55" s="128" t="s">
        <v>444</v>
      </c>
    </row>
    <row r="56" spans="1:55">
      <c r="A56" s="145">
        <v>55</v>
      </c>
      <c r="B56" s="128" t="s">
        <v>456</v>
      </c>
      <c r="C56" s="128" t="s">
        <v>443</v>
      </c>
      <c r="D56" s="125" t="s">
        <v>243</v>
      </c>
      <c r="E56" s="128" t="s">
        <v>347</v>
      </c>
      <c r="F56" s="126" t="s">
        <v>444</v>
      </c>
      <c r="G56" s="126" t="s">
        <v>257</v>
      </c>
      <c r="H56" s="127" t="s">
        <v>444</v>
      </c>
      <c r="I56" s="128" t="s">
        <v>444</v>
      </c>
      <c r="J56" s="128" t="s">
        <v>449</v>
      </c>
      <c r="K56" s="146" t="s">
        <v>446</v>
      </c>
      <c r="L56" s="128" t="s">
        <v>453</v>
      </c>
      <c r="M56" s="127" t="s">
        <v>260</v>
      </c>
      <c r="N56" s="128" t="s">
        <v>261</v>
      </c>
      <c r="O56" s="128" t="s">
        <v>444</v>
      </c>
      <c r="P56" s="128" t="s">
        <v>269</v>
      </c>
      <c r="Q56" s="128" t="s">
        <v>280</v>
      </c>
      <c r="R56" s="128" t="s">
        <v>224</v>
      </c>
      <c r="S56" s="128" t="s">
        <v>444</v>
      </c>
      <c r="T56" s="128" t="s">
        <v>444</v>
      </c>
      <c r="U56" s="128" t="s">
        <v>264</v>
      </c>
      <c r="V56" s="128" t="s">
        <v>287</v>
      </c>
      <c r="W56" s="128" t="s">
        <v>287</v>
      </c>
      <c r="X56" s="128" t="s">
        <v>444</v>
      </c>
      <c r="Y56" s="128" t="s">
        <v>289</v>
      </c>
      <c r="Z56" s="128" t="s">
        <v>228</v>
      </c>
      <c r="AA56" s="128">
        <v>1</v>
      </c>
      <c r="AB56" s="128">
        <v>8300</v>
      </c>
      <c r="AC56" s="128">
        <v>8300</v>
      </c>
      <c r="AD56" s="128">
        <v>0</v>
      </c>
      <c r="AE56" s="128">
        <v>285</v>
      </c>
      <c r="AF56" s="128">
        <v>19.95</v>
      </c>
      <c r="AG56" s="128" t="s">
        <v>293</v>
      </c>
      <c r="AH56" s="128" t="s">
        <v>444</v>
      </c>
      <c r="AI56" s="128" t="s">
        <v>444</v>
      </c>
      <c r="AJ56" s="128">
        <v>181497.46999999997</v>
      </c>
      <c r="AK56" s="128">
        <v>7552.9999999999991</v>
      </c>
      <c r="AL56" s="128">
        <v>189050.46999999997</v>
      </c>
      <c r="AM56" s="128" t="s">
        <v>395</v>
      </c>
      <c r="AN56" s="128" t="s">
        <v>332</v>
      </c>
      <c r="AO56" s="128" t="s">
        <v>447</v>
      </c>
      <c r="AP56" s="128" t="s">
        <v>448</v>
      </c>
      <c r="AQ56" s="128" t="s">
        <v>331</v>
      </c>
      <c r="AR56" s="128" t="s">
        <v>323</v>
      </c>
      <c r="AS56" s="128" t="s">
        <v>324</v>
      </c>
      <c r="AT56" s="128" t="s">
        <v>444</v>
      </c>
      <c r="AU56" s="128" t="s">
        <v>444</v>
      </c>
      <c r="AV56" s="128" t="s">
        <v>444</v>
      </c>
      <c r="AW56" s="128" t="s">
        <v>444</v>
      </c>
      <c r="AX56" s="128" t="s">
        <v>444</v>
      </c>
      <c r="AY56" s="128" t="s">
        <v>444</v>
      </c>
      <c r="AZ56" s="128" t="s">
        <v>444</v>
      </c>
      <c r="BA56" s="128" t="s">
        <v>444</v>
      </c>
      <c r="BB56" s="128" t="s">
        <v>444</v>
      </c>
      <c r="BC56" s="128" t="s">
        <v>444</v>
      </c>
    </row>
    <row r="57" spans="1:55">
      <c r="A57" s="145">
        <v>56</v>
      </c>
      <c r="B57" s="128" t="s">
        <v>456</v>
      </c>
      <c r="C57" s="128" t="s">
        <v>443</v>
      </c>
      <c r="D57" s="125" t="s">
        <v>243</v>
      </c>
      <c r="E57" s="128" t="s">
        <v>347</v>
      </c>
      <c r="F57" s="126" t="s">
        <v>444</v>
      </c>
      <c r="G57" s="126" t="s">
        <v>257</v>
      </c>
      <c r="H57" s="127" t="s">
        <v>444</v>
      </c>
      <c r="I57" s="128" t="s">
        <v>444</v>
      </c>
      <c r="J57" s="128" t="s">
        <v>454</v>
      </c>
      <c r="K57" s="146" t="s">
        <v>446</v>
      </c>
      <c r="L57" s="128" t="s">
        <v>453</v>
      </c>
      <c r="M57" s="127" t="s">
        <v>260</v>
      </c>
      <c r="N57" s="128" t="s">
        <v>261</v>
      </c>
      <c r="O57" s="128" t="s">
        <v>444</v>
      </c>
      <c r="P57" s="128" t="s">
        <v>269</v>
      </c>
      <c r="Q57" s="128" t="s">
        <v>280</v>
      </c>
      <c r="R57" s="128" t="s">
        <v>224</v>
      </c>
      <c r="S57" s="128" t="s">
        <v>444</v>
      </c>
      <c r="T57" s="128" t="s">
        <v>444</v>
      </c>
      <c r="U57" s="128" t="s">
        <v>264</v>
      </c>
      <c r="V57" s="128" t="s">
        <v>287</v>
      </c>
      <c r="W57" s="128" t="s">
        <v>287</v>
      </c>
      <c r="X57" s="128" t="s">
        <v>444</v>
      </c>
      <c r="Y57" s="128" t="s">
        <v>289</v>
      </c>
      <c r="Z57" s="128" t="s">
        <v>228</v>
      </c>
      <c r="AA57" s="128">
        <v>1</v>
      </c>
      <c r="AB57" s="128">
        <v>8300</v>
      </c>
      <c r="AC57" s="128">
        <v>8300</v>
      </c>
      <c r="AD57" s="128">
        <v>0</v>
      </c>
      <c r="AE57" s="128">
        <v>5000</v>
      </c>
      <c r="AF57" s="128">
        <v>350</v>
      </c>
      <c r="AG57" s="128" t="s">
        <v>293</v>
      </c>
      <c r="AH57" s="128" t="s">
        <v>444</v>
      </c>
      <c r="AI57" s="128" t="s">
        <v>444</v>
      </c>
      <c r="AJ57" s="128">
        <v>181497.46999999997</v>
      </c>
      <c r="AK57" s="128">
        <v>7552.9999999999991</v>
      </c>
      <c r="AL57" s="128">
        <v>189050.46999999997</v>
      </c>
      <c r="AM57" s="128" t="s">
        <v>395</v>
      </c>
      <c r="AN57" s="128" t="s">
        <v>332</v>
      </c>
      <c r="AO57" s="128" t="s">
        <v>447</v>
      </c>
      <c r="AP57" s="128" t="s">
        <v>448</v>
      </c>
      <c r="AQ57" s="128" t="s">
        <v>331</v>
      </c>
      <c r="AR57" s="128" t="s">
        <v>323</v>
      </c>
      <c r="AS57" s="128" t="s">
        <v>324</v>
      </c>
      <c r="AT57" s="128" t="s">
        <v>444</v>
      </c>
      <c r="AU57" s="128" t="s">
        <v>444</v>
      </c>
      <c r="AV57" s="128" t="s">
        <v>444</v>
      </c>
      <c r="AW57" s="128" t="s">
        <v>444</v>
      </c>
      <c r="AX57" s="128" t="s">
        <v>444</v>
      </c>
      <c r="AY57" s="128" t="s">
        <v>444</v>
      </c>
      <c r="AZ57" s="128" t="s">
        <v>444</v>
      </c>
      <c r="BA57" s="128" t="s">
        <v>457</v>
      </c>
      <c r="BB57" s="128" t="s">
        <v>444</v>
      </c>
      <c r="BC57" s="128" t="s">
        <v>444</v>
      </c>
    </row>
    <row r="58" spans="1:55">
      <c r="A58" s="145">
        <v>57</v>
      </c>
      <c r="B58" s="128" t="s">
        <v>456</v>
      </c>
      <c r="C58" s="128" t="s">
        <v>443</v>
      </c>
      <c r="D58" s="125" t="s">
        <v>243</v>
      </c>
      <c r="E58" s="128" t="s">
        <v>347</v>
      </c>
      <c r="F58" s="126" t="s">
        <v>444</v>
      </c>
      <c r="G58" s="126" t="s">
        <v>257</v>
      </c>
      <c r="H58" s="127" t="s">
        <v>444</v>
      </c>
      <c r="I58" s="128" t="s">
        <v>444</v>
      </c>
      <c r="J58" s="128" t="s">
        <v>450</v>
      </c>
      <c r="K58" s="146" t="s">
        <v>451</v>
      </c>
      <c r="L58" s="128" t="s">
        <v>453</v>
      </c>
      <c r="M58" s="127" t="s">
        <v>260</v>
      </c>
      <c r="N58" s="128" t="s">
        <v>261</v>
      </c>
      <c r="O58" s="128" t="s">
        <v>444</v>
      </c>
      <c r="P58" s="128" t="s">
        <v>269</v>
      </c>
      <c r="Q58" s="128" t="s">
        <v>280</v>
      </c>
      <c r="R58" s="128" t="s">
        <v>224</v>
      </c>
      <c r="S58" s="128" t="s">
        <v>444</v>
      </c>
      <c r="T58" s="128" t="s">
        <v>444</v>
      </c>
      <c r="U58" s="128" t="s">
        <v>264</v>
      </c>
      <c r="V58" s="128" t="s">
        <v>287</v>
      </c>
      <c r="W58" s="128" t="s">
        <v>287</v>
      </c>
      <c r="X58" s="128" t="s">
        <v>444</v>
      </c>
      <c r="Y58" s="128" t="s">
        <v>289</v>
      </c>
      <c r="Z58" s="128" t="s">
        <v>228</v>
      </c>
      <c r="AA58" s="128">
        <v>1</v>
      </c>
      <c r="AB58" s="128">
        <v>8300</v>
      </c>
      <c r="AC58" s="128">
        <v>8300</v>
      </c>
      <c r="AD58" s="128">
        <v>0</v>
      </c>
      <c r="AE58" s="128">
        <v>5154.3</v>
      </c>
      <c r="AF58" s="128">
        <v>0</v>
      </c>
      <c r="AG58" s="128" t="s">
        <v>293</v>
      </c>
      <c r="AH58" s="128" t="s">
        <v>444</v>
      </c>
      <c r="AI58" s="128" t="s">
        <v>444</v>
      </c>
      <c r="AJ58" s="128">
        <v>181497.46999999997</v>
      </c>
      <c r="AK58" s="128">
        <v>7552.9999999999991</v>
      </c>
      <c r="AL58" s="128">
        <v>189050.46999999997</v>
      </c>
      <c r="AM58" s="128" t="s">
        <v>395</v>
      </c>
      <c r="AN58" s="128" t="s">
        <v>332</v>
      </c>
      <c r="AO58" s="128" t="s">
        <v>447</v>
      </c>
      <c r="AP58" s="128" t="s">
        <v>448</v>
      </c>
      <c r="AQ58" s="128" t="s">
        <v>331</v>
      </c>
      <c r="AR58" s="128" t="s">
        <v>323</v>
      </c>
      <c r="AS58" s="128" t="s">
        <v>324</v>
      </c>
      <c r="AT58" s="128" t="s">
        <v>444</v>
      </c>
      <c r="AU58" s="128" t="s">
        <v>444</v>
      </c>
      <c r="AV58" s="128" t="s">
        <v>444</v>
      </c>
      <c r="AW58" s="128" t="s">
        <v>444</v>
      </c>
      <c r="AX58" s="128" t="s">
        <v>444</v>
      </c>
      <c r="AY58" s="128" t="s">
        <v>444</v>
      </c>
      <c r="AZ58" s="128" t="s">
        <v>444</v>
      </c>
      <c r="BA58" s="128" t="s">
        <v>444</v>
      </c>
      <c r="BB58" s="128" t="s">
        <v>444</v>
      </c>
      <c r="BC58" s="128" t="s">
        <v>444</v>
      </c>
    </row>
    <row r="59" spans="1:55">
      <c r="A59" s="145">
        <v>58</v>
      </c>
      <c r="B59" s="128" t="s">
        <v>456</v>
      </c>
      <c r="C59" s="128" t="s">
        <v>443</v>
      </c>
      <c r="D59" s="125" t="s">
        <v>244</v>
      </c>
      <c r="E59" s="128" t="s">
        <v>348</v>
      </c>
      <c r="F59" s="126" t="s">
        <v>444</v>
      </c>
      <c r="G59" s="126" t="s">
        <v>258</v>
      </c>
      <c r="H59" s="127" t="s">
        <v>444</v>
      </c>
      <c r="I59" s="128" t="s">
        <v>444</v>
      </c>
      <c r="J59" s="128" t="s">
        <v>445</v>
      </c>
      <c r="K59" s="146" t="s">
        <v>446</v>
      </c>
      <c r="L59" s="128" t="s">
        <v>453</v>
      </c>
      <c r="M59" s="127" t="s">
        <v>260</v>
      </c>
      <c r="N59" s="128" t="s">
        <v>263</v>
      </c>
      <c r="O59" s="128" t="s">
        <v>444</v>
      </c>
      <c r="P59" s="128" t="s">
        <v>269</v>
      </c>
      <c r="Q59" s="128" t="s">
        <v>284</v>
      </c>
      <c r="R59" s="128" t="s">
        <v>285</v>
      </c>
      <c r="S59" s="128" t="s">
        <v>444</v>
      </c>
      <c r="T59" s="128" t="s">
        <v>444</v>
      </c>
      <c r="U59" s="128" t="s">
        <v>264</v>
      </c>
      <c r="V59" s="128" t="s">
        <v>287</v>
      </c>
      <c r="W59" s="128" t="s">
        <v>287</v>
      </c>
      <c r="X59" s="128" t="s">
        <v>444</v>
      </c>
      <c r="Y59" s="128" t="s">
        <v>289</v>
      </c>
      <c r="Z59" s="128" t="s">
        <v>228</v>
      </c>
      <c r="AA59" s="128">
        <v>1</v>
      </c>
      <c r="AB59" s="128">
        <v>17576</v>
      </c>
      <c r="AC59" s="128">
        <v>17576</v>
      </c>
      <c r="AD59" s="128">
        <v>0</v>
      </c>
      <c r="AE59" s="147">
        <v>2190</v>
      </c>
      <c r="AF59" s="147">
        <f>AE59*0.07</f>
        <v>153.30000000000001</v>
      </c>
      <c r="AG59" s="128" t="s">
        <v>293</v>
      </c>
      <c r="AH59" s="128" t="s">
        <v>444</v>
      </c>
      <c r="AI59" s="128" t="s">
        <v>444</v>
      </c>
      <c r="AJ59" s="128">
        <v>181497.46999999997</v>
      </c>
      <c r="AK59" s="128">
        <v>7552.9999999999991</v>
      </c>
      <c r="AL59" s="128">
        <v>189050.46999999997</v>
      </c>
      <c r="AM59" s="128" t="s">
        <v>395</v>
      </c>
      <c r="AN59" s="128" t="s">
        <v>332</v>
      </c>
      <c r="AO59" s="128" t="s">
        <v>447</v>
      </c>
      <c r="AP59" s="128" t="s">
        <v>448</v>
      </c>
      <c r="AQ59" s="128" t="s">
        <v>331</v>
      </c>
      <c r="AR59" s="128" t="s">
        <v>325</v>
      </c>
      <c r="AS59" s="128" t="s">
        <v>326</v>
      </c>
      <c r="AT59" s="128" t="s">
        <v>444</v>
      </c>
      <c r="AU59" s="128" t="s">
        <v>444</v>
      </c>
      <c r="AV59" s="128" t="s">
        <v>444</v>
      </c>
      <c r="AW59" s="128" t="s">
        <v>444</v>
      </c>
      <c r="AX59" s="128" t="s">
        <v>444</v>
      </c>
      <c r="AY59" s="128" t="s">
        <v>444</v>
      </c>
      <c r="AZ59" s="128" t="s">
        <v>444</v>
      </c>
      <c r="BA59" s="128" t="s">
        <v>444</v>
      </c>
      <c r="BB59" s="128" t="s">
        <v>444</v>
      </c>
      <c r="BC59" s="128" t="s">
        <v>444</v>
      </c>
    </row>
    <row r="60" spans="1:55">
      <c r="A60" s="145">
        <v>59</v>
      </c>
      <c r="B60" s="128" t="s">
        <v>456</v>
      </c>
      <c r="C60" s="128" t="s">
        <v>443</v>
      </c>
      <c r="D60" s="125" t="s">
        <v>244</v>
      </c>
      <c r="E60" s="128" t="s">
        <v>348</v>
      </c>
      <c r="F60" s="126" t="s">
        <v>444</v>
      </c>
      <c r="G60" s="126" t="s">
        <v>258</v>
      </c>
      <c r="H60" s="127" t="s">
        <v>444</v>
      </c>
      <c r="I60" s="128" t="s">
        <v>444</v>
      </c>
      <c r="J60" s="128" t="s">
        <v>449</v>
      </c>
      <c r="K60" s="146" t="s">
        <v>446</v>
      </c>
      <c r="L60" s="128" t="s">
        <v>453</v>
      </c>
      <c r="M60" s="127" t="s">
        <v>260</v>
      </c>
      <c r="N60" s="128" t="s">
        <v>263</v>
      </c>
      <c r="O60" s="128" t="s">
        <v>444</v>
      </c>
      <c r="P60" s="128" t="s">
        <v>269</v>
      </c>
      <c r="Q60" s="128" t="s">
        <v>284</v>
      </c>
      <c r="R60" s="128" t="s">
        <v>285</v>
      </c>
      <c r="S60" s="128" t="s">
        <v>444</v>
      </c>
      <c r="T60" s="128" t="s">
        <v>444</v>
      </c>
      <c r="U60" s="128" t="s">
        <v>264</v>
      </c>
      <c r="V60" s="128" t="s">
        <v>287</v>
      </c>
      <c r="W60" s="128" t="s">
        <v>287</v>
      </c>
      <c r="X60" s="128" t="s">
        <v>444</v>
      </c>
      <c r="Y60" s="128" t="s">
        <v>289</v>
      </c>
      <c r="Z60" s="128" t="s">
        <v>228</v>
      </c>
      <c r="AA60" s="128">
        <v>1</v>
      </c>
      <c r="AB60" s="128">
        <v>17576</v>
      </c>
      <c r="AC60" s="128">
        <v>17576</v>
      </c>
      <c r="AD60" s="128">
        <v>0</v>
      </c>
      <c r="AE60" s="128">
        <v>285</v>
      </c>
      <c r="AF60" s="128">
        <v>19.95</v>
      </c>
      <c r="AG60" s="128" t="s">
        <v>293</v>
      </c>
      <c r="AH60" s="128" t="s">
        <v>444</v>
      </c>
      <c r="AI60" s="128" t="s">
        <v>444</v>
      </c>
      <c r="AJ60" s="128">
        <v>181497.46999999997</v>
      </c>
      <c r="AK60" s="128">
        <v>7552.9999999999991</v>
      </c>
      <c r="AL60" s="128">
        <v>189050.46999999997</v>
      </c>
      <c r="AM60" s="128" t="s">
        <v>395</v>
      </c>
      <c r="AN60" s="128" t="s">
        <v>332</v>
      </c>
      <c r="AO60" s="128" t="s">
        <v>447</v>
      </c>
      <c r="AP60" s="128" t="s">
        <v>448</v>
      </c>
      <c r="AQ60" s="128" t="s">
        <v>331</v>
      </c>
      <c r="AR60" s="128" t="s">
        <v>325</v>
      </c>
      <c r="AS60" s="128" t="s">
        <v>326</v>
      </c>
      <c r="AT60" s="128" t="s">
        <v>444</v>
      </c>
      <c r="AU60" s="128" t="s">
        <v>444</v>
      </c>
      <c r="AV60" s="128" t="s">
        <v>444</v>
      </c>
      <c r="AW60" s="128" t="s">
        <v>444</v>
      </c>
      <c r="AX60" s="128" t="s">
        <v>444</v>
      </c>
      <c r="AY60" s="128" t="s">
        <v>444</v>
      </c>
      <c r="AZ60" s="128" t="s">
        <v>444</v>
      </c>
      <c r="BA60" s="128" t="s">
        <v>444</v>
      </c>
      <c r="BB60" s="128" t="s">
        <v>444</v>
      </c>
      <c r="BC60" s="128" t="s">
        <v>444</v>
      </c>
    </row>
    <row r="61" spans="1:55">
      <c r="A61" s="145">
        <v>60</v>
      </c>
      <c r="B61" s="128" t="s">
        <v>456</v>
      </c>
      <c r="C61" s="128" t="s">
        <v>443</v>
      </c>
      <c r="D61" s="125" t="s">
        <v>244</v>
      </c>
      <c r="E61" s="128" t="s">
        <v>348</v>
      </c>
      <c r="F61" s="126" t="s">
        <v>444</v>
      </c>
      <c r="G61" s="126" t="s">
        <v>258</v>
      </c>
      <c r="H61" s="127" t="s">
        <v>444</v>
      </c>
      <c r="I61" s="128" t="s">
        <v>444</v>
      </c>
      <c r="J61" s="128" t="s">
        <v>454</v>
      </c>
      <c r="K61" s="146" t="s">
        <v>446</v>
      </c>
      <c r="L61" s="128" t="s">
        <v>453</v>
      </c>
      <c r="M61" s="127" t="s">
        <v>260</v>
      </c>
      <c r="N61" s="128" t="s">
        <v>263</v>
      </c>
      <c r="O61" s="128" t="s">
        <v>444</v>
      </c>
      <c r="P61" s="128" t="s">
        <v>269</v>
      </c>
      <c r="Q61" s="128" t="s">
        <v>284</v>
      </c>
      <c r="R61" s="128" t="s">
        <v>285</v>
      </c>
      <c r="S61" s="128" t="s">
        <v>444</v>
      </c>
      <c r="T61" s="128" t="s">
        <v>444</v>
      </c>
      <c r="U61" s="128" t="s">
        <v>264</v>
      </c>
      <c r="V61" s="128" t="s">
        <v>287</v>
      </c>
      <c r="W61" s="128" t="s">
        <v>287</v>
      </c>
      <c r="X61" s="128" t="s">
        <v>444</v>
      </c>
      <c r="Y61" s="128" t="s">
        <v>289</v>
      </c>
      <c r="Z61" s="128" t="s">
        <v>228</v>
      </c>
      <c r="AA61" s="128">
        <v>1</v>
      </c>
      <c r="AB61" s="128">
        <v>17576</v>
      </c>
      <c r="AC61" s="128">
        <v>17576</v>
      </c>
      <c r="AD61" s="128">
        <v>0</v>
      </c>
      <c r="AE61" s="128">
        <v>4900</v>
      </c>
      <c r="AF61" s="128">
        <v>343</v>
      </c>
      <c r="AG61" s="128" t="s">
        <v>293</v>
      </c>
      <c r="AH61" s="128" t="s">
        <v>444</v>
      </c>
      <c r="AI61" s="128" t="s">
        <v>444</v>
      </c>
      <c r="AJ61" s="128">
        <v>181497.46999999997</v>
      </c>
      <c r="AK61" s="128">
        <v>7552.9999999999991</v>
      </c>
      <c r="AL61" s="128">
        <v>189050.46999999997</v>
      </c>
      <c r="AM61" s="128" t="s">
        <v>395</v>
      </c>
      <c r="AN61" s="128" t="s">
        <v>332</v>
      </c>
      <c r="AO61" s="128" t="s">
        <v>447</v>
      </c>
      <c r="AP61" s="128" t="s">
        <v>448</v>
      </c>
      <c r="AQ61" s="128" t="s">
        <v>331</v>
      </c>
      <c r="AR61" s="128" t="s">
        <v>325</v>
      </c>
      <c r="AS61" s="128" t="s">
        <v>326</v>
      </c>
      <c r="AT61" s="128" t="s">
        <v>444</v>
      </c>
      <c r="AU61" s="128" t="s">
        <v>444</v>
      </c>
      <c r="AV61" s="128" t="s">
        <v>444</v>
      </c>
      <c r="AW61" s="128" t="s">
        <v>444</v>
      </c>
      <c r="AX61" s="128" t="s">
        <v>444</v>
      </c>
      <c r="AY61" s="128" t="s">
        <v>444</v>
      </c>
      <c r="AZ61" s="128" t="s">
        <v>444</v>
      </c>
      <c r="BA61" s="128" t="s">
        <v>460</v>
      </c>
      <c r="BB61" s="128" t="s">
        <v>444</v>
      </c>
      <c r="BC61" s="128" t="s">
        <v>444</v>
      </c>
    </row>
    <row r="62" spans="1:55">
      <c r="A62" s="145">
        <v>61</v>
      </c>
      <c r="B62" s="128" t="s">
        <v>456</v>
      </c>
      <c r="C62" s="128" t="s">
        <v>443</v>
      </c>
      <c r="D62" s="125" t="s">
        <v>244</v>
      </c>
      <c r="E62" s="128" t="s">
        <v>348</v>
      </c>
      <c r="F62" s="126" t="s">
        <v>444</v>
      </c>
      <c r="G62" s="126" t="s">
        <v>258</v>
      </c>
      <c r="H62" s="127" t="s">
        <v>444</v>
      </c>
      <c r="I62" s="128" t="s">
        <v>444</v>
      </c>
      <c r="J62" s="128" t="s">
        <v>450</v>
      </c>
      <c r="K62" s="146" t="s">
        <v>451</v>
      </c>
      <c r="L62" s="128" t="s">
        <v>453</v>
      </c>
      <c r="M62" s="127" t="s">
        <v>260</v>
      </c>
      <c r="N62" s="128" t="s">
        <v>263</v>
      </c>
      <c r="O62" s="128" t="s">
        <v>444</v>
      </c>
      <c r="P62" s="128" t="s">
        <v>269</v>
      </c>
      <c r="Q62" s="128" t="s">
        <v>284</v>
      </c>
      <c r="R62" s="128" t="s">
        <v>285</v>
      </c>
      <c r="S62" s="128" t="s">
        <v>444</v>
      </c>
      <c r="T62" s="128" t="s">
        <v>444</v>
      </c>
      <c r="U62" s="128" t="s">
        <v>264</v>
      </c>
      <c r="V62" s="128" t="s">
        <v>287</v>
      </c>
      <c r="W62" s="128" t="s">
        <v>287</v>
      </c>
      <c r="X62" s="128" t="s">
        <v>444</v>
      </c>
      <c r="Y62" s="128" t="s">
        <v>289</v>
      </c>
      <c r="Z62" s="128" t="s">
        <v>228</v>
      </c>
      <c r="AA62" s="128">
        <v>1</v>
      </c>
      <c r="AB62" s="128">
        <v>17576</v>
      </c>
      <c r="AC62" s="128">
        <v>17576</v>
      </c>
      <c r="AD62" s="128">
        <v>0</v>
      </c>
      <c r="AE62" s="128">
        <v>3681</v>
      </c>
      <c r="AF62" s="128">
        <v>0</v>
      </c>
      <c r="AG62" s="128" t="s">
        <v>293</v>
      </c>
      <c r="AH62" s="128" t="s">
        <v>444</v>
      </c>
      <c r="AI62" s="128" t="s">
        <v>444</v>
      </c>
      <c r="AJ62" s="128">
        <v>181497.46999999997</v>
      </c>
      <c r="AK62" s="128">
        <v>7552.9999999999991</v>
      </c>
      <c r="AL62" s="128">
        <v>189050.46999999997</v>
      </c>
      <c r="AM62" s="128" t="s">
        <v>395</v>
      </c>
      <c r="AN62" s="128" t="s">
        <v>332</v>
      </c>
      <c r="AO62" s="128" t="s">
        <v>447</v>
      </c>
      <c r="AP62" s="128" t="s">
        <v>448</v>
      </c>
      <c r="AQ62" s="128" t="s">
        <v>331</v>
      </c>
      <c r="AR62" s="128" t="s">
        <v>325</v>
      </c>
      <c r="AS62" s="128" t="s">
        <v>326</v>
      </c>
      <c r="AT62" s="128" t="s">
        <v>444</v>
      </c>
      <c r="AU62" s="128" t="s">
        <v>444</v>
      </c>
      <c r="AV62" s="128" t="s">
        <v>444</v>
      </c>
      <c r="AW62" s="128" t="s">
        <v>444</v>
      </c>
      <c r="AX62" s="128" t="s">
        <v>444</v>
      </c>
      <c r="AY62" s="128" t="s">
        <v>444</v>
      </c>
      <c r="AZ62" s="128" t="s">
        <v>444</v>
      </c>
      <c r="BA62" s="128" t="s">
        <v>444</v>
      </c>
      <c r="BB62" s="128" t="s">
        <v>444</v>
      </c>
      <c r="BC62" s="128" t="s">
        <v>444</v>
      </c>
    </row>
    <row r="63" spans="1:55">
      <c r="A63" s="145">
        <v>62</v>
      </c>
      <c r="B63" s="128" t="s">
        <v>456</v>
      </c>
      <c r="C63" s="128" t="s">
        <v>443</v>
      </c>
      <c r="D63" s="125" t="s">
        <v>245</v>
      </c>
      <c r="E63" s="128" t="s">
        <v>349</v>
      </c>
      <c r="F63" s="126" t="s">
        <v>444</v>
      </c>
      <c r="G63" s="126" t="s">
        <v>258</v>
      </c>
      <c r="H63" s="127" t="s">
        <v>444</v>
      </c>
      <c r="I63" s="128" t="s">
        <v>444</v>
      </c>
      <c r="J63" s="128" t="s">
        <v>445</v>
      </c>
      <c r="K63" s="146" t="s">
        <v>446</v>
      </c>
      <c r="L63" s="128" t="s">
        <v>453</v>
      </c>
      <c r="M63" s="127" t="s">
        <v>260</v>
      </c>
      <c r="N63" s="128" t="s">
        <v>263</v>
      </c>
      <c r="O63" s="128" t="s">
        <v>444</v>
      </c>
      <c r="P63" s="128" t="s">
        <v>269</v>
      </c>
      <c r="Q63" s="128" t="s">
        <v>284</v>
      </c>
      <c r="R63" s="128" t="s">
        <v>285</v>
      </c>
      <c r="S63" s="128" t="s">
        <v>444</v>
      </c>
      <c r="T63" s="128" t="s">
        <v>444</v>
      </c>
      <c r="U63" s="128" t="s">
        <v>264</v>
      </c>
      <c r="V63" s="128" t="s">
        <v>287</v>
      </c>
      <c r="W63" s="128" t="s">
        <v>287</v>
      </c>
      <c r="X63" s="128" t="s">
        <v>444</v>
      </c>
      <c r="Y63" s="128" t="s">
        <v>289</v>
      </c>
      <c r="Z63" s="128" t="s">
        <v>228</v>
      </c>
      <c r="AA63" s="128">
        <v>1</v>
      </c>
      <c r="AB63" s="128">
        <v>18495</v>
      </c>
      <c r="AC63" s="128">
        <v>18495</v>
      </c>
      <c r="AD63" s="128">
        <v>0</v>
      </c>
      <c r="AE63" s="128">
        <v>2190</v>
      </c>
      <c r="AF63" s="128">
        <v>153.30000000000001</v>
      </c>
      <c r="AG63" s="128" t="s">
        <v>293</v>
      </c>
      <c r="AH63" s="128" t="s">
        <v>444</v>
      </c>
      <c r="AI63" s="128" t="s">
        <v>444</v>
      </c>
      <c r="AJ63" s="128">
        <v>181497.46999999997</v>
      </c>
      <c r="AK63" s="128">
        <v>7552.9999999999991</v>
      </c>
      <c r="AL63" s="128">
        <v>189050.46999999997</v>
      </c>
      <c r="AM63" s="128" t="s">
        <v>395</v>
      </c>
      <c r="AN63" s="128" t="s">
        <v>332</v>
      </c>
      <c r="AO63" s="128" t="s">
        <v>447</v>
      </c>
      <c r="AP63" s="128" t="s">
        <v>448</v>
      </c>
      <c r="AQ63" s="128" t="s">
        <v>331</v>
      </c>
      <c r="AR63" s="128" t="s">
        <v>327</v>
      </c>
      <c r="AS63" s="128" t="s">
        <v>328</v>
      </c>
      <c r="AT63" s="128" t="s">
        <v>444</v>
      </c>
      <c r="AU63" s="128" t="s">
        <v>444</v>
      </c>
      <c r="AV63" s="128" t="s">
        <v>444</v>
      </c>
      <c r="AW63" s="128" t="s">
        <v>444</v>
      </c>
      <c r="AX63" s="128" t="s">
        <v>444</v>
      </c>
      <c r="AY63" s="128" t="s">
        <v>444</v>
      </c>
      <c r="AZ63" s="128" t="s">
        <v>444</v>
      </c>
      <c r="BA63" s="128" t="s">
        <v>444</v>
      </c>
      <c r="BB63" s="128" t="s">
        <v>444</v>
      </c>
      <c r="BC63" s="128" t="s">
        <v>444</v>
      </c>
    </row>
    <row r="64" spans="1:55">
      <c r="A64" s="145">
        <v>63</v>
      </c>
      <c r="B64" s="128" t="s">
        <v>456</v>
      </c>
      <c r="C64" s="128" t="s">
        <v>443</v>
      </c>
      <c r="D64" s="125" t="s">
        <v>245</v>
      </c>
      <c r="E64" s="128" t="s">
        <v>349</v>
      </c>
      <c r="F64" s="126" t="s">
        <v>444</v>
      </c>
      <c r="G64" s="126" t="s">
        <v>258</v>
      </c>
      <c r="H64" s="127" t="s">
        <v>444</v>
      </c>
      <c r="I64" s="128" t="s">
        <v>444</v>
      </c>
      <c r="J64" s="128" t="s">
        <v>449</v>
      </c>
      <c r="K64" s="146" t="s">
        <v>446</v>
      </c>
      <c r="L64" s="128" t="s">
        <v>453</v>
      </c>
      <c r="M64" s="127" t="s">
        <v>260</v>
      </c>
      <c r="N64" s="128" t="s">
        <v>263</v>
      </c>
      <c r="O64" s="128" t="s">
        <v>444</v>
      </c>
      <c r="P64" s="128" t="s">
        <v>269</v>
      </c>
      <c r="Q64" s="128" t="s">
        <v>284</v>
      </c>
      <c r="R64" s="128" t="s">
        <v>285</v>
      </c>
      <c r="S64" s="128" t="s">
        <v>444</v>
      </c>
      <c r="T64" s="128" t="s">
        <v>444</v>
      </c>
      <c r="U64" s="128" t="s">
        <v>264</v>
      </c>
      <c r="V64" s="128" t="s">
        <v>287</v>
      </c>
      <c r="W64" s="128" t="s">
        <v>287</v>
      </c>
      <c r="X64" s="128" t="s">
        <v>444</v>
      </c>
      <c r="Y64" s="128" t="s">
        <v>289</v>
      </c>
      <c r="Z64" s="128" t="s">
        <v>228</v>
      </c>
      <c r="AA64" s="128">
        <v>1</v>
      </c>
      <c r="AB64" s="128">
        <v>18495</v>
      </c>
      <c r="AC64" s="128">
        <v>18495</v>
      </c>
      <c r="AD64" s="128">
        <v>0</v>
      </c>
      <c r="AE64" s="128">
        <v>285</v>
      </c>
      <c r="AF64" s="128">
        <v>19.95</v>
      </c>
      <c r="AG64" s="128" t="s">
        <v>293</v>
      </c>
      <c r="AH64" s="128" t="s">
        <v>444</v>
      </c>
      <c r="AI64" s="128" t="s">
        <v>444</v>
      </c>
      <c r="AJ64" s="128">
        <v>181497.46999999997</v>
      </c>
      <c r="AK64" s="128">
        <v>7552.9999999999991</v>
      </c>
      <c r="AL64" s="128">
        <v>189050.46999999997</v>
      </c>
      <c r="AM64" s="128" t="s">
        <v>395</v>
      </c>
      <c r="AN64" s="128" t="s">
        <v>332</v>
      </c>
      <c r="AO64" s="128" t="s">
        <v>447</v>
      </c>
      <c r="AP64" s="128" t="s">
        <v>448</v>
      </c>
      <c r="AQ64" s="128" t="s">
        <v>331</v>
      </c>
      <c r="AR64" s="128" t="s">
        <v>327</v>
      </c>
      <c r="AS64" s="128" t="s">
        <v>328</v>
      </c>
      <c r="AT64" s="128" t="s">
        <v>444</v>
      </c>
      <c r="AU64" s="128" t="s">
        <v>444</v>
      </c>
      <c r="AV64" s="128" t="s">
        <v>444</v>
      </c>
      <c r="AW64" s="128" t="s">
        <v>444</v>
      </c>
      <c r="AX64" s="128" t="s">
        <v>444</v>
      </c>
      <c r="AY64" s="128" t="s">
        <v>444</v>
      </c>
      <c r="AZ64" s="128" t="s">
        <v>444</v>
      </c>
      <c r="BA64" s="128" t="s">
        <v>444</v>
      </c>
      <c r="BB64" s="128" t="s">
        <v>444</v>
      </c>
      <c r="BC64" s="128" t="s">
        <v>444</v>
      </c>
    </row>
    <row r="65" spans="1:55">
      <c r="A65" s="145">
        <v>64</v>
      </c>
      <c r="B65" s="128" t="s">
        <v>456</v>
      </c>
      <c r="C65" s="128" t="s">
        <v>443</v>
      </c>
      <c r="D65" s="125" t="s">
        <v>245</v>
      </c>
      <c r="E65" s="128" t="s">
        <v>349</v>
      </c>
      <c r="F65" s="126" t="s">
        <v>444</v>
      </c>
      <c r="G65" s="126" t="s">
        <v>258</v>
      </c>
      <c r="H65" s="127" t="s">
        <v>444</v>
      </c>
      <c r="I65" s="128" t="s">
        <v>444</v>
      </c>
      <c r="J65" s="128" t="s">
        <v>454</v>
      </c>
      <c r="K65" s="146" t="s">
        <v>446</v>
      </c>
      <c r="L65" s="128" t="s">
        <v>453</v>
      </c>
      <c r="M65" s="127" t="s">
        <v>260</v>
      </c>
      <c r="N65" s="128" t="s">
        <v>263</v>
      </c>
      <c r="O65" s="128" t="s">
        <v>444</v>
      </c>
      <c r="P65" s="128" t="s">
        <v>269</v>
      </c>
      <c r="Q65" s="128" t="s">
        <v>284</v>
      </c>
      <c r="R65" s="128" t="s">
        <v>285</v>
      </c>
      <c r="S65" s="128" t="s">
        <v>444</v>
      </c>
      <c r="T65" s="128" t="s">
        <v>444</v>
      </c>
      <c r="U65" s="128" t="s">
        <v>264</v>
      </c>
      <c r="V65" s="128" t="s">
        <v>287</v>
      </c>
      <c r="W65" s="128" t="s">
        <v>287</v>
      </c>
      <c r="X65" s="128" t="s">
        <v>444</v>
      </c>
      <c r="Y65" s="128" t="s">
        <v>289</v>
      </c>
      <c r="Z65" s="128" t="s">
        <v>228</v>
      </c>
      <c r="AA65" s="128">
        <v>1</v>
      </c>
      <c r="AB65" s="128">
        <v>18495</v>
      </c>
      <c r="AC65" s="128">
        <v>18495</v>
      </c>
      <c r="AD65" s="128">
        <v>0</v>
      </c>
      <c r="AE65" s="128">
        <v>4900</v>
      </c>
      <c r="AF65" s="128">
        <v>343</v>
      </c>
      <c r="AG65" s="128" t="s">
        <v>293</v>
      </c>
      <c r="AH65" s="128" t="s">
        <v>444</v>
      </c>
      <c r="AI65" s="128" t="s">
        <v>444</v>
      </c>
      <c r="AJ65" s="128">
        <v>181497.46999999997</v>
      </c>
      <c r="AK65" s="128">
        <v>7552.9999999999991</v>
      </c>
      <c r="AL65" s="128">
        <v>189050.46999999997</v>
      </c>
      <c r="AM65" s="128" t="s">
        <v>395</v>
      </c>
      <c r="AN65" s="128" t="s">
        <v>332</v>
      </c>
      <c r="AO65" s="128" t="s">
        <v>447</v>
      </c>
      <c r="AP65" s="128" t="s">
        <v>448</v>
      </c>
      <c r="AQ65" s="128" t="s">
        <v>331</v>
      </c>
      <c r="AR65" s="128" t="s">
        <v>327</v>
      </c>
      <c r="AS65" s="128" t="s">
        <v>328</v>
      </c>
      <c r="AT65" s="128" t="s">
        <v>444</v>
      </c>
      <c r="AU65" s="128" t="s">
        <v>444</v>
      </c>
      <c r="AV65" s="128" t="s">
        <v>444</v>
      </c>
      <c r="AW65" s="128" t="s">
        <v>444</v>
      </c>
      <c r="AX65" s="128" t="s">
        <v>444</v>
      </c>
      <c r="AY65" s="128" t="s">
        <v>444</v>
      </c>
      <c r="AZ65" s="128" t="s">
        <v>444</v>
      </c>
      <c r="BA65" s="128" t="s">
        <v>460</v>
      </c>
      <c r="BB65" s="128" t="s">
        <v>444</v>
      </c>
      <c r="BC65" s="128" t="s">
        <v>444</v>
      </c>
    </row>
    <row r="66" spans="1:55">
      <c r="A66" s="145">
        <v>65</v>
      </c>
      <c r="B66" s="128" t="s">
        <v>456</v>
      </c>
      <c r="C66" s="128" t="s">
        <v>443</v>
      </c>
      <c r="D66" s="125" t="s">
        <v>245</v>
      </c>
      <c r="E66" s="128" t="s">
        <v>349</v>
      </c>
      <c r="F66" s="126" t="s">
        <v>444</v>
      </c>
      <c r="G66" s="126" t="s">
        <v>258</v>
      </c>
      <c r="H66" s="127" t="s">
        <v>444</v>
      </c>
      <c r="I66" s="128" t="s">
        <v>444</v>
      </c>
      <c r="J66" s="128" t="s">
        <v>450</v>
      </c>
      <c r="K66" s="146" t="s">
        <v>451</v>
      </c>
      <c r="L66" s="128" t="s">
        <v>453</v>
      </c>
      <c r="M66" s="127" t="s">
        <v>260</v>
      </c>
      <c r="N66" s="128" t="s">
        <v>263</v>
      </c>
      <c r="O66" s="128" t="s">
        <v>444</v>
      </c>
      <c r="P66" s="128" t="s">
        <v>269</v>
      </c>
      <c r="Q66" s="128" t="s">
        <v>284</v>
      </c>
      <c r="R66" s="128" t="s">
        <v>285</v>
      </c>
      <c r="S66" s="128" t="s">
        <v>444</v>
      </c>
      <c r="T66" s="128" t="s">
        <v>444</v>
      </c>
      <c r="U66" s="128" t="s">
        <v>264</v>
      </c>
      <c r="V66" s="128" t="s">
        <v>287</v>
      </c>
      <c r="W66" s="128" t="s">
        <v>287</v>
      </c>
      <c r="X66" s="128" t="s">
        <v>444</v>
      </c>
      <c r="Y66" s="128" t="s">
        <v>289</v>
      </c>
      <c r="Z66" s="128" t="s">
        <v>228</v>
      </c>
      <c r="AA66" s="128">
        <v>1</v>
      </c>
      <c r="AB66" s="128">
        <v>18495</v>
      </c>
      <c r="AC66" s="128">
        <v>18495</v>
      </c>
      <c r="AD66" s="128">
        <v>0</v>
      </c>
      <c r="AE66" s="128">
        <v>3734.5</v>
      </c>
      <c r="AF66" s="128">
        <v>0</v>
      </c>
      <c r="AG66" s="128" t="s">
        <v>293</v>
      </c>
      <c r="AH66" s="128" t="s">
        <v>444</v>
      </c>
      <c r="AI66" s="128" t="s">
        <v>444</v>
      </c>
      <c r="AJ66" s="128">
        <v>181497.46999999997</v>
      </c>
      <c r="AK66" s="128">
        <v>7552.9999999999991</v>
      </c>
      <c r="AL66" s="128">
        <v>189050.46999999997</v>
      </c>
      <c r="AM66" s="128" t="s">
        <v>395</v>
      </c>
      <c r="AN66" s="128" t="s">
        <v>332</v>
      </c>
      <c r="AO66" s="128" t="s">
        <v>447</v>
      </c>
      <c r="AP66" s="128" t="s">
        <v>448</v>
      </c>
      <c r="AQ66" s="128" t="s">
        <v>331</v>
      </c>
      <c r="AR66" s="128" t="s">
        <v>327</v>
      </c>
      <c r="AS66" s="128" t="s">
        <v>328</v>
      </c>
      <c r="AT66" s="128" t="s">
        <v>444</v>
      </c>
      <c r="AU66" s="128" t="s">
        <v>444</v>
      </c>
      <c r="AV66" s="128" t="s">
        <v>444</v>
      </c>
      <c r="AW66" s="128" t="s">
        <v>444</v>
      </c>
      <c r="AX66" s="128" t="s">
        <v>444</v>
      </c>
      <c r="AY66" s="128" t="s">
        <v>444</v>
      </c>
      <c r="AZ66" s="128" t="s">
        <v>444</v>
      </c>
      <c r="BA66" s="128" t="s">
        <v>444</v>
      </c>
      <c r="BB66" s="128" t="s">
        <v>444</v>
      </c>
      <c r="BC66" s="128" t="s">
        <v>444</v>
      </c>
    </row>
  </sheetData>
  <protectedRanges>
    <protectedRange sqref="O1:AD1 A1 AF1 K1:L1 H1 D1:E1 AR1:AX1" name="Tartomány1_1_3_2"/>
    <protectedRange sqref="AJ1:AL1" name="Tartomány1_1_2_1_1_1"/>
  </protectedRanges>
  <hyperlinks>
    <hyperlink ref="J1" location="'Service type'!A1" display="Service type" xr:uid="{AAE021DC-F96A-42DD-BBBE-BBB9A4E14BEF}"/>
    <hyperlink ref="M1" location="'Freight Transport_mode'!A1" display="Freight mode" xr:uid="{787A6AB0-CD84-4C56-B201-990408047160}"/>
    <hyperlink ref="N1" location="'Freight Transport_mode'!A1" display="Transport mode" xr:uid="{00DB8B5A-8B8E-4BA1-BD07-BC01F3FF3C95}"/>
    <hyperlink ref="BA1" location="'Truck Type'!A1" display="Container type" xr:uid="{E57B70A3-8C51-422D-ADE5-DBFE654580AB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EF3-A465-4523-8AB8-AAC1DF6B0A00}">
  <dimension ref="A3:H23"/>
  <sheetViews>
    <sheetView topLeftCell="B1" workbookViewId="0">
      <selection activeCell="E4" sqref="E4"/>
    </sheetView>
  </sheetViews>
  <sheetFormatPr defaultRowHeight="15"/>
  <cols>
    <col min="1" max="1" width="14.85546875" bestFit="1" customWidth="1"/>
    <col min="2" max="2" width="16.85546875" bestFit="1" customWidth="1"/>
    <col min="3" max="3" width="19.42578125" bestFit="1" customWidth="1"/>
    <col min="4" max="4" width="17.42578125" bestFit="1" customWidth="1"/>
    <col min="5" max="5" width="27.85546875" bestFit="1" customWidth="1"/>
    <col min="6" max="6" width="27.85546875" customWidth="1"/>
    <col min="7" max="7" width="8.85546875" bestFit="1" customWidth="1"/>
    <col min="8" max="8" width="10.85546875" bestFit="1" customWidth="1"/>
  </cols>
  <sheetData>
    <row r="3" spans="1:8">
      <c r="A3" s="148" t="s">
        <v>402</v>
      </c>
      <c r="B3" s="148" t="s">
        <v>420</v>
      </c>
      <c r="C3" s="148" t="s">
        <v>23</v>
      </c>
      <c r="D3" s="1" t="s">
        <v>397</v>
      </c>
      <c r="E3" s="1" t="s">
        <v>398</v>
      </c>
      <c r="F3" s="149" t="s">
        <v>463</v>
      </c>
      <c r="G3" s="149" t="s">
        <v>462</v>
      </c>
      <c r="H3" s="149" t="s">
        <v>464</v>
      </c>
    </row>
    <row r="4" spans="1:8">
      <c r="A4" s="1" t="s">
        <v>455</v>
      </c>
      <c r="B4" s="1" t="s">
        <v>293</v>
      </c>
      <c r="C4" s="1" t="s">
        <v>445</v>
      </c>
      <c r="D4" s="150">
        <v>3420</v>
      </c>
      <c r="E4" s="150">
        <v>239.4</v>
      </c>
      <c r="F4" s="153">
        <v>14515.439999999999</v>
      </c>
      <c r="G4" s="1">
        <v>83049031</v>
      </c>
      <c r="H4" s="1">
        <v>1426010800</v>
      </c>
    </row>
    <row r="5" spans="1:8">
      <c r="A5" s="1"/>
      <c r="B5" s="1"/>
      <c r="C5" s="1" t="s">
        <v>449</v>
      </c>
      <c r="D5" s="150">
        <v>855</v>
      </c>
      <c r="E5" s="150">
        <v>59.85</v>
      </c>
      <c r="F5" s="153"/>
      <c r="G5" s="1">
        <v>83049031</v>
      </c>
      <c r="H5" s="1">
        <v>1426010800</v>
      </c>
    </row>
    <row r="6" spans="1:8">
      <c r="A6" s="1"/>
      <c r="B6" s="1"/>
      <c r="C6" s="1" t="s">
        <v>454</v>
      </c>
      <c r="D6" s="150">
        <v>1335</v>
      </c>
      <c r="E6" s="150">
        <v>93.45</v>
      </c>
      <c r="F6" s="153"/>
      <c r="G6" s="1">
        <v>83049029</v>
      </c>
      <c r="H6" s="1">
        <v>1426310805</v>
      </c>
    </row>
    <row r="7" spans="1:8">
      <c r="A7" s="1"/>
      <c r="B7" s="1"/>
      <c r="C7" s="1" t="s">
        <v>450</v>
      </c>
      <c r="D7" s="150">
        <v>8512.74</v>
      </c>
      <c r="E7" s="150">
        <v>0</v>
      </c>
      <c r="F7" s="153"/>
      <c r="G7" s="1">
        <v>83049030</v>
      </c>
      <c r="H7" s="1">
        <v>1426010801</v>
      </c>
    </row>
    <row r="8" spans="1:8">
      <c r="A8" s="1" t="s">
        <v>452</v>
      </c>
      <c r="B8" s="1" t="s">
        <v>294</v>
      </c>
      <c r="C8" s="1" t="s">
        <v>445</v>
      </c>
      <c r="D8" s="150">
        <v>3420</v>
      </c>
      <c r="E8" s="150">
        <v>239.4</v>
      </c>
      <c r="F8" s="153">
        <v>32929.53</v>
      </c>
      <c r="G8" s="1">
        <v>83049031</v>
      </c>
      <c r="H8" s="1">
        <v>1426010800</v>
      </c>
    </row>
    <row r="9" spans="1:8">
      <c r="A9" s="1"/>
      <c r="B9" s="1"/>
      <c r="C9" s="1" t="s">
        <v>449</v>
      </c>
      <c r="D9" s="150">
        <v>855</v>
      </c>
      <c r="E9" s="150">
        <v>59.85</v>
      </c>
      <c r="F9" s="153"/>
      <c r="G9" s="1">
        <v>83049031</v>
      </c>
      <c r="H9" s="1">
        <v>1426010800</v>
      </c>
    </row>
    <row r="10" spans="1:8">
      <c r="A10" s="1"/>
      <c r="B10" s="1"/>
      <c r="C10" s="1" t="s">
        <v>454</v>
      </c>
      <c r="D10" s="150">
        <v>6205</v>
      </c>
      <c r="E10" s="150">
        <v>434.35</v>
      </c>
      <c r="F10" s="153"/>
      <c r="G10" s="1">
        <v>83049029</v>
      </c>
      <c r="H10" s="1">
        <v>1426310805</v>
      </c>
    </row>
    <row r="11" spans="1:8">
      <c r="A11" s="1"/>
      <c r="B11" s="1"/>
      <c r="C11" s="1" t="s">
        <v>450</v>
      </c>
      <c r="D11" s="150">
        <v>21715.93</v>
      </c>
      <c r="E11" s="150">
        <v>0</v>
      </c>
      <c r="F11" s="153"/>
      <c r="G11" s="1">
        <v>83049030</v>
      </c>
      <c r="H11" s="1">
        <v>1426010801</v>
      </c>
    </row>
    <row r="12" spans="1:8">
      <c r="A12" s="1" t="s">
        <v>442</v>
      </c>
      <c r="B12" s="1" t="s">
        <v>293</v>
      </c>
      <c r="C12" s="1" t="s">
        <v>445</v>
      </c>
      <c r="D12" s="150">
        <v>1140</v>
      </c>
      <c r="E12" s="150">
        <v>79.8</v>
      </c>
      <c r="F12" s="153">
        <v>1924.75</v>
      </c>
      <c r="G12" s="1">
        <v>83049031</v>
      </c>
      <c r="H12" s="1">
        <v>1426010800</v>
      </c>
    </row>
    <row r="13" spans="1:8">
      <c r="A13" s="1"/>
      <c r="B13" s="1"/>
      <c r="C13" s="1" t="s">
        <v>449</v>
      </c>
      <c r="D13" s="150">
        <v>285</v>
      </c>
      <c r="E13" s="150">
        <v>19.95</v>
      </c>
      <c r="F13" s="153"/>
      <c r="G13" s="1">
        <v>83049031</v>
      </c>
      <c r="H13" s="1">
        <v>1426010800</v>
      </c>
    </row>
    <row r="14" spans="1:8">
      <c r="A14" s="1"/>
      <c r="B14" s="1"/>
      <c r="C14" s="1" t="s">
        <v>450</v>
      </c>
      <c r="D14" s="150">
        <v>400</v>
      </c>
      <c r="E14" s="150">
        <v>0</v>
      </c>
      <c r="F14" s="153"/>
      <c r="G14" s="1">
        <v>83049030</v>
      </c>
      <c r="H14" s="1">
        <v>1426010801</v>
      </c>
    </row>
    <row r="15" spans="1:8">
      <c r="A15" s="1" t="s">
        <v>458</v>
      </c>
      <c r="B15" s="1" t="s">
        <v>294</v>
      </c>
      <c r="C15" s="1" t="s">
        <v>445</v>
      </c>
      <c r="D15" s="150">
        <v>19010</v>
      </c>
      <c r="E15" s="150">
        <v>1330.7</v>
      </c>
      <c r="F15" s="153">
        <v>65900.05</v>
      </c>
      <c r="G15" s="1">
        <v>83049031</v>
      </c>
      <c r="H15" s="1">
        <v>1426010800</v>
      </c>
    </row>
    <row r="16" spans="1:8">
      <c r="A16" s="1"/>
      <c r="B16" s="1"/>
      <c r="C16" s="1" t="s">
        <v>449</v>
      </c>
      <c r="D16" s="150">
        <v>1425</v>
      </c>
      <c r="E16" s="150">
        <v>99.75</v>
      </c>
      <c r="F16" s="153"/>
      <c r="G16" s="1">
        <v>83049031</v>
      </c>
      <c r="H16" s="1">
        <v>1426010800</v>
      </c>
    </row>
    <row r="17" spans="1:8">
      <c r="A17" s="1"/>
      <c r="B17" s="1"/>
      <c r="C17" s="1" t="s">
        <v>454</v>
      </c>
      <c r="D17" s="150">
        <v>27600</v>
      </c>
      <c r="E17" s="150">
        <v>1932</v>
      </c>
      <c r="F17" s="153"/>
      <c r="G17" s="1">
        <v>83049029</v>
      </c>
      <c r="H17" s="1">
        <v>1426310805</v>
      </c>
    </row>
    <row r="18" spans="1:8">
      <c r="A18" s="1"/>
      <c r="B18" s="1"/>
      <c r="C18" s="1" t="s">
        <v>450</v>
      </c>
      <c r="D18" s="150">
        <v>14502.6</v>
      </c>
      <c r="E18" s="150">
        <v>0</v>
      </c>
      <c r="F18" s="153"/>
      <c r="G18" s="1">
        <v>83049030</v>
      </c>
      <c r="H18" s="1">
        <v>1426010801</v>
      </c>
    </row>
    <row r="19" spans="1:8">
      <c r="A19" s="1" t="s">
        <v>456</v>
      </c>
      <c r="B19" s="1" t="s">
        <v>293</v>
      </c>
      <c r="C19" s="1" t="s">
        <v>445</v>
      </c>
      <c r="D19" s="150">
        <v>12375</v>
      </c>
      <c r="E19" s="150">
        <v>866.25</v>
      </c>
      <c r="F19" s="153">
        <v>72764.2</v>
      </c>
      <c r="G19" s="1">
        <v>83049031</v>
      </c>
      <c r="H19" s="1">
        <v>1426010800</v>
      </c>
    </row>
    <row r="20" spans="1:8">
      <c r="A20" s="1"/>
      <c r="B20" s="1"/>
      <c r="C20" s="1" t="s">
        <v>449</v>
      </c>
      <c r="D20" s="150">
        <v>1425</v>
      </c>
      <c r="E20" s="150">
        <v>99.75</v>
      </c>
      <c r="F20" s="153"/>
      <c r="G20" s="1">
        <v>83049031</v>
      </c>
      <c r="H20" s="1">
        <v>1426010800</v>
      </c>
    </row>
    <row r="21" spans="1:8">
      <c r="A21" s="1"/>
      <c r="B21" s="1"/>
      <c r="C21" s="1" t="s">
        <v>454</v>
      </c>
      <c r="D21" s="150">
        <v>27600</v>
      </c>
      <c r="E21" s="150">
        <v>1932</v>
      </c>
      <c r="F21" s="153"/>
      <c r="G21" s="1">
        <v>83049029</v>
      </c>
      <c r="H21" s="1">
        <v>1426310805</v>
      </c>
    </row>
    <row r="22" spans="1:8">
      <c r="A22" s="1"/>
      <c r="B22" s="1"/>
      <c r="C22" s="1" t="s">
        <v>450</v>
      </c>
      <c r="D22" s="150">
        <v>28466.2</v>
      </c>
      <c r="E22" s="150">
        <v>0</v>
      </c>
      <c r="F22" s="153"/>
      <c r="G22" s="1">
        <v>83049030</v>
      </c>
      <c r="H22" s="1">
        <v>1426010801</v>
      </c>
    </row>
    <row r="23" spans="1:8">
      <c r="A23" s="1" t="s">
        <v>399</v>
      </c>
      <c r="B23" s="1"/>
      <c r="C23" s="1"/>
      <c r="D23" s="150">
        <v>180547.47</v>
      </c>
      <c r="E23" s="150">
        <v>7486.5</v>
      </c>
      <c r="F23" s="150"/>
      <c r="G23" s="1"/>
      <c r="H23" s="1"/>
    </row>
  </sheetData>
  <mergeCells count="5">
    <mergeCell ref="F4:F7"/>
    <mergeCell ref="F8:F11"/>
    <mergeCell ref="F19:F22"/>
    <mergeCell ref="F15:F18"/>
    <mergeCell ref="F12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topLeftCell="A19" workbookViewId="0">
      <selection activeCell="B4" sqref="B4"/>
    </sheetView>
  </sheetViews>
  <sheetFormatPr defaultRowHeight="15"/>
  <cols>
    <col min="2" max="2" width="46.5703125" style="3" bestFit="1" customWidth="1"/>
    <col min="3" max="3" width="18.5703125" customWidth="1"/>
    <col min="4" max="4" width="10.140625" bestFit="1" customWidth="1"/>
    <col min="6" max="6" width="20.42578125" customWidth="1"/>
    <col min="9" max="9" width="9.140625" customWidth="1"/>
    <col min="11" max="11" width="12.42578125" customWidth="1"/>
    <col min="12" max="12" width="28" customWidth="1"/>
  </cols>
  <sheetData>
    <row r="1" spans="1:12">
      <c r="A1" s="4" t="s">
        <v>108</v>
      </c>
      <c r="B1" s="5" t="s">
        <v>109</v>
      </c>
      <c r="C1" s="4" t="s">
        <v>110</v>
      </c>
      <c r="D1" s="4" t="s">
        <v>111</v>
      </c>
      <c r="E1" s="4" t="s">
        <v>112</v>
      </c>
      <c r="F1" s="4" t="s">
        <v>113</v>
      </c>
      <c r="G1" s="4" t="s">
        <v>114</v>
      </c>
      <c r="H1" s="4" t="s">
        <v>115</v>
      </c>
      <c r="I1" s="4" t="s">
        <v>116</v>
      </c>
      <c r="J1" s="4" t="s">
        <v>80</v>
      </c>
      <c r="K1" s="4" t="s">
        <v>117</v>
      </c>
      <c r="L1" s="4" t="s">
        <v>118</v>
      </c>
    </row>
    <row r="2" spans="1:12">
      <c r="A2" s="1">
        <v>1</v>
      </c>
      <c r="B2" s="2" t="s">
        <v>139</v>
      </c>
      <c r="C2" s="1" t="s">
        <v>137</v>
      </c>
      <c r="D2" s="1" t="s">
        <v>138</v>
      </c>
      <c r="E2" s="1">
        <v>2</v>
      </c>
      <c r="F2" s="1" t="s">
        <v>125</v>
      </c>
      <c r="G2" s="1"/>
      <c r="H2" s="1"/>
      <c r="I2" s="1" t="s">
        <v>120</v>
      </c>
      <c r="J2" s="1" t="s">
        <v>121</v>
      </c>
      <c r="K2" s="1" t="s">
        <v>122</v>
      </c>
      <c r="L2" s="1" t="s">
        <v>123</v>
      </c>
    </row>
    <row r="3" spans="1:12">
      <c r="A3" s="1">
        <v>2</v>
      </c>
      <c r="B3" s="2" t="s">
        <v>157</v>
      </c>
      <c r="C3" s="1" t="s">
        <v>119</v>
      </c>
      <c r="D3" s="1"/>
      <c r="E3" s="1">
        <v>2</v>
      </c>
      <c r="F3" s="1" t="s">
        <v>125</v>
      </c>
      <c r="G3" s="1"/>
      <c r="H3" s="1"/>
      <c r="I3" s="1" t="s">
        <v>120</v>
      </c>
      <c r="J3" s="1" t="s">
        <v>121</v>
      </c>
      <c r="K3" s="1" t="s">
        <v>122</v>
      </c>
      <c r="L3" s="1" t="s">
        <v>123</v>
      </c>
    </row>
    <row r="4" spans="1:12">
      <c r="A4" s="1">
        <v>3</v>
      </c>
      <c r="B4" s="2" t="s">
        <v>126</v>
      </c>
      <c r="C4" s="1" t="s">
        <v>124</v>
      </c>
      <c r="D4" s="1"/>
      <c r="E4" s="1"/>
      <c r="F4" s="1" t="s">
        <v>125</v>
      </c>
      <c r="G4" s="1"/>
      <c r="H4" s="1">
        <v>300</v>
      </c>
      <c r="I4" s="1" t="s">
        <v>120</v>
      </c>
      <c r="J4" s="1" t="s">
        <v>121</v>
      </c>
      <c r="K4" s="1" t="s">
        <v>120</v>
      </c>
      <c r="L4" s="1" t="s">
        <v>123</v>
      </c>
    </row>
    <row r="5" spans="1:12">
      <c r="A5" s="1">
        <v>4</v>
      </c>
      <c r="B5" s="2" t="s">
        <v>160</v>
      </c>
      <c r="C5" s="1" t="s">
        <v>119</v>
      </c>
      <c r="D5" s="1"/>
      <c r="E5" s="1">
        <v>2</v>
      </c>
      <c r="F5" s="1" t="s">
        <v>125</v>
      </c>
      <c r="G5" s="1"/>
      <c r="H5" s="1"/>
      <c r="I5" s="1" t="s">
        <v>120</v>
      </c>
      <c r="J5" s="1" t="s">
        <v>121</v>
      </c>
      <c r="K5" s="1" t="s">
        <v>122</v>
      </c>
      <c r="L5" s="1" t="s">
        <v>123</v>
      </c>
    </row>
    <row r="6" spans="1:12">
      <c r="A6" s="1">
        <v>5</v>
      </c>
      <c r="B6" s="2" t="s">
        <v>140</v>
      </c>
      <c r="C6" s="1" t="s">
        <v>137</v>
      </c>
      <c r="D6" s="1" t="s">
        <v>138</v>
      </c>
      <c r="E6" s="1">
        <v>2</v>
      </c>
      <c r="F6" s="1" t="s">
        <v>125</v>
      </c>
      <c r="G6" s="1"/>
      <c r="H6" s="1"/>
      <c r="I6" s="1" t="s">
        <v>120</v>
      </c>
      <c r="J6" s="1" t="s">
        <v>121</v>
      </c>
      <c r="K6" s="1" t="s">
        <v>122</v>
      </c>
      <c r="L6" s="1" t="s">
        <v>123</v>
      </c>
    </row>
    <row r="7" spans="1:12">
      <c r="A7" s="1">
        <v>6</v>
      </c>
      <c r="B7" s="2" t="s">
        <v>141</v>
      </c>
      <c r="C7" s="1" t="s">
        <v>137</v>
      </c>
      <c r="D7" s="1" t="s">
        <v>138</v>
      </c>
      <c r="E7" s="1">
        <v>2</v>
      </c>
      <c r="F7" s="1" t="s">
        <v>125</v>
      </c>
      <c r="G7" s="1"/>
      <c r="H7" s="1"/>
      <c r="I7" s="1" t="s">
        <v>120</v>
      </c>
      <c r="J7" s="1" t="s">
        <v>121</v>
      </c>
      <c r="K7" s="1" t="s">
        <v>122</v>
      </c>
      <c r="L7" s="1" t="s">
        <v>123</v>
      </c>
    </row>
    <row r="8" spans="1:12">
      <c r="A8" s="1">
        <v>7</v>
      </c>
      <c r="B8" s="2" t="s">
        <v>158</v>
      </c>
      <c r="C8" s="1" t="s">
        <v>119</v>
      </c>
      <c r="D8" s="1"/>
      <c r="E8" s="1">
        <v>2</v>
      </c>
      <c r="F8" s="1" t="s">
        <v>125</v>
      </c>
      <c r="G8" s="1"/>
      <c r="H8" s="1"/>
      <c r="I8" s="1" t="s">
        <v>120</v>
      </c>
      <c r="J8" s="1" t="s">
        <v>121</v>
      </c>
      <c r="K8" s="1" t="s">
        <v>122</v>
      </c>
      <c r="L8" s="1" t="s">
        <v>123</v>
      </c>
    </row>
    <row r="9" spans="1:12">
      <c r="A9" s="1">
        <v>8</v>
      </c>
      <c r="B9" s="2" t="s">
        <v>81</v>
      </c>
      <c r="C9" s="1" t="s">
        <v>124</v>
      </c>
      <c r="D9" s="1"/>
      <c r="E9" s="1"/>
      <c r="F9" s="1" t="s">
        <v>125</v>
      </c>
      <c r="G9" s="1"/>
      <c r="H9" s="1">
        <v>300</v>
      </c>
      <c r="I9" s="1" t="s">
        <v>120</v>
      </c>
      <c r="J9" s="1" t="s">
        <v>121</v>
      </c>
      <c r="K9" s="1" t="s">
        <v>120</v>
      </c>
      <c r="L9" s="1" t="s">
        <v>123</v>
      </c>
    </row>
    <row r="10" spans="1:12">
      <c r="A10" s="1">
        <v>9</v>
      </c>
      <c r="B10" s="2" t="s">
        <v>142</v>
      </c>
      <c r="C10" s="1" t="s">
        <v>137</v>
      </c>
      <c r="D10" s="1" t="s">
        <v>138</v>
      </c>
      <c r="E10" s="1">
        <v>2</v>
      </c>
      <c r="F10" s="1" t="s">
        <v>125</v>
      </c>
      <c r="G10" s="1"/>
      <c r="H10" s="1"/>
      <c r="I10" s="1" t="s">
        <v>120</v>
      </c>
      <c r="J10" s="1" t="s">
        <v>121</v>
      </c>
      <c r="K10" s="1" t="s">
        <v>122</v>
      </c>
      <c r="L10" s="1" t="s">
        <v>123</v>
      </c>
    </row>
    <row r="11" spans="1:12">
      <c r="A11" s="1">
        <v>10</v>
      </c>
      <c r="B11" s="2" t="s">
        <v>159</v>
      </c>
      <c r="C11" s="1" t="s">
        <v>119</v>
      </c>
      <c r="D11" s="1"/>
      <c r="E11" s="1">
        <v>2</v>
      </c>
      <c r="F11" s="1" t="s">
        <v>125</v>
      </c>
      <c r="G11" s="1"/>
      <c r="H11" s="1"/>
      <c r="I11" s="1" t="s">
        <v>120</v>
      </c>
      <c r="J11" s="1" t="s">
        <v>121</v>
      </c>
      <c r="K11" s="1" t="s">
        <v>122</v>
      </c>
      <c r="L11" s="1" t="s">
        <v>123</v>
      </c>
    </row>
    <row r="12" spans="1:12">
      <c r="A12" s="1">
        <v>11</v>
      </c>
      <c r="B12" s="2" t="s">
        <v>82</v>
      </c>
      <c r="C12" s="1" t="s">
        <v>119</v>
      </c>
      <c r="D12" s="1"/>
      <c r="E12" s="1">
        <v>2</v>
      </c>
      <c r="F12" s="1" t="s">
        <v>125</v>
      </c>
      <c r="G12" s="1"/>
      <c r="H12" s="1"/>
      <c r="I12" s="1" t="s">
        <v>120</v>
      </c>
      <c r="J12" s="1" t="s">
        <v>121</v>
      </c>
      <c r="K12" s="1" t="s">
        <v>122</v>
      </c>
      <c r="L12" s="1" t="s">
        <v>123</v>
      </c>
    </row>
    <row r="13" spans="1:12">
      <c r="A13" s="1">
        <v>12</v>
      </c>
      <c r="B13" s="2" t="s">
        <v>83</v>
      </c>
      <c r="C13" s="1" t="s">
        <v>119</v>
      </c>
      <c r="D13" s="1"/>
      <c r="E13" s="1">
        <v>2</v>
      </c>
      <c r="F13" s="1" t="s">
        <v>125</v>
      </c>
      <c r="G13" s="1"/>
      <c r="H13" s="1"/>
      <c r="I13" s="1" t="s">
        <v>120</v>
      </c>
      <c r="J13" s="1" t="s">
        <v>121</v>
      </c>
      <c r="K13" s="1" t="s">
        <v>122</v>
      </c>
      <c r="L13" s="1" t="s">
        <v>123</v>
      </c>
    </row>
    <row r="14" spans="1:12">
      <c r="A14" s="1">
        <v>13</v>
      </c>
      <c r="B14" s="2" t="s">
        <v>84</v>
      </c>
      <c r="C14" s="1" t="s">
        <v>124</v>
      </c>
      <c r="D14" s="1"/>
      <c r="E14" s="1"/>
      <c r="F14" s="1" t="s">
        <v>125</v>
      </c>
      <c r="G14" s="1"/>
      <c r="H14" s="1">
        <v>300</v>
      </c>
      <c r="I14" s="1" t="s">
        <v>120</v>
      </c>
      <c r="J14" s="1" t="s">
        <v>121</v>
      </c>
      <c r="K14" s="1" t="s">
        <v>120</v>
      </c>
      <c r="L14" s="1" t="s">
        <v>123</v>
      </c>
    </row>
    <row r="15" spans="1:12">
      <c r="A15" s="1">
        <v>14</v>
      </c>
      <c r="B15" s="91" t="s">
        <v>85</v>
      </c>
      <c r="C15" s="1" t="s">
        <v>119</v>
      </c>
      <c r="D15" s="1"/>
      <c r="E15" s="1">
        <v>2</v>
      </c>
      <c r="F15" s="1" t="s">
        <v>125</v>
      </c>
      <c r="G15" s="1"/>
      <c r="H15" s="1"/>
      <c r="I15" s="1" t="s">
        <v>120</v>
      </c>
      <c r="J15" s="1" t="s">
        <v>121</v>
      </c>
      <c r="K15" s="1" t="s">
        <v>122</v>
      </c>
      <c r="L15" s="1" t="s">
        <v>123</v>
      </c>
    </row>
    <row r="16" spans="1:12">
      <c r="A16" s="1">
        <v>15</v>
      </c>
      <c r="B16" s="2" t="s">
        <v>86</v>
      </c>
      <c r="C16" s="1" t="s">
        <v>119</v>
      </c>
      <c r="D16" s="1"/>
      <c r="E16" s="1">
        <v>2</v>
      </c>
      <c r="F16" s="1" t="s">
        <v>125</v>
      </c>
      <c r="G16" s="1"/>
      <c r="H16" s="1"/>
      <c r="I16" s="1" t="s">
        <v>120</v>
      </c>
      <c r="J16" s="1" t="s">
        <v>121</v>
      </c>
      <c r="K16" s="1" t="s">
        <v>122</v>
      </c>
      <c r="L16" s="1" t="s">
        <v>123</v>
      </c>
    </row>
    <row r="17" spans="1:12">
      <c r="A17" s="1">
        <v>16</v>
      </c>
      <c r="B17" s="2" t="s">
        <v>155</v>
      </c>
      <c r="C17" s="1" t="s">
        <v>137</v>
      </c>
      <c r="D17" s="1" t="s">
        <v>138</v>
      </c>
      <c r="E17" s="1">
        <v>2</v>
      </c>
      <c r="F17" s="1" t="s">
        <v>125</v>
      </c>
      <c r="G17" s="1"/>
      <c r="H17" s="1"/>
      <c r="I17" s="1" t="s">
        <v>120</v>
      </c>
      <c r="J17" s="1" t="s">
        <v>121</v>
      </c>
      <c r="K17" s="1" t="s">
        <v>122</v>
      </c>
      <c r="L17" s="1" t="s">
        <v>123</v>
      </c>
    </row>
    <row r="18" spans="1:12">
      <c r="A18" s="1">
        <v>17</v>
      </c>
      <c r="B18" s="2" t="s">
        <v>156</v>
      </c>
      <c r="C18" s="1" t="s">
        <v>119</v>
      </c>
      <c r="D18" s="1"/>
      <c r="E18" s="1">
        <v>2</v>
      </c>
      <c r="F18" s="1" t="s">
        <v>125</v>
      </c>
      <c r="G18" s="1"/>
      <c r="H18" s="1"/>
      <c r="I18" s="1" t="s">
        <v>120</v>
      </c>
      <c r="J18" s="1" t="s">
        <v>121</v>
      </c>
      <c r="K18" s="1" t="s">
        <v>122</v>
      </c>
      <c r="L18" s="1" t="s">
        <v>123</v>
      </c>
    </row>
    <row r="19" spans="1:12">
      <c r="A19" s="1">
        <v>18</v>
      </c>
      <c r="B19" s="2" t="s">
        <v>143</v>
      </c>
      <c r="C19" s="1" t="s">
        <v>137</v>
      </c>
      <c r="D19" s="1" t="s">
        <v>138</v>
      </c>
      <c r="E19" s="1">
        <v>2</v>
      </c>
      <c r="F19" s="1" t="s">
        <v>125</v>
      </c>
      <c r="G19" s="1"/>
      <c r="H19" s="1"/>
      <c r="I19" s="1" t="s">
        <v>120</v>
      </c>
      <c r="J19" s="1" t="s">
        <v>121</v>
      </c>
      <c r="K19" s="1" t="s">
        <v>122</v>
      </c>
      <c r="L19" s="1" t="s">
        <v>123</v>
      </c>
    </row>
    <row r="20" spans="1:12">
      <c r="A20" s="1">
        <v>19</v>
      </c>
      <c r="B20" s="2" t="s">
        <v>144</v>
      </c>
      <c r="C20" s="1" t="s">
        <v>119</v>
      </c>
      <c r="D20" s="1"/>
      <c r="E20" s="1">
        <v>2</v>
      </c>
      <c r="F20" s="1" t="s">
        <v>125</v>
      </c>
      <c r="G20" s="1"/>
      <c r="H20" s="1"/>
      <c r="I20" s="1" t="s">
        <v>120</v>
      </c>
      <c r="J20" s="1" t="s">
        <v>121</v>
      </c>
      <c r="K20" s="1" t="s">
        <v>122</v>
      </c>
      <c r="L20" s="1" t="s">
        <v>123</v>
      </c>
    </row>
    <row r="21" spans="1:12">
      <c r="A21" s="1">
        <v>20</v>
      </c>
      <c r="B21" s="2" t="s">
        <v>87</v>
      </c>
      <c r="C21" s="1" t="s">
        <v>124</v>
      </c>
      <c r="D21" s="1"/>
      <c r="E21" s="1"/>
      <c r="F21" s="1" t="s">
        <v>125</v>
      </c>
      <c r="G21" s="1"/>
      <c r="H21" s="1">
        <v>300</v>
      </c>
      <c r="I21" s="1" t="s">
        <v>120</v>
      </c>
      <c r="J21" s="1" t="s">
        <v>121</v>
      </c>
      <c r="K21" s="1" t="s">
        <v>120</v>
      </c>
      <c r="L21" s="1" t="s">
        <v>123</v>
      </c>
    </row>
    <row r="22" spans="1:12">
      <c r="A22" s="1">
        <v>21</v>
      </c>
      <c r="B22" s="2" t="s">
        <v>161</v>
      </c>
      <c r="C22" s="1" t="s">
        <v>119</v>
      </c>
      <c r="D22" s="1"/>
      <c r="E22" s="1">
        <v>2</v>
      </c>
      <c r="F22" s="1" t="s">
        <v>125</v>
      </c>
      <c r="G22" s="1"/>
      <c r="H22" s="1"/>
      <c r="I22" s="1" t="s">
        <v>120</v>
      </c>
      <c r="J22" s="1" t="s">
        <v>121</v>
      </c>
      <c r="K22" s="1" t="s">
        <v>122</v>
      </c>
      <c r="L22" s="1" t="s">
        <v>123</v>
      </c>
    </row>
    <row r="23" spans="1:12">
      <c r="A23" s="1">
        <v>22</v>
      </c>
      <c r="B23" s="2" t="s">
        <v>145</v>
      </c>
      <c r="C23" s="1" t="s">
        <v>137</v>
      </c>
      <c r="D23" s="1" t="s">
        <v>138</v>
      </c>
      <c r="E23" s="1">
        <v>2</v>
      </c>
      <c r="F23" s="1" t="s">
        <v>125</v>
      </c>
      <c r="G23" s="1"/>
      <c r="H23" s="1"/>
      <c r="I23" s="1" t="s">
        <v>120</v>
      </c>
      <c r="J23" s="1" t="s">
        <v>121</v>
      </c>
      <c r="K23" s="1" t="s">
        <v>122</v>
      </c>
      <c r="L23" s="1" t="s">
        <v>123</v>
      </c>
    </row>
    <row r="24" spans="1:12">
      <c r="A24" s="1">
        <v>23</v>
      </c>
      <c r="B24" s="2" t="s">
        <v>162</v>
      </c>
      <c r="C24" s="1" t="s">
        <v>119</v>
      </c>
      <c r="D24" s="1"/>
      <c r="E24" s="1">
        <v>2</v>
      </c>
      <c r="F24" s="1" t="s">
        <v>125</v>
      </c>
      <c r="G24" s="1"/>
      <c r="H24" s="1"/>
      <c r="I24" s="1" t="s">
        <v>120</v>
      </c>
      <c r="J24" s="1" t="s">
        <v>121</v>
      </c>
      <c r="K24" s="1" t="s">
        <v>122</v>
      </c>
      <c r="L24" s="1" t="s">
        <v>123</v>
      </c>
    </row>
    <row r="25" spans="1:12">
      <c r="A25" s="1">
        <v>24</v>
      </c>
      <c r="B25" s="2" t="s">
        <v>146</v>
      </c>
      <c r="C25" s="1" t="s">
        <v>137</v>
      </c>
      <c r="D25" s="1" t="s">
        <v>138</v>
      </c>
      <c r="E25" s="1">
        <v>2</v>
      </c>
      <c r="F25" s="1" t="s">
        <v>125</v>
      </c>
      <c r="G25" s="1"/>
      <c r="H25" s="1"/>
      <c r="I25" s="1" t="s">
        <v>120</v>
      </c>
      <c r="J25" s="1" t="s">
        <v>121</v>
      </c>
      <c r="K25" s="1" t="s">
        <v>122</v>
      </c>
      <c r="L25" s="1" t="s">
        <v>123</v>
      </c>
    </row>
    <row r="26" spans="1:12">
      <c r="A26" s="1">
        <v>25</v>
      </c>
      <c r="B26" s="6" t="s">
        <v>147</v>
      </c>
      <c r="C26" s="1" t="s">
        <v>137</v>
      </c>
      <c r="D26" s="1" t="s">
        <v>138</v>
      </c>
      <c r="E26" s="1">
        <v>2</v>
      </c>
      <c r="F26" s="1" t="s">
        <v>125</v>
      </c>
      <c r="G26" s="1"/>
      <c r="H26" s="1"/>
      <c r="I26" s="1" t="s">
        <v>120</v>
      </c>
      <c r="J26" s="1" t="s">
        <v>121</v>
      </c>
      <c r="K26" s="1" t="s">
        <v>122</v>
      </c>
      <c r="L26" s="1" t="s">
        <v>123</v>
      </c>
    </row>
    <row r="27" spans="1:12">
      <c r="A27" s="1">
        <v>26</v>
      </c>
      <c r="B27" s="6" t="s">
        <v>148</v>
      </c>
      <c r="C27" s="1" t="s">
        <v>119</v>
      </c>
      <c r="D27" s="1"/>
      <c r="E27" s="1">
        <v>2</v>
      </c>
      <c r="F27" s="1" t="s">
        <v>125</v>
      </c>
      <c r="G27" s="1"/>
      <c r="H27" s="1"/>
      <c r="I27" s="1" t="s">
        <v>120</v>
      </c>
      <c r="J27" s="1" t="s">
        <v>121</v>
      </c>
      <c r="K27" s="1" t="s">
        <v>122</v>
      </c>
      <c r="L27" s="1" t="s">
        <v>123</v>
      </c>
    </row>
    <row r="28" spans="1:12">
      <c r="A28" s="1">
        <v>27</v>
      </c>
      <c r="B28" s="6" t="s">
        <v>149</v>
      </c>
      <c r="C28" s="1" t="s">
        <v>137</v>
      </c>
      <c r="D28" s="1" t="s">
        <v>138</v>
      </c>
      <c r="E28" s="1">
        <v>2</v>
      </c>
      <c r="F28" s="1" t="s">
        <v>125</v>
      </c>
      <c r="G28" s="1"/>
      <c r="H28" s="1"/>
      <c r="I28" s="1" t="s">
        <v>120</v>
      </c>
      <c r="J28" s="1" t="s">
        <v>121</v>
      </c>
      <c r="K28" s="1" t="s">
        <v>122</v>
      </c>
      <c r="L28" s="1" t="s">
        <v>123</v>
      </c>
    </row>
    <row r="29" spans="1:12">
      <c r="A29" s="1">
        <v>28</v>
      </c>
      <c r="B29" s="6" t="s">
        <v>150</v>
      </c>
      <c r="C29" s="1" t="s">
        <v>119</v>
      </c>
      <c r="D29" s="1"/>
      <c r="E29" s="1">
        <v>2</v>
      </c>
      <c r="F29" s="1" t="s">
        <v>125</v>
      </c>
      <c r="G29" s="1"/>
      <c r="H29" s="1"/>
      <c r="I29" s="1" t="s">
        <v>120</v>
      </c>
      <c r="J29" s="1" t="s">
        <v>121</v>
      </c>
      <c r="K29" s="1" t="s">
        <v>122</v>
      </c>
      <c r="L29" s="1" t="s">
        <v>123</v>
      </c>
    </row>
    <row r="30" spans="1:12">
      <c r="A30" s="1">
        <v>29</v>
      </c>
      <c r="B30" s="6" t="s">
        <v>151</v>
      </c>
      <c r="C30" s="1" t="s">
        <v>137</v>
      </c>
      <c r="D30" s="1" t="s">
        <v>138</v>
      </c>
      <c r="E30" s="1">
        <v>2</v>
      </c>
      <c r="F30" s="1" t="s">
        <v>125</v>
      </c>
      <c r="G30" s="1"/>
      <c r="H30" s="1"/>
      <c r="I30" s="1" t="s">
        <v>120</v>
      </c>
      <c r="J30" s="1" t="s">
        <v>121</v>
      </c>
      <c r="K30" s="1" t="s">
        <v>122</v>
      </c>
      <c r="L30" s="1" t="s">
        <v>123</v>
      </c>
    </row>
    <row r="31" spans="1:12">
      <c r="A31" s="1">
        <v>30</v>
      </c>
      <c r="B31" s="6" t="s">
        <v>152</v>
      </c>
      <c r="C31" s="1" t="s">
        <v>137</v>
      </c>
      <c r="D31" s="1" t="s">
        <v>138</v>
      </c>
      <c r="E31" s="1">
        <v>2</v>
      </c>
      <c r="F31" s="1" t="s">
        <v>125</v>
      </c>
      <c r="G31" s="1"/>
      <c r="H31" s="1"/>
      <c r="I31" s="1" t="s">
        <v>120</v>
      </c>
      <c r="J31" s="1" t="s">
        <v>121</v>
      </c>
      <c r="K31" s="1" t="s">
        <v>122</v>
      </c>
      <c r="L31" s="1" t="s">
        <v>123</v>
      </c>
    </row>
    <row r="32" spans="1:12">
      <c r="A32" s="1">
        <v>31</v>
      </c>
      <c r="B32" s="6" t="s">
        <v>153</v>
      </c>
      <c r="C32" s="1" t="s">
        <v>119</v>
      </c>
      <c r="D32" s="1"/>
      <c r="E32" s="1">
        <v>2</v>
      </c>
      <c r="F32" s="1" t="s">
        <v>125</v>
      </c>
      <c r="G32" s="1"/>
      <c r="H32" s="1"/>
      <c r="I32" s="1" t="s">
        <v>120</v>
      </c>
      <c r="J32" s="1" t="s">
        <v>121</v>
      </c>
      <c r="K32" s="1" t="s">
        <v>122</v>
      </c>
      <c r="L32" s="1" t="s">
        <v>123</v>
      </c>
    </row>
    <row r="33" spans="1:12">
      <c r="A33" s="1">
        <v>32</v>
      </c>
      <c r="B33" s="6" t="s">
        <v>154</v>
      </c>
      <c r="C33" s="1" t="s">
        <v>137</v>
      </c>
      <c r="D33" s="1" t="s">
        <v>138</v>
      </c>
      <c r="E33" s="1">
        <v>2</v>
      </c>
      <c r="F33" s="1" t="s">
        <v>125</v>
      </c>
      <c r="G33" s="1"/>
      <c r="H33" s="1"/>
      <c r="I33" s="1" t="s">
        <v>120</v>
      </c>
      <c r="J33" s="1" t="s">
        <v>121</v>
      </c>
      <c r="K33" s="1" t="s">
        <v>122</v>
      </c>
      <c r="L33" s="1" t="s">
        <v>123</v>
      </c>
    </row>
    <row r="34" spans="1:12">
      <c r="A34" s="1">
        <v>33</v>
      </c>
      <c r="B34" s="6" t="s">
        <v>164</v>
      </c>
      <c r="C34" s="1" t="s">
        <v>119</v>
      </c>
      <c r="D34" s="1"/>
      <c r="E34" s="1">
        <v>2</v>
      </c>
      <c r="F34" s="1" t="s">
        <v>125</v>
      </c>
      <c r="G34" s="1"/>
      <c r="H34" s="1"/>
      <c r="I34" s="1" t="s">
        <v>120</v>
      </c>
      <c r="J34" s="1" t="s">
        <v>121</v>
      </c>
      <c r="K34" s="1" t="s">
        <v>122</v>
      </c>
      <c r="L34" s="1" t="s">
        <v>123</v>
      </c>
    </row>
    <row r="35" spans="1:12">
      <c r="A35" s="1">
        <v>34</v>
      </c>
      <c r="B35" s="2" t="s">
        <v>88</v>
      </c>
      <c r="C35" s="1" t="s">
        <v>137</v>
      </c>
      <c r="D35" s="1" t="s">
        <v>138</v>
      </c>
      <c r="E35" s="1">
        <v>2</v>
      </c>
      <c r="F35" s="1" t="s">
        <v>125</v>
      </c>
      <c r="G35" s="1"/>
      <c r="H35" s="1"/>
      <c r="I35" s="1" t="s">
        <v>120</v>
      </c>
      <c r="J35" s="1" t="s">
        <v>121</v>
      </c>
      <c r="K35" s="1" t="s">
        <v>122</v>
      </c>
      <c r="L35" s="1" t="s">
        <v>123</v>
      </c>
    </row>
    <row r="36" spans="1:12">
      <c r="A36" s="1">
        <v>35</v>
      </c>
      <c r="B36" s="2" t="s">
        <v>89</v>
      </c>
      <c r="C36" s="1" t="s">
        <v>137</v>
      </c>
      <c r="D36" s="1" t="s">
        <v>138</v>
      </c>
      <c r="E36" s="1">
        <v>2</v>
      </c>
      <c r="F36" s="1" t="s">
        <v>125</v>
      </c>
      <c r="G36" s="1"/>
      <c r="H36" s="1"/>
      <c r="I36" s="1" t="s">
        <v>120</v>
      </c>
      <c r="J36" s="1" t="s">
        <v>121</v>
      </c>
      <c r="K36" s="1" t="s">
        <v>122</v>
      </c>
      <c r="L36" s="1" t="s">
        <v>123</v>
      </c>
    </row>
    <row r="37" spans="1:12">
      <c r="A37" s="1">
        <v>36</v>
      </c>
      <c r="B37" s="2" t="s">
        <v>90</v>
      </c>
      <c r="C37" s="1" t="s">
        <v>137</v>
      </c>
      <c r="D37" s="1" t="s">
        <v>138</v>
      </c>
      <c r="E37" s="1">
        <v>2</v>
      </c>
      <c r="F37" s="1" t="s">
        <v>125</v>
      </c>
      <c r="G37" s="1"/>
      <c r="H37" s="1"/>
      <c r="I37" s="1" t="s">
        <v>120</v>
      </c>
      <c r="J37" s="1" t="s">
        <v>121</v>
      </c>
      <c r="K37" s="1" t="s">
        <v>122</v>
      </c>
      <c r="L37" s="1" t="s">
        <v>123</v>
      </c>
    </row>
    <row r="38" spans="1:12">
      <c r="A38" s="1">
        <v>37</v>
      </c>
      <c r="B38" s="2" t="s">
        <v>91</v>
      </c>
      <c r="C38" s="1" t="s">
        <v>137</v>
      </c>
      <c r="D38" s="1" t="s">
        <v>138</v>
      </c>
      <c r="E38" s="1">
        <v>2</v>
      </c>
      <c r="F38" s="1" t="s">
        <v>125</v>
      </c>
      <c r="G38" s="1"/>
      <c r="H38" s="1"/>
      <c r="I38" s="1" t="s">
        <v>120</v>
      </c>
      <c r="J38" s="1" t="s">
        <v>121</v>
      </c>
      <c r="K38" s="1" t="s">
        <v>122</v>
      </c>
      <c r="L38" s="1" t="s">
        <v>123</v>
      </c>
    </row>
    <row r="39" spans="1:12">
      <c r="A39" s="1">
        <v>38</v>
      </c>
      <c r="B39" s="2" t="s">
        <v>92</v>
      </c>
      <c r="C39" s="1" t="s">
        <v>137</v>
      </c>
      <c r="D39" s="1" t="s">
        <v>138</v>
      </c>
      <c r="E39" s="1">
        <v>2</v>
      </c>
      <c r="F39" s="1" t="s">
        <v>125</v>
      </c>
      <c r="G39" s="1"/>
      <c r="H39" s="1"/>
      <c r="I39" s="1" t="s">
        <v>120</v>
      </c>
      <c r="J39" s="1" t="s">
        <v>121</v>
      </c>
      <c r="K39" s="1" t="s">
        <v>122</v>
      </c>
      <c r="L39" s="1" t="s">
        <v>123</v>
      </c>
    </row>
    <row r="40" spans="1:12">
      <c r="A40" s="1">
        <v>39</v>
      </c>
      <c r="B40" s="2" t="s">
        <v>93</v>
      </c>
      <c r="C40" s="1" t="s">
        <v>137</v>
      </c>
      <c r="D40" s="1" t="s">
        <v>138</v>
      </c>
      <c r="E40" s="1">
        <v>2</v>
      </c>
      <c r="F40" s="1" t="s">
        <v>125</v>
      </c>
      <c r="G40" s="1"/>
      <c r="H40" s="1"/>
      <c r="I40" s="1" t="s">
        <v>120</v>
      </c>
      <c r="J40" s="1" t="s">
        <v>121</v>
      </c>
      <c r="K40" s="1" t="s">
        <v>122</v>
      </c>
      <c r="L40" s="1" t="s">
        <v>123</v>
      </c>
    </row>
    <row r="41" spans="1:12">
      <c r="A41" s="1">
        <v>40</v>
      </c>
      <c r="B41" s="2" t="s">
        <v>94</v>
      </c>
      <c r="C41" s="1" t="s">
        <v>137</v>
      </c>
      <c r="D41" s="1" t="s">
        <v>138</v>
      </c>
      <c r="E41" s="1">
        <v>2</v>
      </c>
      <c r="F41" s="1" t="s">
        <v>125</v>
      </c>
      <c r="G41" s="1"/>
      <c r="H41" s="1"/>
      <c r="I41" s="1" t="s">
        <v>120</v>
      </c>
      <c r="J41" s="1" t="s">
        <v>121</v>
      </c>
      <c r="K41" s="1" t="s">
        <v>122</v>
      </c>
      <c r="L41" s="1" t="s">
        <v>123</v>
      </c>
    </row>
    <row r="42" spans="1:12">
      <c r="A42" s="1">
        <v>41</v>
      </c>
      <c r="B42" s="2" t="s">
        <v>95</v>
      </c>
      <c r="C42" s="1" t="s">
        <v>137</v>
      </c>
      <c r="D42" s="1" t="s">
        <v>138</v>
      </c>
      <c r="E42" s="1">
        <v>2</v>
      </c>
      <c r="F42" s="1" t="s">
        <v>125</v>
      </c>
      <c r="G42" s="1"/>
      <c r="H42" s="1"/>
      <c r="I42" s="1" t="s">
        <v>120</v>
      </c>
      <c r="J42" s="1" t="s">
        <v>121</v>
      </c>
      <c r="K42" s="1" t="s">
        <v>122</v>
      </c>
      <c r="L42" s="1" t="s">
        <v>123</v>
      </c>
    </row>
    <row r="43" spans="1:12">
      <c r="A43" s="1">
        <v>42</v>
      </c>
      <c r="B43" s="2" t="s">
        <v>96</v>
      </c>
      <c r="C43" s="1" t="s">
        <v>137</v>
      </c>
      <c r="D43" s="1" t="s">
        <v>138</v>
      </c>
      <c r="E43" s="1">
        <v>2</v>
      </c>
      <c r="F43" s="1" t="s">
        <v>125</v>
      </c>
      <c r="G43" s="1"/>
      <c r="H43" s="1"/>
      <c r="I43" s="1" t="s">
        <v>120</v>
      </c>
      <c r="J43" s="1" t="s">
        <v>121</v>
      </c>
      <c r="K43" s="1" t="s">
        <v>122</v>
      </c>
      <c r="L43" s="1" t="s">
        <v>123</v>
      </c>
    </row>
    <row r="44" spans="1:12">
      <c r="A44" s="1">
        <v>43</v>
      </c>
      <c r="B44" s="2" t="s">
        <v>97</v>
      </c>
      <c r="C44" s="1" t="s">
        <v>137</v>
      </c>
      <c r="D44" s="1" t="s">
        <v>138</v>
      </c>
      <c r="E44" s="1">
        <v>2</v>
      </c>
      <c r="F44" s="1" t="s">
        <v>125</v>
      </c>
      <c r="G44" s="1"/>
      <c r="H44" s="1"/>
      <c r="I44" s="1" t="s">
        <v>120</v>
      </c>
      <c r="J44" s="1" t="s">
        <v>121</v>
      </c>
      <c r="K44" s="1" t="s">
        <v>122</v>
      </c>
      <c r="L44" s="1" t="s">
        <v>123</v>
      </c>
    </row>
    <row r="45" spans="1:12">
      <c r="A45" s="1">
        <v>44</v>
      </c>
      <c r="B45" s="2" t="s">
        <v>98</v>
      </c>
      <c r="C45" s="1" t="s">
        <v>124</v>
      </c>
      <c r="D45" s="1"/>
      <c r="E45" s="1"/>
      <c r="F45" s="1" t="s">
        <v>125</v>
      </c>
      <c r="G45" s="1"/>
      <c r="H45" s="1">
        <v>300</v>
      </c>
      <c r="I45" s="1" t="s">
        <v>120</v>
      </c>
      <c r="J45" s="1" t="s">
        <v>121</v>
      </c>
      <c r="K45" s="1" t="s">
        <v>120</v>
      </c>
      <c r="L45" s="1" t="s">
        <v>123</v>
      </c>
    </row>
    <row r="46" spans="1:12">
      <c r="A46" s="1">
        <v>45</v>
      </c>
      <c r="B46" s="2" t="s">
        <v>99</v>
      </c>
      <c r="C46" s="1" t="s">
        <v>124</v>
      </c>
      <c r="D46" s="1"/>
      <c r="E46" s="1"/>
      <c r="F46" s="1" t="s">
        <v>125</v>
      </c>
      <c r="G46" s="1"/>
      <c r="H46" s="1">
        <v>300</v>
      </c>
      <c r="I46" s="1" t="s">
        <v>120</v>
      </c>
      <c r="J46" s="1" t="s">
        <v>121</v>
      </c>
      <c r="K46" s="1" t="s">
        <v>120</v>
      </c>
      <c r="L46" s="1" t="s">
        <v>123</v>
      </c>
    </row>
    <row r="47" spans="1:12">
      <c r="A47" s="1">
        <v>46</v>
      </c>
      <c r="B47" s="2" t="s">
        <v>100</v>
      </c>
      <c r="C47" s="1" t="s">
        <v>124</v>
      </c>
      <c r="D47" s="1"/>
      <c r="E47" s="1"/>
      <c r="F47" s="1" t="s">
        <v>125</v>
      </c>
      <c r="G47" s="1"/>
      <c r="H47" s="1">
        <v>300</v>
      </c>
      <c r="I47" s="1" t="s">
        <v>120</v>
      </c>
      <c r="J47" s="1" t="s">
        <v>121</v>
      </c>
      <c r="K47" s="1" t="s">
        <v>120</v>
      </c>
      <c r="L47" s="1" t="s">
        <v>123</v>
      </c>
    </row>
    <row r="48" spans="1:12">
      <c r="A48" s="1">
        <v>47</v>
      </c>
      <c r="B48" s="2" t="s">
        <v>101</v>
      </c>
      <c r="C48" s="1" t="s">
        <v>124</v>
      </c>
      <c r="D48" s="1"/>
      <c r="E48" s="1"/>
      <c r="F48" s="1" t="s">
        <v>125</v>
      </c>
      <c r="G48" s="1"/>
      <c r="H48" s="1">
        <v>300</v>
      </c>
      <c r="I48" s="1" t="s">
        <v>120</v>
      </c>
      <c r="J48" s="1" t="s">
        <v>121</v>
      </c>
      <c r="K48" s="1" t="s">
        <v>120</v>
      </c>
      <c r="L48" s="1" t="s">
        <v>123</v>
      </c>
    </row>
    <row r="49" spans="1:12">
      <c r="A49" s="1">
        <v>48</v>
      </c>
      <c r="B49" s="2" t="s">
        <v>102</v>
      </c>
      <c r="C49" s="1" t="s">
        <v>124</v>
      </c>
      <c r="D49" s="1"/>
      <c r="E49" s="1"/>
      <c r="F49" s="1" t="s">
        <v>125</v>
      </c>
      <c r="G49" s="1"/>
      <c r="H49" s="1">
        <v>300</v>
      </c>
      <c r="I49" s="1" t="s">
        <v>120</v>
      </c>
      <c r="J49" s="1" t="s">
        <v>121</v>
      </c>
      <c r="K49" s="1" t="s">
        <v>120</v>
      </c>
      <c r="L49" s="1" t="s">
        <v>123</v>
      </c>
    </row>
    <row r="50" spans="1:12">
      <c r="A50" s="1">
        <v>49</v>
      </c>
      <c r="B50" s="2" t="s">
        <v>103</v>
      </c>
      <c r="C50" s="1" t="s">
        <v>124</v>
      </c>
      <c r="D50" s="1"/>
      <c r="E50" s="1"/>
      <c r="F50" s="1" t="s">
        <v>125</v>
      </c>
      <c r="G50" s="1"/>
      <c r="H50" s="1">
        <v>300</v>
      </c>
      <c r="I50" s="1" t="s">
        <v>120</v>
      </c>
      <c r="J50" s="1" t="s">
        <v>121</v>
      </c>
      <c r="K50" s="1" t="s">
        <v>120</v>
      </c>
      <c r="L50" s="1" t="s">
        <v>123</v>
      </c>
    </row>
    <row r="51" spans="1:12">
      <c r="A51" s="1">
        <v>50</v>
      </c>
      <c r="B51" s="2" t="s">
        <v>104</v>
      </c>
      <c r="C51" s="1" t="s">
        <v>124</v>
      </c>
      <c r="D51" s="1"/>
      <c r="E51" s="1"/>
      <c r="F51" s="1" t="s">
        <v>125</v>
      </c>
      <c r="G51" s="1"/>
      <c r="H51" s="1">
        <v>300</v>
      </c>
      <c r="I51" s="1" t="s">
        <v>120</v>
      </c>
      <c r="J51" s="1" t="s">
        <v>121</v>
      </c>
      <c r="K51" s="1" t="s">
        <v>120</v>
      </c>
      <c r="L51" s="1" t="s">
        <v>123</v>
      </c>
    </row>
    <row r="52" spans="1:12">
      <c r="A52" s="1">
        <v>51</v>
      </c>
      <c r="B52" s="2" t="s">
        <v>105</v>
      </c>
      <c r="C52" s="1" t="s">
        <v>124</v>
      </c>
      <c r="D52" s="1"/>
      <c r="E52" s="1"/>
      <c r="F52" s="1" t="s">
        <v>125</v>
      </c>
      <c r="G52" s="1"/>
      <c r="H52" s="1">
        <v>300</v>
      </c>
      <c r="I52" s="1" t="s">
        <v>120</v>
      </c>
      <c r="J52" s="1" t="s">
        <v>121</v>
      </c>
      <c r="K52" s="1" t="s">
        <v>120</v>
      </c>
      <c r="L52" s="1" t="s">
        <v>123</v>
      </c>
    </row>
    <row r="53" spans="1:12">
      <c r="A53" s="1">
        <v>52</v>
      </c>
      <c r="B53" s="2" t="s">
        <v>106</v>
      </c>
      <c r="C53" s="1" t="s">
        <v>124</v>
      </c>
      <c r="D53" s="1"/>
      <c r="E53" s="1"/>
      <c r="F53" s="1" t="s">
        <v>125</v>
      </c>
      <c r="G53" s="1"/>
      <c r="H53" s="1">
        <v>300</v>
      </c>
      <c r="I53" s="1" t="s">
        <v>120</v>
      </c>
      <c r="J53" s="1" t="s">
        <v>121</v>
      </c>
      <c r="K53" s="1" t="s">
        <v>120</v>
      </c>
      <c r="L53" s="1" t="s">
        <v>123</v>
      </c>
    </row>
    <row r="54" spans="1:12">
      <c r="A54" s="1">
        <v>53</v>
      </c>
      <c r="B54" s="2" t="s">
        <v>107</v>
      </c>
      <c r="C54" s="1" t="s">
        <v>124</v>
      </c>
      <c r="D54" s="1"/>
      <c r="E54" s="1"/>
      <c r="F54" s="1" t="s">
        <v>125</v>
      </c>
      <c r="G54" s="1"/>
      <c r="H54" s="1">
        <v>300</v>
      </c>
      <c r="I54" s="1" t="s">
        <v>120</v>
      </c>
      <c r="J54" s="1" t="s">
        <v>121</v>
      </c>
      <c r="K54" s="1" t="s">
        <v>120</v>
      </c>
      <c r="L54" s="1" t="s">
        <v>123</v>
      </c>
    </row>
    <row r="55" spans="1:12">
      <c r="A55" s="1">
        <v>54</v>
      </c>
      <c r="B55" s="2" t="s">
        <v>127</v>
      </c>
      <c r="C55" s="1" t="s">
        <v>119</v>
      </c>
      <c r="D55" s="1"/>
      <c r="E55" s="1">
        <v>2</v>
      </c>
      <c r="F55" s="1" t="s">
        <v>125</v>
      </c>
      <c r="G55" s="1"/>
      <c r="H55" s="1"/>
      <c r="I55" s="1" t="s">
        <v>120</v>
      </c>
      <c r="J55" s="1" t="s">
        <v>121</v>
      </c>
      <c r="K55" s="1" t="s">
        <v>122</v>
      </c>
      <c r="L55" s="1" t="s">
        <v>123</v>
      </c>
    </row>
    <row r="56" spans="1:12">
      <c r="A56" s="1">
        <v>55</v>
      </c>
      <c r="B56" s="2" t="s">
        <v>128</v>
      </c>
      <c r="C56" s="1" t="s">
        <v>119</v>
      </c>
      <c r="D56" s="1"/>
      <c r="E56" s="1">
        <v>2</v>
      </c>
      <c r="F56" s="1" t="s">
        <v>125</v>
      </c>
      <c r="G56" s="1"/>
      <c r="H56" s="1"/>
      <c r="I56" s="1" t="s">
        <v>120</v>
      </c>
      <c r="J56" s="1" t="s">
        <v>121</v>
      </c>
      <c r="K56" s="1" t="s">
        <v>122</v>
      </c>
      <c r="L56" s="1" t="s">
        <v>123</v>
      </c>
    </row>
    <row r="57" spans="1:12">
      <c r="A57" s="1">
        <v>56</v>
      </c>
      <c r="B57" s="2" t="s">
        <v>129</v>
      </c>
      <c r="C57" s="1" t="s">
        <v>119</v>
      </c>
      <c r="D57" s="1"/>
      <c r="E57" s="1">
        <v>2</v>
      </c>
      <c r="F57" s="1" t="s">
        <v>125</v>
      </c>
      <c r="G57" s="1"/>
      <c r="H57" s="1"/>
      <c r="I57" s="1" t="s">
        <v>120</v>
      </c>
      <c r="J57" s="1" t="s">
        <v>121</v>
      </c>
      <c r="K57" s="1" t="s">
        <v>122</v>
      </c>
      <c r="L57" s="1" t="s">
        <v>123</v>
      </c>
    </row>
    <row r="58" spans="1:12">
      <c r="A58" s="1">
        <v>57</v>
      </c>
      <c r="B58" s="2" t="s">
        <v>130</v>
      </c>
      <c r="C58" s="1" t="s">
        <v>119</v>
      </c>
      <c r="D58" s="1"/>
      <c r="E58" s="1">
        <v>2</v>
      </c>
      <c r="F58" s="1" t="s">
        <v>125</v>
      </c>
      <c r="G58" s="1"/>
      <c r="H58" s="1"/>
      <c r="I58" s="1" t="s">
        <v>120</v>
      </c>
      <c r="J58" s="1" t="s">
        <v>121</v>
      </c>
      <c r="K58" s="1" t="s">
        <v>122</v>
      </c>
      <c r="L58" s="1" t="s">
        <v>123</v>
      </c>
    </row>
    <row r="59" spans="1:12">
      <c r="A59" s="1">
        <v>58</v>
      </c>
      <c r="B59" s="2" t="s">
        <v>131</v>
      </c>
      <c r="C59" s="1" t="s">
        <v>119</v>
      </c>
      <c r="D59" s="1"/>
      <c r="E59" s="1">
        <v>2</v>
      </c>
      <c r="F59" s="1" t="s">
        <v>125</v>
      </c>
      <c r="G59" s="1"/>
      <c r="H59" s="1"/>
      <c r="I59" s="1" t="s">
        <v>120</v>
      </c>
      <c r="J59" s="1" t="s">
        <v>121</v>
      </c>
      <c r="K59" s="1" t="s">
        <v>122</v>
      </c>
      <c r="L59" s="1" t="s">
        <v>123</v>
      </c>
    </row>
    <row r="60" spans="1:12">
      <c r="A60" s="1">
        <v>59</v>
      </c>
      <c r="B60" s="2" t="s">
        <v>132</v>
      </c>
      <c r="C60" s="1" t="s">
        <v>119</v>
      </c>
      <c r="D60" s="1"/>
      <c r="E60" s="1">
        <v>2</v>
      </c>
      <c r="F60" s="1" t="s">
        <v>125</v>
      </c>
      <c r="G60" s="1"/>
      <c r="H60" s="1"/>
      <c r="I60" s="1" t="s">
        <v>120</v>
      </c>
      <c r="J60" s="1" t="s">
        <v>121</v>
      </c>
      <c r="K60" s="1" t="s">
        <v>122</v>
      </c>
      <c r="L60" s="1" t="s">
        <v>123</v>
      </c>
    </row>
    <row r="61" spans="1:12">
      <c r="A61" s="1">
        <v>60</v>
      </c>
      <c r="B61" s="2" t="s">
        <v>133</v>
      </c>
      <c r="C61" s="1" t="s">
        <v>119</v>
      </c>
      <c r="D61" s="1"/>
      <c r="E61" s="1">
        <v>2</v>
      </c>
      <c r="F61" s="1" t="s">
        <v>125</v>
      </c>
      <c r="G61" s="1"/>
      <c r="H61" s="1"/>
      <c r="I61" s="1" t="s">
        <v>120</v>
      </c>
      <c r="J61" s="1" t="s">
        <v>121</v>
      </c>
      <c r="K61" s="1" t="s">
        <v>122</v>
      </c>
      <c r="L61" s="1" t="s">
        <v>123</v>
      </c>
    </row>
    <row r="62" spans="1:12">
      <c r="A62" s="1">
        <v>61</v>
      </c>
      <c r="B62" s="2" t="s">
        <v>134</v>
      </c>
      <c r="C62" s="1" t="s">
        <v>119</v>
      </c>
      <c r="D62" s="1"/>
      <c r="E62" s="1">
        <v>2</v>
      </c>
      <c r="F62" s="1" t="s">
        <v>125</v>
      </c>
      <c r="G62" s="1"/>
      <c r="H62" s="1"/>
      <c r="I62" s="1" t="s">
        <v>120</v>
      </c>
      <c r="J62" s="1" t="s">
        <v>121</v>
      </c>
      <c r="K62" s="1" t="s">
        <v>122</v>
      </c>
      <c r="L62" s="1" t="s">
        <v>123</v>
      </c>
    </row>
    <row r="63" spans="1:12">
      <c r="A63" s="1">
        <v>62</v>
      </c>
      <c r="B63" s="2" t="s">
        <v>135</v>
      </c>
      <c r="C63" s="1" t="s">
        <v>119</v>
      </c>
      <c r="D63" s="1"/>
      <c r="E63" s="1">
        <v>2</v>
      </c>
      <c r="F63" s="1" t="s">
        <v>125</v>
      </c>
      <c r="G63" s="1"/>
      <c r="H63" s="1"/>
      <c r="I63" s="1" t="s">
        <v>120</v>
      </c>
      <c r="J63" s="1" t="s">
        <v>121</v>
      </c>
      <c r="K63" s="1" t="s">
        <v>122</v>
      </c>
      <c r="L63" s="1" t="s">
        <v>123</v>
      </c>
    </row>
    <row r="64" spans="1:12">
      <c r="A64" s="1">
        <v>63</v>
      </c>
      <c r="B64" s="2" t="s">
        <v>136</v>
      </c>
      <c r="C64" s="1" t="s">
        <v>119</v>
      </c>
      <c r="D64" s="1"/>
      <c r="E64" s="1">
        <v>2</v>
      </c>
      <c r="F64" s="1" t="s">
        <v>125</v>
      </c>
      <c r="G64" s="1"/>
      <c r="H64" s="1"/>
      <c r="I64" s="1" t="s">
        <v>120</v>
      </c>
      <c r="J64" s="1" t="s">
        <v>121</v>
      </c>
      <c r="K64" s="1" t="s">
        <v>122</v>
      </c>
      <c r="L64" s="1" t="s">
        <v>123</v>
      </c>
    </row>
    <row r="65" spans="1:12">
      <c r="A65" s="1">
        <v>64</v>
      </c>
      <c r="B65" s="2" t="s">
        <v>163</v>
      </c>
      <c r="C65" s="1" t="s">
        <v>137</v>
      </c>
      <c r="D65" s="1" t="s">
        <v>138</v>
      </c>
      <c r="E65" s="1">
        <v>2</v>
      </c>
      <c r="F65" s="1" t="s">
        <v>125</v>
      </c>
      <c r="G65" s="1"/>
      <c r="H65" s="1"/>
      <c r="I65" s="1" t="s">
        <v>120</v>
      </c>
      <c r="J65" s="1" t="s">
        <v>121</v>
      </c>
      <c r="K65" s="1" t="s">
        <v>122</v>
      </c>
      <c r="L65" s="1" t="s">
        <v>123</v>
      </c>
    </row>
  </sheetData>
  <autoFilter ref="A1:L65" xr:uid="{00000000-0001-0000-01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2614-BF8D-4D80-9144-C2D5ECE2FA0D}">
  <dimension ref="A1:F79"/>
  <sheetViews>
    <sheetView workbookViewId="0">
      <selection activeCell="A18" sqref="A18"/>
    </sheetView>
  </sheetViews>
  <sheetFormatPr defaultColWidth="8.5703125" defaultRowHeight="12.75"/>
  <cols>
    <col min="1" max="1" width="27.42578125" style="124" customWidth="1"/>
    <col min="2" max="2" width="14.42578125" style="95" customWidth="1"/>
    <col min="3" max="3" width="16.5703125" style="95" customWidth="1"/>
    <col min="4" max="4" width="8.5703125" style="95"/>
    <col min="5" max="5" width="50.5703125" style="95" customWidth="1"/>
    <col min="6" max="6" width="35.42578125" style="94" customWidth="1"/>
    <col min="7" max="16384" width="8.5703125" style="95"/>
  </cols>
  <sheetData>
    <row r="1" spans="1:6">
      <c r="A1" s="92" t="s">
        <v>165</v>
      </c>
      <c r="B1" s="93" t="s">
        <v>166</v>
      </c>
      <c r="C1" s="93" t="s">
        <v>167</v>
      </c>
      <c r="D1" s="93" t="s">
        <v>168</v>
      </c>
      <c r="E1" s="93" t="s">
        <v>69</v>
      </c>
    </row>
    <row r="2" spans="1:6" ht="63.75">
      <c r="A2" s="96" t="s">
        <v>0</v>
      </c>
      <c r="B2" s="95" t="s">
        <v>169</v>
      </c>
      <c r="C2" s="95">
        <v>5000</v>
      </c>
      <c r="D2" s="95" t="s">
        <v>122</v>
      </c>
      <c r="E2" s="97" t="s">
        <v>170</v>
      </c>
      <c r="F2" s="98" t="s">
        <v>171</v>
      </c>
    </row>
    <row r="3" spans="1:6">
      <c r="A3" s="99" t="s">
        <v>2</v>
      </c>
      <c r="B3" s="100" t="s">
        <v>124</v>
      </c>
      <c r="C3" s="95">
        <v>10</v>
      </c>
      <c r="D3" s="95" t="s">
        <v>122</v>
      </c>
      <c r="F3" s="96"/>
    </row>
    <row r="4" spans="1:6">
      <c r="A4" s="99" t="s">
        <v>172</v>
      </c>
      <c r="B4" s="100" t="s">
        <v>124</v>
      </c>
      <c r="C4" s="95">
        <v>20</v>
      </c>
      <c r="D4" s="95" t="s">
        <v>122</v>
      </c>
      <c r="F4" s="96"/>
    </row>
    <row r="5" spans="1:6">
      <c r="A5" s="101" t="s">
        <v>4</v>
      </c>
      <c r="B5" s="95" t="s">
        <v>173</v>
      </c>
      <c r="C5" s="102" t="s">
        <v>174</v>
      </c>
      <c r="D5" s="95" t="s">
        <v>122</v>
      </c>
      <c r="F5" s="101" t="s">
        <v>175</v>
      </c>
    </row>
    <row r="6" spans="1:6">
      <c r="A6" s="103" t="s">
        <v>176</v>
      </c>
      <c r="B6" s="95" t="s">
        <v>124</v>
      </c>
      <c r="C6" s="104">
        <v>100</v>
      </c>
      <c r="D6" s="95" t="s">
        <v>122</v>
      </c>
      <c r="F6" s="103"/>
    </row>
    <row r="7" spans="1:6">
      <c r="A7" s="96" t="s">
        <v>6</v>
      </c>
      <c r="B7" s="105" t="s">
        <v>124</v>
      </c>
      <c r="C7" s="104">
        <v>100</v>
      </c>
      <c r="D7" s="95" t="s">
        <v>121</v>
      </c>
      <c r="E7" s="95" t="s">
        <v>177</v>
      </c>
      <c r="F7" s="103"/>
    </row>
    <row r="8" spans="1:6">
      <c r="A8" s="96" t="s">
        <v>7</v>
      </c>
      <c r="B8" s="105" t="s">
        <v>124</v>
      </c>
      <c r="C8" s="104">
        <v>100</v>
      </c>
      <c r="D8" s="95" t="s">
        <v>121</v>
      </c>
      <c r="E8" s="95" t="s">
        <v>177</v>
      </c>
      <c r="F8" s="103"/>
    </row>
    <row r="9" spans="1:6">
      <c r="A9" s="96" t="s">
        <v>8</v>
      </c>
      <c r="B9" s="105" t="s">
        <v>124</v>
      </c>
      <c r="C9" s="104">
        <v>100</v>
      </c>
      <c r="D9" s="95" t="s">
        <v>121</v>
      </c>
      <c r="E9" s="95" t="s">
        <v>177</v>
      </c>
      <c r="F9" s="106"/>
    </row>
    <row r="10" spans="1:6">
      <c r="A10" s="96" t="s">
        <v>9</v>
      </c>
      <c r="B10" s="107" t="s">
        <v>124</v>
      </c>
      <c r="C10" s="104">
        <v>100</v>
      </c>
      <c r="D10" s="95" t="s">
        <v>122</v>
      </c>
      <c r="F10" s="96" t="s">
        <v>178</v>
      </c>
    </row>
    <row r="11" spans="1:6">
      <c r="A11" s="96" t="s">
        <v>10</v>
      </c>
      <c r="B11" s="107" t="s">
        <v>124</v>
      </c>
      <c r="C11" s="104">
        <v>100</v>
      </c>
      <c r="D11" s="95" t="s">
        <v>121</v>
      </c>
      <c r="F11" s="96" t="s">
        <v>179</v>
      </c>
    </row>
    <row r="12" spans="1:6">
      <c r="A12" s="96" t="s">
        <v>11</v>
      </c>
      <c r="B12" s="107" t="s">
        <v>124</v>
      </c>
      <c r="C12" s="104">
        <v>1</v>
      </c>
      <c r="D12" s="95" t="s">
        <v>121</v>
      </c>
      <c r="F12" s="108" t="s">
        <v>180</v>
      </c>
    </row>
    <row r="13" spans="1:6">
      <c r="A13" s="96" t="s">
        <v>12</v>
      </c>
      <c r="B13" s="107" t="s">
        <v>124</v>
      </c>
      <c r="C13" s="104">
        <v>1</v>
      </c>
      <c r="D13" s="95" t="s">
        <v>121</v>
      </c>
      <c r="F13" s="108" t="s">
        <v>180</v>
      </c>
    </row>
    <row r="14" spans="1:6">
      <c r="A14" s="96" t="s">
        <v>13</v>
      </c>
      <c r="B14" s="107" t="s">
        <v>124</v>
      </c>
      <c r="C14" s="104">
        <v>1</v>
      </c>
      <c r="D14" s="95" t="s">
        <v>121</v>
      </c>
      <c r="F14" s="108" t="s">
        <v>180</v>
      </c>
    </row>
    <row r="15" spans="1:6">
      <c r="A15" s="96" t="s">
        <v>14</v>
      </c>
      <c r="B15" s="107" t="s">
        <v>124</v>
      </c>
      <c r="C15" s="104">
        <v>1</v>
      </c>
      <c r="D15" s="95" t="s">
        <v>121</v>
      </c>
      <c r="F15" s="108" t="s">
        <v>180</v>
      </c>
    </row>
    <row r="16" spans="1:6" ht="25.5">
      <c r="A16" s="103" t="s">
        <v>15</v>
      </c>
      <c r="B16" s="107" t="s">
        <v>124</v>
      </c>
      <c r="C16" s="104">
        <v>1</v>
      </c>
      <c r="D16" s="95" t="s">
        <v>121</v>
      </c>
      <c r="F16" s="108" t="s">
        <v>180</v>
      </c>
    </row>
    <row r="17" spans="1:6">
      <c r="A17" s="103" t="s">
        <v>16</v>
      </c>
      <c r="B17" s="107" t="s">
        <v>124</v>
      </c>
      <c r="C17" s="104">
        <v>1</v>
      </c>
      <c r="D17" s="95" t="s">
        <v>121</v>
      </c>
      <c r="F17" s="108" t="s">
        <v>180</v>
      </c>
    </row>
    <row r="18" spans="1:6">
      <c r="A18" s="103" t="s">
        <v>181</v>
      </c>
      <c r="B18" s="107" t="s">
        <v>124</v>
      </c>
      <c r="C18" s="104">
        <v>1</v>
      </c>
      <c r="D18" s="95" t="s">
        <v>121</v>
      </c>
      <c r="F18" s="108"/>
    </row>
    <row r="19" spans="1:6">
      <c r="A19" s="103" t="s">
        <v>18</v>
      </c>
      <c r="B19" s="107" t="s">
        <v>124</v>
      </c>
      <c r="C19" s="104">
        <v>1</v>
      </c>
      <c r="D19" s="95" t="s">
        <v>121</v>
      </c>
      <c r="F19" s="108" t="s">
        <v>180</v>
      </c>
    </row>
    <row r="20" spans="1:6" ht="25.5">
      <c r="A20" s="96" t="s">
        <v>19</v>
      </c>
      <c r="B20" s="107" t="s">
        <v>124</v>
      </c>
      <c r="C20" s="104">
        <v>8</v>
      </c>
      <c r="D20" s="95" t="s">
        <v>122</v>
      </c>
      <c r="F20" s="96" t="s">
        <v>182</v>
      </c>
    </row>
    <row r="21" spans="1:6" ht="38.25">
      <c r="A21" s="96" t="s">
        <v>20</v>
      </c>
      <c r="B21" s="107" t="s">
        <v>124</v>
      </c>
      <c r="C21" s="104">
        <v>5</v>
      </c>
      <c r="D21" s="95" t="s">
        <v>122</v>
      </c>
      <c r="F21" s="96" t="s">
        <v>183</v>
      </c>
    </row>
    <row r="22" spans="1:6" ht="102">
      <c r="A22" s="96" t="s">
        <v>21</v>
      </c>
      <c r="B22" s="107" t="s">
        <v>124</v>
      </c>
      <c r="C22" s="104">
        <v>14</v>
      </c>
      <c r="D22" s="95" t="s">
        <v>122</v>
      </c>
      <c r="F22" s="96" t="s">
        <v>184</v>
      </c>
    </row>
    <row r="23" spans="1:6" ht="25.5">
      <c r="A23" s="96" t="s">
        <v>22</v>
      </c>
      <c r="B23" s="107" t="s">
        <v>124</v>
      </c>
      <c r="C23" s="104">
        <v>1</v>
      </c>
      <c r="D23" s="95" t="s">
        <v>121</v>
      </c>
      <c r="F23" s="96" t="s">
        <v>185</v>
      </c>
    </row>
    <row r="24" spans="1:6">
      <c r="A24" s="96" t="s">
        <v>23</v>
      </c>
      <c r="B24" s="107" t="s">
        <v>124</v>
      </c>
      <c r="C24" s="104">
        <v>10</v>
      </c>
      <c r="D24" s="95" t="s">
        <v>121</v>
      </c>
      <c r="F24" s="96" t="s">
        <v>186</v>
      </c>
    </row>
    <row r="25" spans="1:6" ht="63.75">
      <c r="A25" s="96" t="s">
        <v>24</v>
      </c>
      <c r="B25" s="107" t="s">
        <v>124</v>
      </c>
      <c r="C25" s="104">
        <v>5</v>
      </c>
      <c r="D25" s="95" t="s">
        <v>121</v>
      </c>
      <c r="E25" s="109" t="s">
        <v>187</v>
      </c>
      <c r="F25" s="96"/>
    </row>
    <row r="26" spans="1:6">
      <c r="A26" s="96" t="s">
        <v>25</v>
      </c>
      <c r="B26" s="107" t="s">
        <v>124</v>
      </c>
      <c r="C26" s="104">
        <v>3</v>
      </c>
      <c r="D26" s="95" t="s">
        <v>121</v>
      </c>
      <c r="F26" s="96"/>
    </row>
    <row r="27" spans="1:6" ht="25.5">
      <c r="A27" s="96" t="s">
        <v>188</v>
      </c>
      <c r="B27" s="95" t="s">
        <v>169</v>
      </c>
      <c r="C27" s="104">
        <v>3</v>
      </c>
      <c r="D27" s="95" t="s">
        <v>121</v>
      </c>
      <c r="E27" s="109" t="s">
        <v>189</v>
      </c>
      <c r="F27" s="96"/>
    </row>
    <row r="28" spans="1:6">
      <c r="A28" s="96" t="s">
        <v>27</v>
      </c>
      <c r="B28" s="95" t="s">
        <v>169</v>
      </c>
      <c r="C28" s="104">
        <v>3</v>
      </c>
      <c r="D28" s="95" t="s">
        <v>121</v>
      </c>
      <c r="F28" s="96" t="s">
        <v>190</v>
      </c>
    </row>
    <row r="29" spans="1:6" ht="25.5">
      <c r="A29" s="96" t="s">
        <v>28</v>
      </c>
      <c r="B29" s="107" t="s">
        <v>124</v>
      </c>
      <c r="C29" s="104">
        <v>100</v>
      </c>
      <c r="D29" s="95" t="s">
        <v>121</v>
      </c>
      <c r="F29" s="96" t="s">
        <v>191</v>
      </c>
    </row>
    <row r="30" spans="1:6">
      <c r="A30" s="96" t="s">
        <v>29</v>
      </c>
      <c r="B30" s="95" t="s">
        <v>169</v>
      </c>
      <c r="C30" s="104">
        <v>100</v>
      </c>
      <c r="D30" s="95" t="s">
        <v>121</v>
      </c>
      <c r="F30" s="96" t="s">
        <v>192</v>
      </c>
    </row>
    <row r="31" spans="1:6">
      <c r="A31" s="96" t="s">
        <v>30</v>
      </c>
      <c r="B31" s="95" t="s">
        <v>169</v>
      </c>
      <c r="C31" s="104">
        <v>100</v>
      </c>
      <c r="D31" s="95" t="s">
        <v>121</v>
      </c>
      <c r="F31" s="96" t="s">
        <v>192</v>
      </c>
    </row>
    <row r="32" spans="1:6">
      <c r="A32" s="96" t="s">
        <v>31</v>
      </c>
      <c r="B32" s="95" t="s">
        <v>169</v>
      </c>
      <c r="C32" s="104">
        <v>100</v>
      </c>
      <c r="D32" s="95" t="s">
        <v>121</v>
      </c>
      <c r="F32" s="96" t="s">
        <v>192</v>
      </c>
    </row>
    <row r="33" spans="1:6">
      <c r="A33" s="96" t="s">
        <v>32</v>
      </c>
      <c r="B33" s="107" t="s">
        <v>124</v>
      </c>
      <c r="C33" s="104">
        <v>200</v>
      </c>
      <c r="D33" s="95" t="s">
        <v>122</v>
      </c>
      <c r="F33" s="96" t="s">
        <v>193</v>
      </c>
    </row>
    <row r="34" spans="1:6">
      <c r="A34" s="96" t="s">
        <v>33</v>
      </c>
      <c r="B34" s="107" t="s">
        <v>124</v>
      </c>
      <c r="C34" s="104">
        <v>200</v>
      </c>
      <c r="D34" s="95" t="s">
        <v>122</v>
      </c>
      <c r="F34" s="96" t="s">
        <v>194</v>
      </c>
    </row>
    <row r="35" spans="1:6">
      <c r="A35" s="96" t="s">
        <v>34</v>
      </c>
      <c r="B35" s="107" t="s">
        <v>124</v>
      </c>
      <c r="C35" s="104">
        <v>2</v>
      </c>
      <c r="D35" s="95" t="s">
        <v>122</v>
      </c>
      <c r="F35" s="96" t="s">
        <v>195</v>
      </c>
    </row>
    <row r="36" spans="1:6">
      <c r="A36" s="96" t="s">
        <v>35</v>
      </c>
      <c r="B36" s="107" t="s">
        <v>124</v>
      </c>
      <c r="C36" s="104">
        <v>3</v>
      </c>
      <c r="D36" s="95" t="s">
        <v>122</v>
      </c>
      <c r="F36" s="96" t="s">
        <v>196</v>
      </c>
    </row>
    <row r="37" spans="1:6">
      <c r="A37" s="96" t="s">
        <v>36</v>
      </c>
      <c r="B37" s="107" t="s">
        <v>124</v>
      </c>
      <c r="C37" s="104">
        <v>200</v>
      </c>
      <c r="D37" s="95" t="s">
        <v>122</v>
      </c>
      <c r="F37" s="96" t="s">
        <v>197</v>
      </c>
    </row>
    <row r="38" spans="1:6">
      <c r="A38" s="96" t="s">
        <v>37</v>
      </c>
      <c r="B38" s="107" t="s">
        <v>124</v>
      </c>
      <c r="C38" s="104">
        <v>200</v>
      </c>
      <c r="D38" s="95" t="s">
        <v>122</v>
      </c>
      <c r="F38" s="96" t="s">
        <v>198</v>
      </c>
    </row>
    <row r="39" spans="1:6">
      <c r="A39" s="96" t="s">
        <v>38</v>
      </c>
      <c r="B39" s="107" t="s">
        <v>124</v>
      </c>
      <c r="C39" s="104">
        <v>2</v>
      </c>
      <c r="D39" s="95" t="s">
        <v>122</v>
      </c>
      <c r="F39" s="96" t="s">
        <v>199</v>
      </c>
    </row>
    <row r="40" spans="1:6">
      <c r="A40" s="96" t="s">
        <v>39</v>
      </c>
      <c r="B40" s="107" t="s">
        <v>124</v>
      </c>
      <c r="C40" s="104">
        <v>3</v>
      </c>
      <c r="D40" s="95" t="s">
        <v>122</v>
      </c>
      <c r="F40" s="96" t="s">
        <v>200</v>
      </c>
    </row>
    <row r="41" spans="1:6">
      <c r="A41" s="96" t="s">
        <v>40</v>
      </c>
      <c r="B41" s="107" t="s">
        <v>124</v>
      </c>
      <c r="C41" s="104">
        <v>6</v>
      </c>
      <c r="D41" s="95" t="s">
        <v>122</v>
      </c>
      <c r="F41" s="96" t="s">
        <v>201</v>
      </c>
    </row>
    <row r="42" spans="1:6">
      <c r="A42" s="96" t="s">
        <v>41</v>
      </c>
      <c r="B42" s="110" t="s">
        <v>119</v>
      </c>
      <c r="C42" s="104" t="s">
        <v>202</v>
      </c>
      <c r="D42" s="95" t="s">
        <v>122</v>
      </c>
      <c r="F42" s="111" t="s">
        <v>203</v>
      </c>
    </row>
    <row r="43" spans="1:6" ht="51">
      <c r="A43" s="96" t="s">
        <v>42</v>
      </c>
      <c r="B43" s="110" t="s">
        <v>119</v>
      </c>
      <c r="C43" s="104" t="s">
        <v>202</v>
      </c>
      <c r="D43" s="95" t="s">
        <v>122</v>
      </c>
      <c r="F43" s="111" t="s">
        <v>204</v>
      </c>
    </row>
    <row r="44" spans="1:6">
      <c r="A44" s="96" t="s">
        <v>43</v>
      </c>
      <c r="B44" s="110" t="s">
        <v>119</v>
      </c>
      <c r="C44" s="104" t="s">
        <v>202</v>
      </c>
      <c r="D44" s="95" t="s">
        <v>122</v>
      </c>
      <c r="F44" s="111" t="s">
        <v>205</v>
      </c>
    </row>
    <row r="45" spans="1:6">
      <c r="A45" s="112" t="s">
        <v>44</v>
      </c>
      <c r="B45" s="110" t="s">
        <v>173</v>
      </c>
      <c r="C45" s="113" t="s">
        <v>206</v>
      </c>
      <c r="D45" s="95" t="s">
        <v>121</v>
      </c>
      <c r="F45" s="112" t="s">
        <v>44</v>
      </c>
    </row>
    <row r="46" spans="1:6">
      <c r="A46" s="112" t="s">
        <v>45</v>
      </c>
      <c r="B46" s="110" t="s">
        <v>173</v>
      </c>
      <c r="C46" s="113" t="s">
        <v>206</v>
      </c>
      <c r="D46" s="95" t="s">
        <v>121</v>
      </c>
      <c r="F46" s="112" t="s">
        <v>207</v>
      </c>
    </row>
    <row r="47" spans="1:6">
      <c r="A47" s="112" t="s">
        <v>46</v>
      </c>
      <c r="B47" s="110" t="s">
        <v>173</v>
      </c>
      <c r="C47" s="113" t="s">
        <v>206</v>
      </c>
      <c r="D47" s="95" t="s">
        <v>121</v>
      </c>
      <c r="F47" s="112" t="s">
        <v>208</v>
      </c>
    </row>
    <row r="48" spans="1:6">
      <c r="A48" s="112" t="s">
        <v>47</v>
      </c>
      <c r="B48" s="110" t="s">
        <v>173</v>
      </c>
      <c r="C48" s="113" t="s">
        <v>206</v>
      </c>
      <c r="D48" s="95" t="s">
        <v>122</v>
      </c>
      <c r="F48" s="112" t="s">
        <v>47</v>
      </c>
    </row>
    <row r="49" spans="1:6">
      <c r="A49" s="101" t="s">
        <v>48</v>
      </c>
      <c r="B49" s="110" t="s">
        <v>173</v>
      </c>
      <c r="C49" s="114" t="s">
        <v>206</v>
      </c>
      <c r="D49" s="95" t="s">
        <v>122</v>
      </c>
      <c r="F49" s="101" t="s">
        <v>48</v>
      </c>
    </row>
    <row r="50" spans="1:6">
      <c r="A50" s="96" t="s">
        <v>49</v>
      </c>
      <c r="B50" s="95" t="s">
        <v>169</v>
      </c>
      <c r="C50" s="95">
        <v>3</v>
      </c>
      <c r="D50" s="95" t="s">
        <v>121</v>
      </c>
      <c r="F50" s="96" t="s">
        <v>209</v>
      </c>
    </row>
    <row r="51" spans="1:6">
      <c r="A51" s="112" t="s">
        <v>50</v>
      </c>
      <c r="B51" s="107" t="s">
        <v>124</v>
      </c>
      <c r="C51" s="95">
        <v>1</v>
      </c>
      <c r="D51" s="95" t="s">
        <v>121</v>
      </c>
      <c r="F51" s="115" t="s">
        <v>210</v>
      </c>
    </row>
    <row r="52" spans="1:6">
      <c r="A52" s="112" t="s">
        <v>51</v>
      </c>
      <c r="B52" s="107" t="s">
        <v>124</v>
      </c>
      <c r="C52" s="95">
        <v>1</v>
      </c>
      <c r="D52" s="95" t="s">
        <v>121</v>
      </c>
      <c r="F52" s="115" t="s">
        <v>210</v>
      </c>
    </row>
    <row r="53" spans="1:6">
      <c r="A53" s="96" t="s">
        <v>52</v>
      </c>
      <c r="B53" s="107" t="s">
        <v>124</v>
      </c>
      <c r="C53" s="95">
        <v>10</v>
      </c>
      <c r="D53" s="95" t="s">
        <v>122</v>
      </c>
      <c r="F53" s="96" t="s">
        <v>52</v>
      </c>
    </row>
    <row r="54" spans="1:6">
      <c r="A54" s="96" t="s">
        <v>53</v>
      </c>
      <c r="B54" s="107" t="s">
        <v>124</v>
      </c>
      <c r="C54" s="95">
        <v>10</v>
      </c>
      <c r="D54" s="95" t="s">
        <v>122</v>
      </c>
      <c r="F54" s="96" t="s">
        <v>211</v>
      </c>
    </row>
    <row r="55" spans="1:6">
      <c r="A55" s="96" t="s">
        <v>54</v>
      </c>
      <c r="B55" s="107" t="s">
        <v>124</v>
      </c>
      <c r="C55" s="95">
        <v>10</v>
      </c>
      <c r="D55" s="95" t="s">
        <v>121</v>
      </c>
    </row>
    <row r="56" spans="1:6">
      <c r="A56" s="96" t="s">
        <v>55</v>
      </c>
      <c r="B56" s="107" t="s">
        <v>124</v>
      </c>
      <c r="C56" s="95">
        <v>20</v>
      </c>
      <c r="D56" s="116" t="s">
        <v>121</v>
      </c>
      <c r="F56" s="96" t="s">
        <v>212</v>
      </c>
    </row>
    <row r="57" spans="1:6">
      <c r="A57" s="96" t="s">
        <v>56</v>
      </c>
      <c r="B57" s="107" t="s">
        <v>124</v>
      </c>
      <c r="C57" s="95">
        <v>20</v>
      </c>
      <c r="D57" s="116" t="s">
        <v>121</v>
      </c>
      <c r="F57" s="96" t="s">
        <v>213</v>
      </c>
    </row>
    <row r="58" spans="1:6">
      <c r="A58" s="96" t="s">
        <v>57</v>
      </c>
      <c r="B58" s="107" t="s">
        <v>124</v>
      </c>
      <c r="C58" s="95">
        <v>20</v>
      </c>
      <c r="D58" s="95" t="s">
        <v>121</v>
      </c>
      <c r="F58" s="96"/>
    </row>
    <row r="59" spans="1:6" ht="25.5">
      <c r="A59" s="103" t="s">
        <v>214</v>
      </c>
      <c r="B59" s="110" t="s">
        <v>119</v>
      </c>
      <c r="C59" s="104" t="s">
        <v>202</v>
      </c>
      <c r="D59" s="95" t="s">
        <v>121</v>
      </c>
      <c r="F59" s="103"/>
    </row>
    <row r="60" spans="1:6" ht="25.5">
      <c r="A60" s="103" t="s">
        <v>215</v>
      </c>
      <c r="B60" s="110" t="s">
        <v>119</v>
      </c>
      <c r="C60" s="104" t="s">
        <v>202</v>
      </c>
      <c r="D60" s="95" t="s">
        <v>121</v>
      </c>
      <c r="F60" s="103"/>
    </row>
    <row r="61" spans="1:6" ht="25.5">
      <c r="A61" s="103" t="s">
        <v>216</v>
      </c>
      <c r="B61" s="110" t="s">
        <v>119</v>
      </c>
      <c r="C61" s="104" t="s">
        <v>202</v>
      </c>
      <c r="D61" s="95" t="s">
        <v>121</v>
      </c>
      <c r="F61" s="103"/>
    </row>
    <row r="62" spans="1:6">
      <c r="A62" s="103" t="s">
        <v>217</v>
      </c>
      <c r="B62" s="110" t="s">
        <v>119</v>
      </c>
      <c r="C62" s="104" t="s">
        <v>202</v>
      </c>
      <c r="D62" s="95" t="s">
        <v>121</v>
      </c>
      <c r="F62" s="103"/>
    </row>
    <row r="63" spans="1:6">
      <c r="A63" s="103" t="s">
        <v>62</v>
      </c>
      <c r="B63" s="110" t="s">
        <v>119</v>
      </c>
      <c r="C63" s="104" t="s">
        <v>202</v>
      </c>
      <c r="D63" s="95" t="s">
        <v>121</v>
      </c>
      <c r="F63" s="103"/>
    </row>
    <row r="64" spans="1:6">
      <c r="A64" s="103" t="s">
        <v>63</v>
      </c>
      <c r="B64" s="110" t="s">
        <v>119</v>
      </c>
      <c r="C64" s="104" t="s">
        <v>202</v>
      </c>
      <c r="D64" s="95" t="s">
        <v>121</v>
      </c>
      <c r="F64" s="103"/>
    </row>
    <row r="65" spans="1:6" ht="25.5">
      <c r="A65" s="103" t="s">
        <v>64</v>
      </c>
      <c r="B65" s="110" t="s">
        <v>119</v>
      </c>
      <c r="C65" s="104" t="s">
        <v>202</v>
      </c>
      <c r="D65" s="95" t="s">
        <v>121</v>
      </c>
      <c r="F65" s="103"/>
    </row>
    <row r="66" spans="1:6">
      <c r="A66" s="103" t="s">
        <v>65</v>
      </c>
      <c r="B66" s="110" t="s">
        <v>119</v>
      </c>
      <c r="C66" s="104" t="s">
        <v>202</v>
      </c>
      <c r="D66" s="95" t="s">
        <v>121</v>
      </c>
      <c r="F66" s="103"/>
    </row>
    <row r="67" spans="1:6">
      <c r="A67" s="103" t="s">
        <v>66</v>
      </c>
      <c r="B67" s="110" t="s">
        <v>119</v>
      </c>
      <c r="C67" s="104" t="s">
        <v>202</v>
      </c>
      <c r="D67" s="95" t="s">
        <v>121</v>
      </c>
      <c r="F67" s="103"/>
    </row>
    <row r="68" spans="1:6">
      <c r="A68" s="103" t="s">
        <v>67</v>
      </c>
      <c r="B68" s="110" t="s">
        <v>119</v>
      </c>
      <c r="C68" s="104" t="s">
        <v>202</v>
      </c>
      <c r="D68" s="95" t="s">
        <v>121</v>
      </c>
      <c r="F68" s="103"/>
    </row>
    <row r="69" spans="1:6">
      <c r="A69" s="96" t="s">
        <v>68</v>
      </c>
      <c r="B69" s="110" t="s">
        <v>119</v>
      </c>
      <c r="C69" s="104" t="s">
        <v>202</v>
      </c>
      <c r="D69" s="95" t="s">
        <v>121</v>
      </c>
      <c r="F69" s="96"/>
    </row>
    <row r="70" spans="1:6">
      <c r="A70" s="96" t="s">
        <v>69</v>
      </c>
      <c r="B70" s="107" t="s">
        <v>124</v>
      </c>
      <c r="C70" s="95">
        <v>500</v>
      </c>
      <c r="D70" s="95" t="s">
        <v>121</v>
      </c>
      <c r="F70" s="96"/>
    </row>
    <row r="71" spans="1:6">
      <c r="A71" s="96" t="s">
        <v>70</v>
      </c>
      <c r="B71" s="110" t="s">
        <v>119</v>
      </c>
      <c r="C71" s="104" t="s">
        <v>202</v>
      </c>
      <c r="D71" s="95" t="s">
        <v>122</v>
      </c>
      <c r="F71" s="117"/>
    </row>
    <row r="72" spans="1:6">
      <c r="A72" s="96" t="s">
        <v>72</v>
      </c>
      <c r="B72" s="110" t="s">
        <v>119</v>
      </c>
      <c r="C72" s="104" t="s">
        <v>202</v>
      </c>
      <c r="D72" s="95" t="s">
        <v>122</v>
      </c>
      <c r="F72" s="117"/>
    </row>
    <row r="73" spans="1:6">
      <c r="A73" s="96" t="s">
        <v>73</v>
      </c>
      <c r="B73" s="110" t="s">
        <v>119</v>
      </c>
      <c r="C73" s="104" t="s">
        <v>202</v>
      </c>
      <c r="D73" s="95" t="s">
        <v>122</v>
      </c>
      <c r="F73" s="117"/>
    </row>
    <row r="74" spans="1:6">
      <c r="A74" s="96" t="s">
        <v>74</v>
      </c>
      <c r="B74" s="107" t="s">
        <v>124</v>
      </c>
      <c r="C74" s="95">
        <v>3</v>
      </c>
      <c r="D74" s="95" t="s">
        <v>122</v>
      </c>
      <c r="F74" s="118"/>
    </row>
    <row r="75" spans="1:6">
      <c r="A75" s="103" t="s">
        <v>75</v>
      </c>
      <c r="B75" s="107" t="s">
        <v>124</v>
      </c>
      <c r="C75" s="95">
        <v>20</v>
      </c>
      <c r="F75" s="119" t="s">
        <v>218</v>
      </c>
    </row>
    <row r="76" spans="1:6">
      <c r="A76" s="120" t="s">
        <v>76</v>
      </c>
      <c r="B76" s="121" t="s">
        <v>124</v>
      </c>
      <c r="C76" s="95">
        <v>20</v>
      </c>
      <c r="D76" s="95" t="s">
        <v>121</v>
      </c>
      <c r="F76" s="119"/>
    </row>
    <row r="77" spans="1:6">
      <c r="A77" s="120" t="s">
        <v>77</v>
      </c>
      <c r="B77" s="95" t="s">
        <v>173</v>
      </c>
      <c r="C77" s="121" t="s">
        <v>206</v>
      </c>
      <c r="D77" s="95" t="s">
        <v>121</v>
      </c>
      <c r="F77" s="119"/>
    </row>
    <row r="78" spans="1:6">
      <c r="A78" s="120" t="s">
        <v>78</v>
      </c>
      <c r="B78" s="122" t="s">
        <v>124</v>
      </c>
      <c r="D78" s="95" t="s">
        <v>121</v>
      </c>
      <c r="F78" s="123" t="s">
        <v>219</v>
      </c>
    </row>
    <row r="79" spans="1:6">
      <c r="A79" s="120" t="s">
        <v>79</v>
      </c>
      <c r="B79" s="95" t="s">
        <v>173</v>
      </c>
      <c r="C79" s="122" t="s">
        <v>206</v>
      </c>
      <c r="D79" s="95" t="s">
        <v>121</v>
      </c>
      <c r="F79" s="123" t="s">
        <v>219</v>
      </c>
    </row>
  </sheetData>
  <protectedRanges>
    <protectedRange sqref="B3:B4" name="Tartomány1_1_3_2_3_3_1"/>
  </protectedRanges>
  <autoFilter ref="A1:E79" xr:uid="{C3EE748D-AA3C-4BB4-9DD7-CDD9542B697A}"/>
  <conditionalFormatting sqref="A1">
    <cfRule type="duplicateValues" dxfId="10" priority="3"/>
  </conditionalFormatting>
  <conditionalFormatting sqref="A6:A9">
    <cfRule type="duplicateValues" dxfId="9" priority="6"/>
    <cfRule type="duplicateValues" dxfId="8" priority="7"/>
  </conditionalFormatting>
  <conditionalFormatting sqref="A16:A19">
    <cfRule type="duplicateValues" dxfId="7" priority="4"/>
    <cfRule type="duplicateValues" dxfId="6" priority="5"/>
  </conditionalFormatting>
  <conditionalFormatting sqref="A59:A68">
    <cfRule type="duplicateValues" dxfId="5" priority="8"/>
    <cfRule type="duplicateValues" dxfId="4" priority="9"/>
  </conditionalFormatting>
  <conditionalFormatting sqref="F9">
    <cfRule type="duplicateValues" dxfId="3" priority="1"/>
    <cfRule type="duplicateValues" dxfId="2" priority="2"/>
  </conditionalFormatting>
  <conditionalFormatting sqref="F59:F68">
    <cfRule type="duplicateValues" dxfId="1" priority="10"/>
    <cfRule type="duplicateValues" dxfId="0" priority="1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Z O m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t k 6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O m W i i K R 7 g O A A A A E Q A A A B M A H A B G b 3 J t d W x h c y 9 T Z W N 0 a W 9 u M S 5 t I K I Y A C i g F A A A A A A A A A A A A A A A A A A A A A A A A A A A A C t O T S 7 J z M 9 T C I b Q h t Y A U E s B A i 0 A F A A C A A g A b Z O m W k U E 8 i C j A A A A 9 g A A A B I A A A A A A A A A A A A A A A A A A A A A A E N v b m Z p Z y 9 Q Y W N r Y W d l L n h t b F B L A Q I t A B Q A A g A I A G 2 T p l o P y u m r p A A A A O k A A A A T A A A A A A A A A A A A A A A A A O 8 A A A B b Q 2 9 u d G V u d F 9 U e X B l c 1 0 u e G 1 s U E s B A i 0 A F A A C A A g A b Z O m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2 K S z X 8 D M H Q p s c f Y 9 b W / Y v A A A A A A I A A A A A A A N m A A D A A A A A E A A A A M 6 h X W f W F w 9 r m o 7 G t 4 p y 6 Q M A A A A A B I A A A K A A A A A Q A A A A E a J K X M f 9 5 J T J I S T z d N y p h l A A A A C I o j U J 5 g s 0 Y 2 6 4 h F j d a d G S g x j 4 F a i n M w c l e v x P O z 4 c U 3 2 m P 2 X Y B e d T 8 J F Q X 5 z b T Q y 7 1 Z j K W K 8 W / W + F x X T A / 9 n G T t J f t 3 z h x L V m 9 g a w a s B R z R Q A A A B J E k l 3 L 2 U D 8 5 M + u y p h Z Q H w I m B g G g = = < / D a t a M a s h u p > 
</file>

<file path=customXml/itemProps1.xml><?xml version="1.0" encoding="utf-8"?>
<ds:datastoreItem xmlns:ds="http://schemas.openxmlformats.org/officeDocument/2006/customXml" ds:itemID="{4BC0751D-F828-4194-BC11-ECC34916D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B&amp;O Lsp Billing</vt:lpstr>
      <vt:lpstr>Sheet1</vt:lpstr>
      <vt:lpstr>Trang feedback</vt:lpstr>
      <vt:lpstr>Invoice Instruction</vt:lpstr>
      <vt:lpstr>Sheet2</vt:lpstr>
      <vt:lpstr>Posting Instruction</vt:lpstr>
      <vt:lpstr>Template Description</vt:lpstr>
      <vt:lpstr>Format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Gunlachat Punmalai [NDS-DMS]</cp:lastModifiedBy>
  <dcterms:created xsi:type="dcterms:W3CDTF">2025-02-24T15:39:01Z</dcterms:created>
  <dcterms:modified xsi:type="dcterms:W3CDTF">2025-06-06T03:39:17Z</dcterms:modified>
</cp:coreProperties>
</file>