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e/Documents/KTH-Work/GitHub_repositories/KTH-dESA/GLUCOSE/results/FINAL_2060/"/>
    </mc:Choice>
  </mc:AlternateContent>
  <xr:revisionPtr revIDLastSave="0" documentId="13_ncr:1_{1684AEFD-0717-8742-849F-C263A15F6C3F}" xr6:coauthVersionLast="46" xr6:coauthVersionMax="46" xr10:uidLastSave="{00000000-0000-0000-0000-000000000000}"/>
  <bookViews>
    <workbookView xWindow="0" yWindow="500" windowWidth="28800" windowHeight="17500" xr2:uid="{092F9520-AE09-7D4E-8526-C3AC1FEAC93B}"/>
  </bookViews>
  <sheets>
    <sheet name="Transport" sheetId="1" r:id="rId1"/>
    <sheet name="OperationalLife" sheetId="4" r:id="rId2"/>
    <sheet name="Demand" sheetId="5" r:id="rId3"/>
    <sheet name="Land" sheetId="2" r:id="rId4"/>
    <sheet name="Emissions" sheetId="3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47" i="3" l="1"/>
  <c r="AV47" i="3"/>
  <c r="AR9" i="3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C16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C45" i="5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F32" i="1"/>
  <c r="G32" i="1"/>
  <c r="H32" i="1"/>
  <c r="I32" i="1"/>
  <c r="J32" i="1"/>
  <c r="K32" i="1"/>
  <c r="L32" i="1"/>
  <c r="E32" i="1"/>
  <c r="C32" i="1"/>
  <c r="D32" i="1"/>
  <c r="B32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B35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AR5" i="3"/>
  <c r="AS5" i="3"/>
  <c r="AT5" i="3"/>
  <c r="AU5" i="3"/>
  <c r="AV5" i="3"/>
  <c r="AW5" i="3"/>
  <c r="AX5" i="3"/>
  <c r="AY5" i="3"/>
  <c r="AZ5" i="3"/>
  <c r="BA5" i="3"/>
  <c r="G42" i="3"/>
  <c r="Q42" i="3"/>
  <c r="AA42" i="3"/>
  <c r="AK42" i="3"/>
  <c r="AU42" i="3"/>
  <c r="G43" i="3"/>
  <c r="Q43" i="3"/>
  <c r="AA43" i="3"/>
  <c r="AK43" i="3"/>
  <c r="AU43" i="3"/>
  <c r="G44" i="3"/>
  <c r="Q44" i="3"/>
  <c r="AA44" i="3"/>
  <c r="AK44" i="3"/>
  <c r="AU44" i="3"/>
  <c r="G45" i="3"/>
  <c r="Q45" i="3"/>
  <c r="AA45" i="3"/>
  <c r="AK45" i="3"/>
  <c r="AU45" i="3"/>
  <c r="G46" i="3"/>
  <c r="Q46" i="3"/>
  <c r="AA46" i="3"/>
  <c r="AK46" i="3"/>
  <c r="AU46" i="3"/>
  <c r="G47" i="3"/>
  <c r="Q47" i="3"/>
  <c r="AA47" i="3"/>
  <c r="AK47" i="3"/>
  <c r="AW47" i="3"/>
  <c r="AX47" i="3"/>
  <c r="AY47" i="3"/>
  <c r="AZ47" i="3"/>
  <c r="BA47" i="3"/>
  <c r="BB47" i="3"/>
  <c r="BC47" i="3"/>
  <c r="BD47" i="3"/>
  <c r="BE47" i="3"/>
  <c r="G48" i="3"/>
  <c r="Q48" i="3"/>
  <c r="AA48" i="3"/>
  <c r="AK48" i="3"/>
  <c r="AU48" i="3"/>
  <c r="G49" i="3"/>
  <c r="Q49" i="3"/>
  <c r="AA49" i="3"/>
  <c r="AK49" i="3"/>
  <c r="AU49" i="3"/>
  <c r="AV49" i="3"/>
  <c r="AW49" i="3"/>
  <c r="AX49" i="3"/>
  <c r="AY49" i="3"/>
  <c r="AZ49" i="3"/>
  <c r="BA49" i="3"/>
  <c r="BB49" i="3"/>
  <c r="BC49" i="3"/>
  <c r="BD49" i="3"/>
  <c r="BE49" i="3"/>
  <c r="G50" i="3"/>
  <c r="Q50" i="3"/>
  <c r="AA50" i="3"/>
  <c r="AK50" i="3"/>
  <c r="AU50" i="3"/>
  <c r="G51" i="3"/>
  <c r="Q51" i="3"/>
  <c r="AA51" i="3"/>
  <c r="AK51" i="3"/>
  <c r="AU51" i="3"/>
  <c r="G52" i="3"/>
  <c r="Q52" i="3"/>
  <c r="AA52" i="3"/>
  <c r="AK52" i="3"/>
  <c r="AU52" i="3"/>
  <c r="G53" i="3"/>
  <c r="Q53" i="3"/>
  <c r="AA53" i="3"/>
  <c r="AK53" i="3"/>
  <c r="AU53" i="3"/>
  <c r="F43" i="3"/>
  <c r="F44" i="3"/>
  <c r="F45" i="3"/>
  <c r="F46" i="3"/>
  <c r="F47" i="3"/>
  <c r="F48" i="3"/>
  <c r="F49" i="3"/>
  <c r="F50" i="3"/>
  <c r="F51" i="3"/>
  <c r="F52" i="3"/>
  <c r="F53" i="3"/>
  <c r="F42" i="3"/>
  <c r="AL30" i="3"/>
  <c r="AL31" i="3"/>
  <c r="AL32" i="3"/>
  <c r="AL45" i="3"/>
  <c r="AL33" i="3"/>
  <c r="AL34" i="3"/>
  <c r="AL35" i="3"/>
  <c r="AM35" i="3"/>
  <c r="AN35" i="3"/>
  <c r="AL36" i="3"/>
  <c r="AM36" i="3"/>
  <c r="AL37" i="3"/>
  <c r="AM37" i="3"/>
  <c r="AN37" i="3"/>
  <c r="AO37" i="3"/>
  <c r="AP37" i="3"/>
  <c r="AQ37" i="3"/>
  <c r="AR37" i="3"/>
  <c r="AS37" i="3"/>
  <c r="AT37" i="3"/>
  <c r="AT50" i="3"/>
  <c r="AL38" i="3"/>
  <c r="AM38" i="3"/>
  <c r="AN38" i="3"/>
  <c r="AO38" i="3"/>
  <c r="AP38" i="3"/>
  <c r="AQ38" i="3"/>
  <c r="AR38" i="3"/>
  <c r="AS38" i="3"/>
  <c r="AT38" i="3"/>
  <c r="AT51" i="3"/>
  <c r="AL39" i="3"/>
  <c r="AM39" i="3"/>
  <c r="AN39" i="3"/>
  <c r="AO39" i="3"/>
  <c r="AP39" i="3"/>
  <c r="AQ39" i="3"/>
  <c r="AR39" i="3"/>
  <c r="AS39" i="3"/>
  <c r="AT39" i="3"/>
  <c r="AT52" i="3"/>
  <c r="AL40" i="3"/>
  <c r="AL53" i="3"/>
  <c r="AM40" i="3"/>
  <c r="AN40" i="3"/>
  <c r="AO40" i="3"/>
  <c r="AP40" i="3"/>
  <c r="AQ40" i="3"/>
  <c r="AR40" i="3"/>
  <c r="AS40" i="3"/>
  <c r="AT40" i="3"/>
  <c r="AT53" i="3"/>
  <c r="AL29" i="3"/>
  <c r="AB30" i="3"/>
  <c r="AC30" i="3"/>
  <c r="AB31" i="3"/>
  <c r="AB32" i="3"/>
  <c r="AB33" i="3"/>
  <c r="AB46" i="3"/>
  <c r="AB34" i="3"/>
  <c r="AC34" i="3"/>
  <c r="AB35" i="3"/>
  <c r="AB48" i="3"/>
  <c r="AB36" i="3"/>
  <c r="AB49" i="3"/>
  <c r="AB37" i="3"/>
  <c r="AB50" i="3"/>
  <c r="AB38" i="3"/>
  <c r="AC38" i="3"/>
  <c r="AD38" i="3"/>
  <c r="AE38" i="3"/>
  <c r="AF38" i="3"/>
  <c r="AG38" i="3"/>
  <c r="AH38" i="3"/>
  <c r="AI38" i="3"/>
  <c r="AJ38" i="3"/>
  <c r="AJ51" i="3"/>
  <c r="AB39" i="3"/>
  <c r="AC39" i="3"/>
  <c r="AB40" i="3"/>
  <c r="AB53" i="3"/>
  <c r="AB29" i="3"/>
  <c r="R30" i="3"/>
  <c r="R31" i="3"/>
  <c r="R44" i="3"/>
  <c r="R32" i="3"/>
  <c r="S32" i="3"/>
  <c r="R33" i="3"/>
  <c r="R46" i="3"/>
  <c r="R34" i="3"/>
  <c r="R35" i="3"/>
  <c r="R48" i="3"/>
  <c r="R36" i="3"/>
  <c r="S36" i="3"/>
  <c r="R37" i="3"/>
  <c r="R50" i="3"/>
  <c r="R38" i="3"/>
  <c r="S38" i="3"/>
  <c r="T38" i="3"/>
  <c r="U38" i="3"/>
  <c r="V38" i="3"/>
  <c r="W38" i="3"/>
  <c r="X38" i="3"/>
  <c r="Y38" i="3"/>
  <c r="Z38" i="3"/>
  <c r="Z51" i="3"/>
  <c r="R39" i="3"/>
  <c r="R52" i="3"/>
  <c r="R40" i="3"/>
  <c r="S40" i="3"/>
  <c r="T40" i="3"/>
  <c r="U40" i="3"/>
  <c r="V40" i="3"/>
  <c r="W40" i="3"/>
  <c r="X40" i="3"/>
  <c r="Y40" i="3"/>
  <c r="Z40" i="3"/>
  <c r="Z53" i="3"/>
  <c r="R29" i="3"/>
  <c r="R42" i="3"/>
  <c r="H30" i="3"/>
  <c r="I30" i="3"/>
  <c r="H31" i="3"/>
  <c r="H44" i="3"/>
  <c r="H32" i="3"/>
  <c r="H33" i="3"/>
  <c r="H46" i="3"/>
  <c r="H34" i="3"/>
  <c r="I34" i="3"/>
  <c r="H35" i="3"/>
  <c r="H48" i="3"/>
  <c r="H36" i="3"/>
  <c r="H37" i="3"/>
  <c r="I37" i="3"/>
  <c r="H38" i="3"/>
  <c r="I38" i="3"/>
  <c r="J38" i="3"/>
  <c r="K38" i="3"/>
  <c r="L38" i="3"/>
  <c r="M38" i="3"/>
  <c r="N38" i="3"/>
  <c r="O38" i="3"/>
  <c r="P38" i="3"/>
  <c r="P51" i="3"/>
  <c r="H39" i="3"/>
  <c r="H52" i="3"/>
  <c r="H40" i="3"/>
  <c r="I40" i="3"/>
  <c r="J40" i="3"/>
  <c r="K40" i="3"/>
  <c r="L40" i="3"/>
  <c r="M40" i="3"/>
  <c r="N40" i="3"/>
  <c r="O40" i="3"/>
  <c r="P40" i="3"/>
  <c r="P53" i="3"/>
  <c r="H29" i="3"/>
  <c r="H42" i="3"/>
  <c r="AB52" i="3"/>
  <c r="I39" i="3"/>
  <c r="J39" i="3"/>
  <c r="K39" i="3"/>
  <c r="L39" i="3"/>
  <c r="M39" i="3"/>
  <c r="N39" i="3"/>
  <c r="O39" i="3"/>
  <c r="P39" i="3"/>
  <c r="P52" i="3"/>
  <c r="AL48" i="3"/>
  <c r="S29" i="3"/>
  <c r="T29" i="3"/>
  <c r="AR52" i="3"/>
  <c r="AC40" i="3"/>
  <c r="AD40" i="3"/>
  <c r="AE40" i="3"/>
  <c r="AF40" i="3"/>
  <c r="H53" i="3"/>
  <c r="U51" i="3"/>
  <c r="I33" i="3"/>
  <c r="J33" i="3"/>
  <c r="O53" i="3"/>
  <c r="AO52" i="3"/>
  <c r="AO51" i="3"/>
  <c r="R51" i="3"/>
  <c r="AP51" i="3"/>
  <c r="I31" i="3"/>
  <c r="J31" i="3"/>
  <c r="AC36" i="3"/>
  <c r="AD36" i="3"/>
  <c r="AE36" i="3"/>
  <c r="AF36" i="3"/>
  <c r="AM32" i="3"/>
  <c r="L53" i="3"/>
  <c r="AN52" i="3"/>
  <c r="AL51" i="3"/>
  <c r="Y51" i="3"/>
  <c r="S37" i="3"/>
  <c r="T37" i="3"/>
  <c r="U37" i="3"/>
  <c r="V37" i="3"/>
  <c r="W37" i="3"/>
  <c r="X37" i="3"/>
  <c r="Y37" i="3"/>
  <c r="Z37" i="3"/>
  <c r="Z50" i="3"/>
  <c r="AC35" i="3"/>
  <c r="AC48" i="3"/>
  <c r="K53" i="3"/>
  <c r="AS52" i="3"/>
  <c r="AS51" i="3"/>
  <c r="V51" i="3"/>
  <c r="J37" i="3"/>
  <c r="I50" i="3"/>
  <c r="AD39" i="3"/>
  <c r="AC52" i="3"/>
  <c r="AC29" i="3"/>
  <c r="AB42" i="3"/>
  <c r="AN36" i="3"/>
  <c r="AM49" i="3"/>
  <c r="AQ53" i="3"/>
  <c r="W53" i="3"/>
  <c r="AC51" i="3"/>
  <c r="I51" i="3"/>
  <c r="AP50" i="3"/>
  <c r="H50" i="3"/>
  <c r="AB47" i="3"/>
  <c r="I46" i="3"/>
  <c r="R45" i="3"/>
  <c r="AB43" i="3"/>
  <c r="T32" i="3"/>
  <c r="S45" i="3"/>
  <c r="I44" i="3"/>
  <c r="S35" i="3"/>
  <c r="AD35" i="3"/>
  <c r="AG51" i="3"/>
  <c r="M51" i="3"/>
  <c r="AL50" i="3"/>
  <c r="I36" i="3"/>
  <c r="H49" i="3"/>
  <c r="I29" i="3"/>
  <c r="S34" i="3"/>
  <c r="R47" i="3"/>
  <c r="S30" i="3"/>
  <c r="R43" i="3"/>
  <c r="S33" i="3"/>
  <c r="AC32" i="3"/>
  <c r="AB45" i="3"/>
  <c r="AC33" i="3"/>
  <c r="AO35" i="3"/>
  <c r="AN48" i="3"/>
  <c r="AP53" i="3"/>
  <c r="V53" i="3"/>
  <c r="R53" i="3"/>
  <c r="N53" i="3"/>
  <c r="J53" i="3"/>
  <c r="AQ52" i="3"/>
  <c r="AM52" i="3"/>
  <c r="O52" i="3"/>
  <c r="K52" i="3"/>
  <c r="AR51" i="3"/>
  <c r="AN51" i="3"/>
  <c r="AF51" i="3"/>
  <c r="AB51" i="3"/>
  <c r="X51" i="3"/>
  <c r="T51" i="3"/>
  <c r="L51" i="3"/>
  <c r="H51" i="3"/>
  <c r="AS50" i="3"/>
  <c r="AO50" i="3"/>
  <c r="Y50" i="3"/>
  <c r="AL49" i="3"/>
  <c r="J30" i="3"/>
  <c r="I43" i="3"/>
  <c r="AD30" i="3"/>
  <c r="AC43" i="3"/>
  <c r="AN32" i="3"/>
  <c r="AM45" i="3"/>
  <c r="AM53" i="3"/>
  <c r="AE53" i="3"/>
  <c r="S53" i="3"/>
  <c r="L52" i="3"/>
  <c r="I32" i="3"/>
  <c r="H45" i="3"/>
  <c r="I35" i="3"/>
  <c r="S39" i="3"/>
  <c r="S31" i="3"/>
  <c r="AC31" i="3"/>
  <c r="AB44" i="3"/>
  <c r="AC37" i="3"/>
  <c r="AM29" i="3"/>
  <c r="AL42" i="3"/>
  <c r="AM34" i="3"/>
  <c r="AL47" i="3"/>
  <c r="AM31" i="3"/>
  <c r="AL44" i="3"/>
  <c r="AS53" i="3"/>
  <c r="AO53" i="3"/>
  <c r="AC53" i="3"/>
  <c r="Y53" i="3"/>
  <c r="U53" i="3"/>
  <c r="M53" i="3"/>
  <c r="I53" i="3"/>
  <c r="AP52" i="3"/>
  <c r="AL52" i="3"/>
  <c r="N52" i="3"/>
  <c r="J52" i="3"/>
  <c r="AQ51" i="3"/>
  <c r="AM51" i="3"/>
  <c r="AI51" i="3"/>
  <c r="AE51" i="3"/>
  <c r="W51" i="3"/>
  <c r="S51" i="3"/>
  <c r="O51" i="3"/>
  <c r="K51" i="3"/>
  <c r="AR50" i="3"/>
  <c r="AN50" i="3"/>
  <c r="X50" i="3"/>
  <c r="T50" i="3"/>
  <c r="AM48" i="3"/>
  <c r="J34" i="3"/>
  <c r="I47" i="3"/>
  <c r="K33" i="3"/>
  <c r="J46" i="3"/>
  <c r="T36" i="3"/>
  <c r="S49" i="3"/>
  <c r="S42" i="3"/>
  <c r="AD34" i="3"/>
  <c r="AC47" i="3"/>
  <c r="AE49" i="3"/>
  <c r="AM33" i="3"/>
  <c r="AL46" i="3"/>
  <c r="AM30" i="3"/>
  <c r="AL43" i="3"/>
  <c r="AR53" i="3"/>
  <c r="AN53" i="3"/>
  <c r="X53" i="3"/>
  <c r="T53" i="3"/>
  <c r="M52" i="3"/>
  <c r="I52" i="3"/>
  <c r="AH51" i="3"/>
  <c r="AD51" i="3"/>
  <c r="N51" i="3"/>
  <c r="J51" i="3"/>
  <c r="AQ50" i="3"/>
  <c r="AM50" i="3"/>
  <c r="W50" i="3"/>
  <c r="S50" i="3"/>
  <c r="R49" i="3"/>
  <c r="H47" i="3"/>
  <c r="H43" i="3"/>
  <c r="AD49" i="3"/>
  <c r="AC49" i="3"/>
  <c r="AG40" i="3"/>
  <c r="AF53" i="3"/>
  <c r="U50" i="3"/>
  <c r="AD53" i="3"/>
  <c r="V50" i="3"/>
  <c r="AN30" i="3"/>
  <c r="AM43" i="3"/>
  <c r="AG36" i="3"/>
  <c r="AF49" i="3"/>
  <c r="U29" i="3"/>
  <c r="T42" i="3"/>
  <c r="L33" i="3"/>
  <c r="K46" i="3"/>
  <c r="AD31" i="3"/>
  <c r="AC44" i="3"/>
  <c r="AD32" i="3"/>
  <c r="AC45" i="3"/>
  <c r="J36" i="3"/>
  <c r="I49" i="3"/>
  <c r="AN31" i="3"/>
  <c r="AM44" i="3"/>
  <c r="AN29" i="3"/>
  <c r="AM42" i="3"/>
  <c r="T31" i="3"/>
  <c r="S44" i="3"/>
  <c r="J32" i="3"/>
  <c r="I45" i="3"/>
  <c r="AE30" i="3"/>
  <c r="AD43" i="3"/>
  <c r="AP35" i="3"/>
  <c r="AO48" i="3"/>
  <c r="T33" i="3"/>
  <c r="S46" i="3"/>
  <c r="T34" i="3"/>
  <c r="S47" i="3"/>
  <c r="K31" i="3"/>
  <c r="J44" i="3"/>
  <c r="AO36" i="3"/>
  <c r="AN49" i="3"/>
  <c r="AE39" i="3"/>
  <c r="AD52" i="3"/>
  <c r="AN33" i="3"/>
  <c r="AM46" i="3"/>
  <c r="AE34" i="3"/>
  <c r="AD47" i="3"/>
  <c r="U36" i="3"/>
  <c r="T49" i="3"/>
  <c r="K34" i="3"/>
  <c r="J47" i="3"/>
  <c r="AD37" i="3"/>
  <c r="AC50" i="3"/>
  <c r="T39" i="3"/>
  <c r="S52" i="3"/>
  <c r="AD33" i="3"/>
  <c r="AC46" i="3"/>
  <c r="J29" i="3"/>
  <c r="I42" i="3"/>
  <c r="AE35" i="3"/>
  <c r="AD48" i="3"/>
  <c r="AN34" i="3"/>
  <c r="AM47" i="3"/>
  <c r="J35" i="3"/>
  <c r="I48" i="3"/>
  <c r="AO32" i="3"/>
  <c r="AN45" i="3"/>
  <c r="K30" i="3"/>
  <c r="J43" i="3"/>
  <c r="T30" i="3"/>
  <c r="S43" i="3"/>
  <c r="T35" i="3"/>
  <c r="S48" i="3"/>
  <c r="U32" i="3"/>
  <c r="T45" i="3"/>
  <c r="AD29" i="3"/>
  <c r="AC42" i="3"/>
  <c r="K37" i="3"/>
  <c r="J50" i="3"/>
  <c r="AM5" i="3"/>
  <c r="AN5" i="3"/>
  <c r="AO5" i="3"/>
  <c r="AP5" i="3"/>
  <c r="AM4" i="3"/>
  <c r="AN4" i="3"/>
  <c r="AO4" i="3"/>
  <c r="AP4" i="3"/>
  <c r="AH5" i="3"/>
  <c r="AI5" i="3"/>
  <c r="AJ5" i="3"/>
  <c r="AK5" i="3"/>
  <c r="AH4" i="3"/>
  <c r="AI4" i="3"/>
  <c r="AJ4" i="3"/>
  <c r="AK4" i="3"/>
  <c r="AC5" i="3"/>
  <c r="AD5" i="3"/>
  <c r="AE5" i="3"/>
  <c r="AF5" i="3"/>
  <c r="AC4" i="3"/>
  <c r="AD4" i="3"/>
  <c r="AE4" i="3"/>
  <c r="AF4" i="3"/>
  <c r="X5" i="3"/>
  <c r="Y5" i="3"/>
  <c r="Z5" i="3"/>
  <c r="AA5" i="3"/>
  <c r="X4" i="3"/>
  <c r="Y4" i="3"/>
  <c r="Z4" i="3"/>
  <c r="AA4" i="3"/>
  <c r="S5" i="3"/>
  <c r="T5" i="3"/>
  <c r="U5" i="3"/>
  <c r="V5" i="3"/>
  <c r="S4" i="3"/>
  <c r="T4" i="3"/>
  <c r="U4" i="3"/>
  <c r="V4" i="3"/>
  <c r="N5" i="3"/>
  <c r="O5" i="3"/>
  <c r="P5" i="3"/>
  <c r="Q5" i="3"/>
  <c r="N4" i="3"/>
  <c r="O4" i="3"/>
  <c r="P4" i="3"/>
  <c r="Q4" i="3"/>
  <c r="AH40" i="3"/>
  <c r="AG53" i="3"/>
  <c r="V32" i="3"/>
  <c r="U45" i="3"/>
  <c r="U30" i="3"/>
  <c r="T43" i="3"/>
  <c r="AO34" i="3"/>
  <c r="AN47" i="3"/>
  <c r="U39" i="3"/>
  <c r="T52" i="3"/>
  <c r="AF39" i="3"/>
  <c r="AE52" i="3"/>
  <c r="U33" i="3"/>
  <c r="T46" i="3"/>
  <c r="U31" i="3"/>
  <c r="T44" i="3"/>
  <c r="AE32" i="3"/>
  <c r="AD45" i="3"/>
  <c r="AH36" i="3"/>
  <c r="AG49" i="3"/>
  <c r="L37" i="3"/>
  <c r="K50" i="3"/>
  <c r="AP32" i="3"/>
  <c r="AO45" i="3"/>
  <c r="K29" i="3"/>
  <c r="J42" i="3"/>
  <c r="L34" i="3"/>
  <c r="K47" i="3"/>
  <c r="AF34" i="3"/>
  <c r="AE47" i="3"/>
  <c r="L31" i="3"/>
  <c r="K44" i="3"/>
  <c r="AF30" i="3"/>
  <c r="AE43" i="3"/>
  <c r="AO31" i="3"/>
  <c r="AN44" i="3"/>
  <c r="M33" i="3"/>
  <c r="L46" i="3"/>
  <c r="AE29" i="3"/>
  <c r="AD42" i="3"/>
  <c r="U35" i="3"/>
  <c r="T48" i="3"/>
  <c r="L30" i="3"/>
  <c r="K43" i="3"/>
  <c r="K35" i="3"/>
  <c r="J48" i="3"/>
  <c r="AF35" i="3"/>
  <c r="AE48" i="3"/>
  <c r="AE33" i="3"/>
  <c r="AD46" i="3"/>
  <c r="AE37" i="3"/>
  <c r="AD50" i="3"/>
  <c r="V36" i="3"/>
  <c r="U49" i="3"/>
  <c r="AO33" i="3"/>
  <c r="AN46" i="3"/>
  <c r="AP36" i="3"/>
  <c r="AO49" i="3"/>
  <c r="U34" i="3"/>
  <c r="T47" i="3"/>
  <c r="AQ35" i="3"/>
  <c r="AP48" i="3"/>
  <c r="K32" i="3"/>
  <c r="J45" i="3"/>
  <c r="AO29" i="3"/>
  <c r="AN42" i="3"/>
  <c r="K36" i="3"/>
  <c r="J49" i="3"/>
  <c r="AE31" i="3"/>
  <c r="AD44" i="3"/>
  <c r="V29" i="3"/>
  <c r="U42" i="3"/>
  <c r="AO30" i="3"/>
  <c r="AN43" i="3"/>
  <c r="AI40" i="3"/>
  <c r="AH53" i="3"/>
  <c r="AP30" i="3"/>
  <c r="AO43" i="3"/>
  <c r="AF31" i="3"/>
  <c r="AE44" i="3"/>
  <c r="AP29" i="3"/>
  <c r="AO42" i="3"/>
  <c r="AR35" i="3"/>
  <c r="AQ48" i="3"/>
  <c r="AQ36" i="3"/>
  <c r="AP49" i="3"/>
  <c r="W36" i="3"/>
  <c r="V49" i="3"/>
  <c r="AF33" i="3"/>
  <c r="AE46" i="3"/>
  <c r="L35" i="3"/>
  <c r="K48" i="3"/>
  <c r="V35" i="3"/>
  <c r="U48" i="3"/>
  <c r="N33" i="3"/>
  <c r="M46" i="3"/>
  <c r="AG30" i="3"/>
  <c r="AF43" i="3"/>
  <c r="AG34" i="3"/>
  <c r="AF47" i="3"/>
  <c r="L29" i="3"/>
  <c r="K42" i="3"/>
  <c r="M37" i="3"/>
  <c r="L50" i="3"/>
  <c r="AF32" i="3"/>
  <c r="AE45" i="3"/>
  <c r="V33" i="3"/>
  <c r="U46" i="3"/>
  <c r="V39" i="3"/>
  <c r="U52" i="3"/>
  <c r="V30" i="3"/>
  <c r="U43" i="3"/>
  <c r="W29" i="3"/>
  <c r="V42" i="3"/>
  <c r="L36" i="3"/>
  <c r="K49" i="3"/>
  <c r="L32" i="3"/>
  <c r="K45" i="3"/>
  <c r="V34" i="3"/>
  <c r="U47" i="3"/>
  <c r="AP33" i="3"/>
  <c r="AO46" i="3"/>
  <c r="AF37" i="3"/>
  <c r="AE50" i="3"/>
  <c r="AG35" i="3"/>
  <c r="AF48" i="3"/>
  <c r="M30" i="3"/>
  <c r="L43" i="3"/>
  <c r="AF29" i="3"/>
  <c r="AE42" i="3"/>
  <c r="AP31" i="3"/>
  <c r="AO44" i="3"/>
  <c r="M31" i="3"/>
  <c r="L44" i="3"/>
  <c r="M34" i="3"/>
  <c r="L47" i="3"/>
  <c r="AQ32" i="3"/>
  <c r="AP45" i="3"/>
  <c r="AI36" i="3"/>
  <c r="AH49" i="3"/>
  <c r="V31" i="3"/>
  <c r="U44" i="3"/>
  <c r="AG39" i="3"/>
  <c r="AF52" i="3"/>
  <c r="AP34" i="3"/>
  <c r="AO47" i="3"/>
  <c r="W32" i="3"/>
  <c r="V45" i="3"/>
  <c r="AJ40" i="3"/>
  <c r="AJ53" i="3"/>
  <c r="AI53" i="3"/>
  <c r="X32" i="3"/>
  <c r="W45" i="3"/>
  <c r="AH39" i="3"/>
  <c r="AG52" i="3"/>
  <c r="AJ36" i="3"/>
  <c r="AJ49" i="3"/>
  <c r="AI49" i="3"/>
  <c r="N34" i="3"/>
  <c r="M47" i="3"/>
  <c r="AQ31" i="3"/>
  <c r="AP44" i="3"/>
  <c r="N30" i="3"/>
  <c r="M43" i="3"/>
  <c r="AG37" i="3"/>
  <c r="AF50" i="3"/>
  <c r="W34" i="3"/>
  <c r="V47" i="3"/>
  <c r="M36" i="3"/>
  <c r="L49" i="3"/>
  <c r="W30" i="3"/>
  <c r="V43" i="3"/>
  <c r="W33" i="3"/>
  <c r="V46" i="3"/>
  <c r="N37" i="3"/>
  <c r="M50" i="3"/>
  <c r="AH34" i="3"/>
  <c r="AG47" i="3"/>
  <c r="O33" i="3"/>
  <c r="N46" i="3"/>
  <c r="M35" i="3"/>
  <c r="L48" i="3"/>
  <c r="X36" i="3"/>
  <c r="W49" i="3"/>
  <c r="AS35" i="3"/>
  <c r="AR48" i="3"/>
  <c r="AG31" i="3"/>
  <c r="AF44" i="3"/>
  <c r="AQ34" i="3"/>
  <c r="AP47" i="3"/>
  <c r="W31" i="3"/>
  <c r="V44" i="3"/>
  <c r="AR32" i="3"/>
  <c r="AQ45" i="3"/>
  <c r="N31" i="3"/>
  <c r="M44" i="3"/>
  <c r="AG29" i="3"/>
  <c r="AF42" i="3"/>
  <c r="AH35" i="3"/>
  <c r="AG48" i="3"/>
  <c r="AQ33" i="3"/>
  <c r="AP46" i="3"/>
  <c r="M32" i="3"/>
  <c r="L45" i="3"/>
  <c r="X29" i="3"/>
  <c r="W42" i="3"/>
  <c r="W39" i="3"/>
  <c r="V52" i="3"/>
  <c r="AG32" i="3"/>
  <c r="AF45" i="3"/>
  <c r="M29" i="3"/>
  <c r="L42" i="3"/>
  <c r="AH30" i="3"/>
  <c r="AG43" i="3"/>
  <c r="W35" i="3"/>
  <c r="V48" i="3"/>
  <c r="AG33" i="3"/>
  <c r="AF46" i="3"/>
  <c r="AR36" i="3"/>
  <c r="AQ49" i="3"/>
  <c r="AQ29" i="3"/>
  <c r="AP42" i="3"/>
  <c r="AQ30" i="3"/>
  <c r="AP43" i="3"/>
  <c r="AR30" i="3"/>
  <c r="AQ43" i="3"/>
  <c r="AS36" i="3"/>
  <c r="AR49" i="3"/>
  <c r="X35" i="3"/>
  <c r="W48" i="3"/>
  <c r="N29" i="3"/>
  <c r="M42" i="3"/>
  <c r="X39" i="3"/>
  <c r="W52" i="3"/>
  <c r="N32" i="3"/>
  <c r="M45" i="3"/>
  <c r="AI35" i="3"/>
  <c r="AH48" i="3"/>
  <c r="O31" i="3"/>
  <c r="N44" i="3"/>
  <c r="X31" i="3"/>
  <c r="W44" i="3"/>
  <c r="AH31" i="3"/>
  <c r="AG44" i="3"/>
  <c r="Y36" i="3"/>
  <c r="X49" i="3"/>
  <c r="P33" i="3"/>
  <c r="P46" i="3"/>
  <c r="O46" i="3"/>
  <c r="O37" i="3"/>
  <c r="N50" i="3"/>
  <c r="X30" i="3"/>
  <c r="W43" i="3"/>
  <c r="X34" i="3"/>
  <c r="W47" i="3"/>
  <c r="O30" i="3"/>
  <c r="N43" i="3"/>
  <c r="O34" i="3"/>
  <c r="N47" i="3"/>
  <c r="AI39" i="3"/>
  <c r="AH52" i="3"/>
  <c r="AR29" i="3"/>
  <c r="AQ42" i="3"/>
  <c r="AH33" i="3"/>
  <c r="AG46" i="3"/>
  <c r="AI30" i="3"/>
  <c r="AH43" i="3"/>
  <c r="AH32" i="3"/>
  <c r="AG45" i="3"/>
  <c r="Y29" i="3"/>
  <c r="X42" i="3"/>
  <c r="AR33" i="3"/>
  <c r="AQ46" i="3"/>
  <c r="AH29" i="3"/>
  <c r="AG42" i="3"/>
  <c r="AS32" i="3"/>
  <c r="AR45" i="3"/>
  <c r="AR34" i="3"/>
  <c r="AQ47" i="3"/>
  <c r="AT35" i="3"/>
  <c r="AT48" i="3"/>
  <c r="AS48" i="3"/>
  <c r="N35" i="3"/>
  <c r="M48" i="3"/>
  <c r="AI34" i="3"/>
  <c r="AH47" i="3"/>
  <c r="X33" i="3"/>
  <c r="W46" i="3"/>
  <c r="N36" i="3"/>
  <c r="M49" i="3"/>
  <c r="AH37" i="3"/>
  <c r="AG50" i="3"/>
  <c r="AR31" i="3"/>
  <c r="AQ44" i="3"/>
  <c r="Y32" i="3"/>
  <c r="X45" i="3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AP34" i="1"/>
  <c r="AP35" i="1"/>
  <c r="AQ34" i="1"/>
  <c r="AQ35" i="1"/>
  <c r="AR34" i="1"/>
  <c r="AR35" i="1"/>
  <c r="AS34" i="1"/>
  <c r="AS35" i="1"/>
  <c r="AT34" i="1"/>
  <c r="AT35" i="1"/>
  <c r="AU34" i="1"/>
  <c r="AU35" i="1"/>
  <c r="AV34" i="1"/>
  <c r="AV35" i="1"/>
  <c r="AW34" i="1"/>
  <c r="AW35" i="1"/>
  <c r="AX34" i="1"/>
  <c r="AX35" i="1"/>
  <c r="AY34" i="1"/>
  <c r="AY35" i="1"/>
  <c r="AZ34" i="1"/>
  <c r="AZ35" i="1"/>
  <c r="AS31" i="3"/>
  <c r="AR44" i="3"/>
  <c r="O36" i="3"/>
  <c r="N49" i="3"/>
  <c r="AJ34" i="3"/>
  <c r="AJ47" i="3"/>
  <c r="AI47" i="3"/>
  <c r="AT32" i="3"/>
  <c r="AT45" i="3"/>
  <c r="AS45" i="3"/>
  <c r="AS33" i="3"/>
  <c r="AR46" i="3"/>
  <c r="AI32" i="3"/>
  <c r="AH45" i="3"/>
  <c r="AI33" i="3"/>
  <c r="AH46" i="3"/>
  <c r="AJ39" i="3"/>
  <c r="AJ52" i="3"/>
  <c r="AI52" i="3"/>
  <c r="P30" i="3"/>
  <c r="P43" i="3"/>
  <c r="O43" i="3"/>
  <c r="Y30" i="3"/>
  <c r="X43" i="3"/>
  <c r="AI31" i="3"/>
  <c r="AH44" i="3"/>
  <c r="P31" i="3"/>
  <c r="P44" i="3"/>
  <c r="O44" i="3"/>
  <c r="O32" i="3"/>
  <c r="N45" i="3"/>
  <c r="O29" i="3"/>
  <c r="N42" i="3"/>
  <c r="AT36" i="3"/>
  <c r="AT49" i="3"/>
  <c r="AS49" i="3"/>
  <c r="Z32" i="3"/>
  <c r="Z45" i="3"/>
  <c r="Y45" i="3"/>
  <c r="AI37" i="3"/>
  <c r="AH50" i="3"/>
  <c r="Y33" i="3"/>
  <c r="X46" i="3"/>
  <c r="O35" i="3"/>
  <c r="N48" i="3"/>
  <c r="AS34" i="3"/>
  <c r="AR47" i="3"/>
  <c r="AI29" i="3"/>
  <c r="AH42" i="3"/>
  <c r="Z29" i="3"/>
  <c r="Z42" i="3"/>
  <c r="Y42" i="3"/>
  <c r="AJ30" i="3"/>
  <c r="AJ43" i="3"/>
  <c r="AI43" i="3"/>
  <c r="AS29" i="3"/>
  <c r="AR42" i="3"/>
  <c r="P34" i="3"/>
  <c r="P47" i="3"/>
  <c r="O47" i="3"/>
  <c r="Y34" i="3"/>
  <c r="X47" i="3"/>
  <c r="P37" i="3"/>
  <c r="P50" i="3"/>
  <c r="O50" i="3"/>
  <c r="Z36" i="3"/>
  <c r="Z49" i="3"/>
  <c r="Y49" i="3"/>
  <c r="Y31" i="3"/>
  <c r="X44" i="3"/>
  <c r="AJ35" i="3"/>
  <c r="AJ48" i="3"/>
  <c r="AI48" i="3"/>
  <c r="Y39" i="3"/>
  <c r="X52" i="3"/>
  <c r="Y35" i="3"/>
  <c r="X48" i="3"/>
  <c r="AS30" i="3"/>
  <c r="AR43" i="3"/>
  <c r="T34" i="1"/>
  <c r="U34" i="1"/>
  <c r="AB31" i="1"/>
  <c r="V34" i="1"/>
  <c r="V35" i="1"/>
  <c r="W34" i="1"/>
  <c r="W35" i="1"/>
  <c r="X34" i="1"/>
  <c r="X35" i="1"/>
  <c r="Y34" i="1"/>
  <c r="Y35" i="1"/>
  <c r="Z34" i="1"/>
  <c r="Z35" i="1"/>
  <c r="AA34" i="1"/>
  <c r="AA35" i="1"/>
  <c r="AB34" i="1"/>
  <c r="AB35" i="1"/>
  <c r="AC34" i="1"/>
  <c r="AC35" i="1"/>
  <c r="AD34" i="1"/>
  <c r="AD35" i="1"/>
  <c r="AE34" i="1"/>
  <c r="AE35" i="1"/>
  <c r="AF34" i="1"/>
  <c r="AF35" i="1"/>
  <c r="AG34" i="1"/>
  <c r="AG35" i="1"/>
  <c r="AH34" i="1"/>
  <c r="AH35" i="1"/>
  <c r="AI34" i="1"/>
  <c r="AI35" i="1"/>
  <c r="AJ34" i="1"/>
  <c r="AJ35" i="1"/>
  <c r="AK34" i="1"/>
  <c r="AK35" i="1"/>
  <c r="AL34" i="1"/>
  <c r="AL35" i="1"/>
  <c r="AM34" i="1"/>
  <c r="AM35" i="1"/>
  <c r="AN34" i="1"/>
  <c r="AN35" i="1"/>
  <c r="AO34" i="1"/>
  <c r="AO35" i="1"/>
  <c r="AC31" i="1"/>
  <c r="AB32" i="1"/>
  <c r="Z35" i="3"/>
  <c r="Z48" i="3"/>
  <c r="Y48" i="3"/>
  <c r="Z34" i="3"/>
  <c r="Z47" i="3"/>
  <c r="Y47" i="3"/>
  <c r="AT29" i="3"/>
  <c r="AT42" i="3"/>
  <c r="AS42" i="3"/>
  <c r="AT34" i="3"/>
  <c r="AT47" i="3"/>
  <c r="AS47" i="3"/>
  <c r="Z33" i="3"/>
  <c r="Z46" i="3"/>
  <c r="Y46" i="3"/>
  <c r="P29" i="3"/>
  <c r="P42" i="3"/>
  <c r="O42" i="3"/>
  <c r="Z30" i="3"/>
  <c r="Z43" i="3"/>
  <c r="Y43" i="3"/>
  <c r="AJ32" i="3"/>
  <c r="AJ45" i="3"/>
  <c r="AI45" i="3"/>
  <c r="P36" i="3"/>
  <c r="P49" i="3"/>
  <c r="O49" i="3"/>
  <c r="AT30" i="3"/>
  <c r="AT43" i="3"/>
  <c r="AS43" i="3"/>
  <c r="Z39" i="3"/>
  <c r="Z52" i="3"/>
  <c r="Y52" i="3"/>
  <c r="Z31" i="3"/>
  <c r="Z44" i="3"/>
  <c r="Y44" i="3"/>
  <c r="AJ29" i="3"/>
  <c r="AJ42" i="3"/>
  <c r="AI42" i="3"/>
  <c r="P35" i="3"/>
  <c r="P48" i="3"/>
  <c r="O48" i="3"/>
  <c r="AJ37" i="3"/>
  <c r="AJ50" i="3"/>
  <c r="AI50" i="3"/>
  <c r="P32" i="3"/>
  <c r="P45" i="3"/>
  <c r="O45" i="3"/>
  <c r="AJ31" i="3"/>
  <c r="AJ44" i="3"/>
  <c r="AI44" i="3"/>
  <c r="AJ33" i="3"/>
  <c r="AJ46" i="3"/>
  <c r="AI46" i="3"/>
  <c r="AT33" i="3"/>
  <c r="AT46" i="3"/>
  <c r="AS46" i="3"/>
  <c r="AT31" i="3"/>
  <c r="AT44" i="3"/>
  <c r="AS44" i="3"/>
  <c r="AD31" i="1"/>
  <c r="AC32" i="1"/>
  <c r="AE31" i="1"/>
  <c r="AD32" i="1"/>
  <c r="AF31" i="1"/>
  <c r="AE32" i="1"/>
  <c r="AG31" i="1"/>
  <c r="AF32" i="1"/>
  <c r="AH31" i="1"/>
  <c r="AG32" i="1"/>
  <c r="AI31" i="1"/>
  <c r="AH32" i="1"/>
  <c r="AJ31" i="1"/>
  <c r="AI32" i="1"/>
  <c r="AK31" i="1"/>
  <c r="AJ32" i="1"/>
  <c r="AL31" i="1"/>
  <c r="AK32" i="1"/>
  <c r="AM31" i="1"/>
  <c r="AL32" i="1"/>
  <c r="AN31" i="1"/>
  <c r="AM32" i="1"/>
  <c r="AO31" i="1"/>
  <c r="AN32" i="1"/>
  <c r="AP31" i="1"/>
  <c r="AO32" i="1"/>
  <c r="AQ31" i="1"/>
  <c r="AP32" i="1"/>
  <c r="AR31" i="1"/>
  <c r="AQ32" i="1"/>
  <c r="AS31" i="1"/>
  <c r="AR32" i="1"/>
  <c r="AT31" i="1"/>
  <c r="AS32" i="1"/>
  <c r="AU31" i="1"/>
  <c r="AT32" i="1"/>
  <c r="AV31" i="1"/>
  <c r="AU32" i="1"/>
  <c r="AW31" i="1"/>
  <c r="AV32" i="1"/>
  <c r="AX31" i="1"/>
  <c r="AW32" i="1"/>
  <c r="AY31" i="1"/>
  <c r="AX32" i="1"/>
  <c r="AZ31" i="1"/>
  <c r="AZ32" i="1"/>
  <c r="AY32" i="1"/>
</calcChain>
</file>

<file path=xl/sharedStrings.xml><?xml version="1.0" encoding="utf-8"?>
<sst xmlns="http://schemas.openxmlformats.org/spreadsheetml/2006/main" count="349" uniqueCount="164">
  <si>
    <t>2060:=</t>
  </si>
  <si>
    <t>C1BFRDF00</t>
  </si>
  <si>
    <t>TotalAnnualMaxCapacityInvestment</t>
  </si>
  <si>
    <t>C1ELRDF00</t>
  </si>
  <si>
    <t>C1ELRLF00</t>
  </si>
  <si>
    <t>C1LFRDF00</t>
  </si>
  <si>
    <t>C1LFRLF00</t>
  </si>
  <si>
    <t>TotalTechnologyAnnualActivityLowerLimit</t>
  </si>
  <si>
    <t>TotalTechnologyAnnualActivityUpperLimit</t>
  </si>
  <si>
    <t>C1_F_RD</t>
  </si>
  <si>
    <t>C1_F_RL</t>
  </si>
  <si>
    <t>AccumulatedAnnualDemand</t>
  </si>
  <si>
    <t>* data from Costas' input data for Technologies and Fuels.xlsx</t>
  </si>
  <si>
    <t>[Globe,LA1_i_PROD,C1_F_CLS,*,*]:</t>
  </si>
  <si>
    <t>[Globe,LA1_i_PROD,C1_P_GAS,*,*]:</t>
  </si>
  <si>
    <t>[Globe,LA1_i_PROD,C1_P_HCO,*,*]:</t>
  </si>
  <si>
    <t>[Globe,LA1_i_PROD,C1_P_HFO,*,*]:</t>
  </si>
  <si>
    <t>[Globe,LA1_i_PROD,C1_P_LFO,*,*]:</t>
  </si>
  <si>
    <t>[Globe,LA1_i_PROD,FERT,*,*]:</t>
  </si>
  <si>
    <t>[Globe,LA1_i_PROD,L_AGR_VFOOi,*,*]:</t>
  </si>
  <si>
    <t>[Globe,LA1_PROD,C1_F_CLS,*,*]:</t>
  </si>
  <si>
    <t>[Globe,LA1_PROD,C1_P_GAS,*,*]:</t>
  </si>
  <si>
    <t>[Globe,LA1_PROD,C1_P_HCO,*,*]:</t>
  </si>
  <si>
    <t>[Globe,LA1_PROD,C1_P_HFO,*,*]:</t>
  </si>
  <si>
    <t>[Globe,LA1_PROD,C1_P_LFO,*,*]:</t>
  </si>
  <si>
    <t>[Globe,LA1_PROD,FERT,*,*]:</t>
  </si>
  <si>
    <t>InputActivityRatio</t>
  </si>
  <si>
    <t>[Globe,LA1_PROD,L_AGR_VFOO,*,*]:</t>
  </si>
  <si>
    <t>Costas - old GLUCOSE data: Input data for Technologies and Fuels.xlsx</t>
  </si>
  <si>
    <t>GHG Emissions</t>
  </si>
  <si>
    <t>2DS</t>
  </si>
  <si>
    <t>Gt CO2</t>
  </si>
  <si>
    <t>6DS</t>
  </si>
  <si>
    <t>Baseline</t>
  </si>
  <si>
    <t>2Degree</t>
  </si>
  <si>
    <t>Gt CO2eq.</t>
  </si>
  <si>
    <t>GLUCOSE</t>
  </si>
  <si>
    <t>AIM/CGE</t>
  </si>
  <si>
    <t>SSP2-26</t>
  </si>
  <si>
    <t>World</t>
  </si>
  <si>
    <t>Emissions|Kyoto Gases</t>
  </si>
  <si>
    <t>Mt CO2-equiv/yr</t>
  </si>
  <si>
    <t>SSP2-60</t>
  </si>
  <si>
    <t>GCAM4</t>
  </si>
  <si>
    <t>IMAGE</t>
  </si>
  <si>
    <t>MESSAGE-GLOBIOM</t>
  </si>
  <si>
    <t>REMIND-MAGPIE</t>
  </si>
  <si>
    <t>WITCH-GLOBIOM</t>
  </si>
  <si>
    <t>SSP Database</t>
  </si>
  <si>
    <t>MODEL</t>
  </si>
  <si>
    <t>SCENARIO</t>
  </si>
  <si>
    <t>REGION</t>
  </si>
  <si>
    <t>VARIABLE</t>
  </si>
  <si>
    <t>UNIT</t>
  </si>
  <si>
    <t>Gt CO2-equiv/yr</t>
  </si>
  <si>
    <t>* slow linear increase - continuing following old Costas calculations</t>
  </si>
  <si>
    <t>ALUPLANT</t>
  </si>
  <si>
    <t>BACKSTOP</t>
  </si>
  <si>
    <t>C1BMBRFH1</t>
  </si>
  <si>
    <t>C1BMBRFN1</t>
  </si>
  <si>
    <t>C1BMCHP00</t>
  </si>
  <si>
    <t>C1BMHTF03</t>
  </si>
  <si>
    <t>C1BMIGPCS</t>
  </si>
  <si>
    <t>C1BMLP000</t>
  </si>
  <si>
    <t>C1BMSCP00</t>
  </si>
  <si>
    <t>C1CO00I00</t>
  </si>
  <si>
    <t>C1COBRFH1</t>
  </si>
  <si>
    <t>C1COCHP00</t>
  </si>
  <si>
    <t>C1COHTF03</t>
  </si>
  <si>
    <t>C1COIGP00</t>
  </si>
  <si>
    <t>C1COLP000</t>
  </si>
  <si>
    <t>C1COSCP00</t>
  </si>
  <si>
    <t>C1COSCPCS</t>
  </si>
  <si>
    <t>C1COSF000</t>
  </si>
  <si>
    <t>C1ELEFF00</t>
  </si>
  <si>
    <t>C1GOCVP00</t>
  </si>
  <si>
    <t>C1GOHTF03</t>
  </si>
  <si>
    <t>C1HFGCP00</t>
  </si>
  <si>
    <t>C1HFGCPCH</t>
  </si>
  <si>
    <t>C1HFMRF00</t>
  </si>
  <si>
    <t>C1HPASF01</t>
  </si>
  <si>
    <t>C1HTOOTFI</t>
  </si>
  <si>
    <t>C1HTOOTFR</t>
  </si>
  <si>
    <t>C1HYDMP00</t>
  </si>
  <si>
    <t>C1HYMIP00</t>
  </si>
  <si>
    <t>C1LFAVF00</t>
  </si>
  <si>
    <t>C1LFBRFH1</t>
  </si>
  <si>
    <t>C1LFBRFN1</t>
  </si>
  <si>
    <t>C1LFCCP00</t>
  </si>
  <si>
    <t>C1NG00I00</t>
  </si>
  <si>
    <t>C1NGBRFH1</t>
  </si>
  <si>
    <t>C1NGBRFN1</t>
  </si>
  <si>
    <t>C1NGCCP00</t>
  </si>
  <si>
    <t>C1NGCCPCH</t>
  </si>
  <si>
    <t>C1NGCCPCS</t>
  </si>
  <si>
    <t>C1NGGCP00</t>
  </si>
  <si>
    <t>C1NGGCPCH</t>
  </si>
  <si>
    <t>C1NGHTF03</t>
  </si>
  <si>
    <t>C1NGLP000</t>
  </si>
  <si>
    <t>C1NU00I00</t>
  </si>
  <si>
    <t>C1NULWP00</t>
  </si>
  <si>
    <t>C1OCCVP00</t>
  </si>
  <si>
    <t>C1OI00I00</t>
  </si>
  <si>
    <t>C1OIHTF03</t>
  </si>
  <si>
    <t>C1OIRFP00</t>
  </si>
  <si>
    <t>C1SOC1P00</t>
  </si>
  <si>
    <t>C1SOTHF00</t>
  </si>
  <si>
    <t>C1SOV1P00</t>
  </si>
  <si>
    <t>C1SOV2P00</t>
  </si>
  <si>
    <t>C1WDOFP00</t>
  </si>
  <si>
    <t>C1WDONP00</t>
  </si>
  <si>
    <t>CEMPLANT</t>
  </si>
  <si>
    <t>FERTPLANT</t>
  </si>
  <si>
    <t>FRSTFACTOR</t>
  </si>
  <si>
    <t>LA</t>
  </si>
  <si>
    <t>LA1</t>
  </si>
  <si>
    <t>LA1_i</t>
  </si>
  <si>
    <t>LA1_i_PROD</t>
  </si>
  <si>
    <t>LA1_PROD</t>
  </si>
  <si>
    <t>LA2</t>
  </si>
  <si>
    <t>LA2_PROD</t>
  </si>
  <si>
    <t>LA3</t>
  </si>
  <si>
    <t>LA4</t>
  </si>
  <si>
    <t>LA5</t>
  </si>
  <si>
    <t>LandRes</t>
  </si>
  <si>
    <t>LF</t>
  </si>
  <si>
    <t>LF1</t>
  </si>
  <si>
    <t>LF2</t>
  </si>
  <si>
    <t>LF2_PROD</t>
  </si>
  <si>
    <t>LO</t>
  </si>
  <si>
    <t>MFOOFACTOR</t>
  </si>
  <si>
    <t>PAPPLANT</t>
  </si>
  <si>
    <t>PETAPLANT</t>
  </si>
  <si>
    <t>PETBPLANT</t>
  </si>
  <si>
    <t>STEPLANT</t>
  </si>
  <si>
    <t>TECHBIOCONV</t>
  </si>
  <si>
    <t>VFOOFACTOR</t>
  </si>
  <si>
    <t>XALUMINE</t>
  </si>
  <si>
    <t>XCEMMINE</t>
  </si>
  <si>
    <t>XPHOMINE</t>
  </si>
  <si>
    <t>XPOTMINE</t>
  </si>
  <si>
    <t>XSTEMINE:=</t>
  </si>
  <si>
    <t>Globe</t>
  </si>
  <si>
    <t>OperationalLife</t>
  </si>
  <si>
    <t>ALU</t>
  </si>
  <si>
    <t>C1_F_MOT</t>
  </si>
  <si>
    <t>CEM</t>
  </si>
  <si>
    <t>PAP</t>
  </si>
  <si>
    <t>PET</t>
  </si>
  <si>
    <t>STE</t>
  </si>
  <si>
    <t>SpecifiedAnnualDemand</t>
  </si>
  <si>
    <t>C1_F_CLS</t>
  </si>
  <si>
    <t>C1_F_HEA_I</t>
  </si>
  <si>
    <t>C1_F_HEA_R</t>
  </si>
  <si>
    <t>MFOO</t>
  </si>
  <si>
    <t>VFOO</t>
  </si>
  <si>
    <t>param AccumulatedAnnualDemand default 0 :=</t>
  </si>
  <si>
    <t>[Globe,*,*]:</t>
  </si>
  <si>
    <t>L_OTHER</t>
  </si>
  <si>
    <t>param SpecifiedAnnualDemand default 0 :=</t>
  </si>
  <si>
    <t>From: globe_all_2071_base_AnswerDataInputs.xlsx</t>
  </si>
  <si>
    <t>GLUCOSE Heat</t>
  </si>
  <si>
    <t>Costas Heat</t>
  </si>
  <si>
    <t>* new GLUCOSE data, for BASELINE, FOOD and MATERIALS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</si>
</sst>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"/>
    <numFmt numFmtId="166" formatCode="0.0000"/>
    <numFmt numFmtId="167" formatCode="0.000"/>
    <numFmt numFmtId="168" formatCode="0.0000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4"/>
      <name val="Calibri"/>
      <family val="2"/>
      <scheme val="minor"/>
    </font>
    <font>
      <i/>
      <sz val="12"/>
      <color theme="9" tint="-0.249977111117893"/>
      <name val="Calibri"/>
      <family val="2"/>
      <scheme val="minor"/>
    </font>
    <font>
      <b/>
      <i/>
      <sz val="12"/>
      <color theme="9" tint="-0.249977111117893"/>
      <name val="Calibri"/>
      <family val="2"/>
      <scheme val="minor"/>
    </font>
    <font>
      <i/>
      <sz val="12"/>
      <color theme="5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166" fontId="3" fillId="0" borderId="0" xfId="0" applyNumberFormat="1" applyFont="1"/>
    <xf numFmtId="167" fontId="3" fillId="0" borderId="0" xfId="0" applyNumberFormat="1" applyFont="1"/>
    <xf numFmtId="2" fontId="3" fillId="0" borderId="0" xfId="0" applyNumberFormat="1" applyFont="1"/>
    <xf numFmtId="1" fontId="3" fillId="0" borderId="0" xfId="0" applyNumberFormat="1" applyFont="1"/>
    <xf numFmtId="9" fontId="0" fillId="0" borderId="0" xfId="1" applyFont="1"/>
    <xf numFmtId="2" fontId="4" fillId="0" borderId="0" xfId="0" applyNumberFormat="1" applyFont="1"/>
    <xf numFmtId="167" fontId="4" fillId="0" borderId="0" xfId="0" applyNumberFormat="1" applyFont="1"/>
    <xf numFmtId="166" fontId="4" fillId="0" borderId="0" xfId="0" applyNumberFormat="1" applyFont="1"/>
    <xf numFmtId="0" fontId="4" fillId="0" borderId="0" xfId="0" applyFont="1"/>
    <xf numFmtId="165" fontId="0" fillId="0" borderId="0" xfId="0" applyNumberFormat="1"/>
    <xf numFmtId="164" fontId="0" fillId="0" borderId="0" xfId="0" applyNumberFormat="1"/>
    <xf numFmtId="168" fontId="0" fillId="0" borderId="0" xfId="0" applyNumberFormat="1"/>
    <xf numFmtId="0" fontId="0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167" fontId="6" fillId="0" borderId="0" xfId="0" applyNumberFormat="1" applyFont="1"/>
    <xf numFmtId="2" fontId="6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Demand!$B$9</c:f>
              <c:strCache>
                <c:ptCount val="1"/>
                <c:pt idx="0">
                  <c:v>C1_F_MOT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Demand!$C$9:$BA$9</c:f>
              <c:numCache>
                <c:formatCode>General</c:formatCode>
                <c:ptCount val="51"/>
                <c:pt idx="0">
                  <c:v>89.56</c:v>
                </c:pt>
                <c:pt idx="1">
                  <c:v>92.45</c:v>
                </c:pt>
                <c:pt idx="2">
                  <c:v>95.34</c:v>
                </c:pt>
                <c:pt idx="3">
                  <c:v>98.23</c:v>
                </c:pt>
                <c:pt idx="4">
                  <c:v>101.13</c:v>
                </c:pt>
                <c:pt idx="5">
                  <c:v>104.03</c:v>
                </c:pt>
                <c:pt idx="6">
                  <c:v>106.93</c:v>
                </c:pt>
                <c:pt idx="7">
                  <c:v>109.84</c:v>
                </c:pt>
                <c:pt idx="8">
                  <c:v>112.76</c:v>
                </c:pt>
                <c:pt idx="9">
                  <c:v>115.67</c:v>
                </c:pt>
                <c:pt idx="10">
                  <c:v>118.6</c:v>
                </c:pt>
                <c:pt idx="11">
                  <c:v>125.38</c:v>
                </c:pt>
                <c:pt idx="12">
                  <c:v>132.16</c:v>
                </c:pt>
                <c:pt idx="13">
                  <c:v>138.94999999999999</c:v>
                </c:pt>
                <c:pt idx="14">
                  <c:v>145.75</c:v>
                </c:pt>
                <c:pt idx="15">
                  <c:v>152.55000000000001</c:v>
                </c:pt>
                <c:pt idx="16">
                  <c:v>159.36000000000001</c:v>
                </c:pt>
                <c:pt idx="17">
                  <c:v>166.18</c:v>
                </c:pt>
                <c:pt idx="18">
                  <c:v>173</c:v>
                </c:pt>
                <c:pt idx="19">
                  <c:v>179.83</c:v>
                </c:pt>
                <c:pt idx="20">
                  <c:v>186.67</c:v>
                </c:pt>
                <c:pt idx="21">
                  <c:v>193.52</c:v>
                </c:pt>
                <c:pt idx="22">
                  <c:v>200.38</c:v>
                </c:pt>
                <c:pt idx="23">
                  <c:v>207.24</c:v>
                </c:pt>
                <c:pt idx="24">
                  <c:v>214.12</c:v>
                </c:pt>
                <c:pt idx="25">
                  <c:v>221</c:v>
                </c:pt>
                <c:pt idx="26">
                  <c:v>227.9</c:v>
                </c:pt>
                <c:pt idx="27">
                  <c:v>234.81</c:v>
                </c:pt>
                <c:pt idx="28">
                  <c:v>241.73</c:v>
                </c:pt>
                <c:pt idx="29">
                  <c:v>248.66</c:v>
                </c:pt>
                <c:pt idx="30">
                  <c:v>255.61</c:v>
                </c:pt>
                <c:pt idx="31">
                  <c:v>262.57</c:v>
                </c:pt>
                <c:pt idx="32">
                  <c:v>269.54000000000002</c:v>
                </c:pt>
                <c:pt idx="33">
                  <c:v>276.52999999999997</c:v>
                </c:pt>
                <c:pt idx="34">
                  <c:v>283.54000000000002</c:v>
                </c:pt>
                <c:pt idx="35">
                  <c:v>290.56</c:v>
                </c:pt>
                <c:pt idx="36">
                  <c:v>297.60000000000002</c:v>
                </c:pt>
                <c:pt idx="37">
                  <c:v>304.67</c:v>
                </c:pt>
                <c:pt idx="38">
                  <c:v>311.75</c:v>
                </c:pt>
                <c:pt idx="39">
                  <c:v>318.85000000000002</c:v>
                </c:pt>
                <c:pt idx="40">
                  <c:v>325.98</c:v>
                </c:pt>
                <c:pt idx="41">
                  <c:v>325.98</c:v>
                </c:pt>
                <c:pt idx="42">
                  <c:v>325.98</c:v>
                </c:pt>
                <c:pt idx="43">
                  <c:v>325.98</c:v>
                </c:pt>
                <c:pt idx="44">
                  <c:v>325.98</c:v>
                </c:pt>
                <c:pt idx="45">
                  <c:v>325.98</c:v>
                </c:pt>
                <c:pt idx="46">
                  <c:v>325.98</c:v>
                </c:pt>
                <c:pt idx="47">
                  <c:v>325.98</c:v>
                </c:pt>
                <c:pt idx="48">
                  <c:v>325.98</c:v>
                </c:pt>
                <c:pt idx="49">
                  <c:v>325.98</c:v>
                </c:pt>
                <c:pt idx="50">
                  <c:v>325.98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8-904F-8269-8648EC2947B9}"/>
            </c:ext>
          </c:extLst>
        </c:ser>
        <c:ser>
          <c:idx val="1"/>
          <c:order val="1"/>
          <c:tx>
            <c:strRef>
              <c:f>Demand!$B$10</c:f>
              <c:strCache>
                <c:ptCount val="1"/>
                <c:pt idx="0">
                  <c:v>C1_F_RD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Demand!$C$10:$BA$10</c:f>
              <c:numCache>
                <c:formatCode>General</c:formatCode>
                <c:ptCount val="51"/>
                <c:pt idx="0">
                  <c:v>18.690000000000001</c:v>
                </c:pt>
                <c:pt idx="1">
                  <c:v>19.45</c:v>
                </c:pt>
                <c:pt idx="2">
                  <c:v>20.22</c:v>
                </c:pt>
                <c:pt idx="3">
                  <c:v>20.99</c:v>
                </c:pt>
                <c:pt idx="4">
                  <c:v>21.76</c:v>
                </c:pt>
                <c:pt idx="5">
                  <c:v>22.53</c:v>
                </c:pt>
                <c:pt idx="6">
                  <c:v>23.11</c:v>
                </c:pt>
                <c:pt idx="7">
                  <c:v>23.7</c:v>
                </c:pt>
                <c:pt idx="8">
                  <c:v>24.28</c:v>
                </c:pt>
                <c:pt idx="9">
                  <c:v>24.87</c:v>
                </c:pt>
                <c:pt idx="10">
                  <c:v>25.45</c:v>
                </c:pt>
                <c:pt idx="11">
                  <c:v>26</c:v>
                </c:pt>
                <c:pt idx="12">
                  <c:v>26.55</c:v>
                </c:pt>
                <c:pt idx="13">
                  <c:v>27.1</c:v>
                </c:pt>
                <c:pt idx="14">
                  <c:v>27.65</c:v>
                </c:pt>
                <c:pt idx="15">
                  <c:v>28.2</c:v>
                </c:pt>
                <c:pt idx="16">
                  <c:v>28.72</c:v>
                </c:pt>
                <c:pt idx="17">
                  <c:v>29.24</c:v>
                </c:pt>
                <c:pt idx="18">
                  <c:v>29.77</c:v>
                </c:pt>
                <c:pt idx="19">
                  <c:v>30.29</c:v>
                </c:pt>
                <c:pt idx="20">
                  <c:v>30.81</c:v>
                </c:pt>
                <c:pt idx="21">
                  <c:v>31.46</c:v>
                </c:pt>
                <c:pt idx="22">
                  <c:v>32.11</c:v>
                </c:pt>
                <c:pt idx="23">
                  <c:v>32.76</c:v>
                </c:pt>
                <c:pt idx="24">
                  <c:v>33.409999999999997</c:v>
                </c:pt>
                <c:pt idx="25">
                  <c:v>34.06</c:v>
                </c:pt>
                <c:pt idx="26">
                  <c:v>34.69</c:v>
                </c:pt>
                <c:pt idx="27">
                  <c:v>35.33</c:v>
                </c:pt>
                <c:pt idx="28">
                  <c:v>35.96</c:v>
                </c:pt>
                <c:pt idx="29">
                  <c:v>36.590000000000003</c:v>
                </c:pt>
                <c:pt idx="30">
                  <c:v>37.22</c:v>
                </c:pt>
                <c:pt idx="31">
                  <c:v>37.81</c:v>
                </c:pt>
                <c:pt idx="32">
                  <c:v>38.4</c:v>
                </c:pt>
                <c:pt idx="33">
                  <c:v>38.99</c:v>
                </c:pt>
                <c:pt idx="34">
                  <c:v>39.58</c:v>
                </c:pt>
                <c:pt idx="35">
                  <c:v>40.17</c:v>
                </c:pt>
                <c:pt idx="36">
                  <c:v>40.729999999999997</c:v>
                </c:pt>
                <c:pt idx="37">
                  <c:v>41.29</c:v>
                </c:pt>
                <c:pt idx="38">
                  <c:v>41.85</c:v>
                </c:pt>
                <c:pt idx="39">
                  <c:v>42.41</c:v>
                </c:pt>
                <c:pt idx="40">
                  <c:v>42.97</c:v>
                </c:pt>
                <c:pt idx="41">
                  <c:v>42.97</c:v>
                </c:pt>
                <c:pt idx="42">
                  <c:v>42.97</c:v>
                </c:pt>
                <c:pt idx="43">
                  <c:v>42.97</c:v>
                </c:pt>
                <c:pt idx="44">
                  <c:v>42.97</c:v>
                </c:pt>
                <c:pt idx="45">
                  <c:v>42.97</c:v>
                </c:pt>
                <c:pt idx="46">
                  <c:v>42.97</c:v>
                </c:pt>
                <c:pt idx="47">
                  <c:v>42.97</c:v>
                </c:pt>
                <c:pt idx="48">
                  <c:v>42.97</c:v>
                </c:pt>
                <c:pt idx="49">
                  <c:v>42.97</c:v>
                </c:pt>
                <c:pt idx="50">
                  <c:v>42.97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8-904F-8269-8648EC2947B9}"/>
            </c:ext>
          </c:extLst>
        </c:ser>
        <c:ser>
          <c:idx val="2"/>
          <c:order val="2"/>
          <c:tx>
            <c:strRef>
              <c:f>Demand!$B$11</c:f>
              <c:strCache>
                <c:ptCount val="1"/>
                <c:pt idx="0">
                  <c:v>C1_F_RL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Demand!$C$11:$BA$11</c:f>
              <c:numCache>
                <c:formatCode>General</c:formatCode>
                <c:ptCount val="51"/>
                <c:pt idx="0">
                  <c:v>9.89</c:v>
                </c:pt>
                <c:pt idx="1">
                  <c:v>10.1</c:v>
                </c:pt>
                <c:pt idx="2">
                  <c:v>10.32</c:v>
                </c:pt>
                <c:pt idx="3">
                  <c:v>10.53</c:v>
                </c:pt>
                <c:pt idx="4">
                  <c:v>10.75</c:v>
                </c:pt>
                <c:pt idx="5">
                  <c:v>10.96</c:v>
                </c:pt>
                <c:pt idx="6">
                  <c:v>11.21</c:v>
                </c:pt>
                <c:pt idx="7">
                  <c:v>11.45</c:v>
                </c:pt>
                <c:pt idx="8">
                  <c:v>11.69</c:v>
                </c:pt>
                <c:pt idx="9">
                  <c:v>11.93</c:v>
                </c:pt>
                <c:pt idx="10">
                  <c:v>12.17</c:v>
                </c:pt>
                <c:pt idx="11">
                  <c:v>12.44</c:v>
                </c:pt>
                <c:pt idx="12">
                  <c:v>12.71</c:v>
                </c:pt>
                <c:pt idx="13">
                  <c:v>12.98</c:v>
                </c:pt>
                <c:pt idx="14">
                  <c:v>13.25</c:v>
                </c:pt>
                <c:pt idx="15">
                  <c:v>13.53</c:v>
                </c:pt>
                <c:pt idx="16">
                  <c:v>13.83</c:v>
                </c:pt>
                <c:pt idx="17">
                  <c:v>14.13</c:v>
                </c:pt>
                <c:pt idx="18">
                  <c:v>14.44</c:v>
                </c:pt>
                <c:pt idx="19">
                  <c:v>14.74</c:v>
                </c:pt>
                <c:pt idx="20">
                  <c:v>15.05</c:v>
                </c:pt>
                <c:pt idx="21">
                  <c:v>15.39</c:v>
                </c:pt>
                <c:pt idx="22">
                  <c:v>15.73</c:v>
                </c:pt>
                <c:pt idx="23">
                  <c:v>16.07</c:v>
                </c:pt>
                <c:pt idx="24">
                  <c:v>16.41</c:v>
                </c:pt>
                <c:pt idx="25">
                  <c:v>16.75</c:v>
                </c:pt>
                <c:pt idx="26">
                  <c:v>17.32</c:v>
                </c:pt>
                <c:pt idx="27">
                  <c:v>17.89</c:v>
                </c:pt>
                <c:pt idx="28">
                  <c:v>18.46</c:v>
                </c:pt>
                <c:pt idx="29">
                  <c:v>19.03</c:v>
                </c:pt>
                <c:pt idx="30">
                  <c:v>19.600000000000001</c:v>
                </c:pt>
                <c:pt idx="31">
                  <c:v>20.170000000000002</c:v>
                </c:pt>
                <c:pt idx="32">
                  <c:v>20.74</c:v>
                </c:pt>
                <c:pt idx="33">
                  <c:v>21.31</c:v>
                </c:pt>
                <c:pt idx="34">
                  <c:v>21.88</c:v>
                </c:pt>
                <c:pt idx="35">
                  <c:v>22.45</c:v>
                </c:pt>
                <c:pt idx="36">
                  <c:v>23.02</c:v>
                </c:pt>
                <c:pt idx="37">
                  <c:v>23.59</c:v>
                </c:pt>
                <c:pt idx="38">
                  <c:v>24.16</c:v>
                </c:pt>
                <c:pt idx="39">
                  <c:v>24.73</c:v>
                </c:pt>
                <c:pt idx="40">
                  <c:v>25.29</c:v>
                </c:pt>
                <c:pt idx="41">
                  <c:v>25.29</c:v>
                </c:pt>
                <c:pt idx="42">
                  <c:v>25.29</c:v>
                </c:pt>
                <c:pt idx="43">
                  <c:v>25.29</c:v>
                </c:pt>
                <c:pt idx="44">
                  <c:v>25.29</c:v>
                </c:pt>
                <c:pt idx="45">
                  <c:v>25.29</c:v>
                </c:pt>
                <c:pt idx="46">
                  <c:v>25.29</c:v>
                </c:pt>
                <c:pt idx="47">
                  <c:v>25.29</c:v>
                </c:pt>
                <c:pt idx="48">
                  <c:v>25.29</c:v>
                </c:pt>
                <c:pt idx="49">
                  <c:v>25.29</c:v>
                </c:pt>
                <c:pt idx="50">
                  <c:v>25.29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48-904F-8269-8648EC2947B9}"/>
            </c:ext>
          </c:extLst>
        </c:ser>
        <c:ser>
          <c:idx val="3"/>
          <c:order val="3"/>
          <c:tx>
            <c:strRef>
              <c:f>Demand!$B$32</c:f>
              <c:strCache>
                <c:ptCount val="1"/>
                <c:pt idx="0">
                  <c:v>C1_F_MOT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Demand!$C$32:$BA$32</c:f>
              <c:numCache>
                <c:formatCode>General</c:formatCode>
                <c:ptCount val="51"/>
                <c:pt idx="0">
                  <c:v>89.541399999999996</c:v>
                </c:pt>
                <c:pt idx="1">
                  <c:v>92.436199999999999</c:v>
                </c:pt>
                <c:pt idx="2">
                  <c:v>95.3352</c:v>
                </c:pt>
                <c:pt idx="3">
                  <c:v>98.238600000000005</c:v>
                </c:pt>
                <c:pt idx="4">
                  <c:v>101.1467</c:v>
                </c:pt>
                <c:pt idx="5">
                  <c:v>104.0598</c:v>
                </c:pt>
                <c:pt idx="6">
                  <c:v>106.9783</c:v>
                </c:pt>
                <c:pt idx="7">
                  <c:v>109.9023</c:v>
                </c:pt>
                <c:pt idx="8">
                  <c:v>112.8323</c:v>
                </c:pt>
                <c:pt idx="9">
                  <c:v>115.76860000000001</c:v>
                </c:pt>
                <c:pt idx="10">
                  <c:v>118.7116</c:v>
                </c:pt>
                <c:pt idx="11">
                  <c:v>125.6478</c:v>
                </c:pt>
                <c:pt idx="12">
                  <c:v>132.5916</c:v>
                </c:pt>
                <c:pt idx="13">
                  <c:v>139.54329999999999</c:v>
                </c:pt>
                <c:pt idx="14">
                  <c:v>146.50360000000001</c:v>
                </c:pt>
                <c:pt idx="15">
                  <c:v>153.47280000000001</c:v>
                </c:pt>
                <c:pt idx="16">
                  <c:v>160.45160000000001</c:v>
                </c:pt>
                <c:pt idx="17">
                  <c:v>167.44040000000001</c:v>
                </c:pt>
                <c:pt idx="18">
                  <c:v>174.44</c:v>
                </c:pt>
                <c:pt idx="19">
                  <c:v>181.45099999999999</c:v>
                </c:pt>
                <c:pt idx="20">
                  <c:v>188.47409999999999</c:v>
                </c:pt>
                <c:pt idx="21">
                  <c:v>195.50989999999999</c:v>
                </c:pt>
                <c:pt idx="22">
                  <c:v>202.55940000000001</c:v>
                </c:pt>
                <c:pt idx="23">
                  <c:v>209.6232</c:v>
                </c:pt>
                <c:pt idx="24">
                  <c:v>216.70230000000001</c:v>
                </c:pt>
                <c:pt idx="25">
                  <c:v>223.79769999999999</c:v>
                </c:pt>
                <c:pt idx="26">
                  <c:v>230.9102</c:v>
                </c:pt>
                <c:pt idx="27">
                  <c:v>238.041</c:v>
                </c:pt>
                <c:pt idx="28">
                  <c:v>245.19110000000001</c:v>
                </c:pt>
                <c:pt idx="29">
                  <c:v>252.36179999999999</c:v>
                </c:pt>
                <c:pt idx="30">
                  <c:v>259.55430000000001</c:v>
                </c:pt>
                <c:pt idx="31">
                  <c:v>266.76979999999998</c:v>
                </c:pt>
                <c:pt idx="32">
                  <c:v>274.00990000000002</c:v>
                </c:pt>
                <c:pt idx="33">
                  <c:v>281.27600000000001</c:v>
                </c:pt>
                <c:pt idx="34">
                  <c:v>288.56970000000001</c:v>
                </c:pt>
                <c:pt idx="35">
                  <c:v>295.89260000000002</c:v>
                </c:pt>
                <c:pt idx="36">
                  <c:v>303.2466</c:v>
                </c:pt>
                <c:pt idx="37">
                  <c:v>310.6336</c:v>
                </c:pt>
                <c:pt idx="38">
                  <c:v>318.05549999999999</c:v>
                </c:pt>
                <c:pt idx="39">
                  <c:v>325.51459999999997</c:v>
                </c:pt>
                <c:pt idx="40">
                  <c:v>333.0129</c:v>
                </c:pt>
                <c:pt idx="41">
                  <c:v>333.0129</c:v>
                </c:pt>
                <c:pt idx="42">
                  <c:v>333.0129</c:v>
                </c:pt>
                <c:pt idx="43">
                  <c:v>333.0129</c:v>
                </c:pt>
                <c:pt idx="44">
                  <c:v>333.0129</c:v>
                </c:pt>
                <c:pt idx="45">
                  <c:v>333.0129</c:v>
                </c:pt>
                <c:pt idx="46">
                  <c:v>333.0129</c:v>
                </c:pt>
                <c:pt idx="47">
                  <c:v>333.0129</c:v>
                </c:pt>
                <c:pt idx="48">
                  <c:v>333.0129</c:v>
                </c:pt>
                <c:pt idx="49">
                  <c:v>333.0129</c:v>
                </c:pt>
                <c:pt idx="50">
                  <c:v>333.0129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48-904F-8269-8648EC2947B9}"/>
            </c:ext>
          </c:extLst>
        </c:ser>
        <c:ser>
          <c:idx val="4"/>
          <c:order val="4"/>
          <c:tx>
            <c:strRef>
              <c:f>Demand!$B$33</c:f>
              <c:strCache>
                <c:ptCount val="1"/>
                <c:pt idx="0">
                  <c:v>C1_F_RD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Demand!$C$33:$BA$33</c:f>
              <c:numCache>
                <c:formatCode>General</c:formatCode>
                <c:ptCount val="51"/>
                <c:pt idx="0">
                  <c:v>18.690000000000001</c:v>
                </c:pt>
                <c:pt idx="1">
                  <c:v>19.45</c:v>
                </c:pt>
                <c:pt idx="2">
                  <c:v>20.22</c:v>
                </c:pt>
                <c:pt idx="3">
                  <c:v>20.99</c:v>
                </c:pt>
                <c:pt idx="4">
                  <c:v>21.76</c:v>
                </c:pt>
                <c:pt idx="5">
                  <c:v>22.53</c:v>
                </c:pt>
                <c:pt idx="6">
                  <c:v>23.11</c:v>
                </c:pt>
                <c:pt idx="7">
                  <c:v>23.7</c:v>
                </c:pt>
                <c:pt idx="8">
                  <c:v>24.28</c:v>
                </c:pt>
                <c:pt idx="9">
                  <c:v>24.87</c:v>
                </c:pt>
                <c:pt idx="10">
                  <c:v>25.45</c:v>
                </c:pt>
                <c:pt idx="11">
                  <c:v>26</c:v>
                </c:pt>
                <c:pt idx="12">
                  <c:v>26.55</c:v>
                </c:pt>
                <c:pt idx="13">
                  <c:v>27.1</c:v>
                </c:pt>
                <c:pt idx="14">
                  <c:v>27.65</c:v>
                </c:pt>
                <c:pt idx="15">
                  <c:v>28.2</c:v>
                </c:pt>
                <c:pt idx="16">
                  <c:v>28.72</c:v>
                </c:pt>
                <c:pt idx="17">
                  <c:v>29.24</c:v>
                </c:pt>
                <c:pt idx="18">
                  <c:v>29.77</c:v>
                </c:pt>
                <c:pt idx="19">
                  <c:v>30.29</c:v>
                </c:pt>
                <c:pt idx="20">
                  <c:v>30.81</c:v>
                </c:pt>
                <c:pt idx="21">
                  <c:v>31.46</c:v>
                </c:pt>
                <c:pt idx="22">
                  <c:v>32.11</c:v>
                </c:pt>
                <c:pt idx="23">
                  <c:v>32.76</c:v>
                </c:pt>
                <c:pt idx="24">
                  <c:v>33.409999999999997</c:v>
                </c:pt>
                <c:pt idx="25">
                  <c:v>34.06</c:v>
                </c:pt>
                <c:pt idx="26">
                  <c:v>34.69</c:v>
                </c:pt>
                <c:pt idx="27">
                  <c:v>35.33</c:v>
                </c:pt>
                <c:pt idx="28">
                  <c:v>35.96</c:v>
                </c:pt>
                <c:pt idx="29">
                  <c:v>36.590000000000003</c:v>
                </c:pt>
                <c:pt idx="30">
                  <c:v>37.22</c:v>
                </c:pt>
                <c:pt idx="31">
                  <c:v>37.81</c:v>
                </c:pt>
                <c:pt idx="32">
                  <c:v>38.4</c:v>
                </c:pt>
                <c:pt idx="33">
                  <c:v>38.99</c:v>
                </c:pt>
                <c:pt idx="34">
                  <c:v>39.58</c:v>
                </c:pt>
                <c:pt idx="35">
                  <c:v>40.17</c:v>
                </c:pt>
                <c:pt idx="36">
                  <c:v>40.729999999999997</c:v>
                </c:pt>
                <c:pt idx="37">
                  <c:v>41.29</c:v>
                </c:pt>
                <c:pt idx="38">
                  <c:v>41.85</c:v>
                </c:pt>
                <c:pt idx="39">
                  <c:v>42.41</c:v>
                </c:pt>
                <c:pt idx="40">
                  <c:v>42.97</c:v>
                </c:pt>
                <c:pt idx="41">
                  <c:v>42.97</c:v>
                </c:pt>
                <c:pt idx="42">
                  <c:v>42.97</c:v>
                </c:pt>
                <c:pt idx="43">
                  <c:v>42.97</c:v>
                </c:pt>
                <c:pt idx="44">
                  <c:v>42.97</c:v>
                </c:pt>
                <c:pt idx="45">
                  <c:v>42.97</c:v>
                </c:pt>
                <c:pt idx="46">
                  <c:v>42.97</c:v>
                </c:pt>
                <c:pt idx="47">
                  <c:v>42.97</c:v>
                </c:pt>
                <c:pt idx="48">
                  <c:v>42.97</c:v>
                </c:pt>
                <c:pt idx="49">
                  <c:v>42.97</c:v>
                </c:pt>
                <c:pt idx="50">
                  <c:v>42.97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48-904F-8269-8648EC2947B9}"/>
            </c:ext>
          </c:extLst>
        </c:ser>
        <c:ser>
          <c:idx val="5"/>
          <c:order val="5"/>
          <c:tx>
            <c:strRef>
              <c:f>Demand!$B$34</c:f>
              <c:strCache>
                <c:ptCount val="1"/>
                <c:pt idx="0">
                  <c:v>C1_F_RL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Demand!$C$34:$BA$34</c:f>
              <c:numCache>
                <c:formatCode>General</c:formatCode>
                <c:ptCount val="51"/>
                <c:pt idx="0">
                  <c:v>9.89</c:v>
                </c:pt>
                <c:pt idx="1">
                  <c:v>10.1</c:v>
                </c:pt>
                <c:pt idx="2">
                  <c:v>10.32</c:v>
                </c:pt>
                <c:pt idx="3">
                  <c:v>10.53</c:v>
                </c:pt>
                <c:pt idx="4">
                  <c:v>10.75</c:v>
                </c:pt>
                <c:pt idx="5">
                  <c:v>10.96</c:v>
                </c:pt>
                <c:pt idx="6">
                  <c:v>11.21</c:v>
                </c:pt>
                <c:pt idx="7">
                  <c:v>11.45</c:v>
                </c:pt>
                <c:pt idx="8">
                  <c:v>11.69</c:v>
                </c:pt>
                <c:pt idx="9">
                  <c:v>11.93</c:v>
                </c:pt>
                <c:pt idx="10">
                  <c:v>12.17</c:v>
                </c:pt>
                <c:pt idx="11">
                  <c:v>12.44</c:v>
                </c:pt>
                <c:pt idx="12">
                  <c:v>12.71</c:v>
                </c:pt>
                <c:pt idx="13">
                  <c:v>12.98</c:v>
                </c:pt>
                <c:pt idx="14">
                  <c:v>13.25</c:v>
                </c:pt>
                <c:pt idx="15">
                  <c:v>13.53</c:v>
                </c:pt>
                <c:pt idx="16">
                  <c:v>13.83</c:v>
                </c:pt>
                <c:pt idx="17">
                  <c:v>14.13</c:v>
                </c:pt>
                <c:pt idx="18">
                  <c:v>14.44</c:v>
                </c:pt>
                <c:pt idx="19">
                  <c:v>14.74</c:v>
                </c:pt>
                <c:pt idx="20">
                  <c:v>15.05</c:v>
                </c:pt>
                <c:pt idx="21">
                  <c:v>15.39</c:v>
                </c:pt>
                <c:pt idx="22">
                  <c:v>15.73</c:v>
                </c:pt>
                <c:pt idx="23">
                  <c:v>16.07</c:v>
                </c:pt>
                <c:pt idx="24">
                  <c:v>16.41</c:v>
                </c:pt>
                <c:pt idx="25">
                  <c:v>16.75</c:v>
                </c:pt>
                <c:pt idx="26">
                  <c:v>17.32</c:v>
                </c:pt>
                <c:pt idx="27">
                  <c:v>17.89</c:v>
                </c:pt>
                <c:pt idx="28">
                  <c:v>18.46</c:v>
                </c:pt>
                <c:pt idx="29">
                  <c:v>19.03</c:v>
                </c:pt>
                <c:pt idx="30">
                  <c:v>19.600000000000001</c:v>
                </c:pt>
                <c:pt idx="31">
                  <c:v>20.170000000000002</c:v>
                </c:pt>
                <c:pt idx="32">
                  <c:v>20.74</c:v>
                </c:pt>
                <c:pt idx="33">
                  <c:v>21.31</c:v>
                </c:pt>
                <c:pt idx="34">
                  <c:v>21.88</c:v>
                </c:pt>
                <c:pt idx="35">
                  <c:v>22.45</c:v>
                </c:pt>
                <c:pt idx="36">
                  <c:v>23.02</c:v>
                </c:pt>
                <c:pt idx="37">
                  <c:v>23.59</c:v>
                </c:pt>
                <c:pt idx="38">
                  <c:v>24.16</c:v>
                </c:pt>
                <c:pt idx="39">
                  <c:v>24.73</c:v>
                </c:pt>
                <c:pt idx="40">
                  <c:v>25.29</c:v>
                </c:pt>
                <c:pt idx="41">
                  <c:v>25.29</c:v>
                </c:pt>
                <c:pt idx="42">
                  <c:v>25.29</c:v>
                </c:pt>
                <c:pt idx="43">
                  <c:v>25.29</c:v>
                </c:pt>
                <c:pt idx="44">
                  <c:v>25.29</c:v>
                </c:pt>
                <c:pt idx="45">
                  <c:v>25.29</c:v>
                </c:pt>
                <c:pt idx="46">
                  <c:v>25.29</c:v>
                </c:pt>
                <c:pt idx="47">
                  <c:v>25.29</c:v>
                </c:pt>
                <c:pt idx="48">
                  <c:v>25.29</c:v>
                </c:pt>
                <c:pt idx="49">
                  <c:v>25.29</c:v>
                </c:pt>
                <c:pt idx="50">
                  <c:v>25.29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48-904F-8269-8648EC294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009535"/>
        <c:axId val="695622143"/>
      </c:lineChart>
      <c:catAx>
        <c:axId val="595009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95622143"/>
        <c:crosses val="autoZero"/>
        <c:auto val="1"/>
        <c:lblAlgn val="ctr"/>
        <c:lblOffset val="100"/>
        <c:noMultiLvlLbl val="0"/>
      </c:catAx>
      <c:valAx>
        <c:axId val="69562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9500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Demand!$B$14</c:f>
              <c:strCache>
                <c:ptCount val="1"/>
                <c:pt idx="0">
                  <c:v>C1_F_HEA_I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Demand!$C$14:$BA$14</c:f>
              <c:numCache>
                <c:formatCode>General</c:formatCode>
                <c:ptCount val="51"/>
                <c:pt idx="0">
                  <c:v>33.620699999999999</c:v>
                </c:pt>
                <c:pt idx="1">
                  <c:v>35.3416</c:v>
                </c:pt>
                <c:pt idx="2">
                  <c:v>37.0304</c:v>
                </c:pt>
                <c:pt idx="3">
                  <c:v>38.688200000000002</c:v>
                </c:pt>
                <c:pt idx="4">
                  <c:v>40.314999999999998</c:v>
                </c:pt>
                <c:pt idx="5">
                  <c:v>41.970500000000001</c:v>
                </c:pt>
                <c:pt idx="6">
                  <c:v>43.810499999999998</c:v>
                </c:pt>
                <c:pt idx="7">
                  <c:v>45.652700000000003</c:v>
                </c:pt>
                <c:pt idx="8">
                  <c:v>47.4801</c:v>
                </c:pt>
                <c:pt idx="9">
                  <c:v>49.313200000000002</c:v>
                </c:pt>
                <c:pt idx="10">
                  <c:v>51.157299999999999</c:v>
                </c:pt>
                <c:pt idx="11">
                  <c:v>51.531300000000002</c:v>
                </c:pt>
                <c:pt idx="12">
                  <c:v>51.905200000000001</c:v>
                </c:pt>
                <c:pt idx="13">
                  <c:v>52.279200000000003</c:v>
                </c:pt>
                <c:pt idx="14">
                  <c:v>52.653100000000002</c:v>
                </c:pt>
                <c:pt idx="15">
                  <c:v>53.027099999999997</c:v>
                </c:pt>
                <c:pt idx="16">
                  <c:v>53.238</c:v>
                </c:pt>
                <c:pt idx="17">
                  <c:v>53.448999999999998</c:v>
                </c:pt>
                <c:pt idx="18">
                  <c:v>53.6599</c:v>
                </c:pt>
                <c:pt idx="19">
                  <c:v>53.870899999999999</c:v>
                </c:pt>
                <c:pt idx="20">
                  <c:v>54.081800000000001</c:v>
                </c:pt>
                <c:pt idx="21">
                  <c:v>54.422699999999999</c:v>
                </c:pt>
                <c:pt idx="22">
                  <c:v>54.7637</c:v>
                </c:pt>
                <c:pt idx="23">
                  <c:v>55.104599999999998</c:v>
                </c:pt>
                <c:pt idx="24">
                  <c:v>55.445599999999999</c:v>
                </c:pt>
                <c:pt idx="25">
                  <c:v>55.786499999999997</c:v>
                </c:pt>
                <c:pt idx="26">
                  <c:v>56.418999999999997</c:v>
                </c:pt>
                <c:pt idx="27">
                  <c:v>57.051499999999997</c:v>
                </c:pt>
                <c:pt idx="28">
                  <c:v>57.683900000000001</c:v>
                </c:pt>
                <c:pt idx="29">
                  <c:v>58.316400000000002</c:v>
                </c:pt>
                <c:pt idx="30">
                  <c:v>58.948900000000002</c:v>
                </c:pt>
                <c:pt idx="31">
                  <c:v>59.576700000000002</c:v>
                </c:pt>
                <c:pt idx="32">
                  <c:v>60.204500000000003</c:v>
                </c:pt>
                <c:pt idx="33">
                  <c:v>60.8322</c:v>
                </c:pt>
                <c:pt idx="34">
                  <c:v>61.46</c:v>
                </c:pt>
                <c:pt idx="35">
                  <c:v>62.087800000000001</c:v>
                </c:pt>
                <c:pt idx="36">
                  <c:v>62.658000000000001</c:v>
                </c:pt>
                <c:pt idx="37">
                  <c:v>63.228200000000001</c:v>
                </c:pt>
                <c:pt idx="38">
                  <c:v>63.798299999999998</c:v>
                </c:pt>
                <c:pt idx="39">
                  <c:v>64.368499999999997</c:v>
                </c:pt>
                <c:pt idx="40">
                  <c:v>64.938699999999997</c:v>
                </c:pt>
                <c:pt idx="41">
                  <c:v>64.938699999999997</c:v>
                </c:pt>
                <c:pt idx="42">
                  <c:v>64.938699999999997</c:v>
                </c:pt>
                <c:pt idx="43">
                  <c:v>64.938699999999997</c:v>
                </c:pt>
                <c:pt idx="44">
                  <c:v>64.938699999999997</c:v>
                </c:pt>
                <c:pt idx="45">
                  <c:v>64.938699999999997</c:v>
                </c:pt>
                <c:pt idx="46">
                  <c:v>64.938699999999997</c:v>
                </c:pt>
                <c:pt idx="47">
                  <c:v>64.938699999999997</c:v>
                </c:pt>
                <c:pt idx="48">
                  <c:v>64.938699999999997</c:v>
                </c:pt>
                <c:pt idx="49">
                  <c:v>64.938699999999997</c:v>
                </c:pt>
                <c:pt idx="50">
                  <c:v>64.938699999999997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D-1144-9CC5-71B0F0C50886}"/>
            </c:ext>
          </c:extLst>
        </c:ser>
        <c:ser>
          <c:idx val="2"/>
          <c:order val="1"/>
          <c:tx>
            <c:strRef>
              <c:f>Demand!$B$15</c:f>
              <c:strCache>
                <c:ptCount val="1"/>
                <c:pt idx="0">
                  <c:v>C1_F_HEA_R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Demand!$C$15:$BA$15</c:f>
              <c:numCache>
                <c:formatCode>General</c:formatCode>
                <c:ptCount val="51"/>
                <c:pt idx="0">
                  <c:v>77.254000000000005</c:v>
                </c:pt>
                <c:pt idx="1">
                  <c:v>74.1374</c:v>
                </c:pt>
                <c:pt idx="2">
                  <c:v>74.4863</c:v>
                </c:pt>
                <c:pt idx="3">
                  <c:v>74.546300000000002</c:v>
                </c:pt>
                <c:pt idx="4">
                  <c:v>74.319699999999997</c:v>
                </c:pt>
                <c:pt idx="5">
                  <c:v>74.621099999999998</c:v>
                </c:pt>
                <c:pt idx="6">
                  <c:v>75.552999999999997</c:v>
                </c:pt>
                <c:pt idx="7">
                  <c:v>76.451499999999996</c:v>
                </c:pt>
                <c:pt idx="8">
                  <c:v>77.254999999999995</c:v>
                </c:pt>
                <c:pt idx="9">
                  <c:v>78.037999999999997</c:v>
                </c:pt>
                <c:pt idx="10">
                  <c:v>78.825000000000003</c:v>
                </c:pt>
                <c:pt idx="11">
                  <c:v>79.271600000000007</c:v>
                </c:pt>
                <c:pt idx="12">
                  <c:v>79.718199999999996</c:v>
                </c:pt>
                <c:pt idx="13">
                  <c:v>80.164900000000003</c:v>
                </c:pt>
                <c:pt idx="14">
                  <c:v>80.611500000000007</c:v>
                </c:pt>
                <c:pt idx="15">
                  <c:v>81.058099999999996</c:v>
                </c:pt>
                <c:pt idx="16">
                  <c:v>81.4876</c:v>
                </c:pt>
                <c:pt idx="17">
                  <c:v>81.917100000000005</c:v>
                </c:pt>
                <c:pt idx="18">
                  <c:v>82.346599999999995</c:v>
                </c:pt>
                <c:pt idx="19">
                  <c:v>82.7761</c:v>
                </c:pt>
                <c:pt idx="20">
                  <c:v>83.205600000000004</c:v>
                </c:pt>
                <c:pt idx="21">
                  <c:v>83.597499999999997</c:v>
                </c:pt>
                <c:pt idx="22">
                  <c:v>83.9893</c:v>
                </c:pt>
                <c:pt idx="23">
                  <c:v>84.381200000000007</c:v>
                </c:pt>
                <c:pt idx="24">
                  <c:v>84.772999999999996</c:v>
                </c:pt>
                <c:pt idx="25">
                  <c:v>85.164900000000003</c:v>
                </c:pt>
                <c:pt idx="26">
                  <c:v>85.490499999999997</c:v>
                </c:pt>
                <c:pt idx="27">
                  <c:v>85.816100000000006</c:v>
                </c:pt>
                <c:pt idx="28">
                  <c:v>86.141599999999997</c:v>
                </c:pt>
                <c:pt idx="29">
                  <c:v>86.467200000000005</c:v>
                </c:pt>
                <c:pt idx="30">
                  <c:v>86.7928</c:v>
                </c:pt>
                <c:pt idx="31">
                  <c:v>86.999799999999993</c:v>
                </c:pt>
                <c:pt idx="32">
                  <c:v>87.206900000000005</c:v>
                </c:pt>
                <c:pt idx="33">
                  <c:v>87.413899999999998</c:v>
                </c:pt>
                <c:pt idx="34">
                  <c:v>87.620999999999995</c:v>
                </c:pt>
                <c:pt idx="35">
                  <c:v>87.828000000000003</c:v>
                </c:pt>
                <c:pt idx="36">
                  <c:v>87.973200000000006</c:v>
                </c:pt>
                <c:pt idx="37">
                  <c:v>88.118399999999994</c:v>
                </c:pt>
                <c:pt idx="38">
                  <c:v>88.2637</c:v>
                </c:pt>
                <c:pt idx="39">
                  <c:v>88.408900000000003</c:v>
                </c:pt>
                <c:pt idx="40">
                  <c:v>88.554100000000005</c:v>
                </c:pt>
                <c:pt idx="41">
                  <c:v>88.554100000000005</c:v>
                </c:pt>
                <c:pt idx="42">
                  <c:v>88.554100000000005</c:v>
                </c:pt>
                <c:pt idx="43">
                  <c:v>88.554100000000005</c:v>
                </c:pt>
                <c:pt idx="44">
                  <c:v>88.554100000000005</c:v>
                </c:pt>
                <c:pt idx="45">
                  <c:v>88.554100000000005</c:v>
                </c:pt>
                <c:pt idx="46">
                  <c:v>88.554100000000005</c:v>
                </c:pt>
                <c:pt idx="47">
                  <c:v>88.554100000000005</c:v>
                </c:pt>
                <c:pt idx="48">
                  <c:v>88.554100000000005</c:v>
                </c:pt>
                <c:pt idx="49">
                  <c:v>88.554100000000005</c:v>
                </c:pt>
                <c:pt idx="50">
                  <c:v>88.554100000000005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4D-1144-9CC5-71B0F0C50886}"/>
            </c:ext>
          </c:extLst>
        </c:ser>
        <c:ser>
          <c:idx val="4"/>
          <c:order val="2"/>
          <c:tx>
            <c:strRef>
              <c:f>Demand!$B$43</c:f>
              <c:strCache>
                <c:ptCount val="1"/>
                <c:pt idx="0">
                  <c:v>C1_F_HEA_I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Demand!$C$43:$BA$43</c:f>
              <c:numCache>
                <c:formatCode>General</c:formatCode>
                <c:ptCount val="51"/>
                <c:pt idx="0">
                  <c:v>26.670400000000001</c:v>
                </c:pt>
                <c:pt idx="1">
                  <c:v>27.042000000000002</c:v>
                </c:pt>
                <c:pt idx="2">
                  <c:v>27.413599999999999</c:v>
                </c:pt>
                <c:pt idx="3">
                  <c:v>27.7852</c:v>
                </c:pt>
                <c:pt idx="4">
                  <c:v>28.1569</c:v>
                </c:pt>
                <c:pt idx="5">
                  <c:v>28.528500000000001</c:v>
                </c:pt>
                <c:pt idx="6">
                  <c:v>28.900099999999998</c:v>
                </c:pt>
                <c:pt idx="7">
                  <c:v>29.271699999999999</c:v>
                </c:pt>
                <c:pt idx="8">
                  <c:v>29.6434</c:v>
                </c:pt>
                <c:pt idx="9">
                  <c:v>30.015000000000001</c:v>
                </c:pt>
                <c:pt idx="10">
                  <c:v>30.386600000000001</c:v>
                </c:pt>
                <c:pt idx="11">
                  <c:v>30.806000000000001</c:v>
                </c:pt>
                <c:pt idx="12">
                  <c:v>31.225300000000001</c:v>
                </c:pt>
                <c:pt idx="13">
                  <c:v>31.644600000000001</c:v>
                </c:pt>
                <c:pt idx="14">
                  <c:v>32.063899999999997</c:v>
                </c:pt>
                <c:pt idx="15">
                  <c:v>32.4833</c:v>
                </c:pt>
                <c:pt idx="16">
                  <c:v>32.9026</c:v>
                </c:pt>
                <c:pt idx="17">
                  <c:v>33.321899999999999</c:v>
                </c:pt>
                <c:pt idx="18">
                  <c:v>33.741300000000003</c:v>
                </c:pt>
                <c:pt idx="19">
                  <c:v>34.160600000000002</c:v>
                </c:pt>
                <c:pt idx="20">
                  <c:v>34.579900000000002</c:v>
                </c:pt>
                <c:pt idx="21">
                  <c:v>35.021099999999997</c:v>
                </c:pt>
                <c:pt idx="22">
                  <c:v>35.462299999999999</c:v>
                </c:pt>
                <c:pt idx="23">
                  <c:v>35.903500000000001</c:v>
                </c:pt>
                <c:pt idx="24">
                  <c:v>36.344700000000003</c:v>
                </c:pt>
                <c:pt idx="25">
                  <c:v>36.785899999999998</c:v>
                </c:pt>
                <c:pt idx="26">
                  <c:v>37.2271</c:v>
                </c:pt>
                <c:pt idx="27">
                  <c:v>37.668300000000002</c:v>
                </c:pt>
                <c:pt idx="28">
                  <c:v>38.109499999999997</c:v>
                </c:pt>
                <c:pt idx="29">
                  <c:v>38.550699999999999</c:v>
                </c:pt>
                <c:pt idx="30">
                  <c:v>38.991900000000001</c:v>
                </c:pt>
                <c:pt idx="31">
                  <c:v>39.387300000000003</c:v>
                </c:pt>
                <c:pt idx="32">
                  <c:v>39.782699999999998</c:v>
                </c:pt>
                <c:pt idx="33">
                  <c:v>40.177999999999997</c:v>
                </c:pt>
                <c:pt idx="34">
                  <c:v>40.573399999999999</c:v>
                </c:pt>
                <c:pt idx="35">
                  <c:v>40.968800000000002</c:v>
                </c:pt>
                <c:pt idx="36">
                  <c:v>41.364100000000001</c:v>
                </c:pt>
                <c:pt idx="37">
                  <c:v>41.759500000000003</c:v>
                </c:pt>
                <c:pt idx="38">
                  <c:v>42.154899999999998</c:v>
                </c:pt>
                <c:pt idx="39">
                  <c:v>42.5503</c:v>
                </c:pt>
                <c:pt idx="40">
                  <c:v>42.945599999999999</c:v>
                </c:pt>
                <c:pt idx="41">
                  <c:v>42.945599999999999</c:v>
                </c:pt>
                <c:pt idx="42">
                  <c:v>42.945599999999999</c:v>
                </c:pt>
                <c:pt idx="43">
                  <c:v>42.945599999999999</c:v>
                </c:pt>
                <c:pt idx="44">
                  <c:v>42.945599999999999</c:v>
                </c:pt>
                <c:pt idx="45">
                  <c:v>42.945599999999999</c:v>
                </c:pt>
                <c:pt idx="46">
                  <c:v>42.945599999999999</c:v>
                </c:pt>
                <c:pt idx="47">
                  <c:v>42.945599999999999</c:v>
                </c:pt>
                <c:pt idx="48">
                  <c:v>42.945599999999999</c:v>
                </c:pt>
                <c:pt idx="49">
                  <c:v>42.945599999999999</c:v>
                </c:pt>
                <c:pt idx="50">
                  <c:v>42.945599999999999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4D-1144-9CC5-71B0F0C50886}"/>
            </c:ext>
          </c:extLst>
        </c:ser>
        <c:ser>
          <c:idx val="5"/>
          <c:order val="3"/>
          <c:tx>
            <c:strRef>
              <c:f>Demand!$B$44</c:f>
              <c:strCache>
                <c:ptCount val="1"/>
                <c:pt idx="0">
                  <c:v>C1_F_HEA_R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Demand!$C$44:$BA$44</c:f>
              <c:numCache>
                <c:formatCode>General</c:formatCode>
                <c:ptCount val="51"/>
                <c:pt idx="0">
                  <c:v>77.894400000000005</c:v>
                </c:pt>
                <c:pt idx="1">
                  <c:v>78.979799999999997</c:v>
                </c:pt>
                <c:pt idx="2">
                  <c:v>80.065100000000001</c:v>
                </c:pt>
                <c:pt idx="3">
                  <c:v>81.150499999999994</c:v>
                </c:pt>
                <c:pt idx="4">
                  <c:v>82.235900000000001</c:v>
                </c:pt>
                <c:pt idx="5">
                  <c:v>83.321299999999994</c:v>
                </c:pt>
                <c:pt idx="6">
                  <c:v>84.406700000000001</c:v>
                </c:pt>
                <c:pt idx="7">
                  <c:v>85.492099999999994</c:v>
                </c:pt>
                <c:pt idx="8">
                  <c:v>86.577500000000001</c:v>
                </c:pt>
                <c:pt idx="9">
                  <c:v>87.662899999999993</c:v>
                </c:pt>
                <c:pt idx="10">
                  <c:v>88.7483</c:v>
                </c:pt>
                <c:pt idx="11">
                  <c:v>89.972999999999999</c:v>
                </c:pt>
                <c:pt idx="12">
                  <c:v>91.197699999999998</c:v>
                </c:pt>
                <c:pt idx="13">
                  <c:v>92.422399999999996</c:v>
                </c:pt>
                <c:pt idx="14">
                  <c:v>93.647099999999995</c:v>
                </c:pt>
                <c:pt idx="15">
                  <c:v>94.871799999999993</c:v>
                </c:pt>
                <c:pt idx="16">
                  <c:v>96.096500000000006</c:v>
                </c:pt>
                <c:pt idx="17">
                  <c:v>97.321200000000005</c:v>
                </c:pt>
                <c:pt idx="18">
                  <c:v>98.545900000000003</c:v>
                </c:pt>
                <c:pt idx="19">
                  <c:v>99.770600000000002</c:v>
                </c:pt>
                <c:pt idx="20">
                  <c:v>100.9953</c:v>
                </c:pt>
                <c:pt idx="21">
                  <c:v>102.2839</c:v>
                </c:pt>
                <c:pt idx="22">
                  <c:v>103.57250000000001</c:v>
                </c:pt>
                <c:pt idx="23">
                  <c:v>104.86109999999999</c:v>
                </c:pt>
                <c:pt idx="24">
                  <c:v>106.14960000000001</c:v>
                </c:pt>
                <c:pt idx="25">
                  <c:v>107.43819999999999</c:v>
                </c:pt>
                <c:pt idx="26">
                  <c:v>108.7268</c:v>
                </c:pt>
                <c:pt idx="27">
                  <c:v>110.0154</c:v>
                </c:pt>
                <c:pt idx="28">
                  <c:v>111.304</c:v>
                </c:pt>
                <c:pt idx="29">
                  <c:v>112.5926</c:v>
                </c:pt>
                <c:pt idx="30">
                  <c:v>113.8811</c:v>
                </c:pt>
                <c:pt idx="31">
                  <c:v>115.0359</c:v>
                </c:pt>
                <c:pt idx="32">
                  <c:v>116.1906</c:v>
                </c:pt>
                <c:pt idx="33">
                  <c:v>117.3454</c:v>
                </c:pt>
                <c:pt idx="34">
                  <c:v>118.5001</c:v>
                </c:pt>
                <c:pt idx="35">
                  <c:v>119.65479999999999</c:v>
                </c:pt>
                <c:pt idx="36">
                  <c:v>120.8096</c:v>
                </c:pt>
                <c:pt idx="37">
                  <c:v>121.96429999999999</c:v>
                </c:pt>
                <c:pt idx="38">
                  <c:v>123.119</c:v>
                </c:pt>
                <c:pt idx="39">
                  <c:v>124.27379999999999</c:v>
                </c:pt>
                <c:pt idx="40">
                  <c:v>125.4285</c:v>
                </c:pt>
                <c:pt idx="41">
                  <c:v>125.4285</c:v>
                </c:pt>
                <c:pt idx="42">
                  <c:v>125.4285</c:v>
                </c:pt>
                <c:pt idx="43">
                  <c:v>125.4285</c:v>
                </c:pt>
                <c:pt idx="44">
                  <c:v>125.4285</c:v>
                </c:pt>
                <c:pt idx="45">
                  <c:v>125.4285</c:v>
                </c:pt>
                <c:pt idx="46">
                  <c:v>125.4285</c:v>
                </c:pt>
                <c:pt idx="47">
                  <c:v>125.4285</c:v>
                </c:pt>
                <c:pt idx="48">
                  <c:v>125.4285</c:v>
                </c:pt>
                <c:pt idx="49">
                  <c:v>125.4285</c:v>
                </c:pt>
                <c:pt idx="50">
                  <c:v>125.4285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4D-1144-9CC5-71B0F0C50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03311"/>
        <c:axId val="662930383"/>
      </c:lineChart>
      <c:catAx>
        <c:axId val="594703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62930383"/>
        <c:crosses val="autoZero"/>
        <c:auto val="1"/>
        <c:lblAlgn val="ctr"/>
        <c:lblOffset val="100"/>
        <c:noMultiLvlLbl val="0"/>
      </c:catAx>
      <c:valAx>
        <c:axId val="6629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59470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Demand!$B$16</c:f>
              <c:strCache>
                <c:ptCount val="1"/>
                <c:pt idx="0">
                  <c:v>Costas Heat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Demand!$C$16:$BA$16</c:f>
              <c:numCache>
                <c:formatCode>General</c:formatCode>
                <c:ptCount val="51"/>
                <c:pt idx="0">
                  <c:v>110.8747</c:v>
                </c:pt>
                <c:pt idx="1">
                  <c:v>109.479</c:v>
                </c:pt>
                <c:pt idx="2">
                  <c:v>111.5167</c:v>
                </c:pt>
                <c:pt idx="3">
                  <c:v>113.2345</c:v>
                </c:pt>
                <c:pt idx="4">
                  <c:v>114.6347</c:v>
                </c:pt>
                <c:pt idx="5">
                  <c:v>116.5916</c:v>
                </c:pt>
                <c:pt idx="6">
                  <c:v>119.36349999999999</c:v>
                </c:pt>
                <c:pt idx="7">
                  <c:v>122.10419999999999</c:v>
                </c:pt>
                <c:pt idx="8">
                  <c:v>124.73509999999999</c:v>
                </c:pt>
                <c:pt idx="9">
                  <c:v>127.35120000000001</c:v>
                </c:pt>
                <c:pt idx="10">
                  <c:v>129.98230000000001</c:v>
                </c:pt>
                <c:pt idx="11">
                  <c:v>130.80290000000002</c:v>
                </c:pt>
                <c:pt idx="12">
                  <c:v>131.6234</c:v>
                </c:pt>
                <c:pt idx="13">
                  <c:v>132.44409999999999</c:v>
                </c:pt>
                <c:pt idx="14">
                  <c:v>133.2646</c:v>
                </c:pt>
                <c:pt idx="15">
                  <c:v>134.08519999999999</c:v>
                </c:pt>
                <c:pt idx="16">
                  <c:v>134.72559999999999</c:v>
                </c:pt>
                <c:pt idx="17">
                  <c:v>135.36610000000002</c:v>
                </c:pt>
                <c:pt idx="18">
                  <c:v>136.00649999999999</c:v>
                </c:pt>
                <c:pt idx="19">
                  <c:v>136.64699999999999</c:v>
                </c:pt>
                <c:pt idx="20">
                  <c:v>137.28739999999999</c:v>
                </c:pt>
                <c:pt idx="21">
                  <c:v>138.02019999999999</c:v>
                </c:pt>
                <c:pt idx="22">
                  <c:v>138.75299999999999</c:v>
                </c:pt>
                <c:pt idx="23">
                  <c:v>139.48580000000001</c:v>
                </c:pt>
                <c:pt idx="24">
                  <c:v>140.21859999999998</c:v>
                </c:pt>
                <c:pt idx="25">
                  <c:v>140.95140000000001</c:v>
                </c:pt>
                <c:pt idx="26">
                  <c:v>141.90949999999998</c:v>
                </c:pt>
                <c:pt idx="27">
                  <c:v>142.86760000000001</c:v>
                </c:pt>
                <c:pt idx="28">
                  <c:v>143.82550000000001</c:v>
                </c:pt>
                <c:pt idx="29">
                  <c:v>144.78360000000001</c:v>
                </c:pt>
                <c:pt idx="30">
                  <c:v>145.74170000000001</c:v>
                </c:pt>
                <c:pt idx="31">
                  <c:v>146.57650000000001</c:v>
                </c:pt>
                <c:pt idx="32">
                  <c:v>147.41140000000001</c:v>
                </c:pt>
                <c:pt idx="33">
                  <c:v>148.24610000000001</c:v>
                </c:pt>
                <c:pt idx="34">
                  <c:v>149.08099999999999</c:v>
                </c:pt>
                <c:pt idx="35">
                  <c:v>149.91579999999999</c:v>
                </c:pt>
                <c:pt idx="36">
                  <c:v>150.63120000000001</c:v>
                </c:pt>
                <c:pt idx="37">
                  <c:v>151.3466</c:v>
                </c:pt>
                <c:pt idx="38">
                  <c:v>152.06200000000001</c:v>
                </c:pt>
                <c:pt idx="39">
                  <c:v>152.7774</c:v>
                </c:pt>
                <c:pt idx="40">
                  <c:v>153.49279999999999</c:v>
                </c:pt>
                <c:pt idx="41">
                  <c:v>153.49279999999999</c:v>
                </c:pt>
                <c:pt idx="42">
                  <c:v>153.49279999999999</c:v>
                </c:pt>
                <c:pt idx="43">
                  <c:v>153.49279999999999</c:v>
                </c:pt>
                <c:pt idx="44">
                  <c:v>153.49279999999999</c:v>
                </c:pt>
                <c:pt idx="45">
                  <c:v>153.49279999999999</c:v>
                </c:pt>
                <c:pt idx="46">
                  <c:v>153.49279999999999</c:v>
                </c:pt>
                <c:pt idx="47">
                  <c:v>153.49279999999999</c:v>
                </c:pt>
                <c:pt idx="48">
                  <c:v>153.49279999999999</c:v>
                </c:pt>
                <c:pt idx="49">
                  <c:v>153.49279999999999</c:v>
                </c:pt>
                <c:pt idx="50">
                  <c:v>153.49279999999999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C-1846-96B5-E2AC7603B891}"/>
            </c:ext>
          </c:extLst>
        </c:ser>
        <c:ser>
          <c:idx val="1"/>
          <c:order val="1"/>
          <c:tx>
            <c:strRef>
              <c:f>Demand!$B$45</c:f>
              <c:strCache>
                <c:ptCount val="1"/>
                <c:pt idx="0">
                  <c:v>GLUCOSE Heat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Demand!$C$45:$BA$45</c:f>
              <c:numCache>
                <c:formatCode>General</c:formatCode>
                <c:ptCount val="51"/>
                <c:pt idx="0">
                  <c:v>104.56480000000001</c:v>
                </c:pt>
                <c:pt idx="1">
                  <c:v>106.0218</c:v>
                </c:pt>
                <c:pt idx="2">
                  <c:v>107.4787</c:v>
                </c:pt>
                <c:pt idx="3">
                  <c:v>108.9357</c:v>
                </c:pt>
                <c:pt idx="4">
                  <c:v>110.39279999999999</c:v>
                </c:pt>
                <c:pt idx="5">
                  <c:v>111.84979999999999</c:v>
                </c:pt>
                <c:pt idx="6">
                  <c:v>113.3068</c:v>
                </c:pt>
                <c:pt idx="7">
                  <c:v>114.76379999999999</c:v>
                </c:pt>
                <c:pt idx="8">
                  <c:v>116.2209</c:v>
                </c:pt>
                <c:pt idx="9">
                  <c:v>117.67789999999999</c:v>
                </c:pt>
                <c:pt idx="10">
                  <c:v>119.1349</c:v>
                </c:pt>
                <c:pt idx="11">
                  <c:v>120.779</c:v>
                </c:pt>
                <c:pt idx="12">
                  <c:v>122.423</c:v>
                </c:pt>
                <c:pt idx="13">
                  <c:v>124.06699999999999</c:v>
                </c:pt>
                <c:pt idx="14">
                  <c:v>125.71099999999998</c:v>
                </c:pt>
                <c:pt idx="15">
                  <c:v>127.35509999999999</c:v>
                </c:pt>
                <c:pt idx="16">
                  <c:v>128.9991</c:v>
                </c:pt>
                <c:pt idx="17">
                  <c:v>130.6431</c:v>
                </c:pt>
                <c:pt idx="18">
                  <c:v>132.28720000000001</c:v>
                </c:pt>
                <c:pt idx="19">
                  <c:v>133.93119999999999</c:v>
                </c:pt>
                <c:pt idx="20">
                  <c:v>135.5752</c:v>
                </c:pt>
                <c:pt idx="21">
                  <c:v>137.30500000000001</c:v>
                </c:pt>
                <c:pt idx="22">
                  <c:v>139.03480000000002</c:v>
                </c:pt>
                <c:pt idx="23">
                  <c:v>140.7646</c:v>
                </c:pt>
                <c:pt idx="24">
                  <c:v>142.49430000000001</c:v>
                </c:pt>
                <c:pt idx="25">
                  <c:v>144.22409999999999</c:v>
                </c:pt>
                <c:pt idx="26">
                  <c:v>145.9539</c:v>
                </c:pt>
                <c:pt idx="27">
                  <c:v>147.68369999999999</c:v>
                </c:pt>
                <c:pt idx="28">
                  <c:v>149.4135</c:v>
                </c:pt>
                <c:pt idx="29">
                  <c:v>151.14330000000001</c:v>
                </c:pt>
                <c:pt idx="30">
                  <c:v>152.87299999999999</c:v>
                </c:pt>
                <c:pt idx="31">
                  <c:v>154.42320000000001</c:v>
                </c:pt>
                <c:pt idx="32">
                  <c:v>155.97329999999999</c:v>
                </c:pt>
                <c:pt idx="33">
                  <c:v>157.52339999999998</c:v>
                </c:pt>
                <c:pt idx="34">
                  <c:v>159.0735</c:v>
                </c:pt>
                <c:pt idx="35">
                  <c:v>160.62360000000001</c:v>
                </c:pt>
                <c:pt idx="36">
                  <c:v>162.1737</c:v>
                </c:pt>
                <c:pt idx="37">
                  <c:v>163.72379999999998</c:v>
                </c:pt>
                <c:pt idx="38">
                  <c:v>165.2739</c:v>
                </c:pt>
                <c:pt idx="39">
                  <c:v>166.82409999999999</c:v>
                </c:pt>
                <c:pt idx="40">
                  <c:v>168.3741</c:v>
                </c:pt>
                <c:pt idx="41">
                  <c:v>168.3741</c:v>
                </c:pt>
                <c:pt idx="42">
                  <c:v>168.3741</c:v>
                </c:pt>
                <c:pt idx="43">
                  <c:v>168.3741</c:v>
                </c:pt>
                <c:pt idx="44">
                  <c:v>168.3741</c:v>
                </c:pt>
                <c:pt idx="45">
                  <c:v>168.3741</c:v>
                </c:pt>
                <c:pt idx="46">
                  <c:v>168.3741</c:v>
                </c:pt>
                <c:pt idx="47">
                  <c:v>168.3741</c:v>
                </c:pt>
                <c:pt idx="48">
                  <c:v>168.3741</c:v>
                </c:pt>
                <c:pt idx="49">
                  <c:v>168.3741</c:v>
                </c:pt>
                <c:pt idx="50">
                  <c:v>168.3741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C-1846-96B5-E2AC7603B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861471"/>
        <c:axId val="366841935"/>
      </c:lineChart>
      <c:catAx>
        <c:axId val="460861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66841935"/>
        <c:crosses val="autoZero"/>
        <c:auto val="1"/>
        <c:lblAlgn val="ctr"/>
        <c:lblOffset val="100"/>
        <c:noMultiLvlLbl val="0"/>
      </c:catAx>
      <c:valAx>
        <c:axId val="3668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46086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Emissions!$A$5</c:f>
              <c:strCache>
                <c:ptCount val="1"/>
                <c:pt idx="0">
                  <c:v>6DS</c:v>
                </c:pt>
              </c:strCache>
            </c:strRef>
          </c:tx>
          <c:marker>
            <c:symbol val="none"/>
          </c:marker>
          <c:cat>
            <c:numRef>
              <c:f>Emissions!$C$3:$AQ$3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Emissions!$C$5:$AQ$5</c:f>
              <c:numCache>
                <c:formatCode>General</c:formatCode>
                <c:ptCount val="41"/>
                <c:pt idx="0">
                  <c:v>32.283913202760587</c:v>
                </c:pt>
                <c:pt idx="1">
                  <c:v>33.101974674775605</c:v>
                </c:pt>
                <c:pt idx="2">
                  <c:v>33.920036146790629</c:v>
                </c:pt>
                <c:pt idx="3">
                  <c:v>34.738097618805647</c:v>
                </c:pt>
                <c:pt idx="4">
                  <c:v>35.556159090820664</c:v>
                </c:pt>
                <c:pt idx="5">
                  <c:v>36.374220562835681</c:v>
                </c:pt>
                <c:pt idx="6">
                  <c:v>37.192282034850699</c:v>
                </c:pt>
                <c:pt idx="7">
                  <c:v>38.010343506865723</c:v>
                </c:pt>
                <c:pt idx="8">
                  <c:v>38.828404978880741</c:v>
                </c:pt>
                <c:pt idx="9">
                  <c:v>39.646466450895758</c:v>
                </c:pt>
                <c:pt idx="10">
                  <c:v>40.464527922910769</c:v>
                </c:pt>
                <c:pt idx="11">
                  <c:v>40.921854656143665</c:v>
                </c:pt>
                <c:pt idx="12">
                  <c:v>41.379181389376562</c:v>
                </c:pt>
                <c:pt idx="13">
                  <c:v>41.836508122609459</c:v>
                </c:pt>
                <c:pt idx="14">
                  <c:v>42.293834855842356</c:v>
                </c:pt>
                <c:pt idx="15">
                  <c:v>42.751161589075238</c:v>
                </c:pt>
                <c:pt idx="16">
                  <c:v>43.240696736362196</c:v>
                </c:pt>
                <c:pt idx="17">
                  <c:v>43.730231883649154</c:v>
                </c:pt>
                <c:pt idx="18">
                  <c:v>44.219767030936111</c:v>
                </c:pt>
                <c:pt idx="19">
                  <c:v>44.709302178223069</c:v>
                </c:pt>
                <c:pt idx="20">
                  <c:v>45.198837325510041</c:v>
                </c:pt>
                <c:pt idx="21">
                  <c:v>45.868091851905717</c:v>
                </c:pt>
                <c:pt idx="22">
                  <c:v>46.537346378301393</c:v>
                </c:pt>
                <c:pt idx="23">
                  <c:v>47.206600904697069</c:v>
                </c:pt>
                <c:pt idx="24">
                  <c:v>47.875855431092745</c:v>
                </c:pt>
                <c:pt idx="25">
                  <c:v>48.545109957488407</c:v>
                </c:pt>
                <c:pt idx="26">
                  <c:v>49.214936330888996</c:v>
                </c:pt>
                <c:pt idx="27">
                  <c:v>49.884762704289585</c:v>
                </c:pt>
                <c:pt idx="28">
                  <c:v>50.554589077690174</c:v>
                </c:pt>
                <c:pt idx="29">
                  <c:v>51.224415451090763</c:v>
                </c:pt>
                <c:pt idx="30">
                  <c:v>51.894241824491353</c:v>
                </c:pt>
                <c:pt idx="31">
                  <c:v>52.529295965845385</c:v>
                </c:pt>
                <c:pt idx="32">
                  <c:v>53.164350107199418</c:v>
                </c:pt>
                <c:pt idx="33">
                  <c:v>53.799404248553451</c:v>
                </c:pt>
                <c:pt idx="34">
                  <c:v>54.434458389907483</c:v>
                </c:pt>
                <c:pt idx="35">
                  <c:v>55.069512531261516</c:v>
                </c:pt>
                <c:pt idx="36">
                  <c:v>55.622414439321602</c:v>
                </c:pt>
                <c:pt idx="37">
                  <c:v>56.175316347381688</c:v>
                </c:pt>
                <c:pt idx="38">
                  <c:v>56.728218255441774</c:v>
                </c:pt>
                <c:pt idx="39">
                  <c:v>57.281120163501861</c:v>
                </c:pt>
                <c:pt idx="40">
                  <c:v>57.834022071561947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40C-BA40-A2A0-F2954A15B4CC}"/>
            </c:ext>
          </c:extLst>
        </c:ser>
        <c:ser>
          <c:idx val="1"/>
          <c:order val="1"/>
          <c:tx>
            <c:strRef>
              <c:f>Emissions!$A$9</c:f>
              <c:strCache>
                <c:ptCount val="1"/>
                <c:pt idx="0">
                  <c:v>Baseline</c:v>
                </c:pt>
              </c:strCache>
            </c:strRef>
          </c:tx>
          <c:marker>
            <c:symbol val="none"/>
          </c:marker>
          <c:val>
            <c:numRef>
              <c:f>Emissions!$C$9:$AQ$9</c:f>
              <c:numCache>
                <c:formatCode>General</c:formatCode>
                <c:ptCount val="41"/>
                <c:pt idx="0">
                  <c:v>36.267420700000002</c:v>
                </c:pt>
                <c:pt idx="1">
                  <c:v>36.506819229999998</c:v>
                </c:pt>
                <c:pt idx="2">
                  <c:v>36.74621776</c:v>
                </c:pt>
                <c:pt idx="3">
                  <c:v>36.985616290000003</c:v>
                </c:pt>
                <c:pt idx="4">
                  <c:v>37.225014819999998</c:v>
                </c:pt>
                <c:pt idx="5">
                  <c:v>37.464413350000001</c:v>
                </c:pt>
                <c:pt idx="6">
                  <c:v>37.703811880000003</c:v>
                </c:pt>
                <c:pt idx="7">
                  <c:v>37.943210409999999</c:v>
                </c:pt>
                <c:pt idx="8">
                  <c:v>38.182608940000001</c:v>
                </c:pt>
                <c:pt idx="9">
                  <c:v>38.422007469999997</c:v>
                </c:pt>
                <c:pt idx="10">
                  <c:v>38.661405999999999</c:v>
                </c:pt>
                <c:pt idx="11">
                  <c:v>39.006174899999998</c:v>
                </c:pt>
                <c:pt idx="12">
                  <c:v>39.350943800000003</c:v>
                </c:pt>
                <c:pt idx="13">
                  <c:v>39.695712700000001</c:v>
                </c:pt>
                <c:pt idx="14">
                  <c:v>40.0404816</c:v>
                </c:pt>
                <c:pt idx="15">
                  <c:v>40.385250499999998</c:v>
                </c:pt>
                <c:pt idx="16">
                  <c:v>40.730019400000003</c:v>
                </c:pt>
                <c:pt idx="17">
                  <c:v>41.074788300000002</c:v>
                </c:pt>
                <c:pt idx="18">
                  <c:v>41.4195572</c:v>
                </c:pt>
                <c:pt idx="19">
                  <c:v>41.764326099999998</c:v>
                </c:pt>
                <c:pt idx="20">
                  <c:v>42.109095000000003</c:v>
                </c:pt>
                <c:pt idx="21">
                  <c:v>42.415540300000004</c:v>
                </c:pt>
                <c:pt idx="22">
                  <c:v>42.721985599999996</c:v>
                </c:pt>
                <c:pt idx="23">
                  <c:v>43.028430899999996</c:v>
                </c:pt>
                <c:pt idx="24">
                  <c:v>43.334876199999997</c:v>
                </c:pt>
                <c:pt idx="25">
                  <c:v>43.641321499999997</c:v>
                </c:pt>
                <c:pt idx="26">
                  <c:v>43.947766799999997</c:v>
                </c:pt>
                <c:pt idx="27">
                  <c:v>44.254212099999997</c:v>
                </c:pt>
                <c:pt idx="28">
                  <c:v>44.560657399999997</c:v>
                </c:pt>
                <c:pt idx="29">
                  <c:v>44.867102699999997</c:v>
                </c:pt>
                <c:pt idx="30">
                  <c:v>45.173547999999997</c:v>
                </c:pt>
                <c:pt idx="31">
                  <c:v>45.406430020000002</c:v>
                </c:pt>
                <c:pt idx="32">
                  <c:v>45.63931204</c:v>
                </c:pt>
                <c:pt idx="33">
                  <c:v>45.872194059999998</c:v>
                </c:pt>
                <c:pt idx="34">
                  <c:v>46.105076080000003</c:v>
                </c:pt>
                <c:pt idx="35">
                  <c:v>46.337958100000002</c:v>
                </c:pt>
                <c:pt idx="36">
                  <c:v>46.57084012</c:v>
                </c:pt>
                <c:pt idx="37">
                  <c:v>46.803722139999998</c:v>
                </c:pt>
                <c:pt idx="38">
                  <c:v>47.036604160000003</c:v>
                </c:pt>
                <c:pt idx="39">
                  <c:v>47.269486180000001</c:v>
                </c:pt>
                <c:pt idx="40">
                  <c:v>47.502368199999999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40C-BA40-A2A0-F2954A15B4CC}"/>
            </c:ext>
          </c:extLst>
        </c:ser>
        <c:ser>
          <c:idx val="5"/>
          <c:order val="2"/>
          <c:tx>
            <c:strRef>
              <c:f>Emissions!$A$47</c:f>
              <c:strCache>
                <c:ptCount val="1"/>
                <c:pt idx="0">
                  <c:v>IMAGE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Emissions!$G$47:$AU$47</c:f>
              <c:numCache>
                <c:formatCode>General</c:formatCode>
                <c:ptCount val="41"/>
                <c:pt idx="0">
                  <c:v>48.128601562500002</c:v>
                </c:pt>
                <c:pt idx="1">
                  <c:v>49.069405468750006</c:v>
                </c:pt>
                <c:pt idx="2">
                  <c:v>50.010209375000002</c:v>
                </c:pt>
                <c:pt idx="3">
                  <c:v>50.951013281250006</c:v>
                </c:pt>
                <c:pt idx="4">
                  <c:v>51.89181718750001</c:v>
                </c:pt>
                <c:pt idx="5">
                  <c:v>52.832621093750014</c:v>
                </c:pt>
                <c:pt idx="6">
                  <c:v>53.773425000000017</c:v>
                </c:pt>
                <c:pt idx="7">
                  <c:v>54.714228906250021</c:v>
                </c:pt>
                <c:pt idx="8">
                  <c:v>55.655032812500025</c:v>
                </c:pt>
                <c:pt idx="9">
                  <c:v>56.595836718750029</c:v>
                </c:pt>
                <c:pt idx="10">
                  <c:v>57.536640624999997</c:v>
                </c:pt>
                <c:pt idx="11">
                  <c:v>58.219847656250003</c:v>
                </c:pt>
                <c:pt idx="12">
                  <c:v>58.903054687500003</c:v>
                </c:pt>
                <c:pt idx="13">
                  <c:v>59.586261718750002</c:v>
                </c:pt>
                <c:pt idx="14">
                  <c:v>60.269468750000001</c:v>
                </c:pt>
                <c:pt idx="15">
                  <c:v>60.952675781250001</c:v>
                </c:pt>
                <c:pt idx="16">
                  <c:v>61.6358828125</c:v>
                </c:pt>
                <c:pt idx="17">
                  <c:v>62.31908984375</c:v>
                </c:pt>
                <c:pt idx="18">
                  <c:v>63.002296874999999</c:v>
                </c:pt>
                <c:pt idx="19">
                  <c:v>63.685503906249998</c:v>
                </c:pt>
                <c:pt idx="20">
                  <c:v>64.368710937499998</c:v>
                </c:pt>
                <c:pt idx="21">
                  <c:v>64.704903125000001</c:v>
                </c:pt>
                <c:pt idx="22">
                  <c:v>65.041095312499991</c:v>
                </c:pt>
                <c:pt idx="23">
                  <c:v>65.377287499999994</c:v>
                </c:pt>
                <c:pt idx="24">
                  <c:v>65.713479687499984</c:v>
                </c:pt>
                <c:pt idx="25">
                  <c:v>66.049671874999987</c:v>
                </c:pt>
                <c:pt idx="26">
                  <c:v>66.385864062499977</c:v>
                </c:pt>
                <c:pt idx="27">
                  <c:v>66.72205624999998</c:v>
                </c:pt>
                <c:pt idx="28">
                  <c:v>67.058248437499984</c:v>
                </c:pt>
                <c:pt idx="29">
                  <c:v>67.394440624999973</c:v>
                </c:pt>
                <c:pt idx="30">
                  <c:v>67.730632812500005</c:v>
                </c:pt>
                <c:pt idx="31">
                  <c:v>67.948317187499995</c:v>
                </c:pt>
                <c:pt idx="32">
                  <c:v>68.1660015625</c:v>
                </c:pt>
                <c:pt idx="33">
                  <c:v>68.38368593749999</c:v>
                </c:pt>
                <c:pt idx="34">
                  <c:v>68.601370312499995</c:v>
                </c:pt>
                <c:pt idx="35">
                  <c:v>68.819054687499985</c:v>
                </c:pt>
                <c:pt idx="36">
                  <c:v>69.036739062499976</c:v>
                </c:pt>
                <c:pt idx="37">
                  <c:v>69.25442343749998</c:v>
                </c:pt>
                <c:pt idx="38">
                  <c:v>69.472107812499971</c:v>
                </c:pt>
                <c:pt idx="39">
                  <c:v>69.689792187499975</c:v>
                </c:pt>
                <c:pt idx="40">
                  <c:v>69.907476562499994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40C-BA40-A2A0-F2954A15B4CC}"/>
            </c:ext>
          </c:extLst>
        </c:ser>
        <c:ser>
          <c:idx val="7"/>
          <c:order val="3"/>
          <c:tx>
            <c:strRef>
              <c:f>Emissions!$A$49</c:f>
              <c:strCache>
                <c:ptCount val="1"/>
                <c:pt idx="0">
                  <c:v>MESSAGE-GLOBIOM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Emissions!$G$49:$AU$49</c:f>
              <c:numCache>
                <c:formatCode>General</c:formatCode>
                <c:ptCount val="41"/>
                <c:pt idx="0">
                  <c:v>51.810601189949502</c:v>
                </c:pt>
                <c:pt idx="1">
                  <c:v>52.152599087244276</c:v>
                </c:pt>
                <c:pt idx="2">
                  <c:v>52.494596984539058</c:v>
                </c:pt>
                <c:pt idx="3">
                  <c:v>52.83659488183384</c:v>
                </c:pt>
                <c:pt idx="4">
                  <c:v>53.178592779128614</c:v>
                </c:pt>
                <c:pt idx="5">
                  <c:v>53.520590676423396</c:v>
                </c:pt>
                <c:pt idx="6">
                  <c:v>53.862588573718178</c:v>
                </c:pt>
                <c:pt idx="7">
                  <c:v>54.204586471012952</c:v>
                </c:pt>
                <c:pt idx="8">
                  <c:v>54.546584368307734</c:v>
                </c:pt>
                <c:pt idx="9">
                  <c:v>54.888582265602516</c:v>
                </c:pt>
                <c:pt idx="10">
                  <c:v>55.230580162897297</c:v>
                </c:pt>
                <c:pt idx="11">
                  <c:v>55.723107113276811</c:v>
                </c:pt>
                <c:pt idx="12">
                  <c:v>56.215634063656324</c:v>
                </c:pt>
                <c:pt idx="13">
                  <c:v>56.708161014035838</c:v>
                </c:pt>
                <c:pt idx="14">
                  <c:v>57.200687964415351</c:v>
                </c:pt>
                <c:pt idx="15">
                  <c:v>57.693214914794865</c:v>
                </c:pt>
                <c:pt idx="16">
                  <c:v>58.185741865174379</c:v>
                </c:pt>
                <c:pt idx="17">
                  <c:v>58.678268815553892</c:v>
                </c:pt>
                <c:pt idx="18">
                  <c:v>59.170795765933406</c:v>
                </c:pt>
                <c:pt idx="19">
                  <c:v>59.663322716312919</c:v>
                </c:pt>
                <c:pt idx="20">
                  <c:v>60.155849666692397</c:v>
                </c:pt>
                <c:pt idx="21">
                  <c:v>60.593628738054825</c:v>
                </c:pt>
                <c:pt idx="22">
                  <c:v>61.031407809417253</c:v>
                </c:pt>
                <c:pt idx="23">
                  <c:v>61.469186880779681</c:v>
                </c:pt>
                <c:pt idx="24">
                  <c:v>61.906965952142109</c:v>
                </c:pt>
                <c:pt idx="25">
                  <c:v>62.34474502350453</c:v>
                </c:pt>
                <c:pt idx="26">
                  <c:v>62.782524094866957</c:v>
                </c:pt>
                <c:pt idx="27">
                  <c:v>63.220303166229385</c:v>
                </c:pt>
                <c:pt idx="28">
                  <c:v>63.658082237591813</c:v>
                </c:pt>
                <c:pt idx="29">
                  <c:v>64.095861308954241</c:v>
                </c:pt>
                <c:pt idx="30">
                  <c:v>64.533640380316697</c:v>
                </c:pt>
                <c:pt idx="31">
                  <c:v>64.866328952522835</c:v>
                </c:pt>
                <c:pt idx="32">
                  <c:v>65.199017524728987</c:v>
                </c:pt>
                <c:pt idx="33">
                  <c:v>65.531706096935125</c:v>
                </c:pt>
                <c:pt idx="34">
                  <c:v>65.864394669141262</c:v>
                </c:pt>
                <c:pt idx="35">
                  <c:v>66.1970832413474</c:v>
                </c:pt>
                <c:pt idx="36">
                  <c:v>66.529771813553538</c:v>
                </c:pt>
                <c:pt idx="37">
                  <c:v>66.862460385759675</c:v>
                </c:pt>
                <c:pt idx="38">
                  <c:v>67.195148957965827</c:v>
                </c:pt>
                <c:pt idx="39">
                  <c:v>67.527837530171965</c:v>
                </c:pt>
                <c:pt idx="40">
                  <c:v>67.860526102378103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40C-BA40-A2A0-F2954A15B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524623"/>
        <c:axId val="688447503"/>
      </c:lineChart>
      <c:catAx>
        <c:axId val="68852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88447503"/>
        <c:crosses val="autoZero"/>
        <c:auto val="1"/>
        <c:lblAlgn val="ctr"/>
        <c:lblOffset val="100"/>
        <c:noMultiLvlLbl val="0"/>
      </c:catAx>
      <c:valAx>
        <c:axId val="68844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8852462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Emissions!$A$4</c:f>
              <c:strCache>
                <c:ptCount val="1"/>
                <c:pt idx="0">
                  <c:v>2DS</c:v>
                </c:pt>
              </c:strCache>
            </c:strRef>
          </c:tx>
          <c:marker>
            <c:symbol val="none"/>
          </c:marker>
          <c:cat>
            <c:numRef>
              <c:f>Emissions!$C$3:$AQ$3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Emissions!$C$4:$AQ$4</c:f>
              <c:numCache>
                <c:formatCode>General</c:formatCode>
                <c:ptCount val="41"/>
                <c:pt idx="0">
                  <c:v>31.711995683401078</c:v>
                </c:pt>
                <c:pt idx="1">
                  <c:v>31.958139636056586</c:v>
                </c:pt>
                <c:pt idx="2">
                  <c:v>32.204283588712094</c:v>
                </c:pt>
                <c:pt idx="3">
                  <c:v>32.450427541367603</c:v>
                </c:pt>
                <c:pt idx="4">
                  <c:v>32.696571494023111</c:v>
                </c:pt>
                <c:pt idx="5">
                  <c:v>32.942715446678619</c:v>
                </c:pt>
                <c:pt idx="6">
                  <c:v>33.18885939933412</c:v>
                </c:pt>
                <c:pt idx="7">
                  <c:v>33.435003351989621</c:v>
                </c:pt>
                <c:pt idx="8">
                  <c:v>33.68114730464513</c:v>
                </c:pt>
                <c:pt idx="9">
                  <c:v>33.927291257300631</c:v>
                </c:pt>
                <c:pt idx="10">
                  <c:v>34.173435209956153</c:v>
                </c:pt>
                <c:pt idx="11">
                  <c:v>33.435644339025515</c:v>
                </c:pt>
                <c:pt idx="12">
                  <c:v>32.697853468094877</c:v>
                </c:pt>
                <c:pt idx="13">
                  <c:v>31.960062597164235</c:v>
                </c:pt>
                <c:pt idx="14">
                  <c:v>31.222271726233593</c:v>
                </c:pt>
                <c:pt idx="15">
                  <c:v>30.484480855302948</c:v>
                </c:pt>
                <c:pt idx="16">
                  <c:v>29.621912855237042</c:v>
                </c:pt>
                <c:pt idx="17">
                  <c:v>28.759344855171136</c:v>
                </c:pt>
                <c:pt idx="18">
                  <c:v>27.89677685510523</c:v>
                </c:pt>
                <c:pt idx="19">
                  <c:v>27.034208855039324</c:v>
                </c:pt>
                <c:pt idx="20">
                  <c:v>26.171640854973418</c:v>
                </c:pt>
                <c:pt idx="21">
                  <c:v>25.419400632818373</c:v>
                </c:pt>
                <c:pt idx="22">
                  <c:v>24.667160410663328</c:v>
                </c:pt>
                <c:pt idx="23">
                  <c:v>23.914920188508283</c:v>
                </c:pt>
                <c:pt idx="24">
                  <c:v>23.162679966353238</c:v>
                </c:pt>
                <c:pt idx="25">
                  <c:v>22.410439744198197</c:v>
                </c:pt>
                <c:pt idx="26">
                  <c:v>21.887510367800239</c:v>
                </c:pt>
                <c:pt idx="27">
                  <c:v>21.364580991402281</c:v>
                </c:pt>
                <c:pt idx="28">
                  <c:v>20.841651615004324</c:v>
                </c:pt>
                <c:pt idx="29">
                  <c:v>20.318722238606366</c:v>
                </c:pt>
                <c:pt idx="30">
                  <c:v>19.795792862208415</c:v>
                </c:pt>
                <c:pt idx="31">
                  <c:v>19.43181839905904</c:v>
                </c:pt>
                <c:pt idx="32">
                  <c:v>19.067843935909664</c:v>
                </c:pt>
                <c:pt idx="33">
                  <c:v>18.703869472760289</c:v>
                </c:pt>
                <c:pt idx="34">
                  <c:v>18.339895009610913</c:v>
                </c:pt>
                <c:pt idx="35">
                  <c:v>17.975920546461538</c:v>
                </c:pt>
                <c:pt idx="36">
                  <c:v>17.621949212467694</c:v>
                </c:pt>
                <c:pt idx="37">
                  <c:v>17.26797787847385</c:v>
                </c:pt>
                <c:pt idx="38">
                  <c:v>16.914006544480007</c:v>
                </c:pt>
                <c:pt idx="39">
                  <c:v>16.560035210486163</c:v>
                </c:pt>
                <c:pt idx="40">
                  <c:v>16.206063876492319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2A-0F42-89DF-C13623BEBAE2}"/>
            </c:ext>
          </c:extLst>
        </c:ser>
        <c:ser>
          <c:idx val="1"/>
          <c:order val="1"/>
          <c:tx>
            <c:strRef>
              <c:f>Emissions!$A$10</c:f>
              <c:strCache>
                <c:ptCount val="1"/>
                <c:pt idx="0">
                  <c:v>2Degree</c:v>
                </c:pt>
              </c:strCache>
            </c:strRef>
          </c:tx>
          <c:marker>
            <c:symbol val="none"/>
          </c:marker>
          <c:val>
            <c:numRef>
              <c:f>Emissions!$C$10:$AQ$10</c:f>
              <c:numCache>
                <c:formatCode>General</c:formatCode>
                <c:ptCount val="41"/>
                <c:pt idx="0">
                  <c:v>36.267420000000001</c:v>
                </c:pt>
                <c:pt idx="1">
                  <c:v>36.369129999999998</c:v>
                </c:pt>
                <c:pt idx="2">
                  <c:v>36.470840000000003</c:v>
                </c:pt>
                <c:pt idx="3">
                  <c:v>36.572479999999999</c:v>
                </c:pt>
                <c:pt idx="4">
                  <c:v>36.674190000000003</c:v>
                </c:pt>
                <c:pt idx="5">
                  <c:v>36.775829999999999</c:v>
                </c:pt>
                <c:pt idx="6">
                  <c:v>36.877540000000003</c:v>
                </c:pt>
                <c:pt idx="7">
                  <c:v>36.979179999999999</c:v>
                </c:pt>
                <c:pt idx="8">
                  <c:v>37.080889999999997</c:v>
                </c:pt>
                <c:pt idx="9">
                  <c:v>37.18253</c:v>
                </c:pt>
                <c:pt idx="10">
                  <c:v>37.284239999999997</c:v>
                </c:pt>
                <c:pt idx="11">
                  <c:v>36.795360000000002</c:v>
                </c:pt>
                <c:pt idx="12">
                  <c:v>36.306480000000001</c:v>
                </c:pt>
                <c:pt idx="13">
                  <c:v>35.817599999999999</c:v>
                </c:pt>
                <c:pt idx="14">
                  <c:v>35.328719999999997</c:v>
                </c:pt>
                <c:pt idx="15">
                  <c:v>34.839840000000002</c:v>
                </c:pt>
                <c:pt idx="16">
                  <c:v>34.35089</c:v>
                </c:pt>
                <c:pt idx="17">
                  <c:v>33.862009999999998</c:v>
                </c:pt>
                <c:pt idx="18">
                  <c:v>33.373130000000003</c:v>
                </c:pt>
                <c:pt idx="19">
                  <c:v>32.884250000000002</c:v>
                </c:pt>
                <c:pt idx="20">
                  <c:v>32.39537</c:v>
                </c:pt>
                <c:pt idx="21">
                  <c:v>31.75816</c:v>
                </c:pt>
                <c:pt idx="22">
                  <c:v>31.120950000000001</c:v>
                </c:pt>
                <c:pt idx="23">
                  <c:v>30.483740000000001</c:v>
                </c:pt>
                <c:pt idx="24">
                  <c:v>29.846530000000001</c:v>
                </c:pt>
                <c:pt idx="25">
                  <c:v>29.209250000000001</c:v>
                </c:pt>
                <c:pt idx="26">
                  <c:v>28.572040000000001</c:v>
                </c:pt>
                <c:pt idx="27">
                  <c:v>27.934830000000002</c:v>
                </c:pt>
                <c:pt idx="28">
                  <c:v>27.297619999999998</c:v>
                </c:pt>
                <c:pt idx="29">
                  <c:v>26.660409999999999</c:v>
                </c:pt>
                <c:pt idx="30">
                  <c:v>26.023199999999999</c:v>
                </c:pt>
                <c:pt idx="31">
                  <c:v>25.277840000000001</c:v>
                </c:pt>
                <c:pt idx="32">
                  <c:v>24.53248</c:v>
                </c:pt>
                <c:pt idx="33">
                  <c:v>23.787189999999999</c:v>
                </c:pt>
                <c:pt idx="34">
                  <c:v>23.041830000000001</c:v>
                </c:pt>
                <c:pt idx="35">
                  <c:v>22.29654</c:v>
                </c:pt>
                <c:pt idx="36">
                  <c:v>21.551179999999999</c:v>
                </c:pt>
                <c:pt idx="37">
                  <c:v>20.805890000000002</c:v>
                </c:pt>
                <c:pt idx="38">
                  <c:v>20.06053</c:v>
                </c:pt>
                <c:pt idx="39">
                  <c:v>19.315169999999998</c:v>
                </c:pt>
                <c:pt idx="40">
                  <c:v>18.569880000000001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52A-0F42-89DF-C13623BEBAE2}"/>
            </c:ext>
          </c:extLst>
        </c:ser>
        <c:ser>
          <c:idx val="4"/>
          <c:order val="2"/>
          <c:tx>
            <c:strRef>
              <c:f>Emissions!$A$46</c:f>
              <c:strCache>
                <c:ptCount val="1"/>
                <c:pt idx="0">
                  <c:v>IMAGE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Emissions!$G$46:$AU$46</c:f>
              <c:numCache>
                <c:formatCode>General</c:formatCode>
                <c:ptCount val="41"/>
                <c:pt idx="0">
                  <c:v>48.128609375000003</c:v>
                </c:pt>
                <c:pt idx="1">
                  <c:v>48.643914453124999</c:v>
                </c:pt>
                <c:pt idx="2">
                  <c:v>49.159219531249995</c:v>
                </c:pt>
                <c:pt idx="3">
                  <c:v>49.674524609374998</c:v>
                </c:pt>
                <c:pt idx="4">
                  <c:v>50.189829687499994</c:v>
                </c:pt>
                <c:pt idx="5">
                  <c:v>50.70513476562499</c:v>
                </c:pt>
                <c:pt idx="6">
                  <c:v>51.220439843749993</c:v>
                </c:pt>
                <c:pt idx="7">
                  <c:v>51.735744921874989</c:v>
                </c:pt>
                <c:pt idx="8">
                  <c:v>52.251049999999985</c:v>
                </c:pt>
                <c:pt idx="9">
                  <c:v>52.766355078124988</c:v>
                </c:pt>
                <c:pt idx="10">
                  <c:v>53.281660156249998</c:v>
                </c:pt>
                <c:pt idx="11">
                  <c:v>51.85041015625</c:v>
                </c:pt>
                <c:pt idx="12">
                  <c:v>50.419160156250001</c:v>
                </c:pt>
                <c:pt idx="13">
                  <c:v>48.987910156250003</c:v>
                </c:pt>
                <c:pt idx="14">
                  <c:v>47.556660156249997</c:v>
                </c:pt>
                <c:pt idx="15">
                  <c:v>46.125410156249998</c:v>
                </c:pt>
                <c:pt idx="16">
                  <c:v>44.69416015625</c:v>
                </c:pt>
                <c:pt idx="17">
                  <c:v>43.262910156250001</c:v>
                </c:pt>
                <c:pt idx="18">
                  <c:v>41.831660156250003</c:v>
                </c:pt>
                <c:pt idx="19">
                  <c:v>40.400410156249997</c:v>
                </c:pt>
                <c:pt idx="20">
                  <c:v>38.969160156249998</c:v>
                </c:pt>
                <c:pt idx="21">
                  <c:v>37.840987109375</c:v>
                </c:pt>
                <c:pt idx="22">
                  <c:v>36.712814062499994</c:v>
                </c:pt>
                <c:pt idx="23">
                  <c:v>35.584641015624989</c:v>
                </c:pt>
                <c:pt idx="24">
                  <c:v>34.45646796874999</c:v>
                </c:pt>
                <c:pt idx="25">
                  <c:v>33.328294921874985</c:v>
                </c:pt>
                <c:pt idx="26">
                  <c:v>32.200121874999986</c:v>
                </c:pt>
                <c:pt idx="27">
                  <c:v>31.071948828124988</c:v>
                </c:pt>
                <c:pt idx="28">
                  <c:v>29.943775781249986</c:v>
                </c:pt>
                <c:pt idx="29">
                  <c:v>28.815602734374988</c:v>
                </c:pt>
                <c:pt idx="30">
                  <c:v>27.6874296875</c:v>
                </c:pt>
                <c:pt idx="31">
                  <c:v>26.808237695312499</c:v>
                </c:pt>
                <c:pt idx="32">
                  <c:v>25.929045703124999</c:v>
                </c:pt>
                <c:pt idx="33">
                  <c:v>25.049853710937494</c:v>
                </c:pt>
                <c:pt idx="34">
                  <c:v>24.170661718749994</c:v>
                </c:pt>
                <c:pt idx="35">
                  <c:v>23.291469726562493</c:v>
                </c:pt>
                <c:pt idx="36">
                  <c:v>22.412277734374992</c:v>
                </c:pt>
                <c:pt idx="37">
                  <c:v>21.533085742187488</c:v>
                </c:pt>
                <c:pt idx="38">
                  <c:v>20.653893749999988</c:v>
                </c:pt>
                <c:pt idx="39">
                  <c:v>19.774701757812487</c:v>
                </c:pt>
                <c:pt idx="40">
                  <c:v>18.895509765625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2A-0F42-89DF-C13623BEBAE2}"/>
            </c:ext>
          </c:extLst>
        </c:ser>
        <c:ser>
          <c:idx val="6"/>
          <c:order val="3"/>
          <c:tx>
            <c:strRef>
              <c:f>Emissions!$A$48</c:f>
              <c:strCache>
                <c:ptCount val="1"/>
                <c:pt idx="0">
                  <c:v>MESSAGE-GLOBIOM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Emissions!$G$48:$AU$48</c:f>
              <c:numCache>
                <c:formatCode>General</c:formatCode>
                <c:ptCount val="41"/>
                <c:pt idx="0">
                  <c:v>51.810645189949497</c:v>
                </c:pt>
                <c:pt idx="1">
                  <c:v>51.95589880593915</c:v>
                </c:pt>
                <c:pt idx="2">
                  <c:v>52.101152421928795</c:v>
                </c:pt>
                <c:pt idx="3">
                  <c:v>52.246406037918447</c:v>
                </c:pt>
                <c:pt idx="4">
                  <c:v>52.391659653908093</c:v>
                </c:pt>
                <c:pt idx="5">
                  <c:v>52.536913269897738</c:v>
                </c:pt>
                <c:pt idx="6">
                  <c:v>52.682166885887391</c:v>
                </c:pt>
                <c:pt idx="7">
                  <c:v>52.827420501877036</c:v>
                </c:pt>
                <c:pt idx="8">
                  <c:v>52.972674117866688</c:v>
                </c:pt>
                <c:pt idx="9">
                  <c:v>53.117927733856334</c:v>
                </c:pt>
                <c:pt idx="10">
                  <c:v>53.263181349846001</c:v>
                </c:pt>
                <c:pt idx="11">
                  <c:v>52.56477524086047</c:v>
                </c:pt>
                <c:pt idx="12">
                  <c:v>51.86636913187494</c:v>
                </c:pt>
                <c:pt idx="13">
                  <c:v>51.16796302288941</c:v>
                </c:pt>
                <c:pt idx="14">
                  <c:v>50.46955691390388</c:v>
                </c:pt>
                <c:pt idx="15">
                  <c:v>49.771150804918349</c:v>
                </c:pt>
                <c:pt idx="16">
                  <c:v>49.072744695932812</c:v>
                </c:pt>
                <c:pt idx="17">
                  <c:v>48.374338586947282</c:v>
                </c:pt>
                <c:pt idx="18">
                  <c:v>47.675932477961751</c:v>
                </c:pt>
                <c:pt idx="19">
                  <c:v>46.977526368976221</c:v>
                </c:pt>
                <c:pt idx="20">
                  <c:v>46.279120259990698</c:v>
                </c:pt>
                <c:pt idx="21">
                  <c:v>45.368804166564658</c:v>
                </c:pt>
                <c:pt idx="22">
                  <c:v>44.458488073138625</c:v>
                </c:pt>
                <c:pt idx="23">
                  <c:v>43.548171979712585</c:v>
                </c:pt>
                <c:pt idx="24">
                  <c:v>42.637855886286545</c:v>
                </c:pt>
                <c:pt idx="25">
                  <c:v>41.727539792860512</c:v>
                </c:pt>
                <c:pt idx="26">
                  <c:v>40.817223699434471</c:v>
                </c:pt>
                <c:pt idx="27">
                  <c:v>39.906907606008431</c:v>
                </c:pt>
                <c:pt idx="28">
                  <c:v>38.996591512582398</c:v>
                </c:pt>
                <c:pt idx="29">
                  <c:v>38.086275419156358</c:v>
                </c:pt>
                <c:pt idx="30">
                  <c:v>37.175959325730297</c:v>
                </c:pt>
                <c:pt idx="31">
                  <c:v>36.111201642836242</c:v>
                </c:pt>
                <c:pt idx="32">
                  <c:v>35.046443959942181</c:v>
                </c:pt>
                <c:pt idx="33">
                  <c:v>33.981686277048126</c:v>
                </c:pt>
                <c:pt idx="34">
                  <c:v>32.916928594154065</c:v>
                </c:pt>
                <c:pt idx="35">
                  <c:v>31.852170911260007</c:v>
                </c:pt>
                <c:pt idx="36">
                  <c:v>30.787413228365949</c:v>
                </c:pt>
                <c:pt idx="37">
                  <c:v>29.722655545471891</c:v>
                </c:pt>
                <c:pt idx="38">
                  <c:v>28.657897862577833</c:v>
                </c:pt>
                <c:pt idx="39">
                  <c:v>27.593140179683775</c:v>
                </c:pt>
                <c:pt idx="40">
                  <c:v>26.528382496789703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2A-0F42-89DF-C13623BEB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524623"/>
        <c:axId val="688447503"/>
      </c:lineChart>
      <c:catAx>
        <c:axId val="68852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88447503"/>
        <c:crosses val="autoZero"/>
        <c:auto val="1"/>
        <c:lblAlgn val="ctr"/>
        <c:lblOffset val="100"/>
        <c:noMultiLvlLbl val="0"/>
      </c:catAx>
      <c:valAx>
        <c:axId val="68844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8852462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Emissions!$A$43</c:f>
              <c:strCache>
                <c:ptCount val="1"/>
                <c:pt idx="0">
                  <c:v>AIM/CGE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Emissions!$G$43:$AU$43</c:f>
              <c:numCache>
                <c:formatCode>General</c:formatCode>
                <c:ptCount val="41"/>
                <c:pt idx="0">
                  <c:v>51.182370900000002</c:v>
                </c:pt>
                <c:pt idx="1">
                  <c:v>51.777452150000002</c:v>
                </c:pt>
                <c:pt idx="2">
                  <c:v>52.372533400000009</c:v>
                </c:pt>
                <c:pt idx="3">
                  <c:v>52.967614650000009</c:v>
                </c:pt>
                <c:pt idx="4">
                  <c:v>53.562695900000016</c:v>
                </c:pt>
                <c:pt idx="5">
                  <c:v>54.157777150000015</c:v>
                </c:pt>
                <c:pt idx="6">
                  <c:v>54.752858400000022</c:v>
                </c:pt>
                <c:pt idx="7">
                  <c:v>55.347939650000022</c:v>
                </c:pt>
                <c:pt idx="8">
                  <c:v>55.943020900000022</c:v>
                </c:pt>
                <c:pt idx="9">
                  <c:v>56.538102150000029</c:v>
                </c:pt>
                <c:pt idx="10">
                  <c:v>57.1331834</c:v>
                </c:pt>
                <c:pt idx="11">
                  <c:v>57.497923569999998</c:v>
                </c:pt>
                <c:pt idx="12">
                  <c:v>57.862663739999995</c:v>
                </c:pt>
                <c:pt idx="13">
                  <c:v>58.227403909999992</c:v>
                </c:pt>
                <c:pt idx="14">
                  <c:v>58.59214407999999</c:v>
                </c:pt>
                <c:pt idx="15">
                  <c:v>58.956884249999987</c:v>
                </c:pt>
                <c:pt idx="16">
                  <c:v>59.321624419999985</c:v>
                </c:pt>
                <c:pt idx="17">
                  <c:v>59.686364589999982</c:v>
                </c:pt>
                <c:pt idx="18">
                  <c:v>60.05110475999998</c:v>
                </c:pt>
                <c:pt idx="19">
                  <c:v>60.415844929999977</c:v>
                </c:pt>
                <c:pt idx="20">
                  <c:v>60.780585099999996</c:v>
                </c:pt>
                <c:pt idx="21">
                  <c:v>61.101219929999999</c:v>
                </c:pt>
                <c:pt idx="22">
                  <c:v>61.421854760000002</c:v>
                </c:pt>
                <c:pt idx="23">
                  <c:v>61.742489590000005</c:v>
                </c:pt>
                <c:pt idx="24">
                  <c:v>62.063124420000008</c:v>
                </c:pt>
                <c:pt idx="25">
                  <c:v>62.383759250000011</c:v>
                </c:pt>
                <c:pt idx="26">
                  <c:v>62.704394080000014</c:v>
                </c:pt>
                <c:pt idx="27">
                  <c:v>63.025028910000017</c:v>
                </c:pt>
                <c:pt idx="28">
                  <c:v>63.34566374000002</c:v>
                </c:pt>
                <c:pt idx="29">
                  <c:v>63.666298570000023</c:v>
                </c:pt>
                <c:pt idx="30">
                  <c:v>63.986933400000005</c:v>
                </c:pt>
                <c:pt idx="31">
                  <c:v>63.997233010000002</c:v>
                </c:pt>
                <c:pt idx="32">
                  <c:v>64.007532620000006</c:v>
                </c:pt>
                <c:pt idx="33">
                  <c:v>64.01783223000001</c:v>
                </c:pt>
                <c:pt idx="34">
                  <c:v>64.028131840000015</c:v>
                </c:pt>
                <c:pt idx="35">
                  <c:v>64.038431450000004</c:v>
                </c:pt>
                <c:pt idx="36">
                  <c:v>64.048731060000009</c:v>
                </c:pt>
                <c:pt idx="37">
                  <c:v>64.059030670000013</c:v>
                </c:pt>
                <c:pt idx="38">
                  <c:v>64.069330280000017</c:v>
                </c:pt>
                <c:pt idx="39">
                  <c:v>64.079629890000021</c:v>
                </c:pt>
                <c:pt idx="40">
                  <c:v>64.089929499999997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C-804D-B006-91BDD1406ED8}"/>
            </c:ext>
          </c:extLst>
        </c:ser>
        <c:ser>
          <c:idx val="3"/>
          <c:order val="1"/>
          <c:tx>
            <c:strRef>
              <c:f>Emissions!$A$45</c:f>
              <c:strCache>
                <c:ptCount val="1"/>
                <c:pt idx="0">
                  <c:v>GCAM4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Emissions!$G$45:$AU$45</c:f>
              <c:numCache>
                <c:formatCode>General</c:formatCode>
                <c:ptCount val="41"/>
                <c:pt idx="0">
                  <c:v>46.013996801711102</c:v>
                </c:pt>
                <c:pt idx="1">
                  <c:v>46.712006600061109</c:v>
                </c:pt>
                <c:pt idx="2">
                  <c:v>47.410016398411123</c:v>
                </c:pt>
                <c:pt idx="3">
                  <c:v>48.108026196761131</c:v>
                </c:pt>
                <c:pt idx="4">
                  <c:v>48.806035995111138</c:v>
                </c:pt>
                <c:pt idx="5">
                  <c:v>49.504045793461145</c:v>
                </c:pt>
                <c:pt idx="6">
                  <c:v>50.20205559181116</c:v>
                </c:pt>
                <c:pt idx="7">
                  <c:v>50.900065390161167</c:v>
                </c:pt>
                <c:pt idx="8">
                  <c:v>51.598075188511174</c:v>
                </c:pt>
                <c:pt idx="9">
                  <c:v>52.296084986861182</c:v>
                </c:pt>
                <c:pt idx="10">
                  <c:v>52.994094785211203</c:v>
                </c:pt>
                <c:pt idx="11">
                  <c:v>54.008142580516633</c:v>
                </c:pt>
                <c:pt idx="12">
                  <c:v>55.022190375822071</c:v>
                </c:pt>
                <c:pt idx="13">
                  <c:v>56.036238171127508</c:v>
                </c:pt>
                <c:pt idx="14">
                  <c:v>57.050285966432945</c:v>
                </c:pt>
                <c:pt idx="15">
                  <c:v>58.064333761738382</c:v>
                </c:pt>
                <c:pt idx="16">
                  <c:v>59.078381557043819</c:v>
                </c:pt>
                <c:pt idx="17">
                  <c:v>60.092429352349249</c:v>
                </c:pt>
                <c:pt idx="18">
                  <c:v>61.106477147654687</c:v>
                </c:pt>
                <c:pt idx="19">
                  <c:v>62.120524942960124</c:v>
                </c:pt>
                <c:pt idx="20">
                  <c:v>63.134572738265597</c:v>
                </c:pt>
                <c:pt idx="21">
                  <c:v>63.726956020749583</c:v>
                </c:pt>
                <c:pt idx="22">
                  <c:v>64.319339303233562</c:v>
                </c:pt>
                <c:pt idx="23">
                  <c:v>64.911722585717541</c:v>
                </c:pt>
                <c:pt idx="24">
                  <c:v>65.50410586820152</c:v>
                </c:pt>
                <c:pt idx="25">
                  <c:v>66.096489150685485</c:v>
                </c:pt>
                <c:pt idx="26">
                  <c:v>66.688872433169465</c:v>
                </c:pt>
                <c:pt idx="27">
                  <c:v>67.281255715653444</c:v>
                </c:pt>
                <c:pt idx="28">
                  <c:v>67.873638998137423</c:v>
                </c:pt>
                <c:pt idx="29">
                  <c:v>68.466022280621402</c:v>
                </c:pt>
                <c:pt idx="30">
                  <c:v>69.05840556310541</c:v>
                </c:pt>
                <c:pt idx="31">
                  <c:v>69.347405509025748</c:v>
                </c:pt>
                <c:pt idx="32">
                  <c:v>69.636405454946086</c:v>
                </c:pt>
                <c:pt idx="33">
                  <c:v>69.925405400866424</c:v>
                </c:pt>
                <c:pt idx="34">
                  <c:v>70.214405346786762</c:v>
                </c:pt>
                <c:pt idx="35">
                  <c:v>70.5034052927071</c:v>
                </c:pt>
                <c:pt idx="36">
                  <c:v>70.792405238627438</c:v>
                </c:pt>
                <c:pt idx="37">
                  <c:v>71.081405184547776</c:v>
                </c:pt>
                <c:pt idx="38">
                  <c:v>71.370405130468114</c:v>
                </c:pt>
                <c:pt idx="39">
                  <c:v>71.659405076388452</c:v>
                </c:pt>
                <c:pt idx="40">
                  <c:v>71.948405022308805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EC-804D-B006-91BDD1406ED8}"/>
            </c:ext>
          </c:extLst>
        </c:ser>
        <c:ser>
          <c:idx val="5"/>
          <c:order val="2"/>
          <c:tx>
            <c:strRef>
              <c:f>Emissions!$A$47</c:f>
              <c:strCache>
                <c:ptCount val="1"/>
                <c:pt idx="0">
                  <c:v>IMAGE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Emissions!$G$47:$AU$47</c:f>
              <c:numCache>
                <c:formatCode>General</c:formatCode>
                <c:ptCount val="41"/>
                <c:pt idx="0">
                  <c:v>48.128601562500002</c:v>
                </c:pt>
                <c:pt idx="1">
                  <c:v>49.069405468750006</c:v>
                </c:pt>
                <c:pt idx="2">
                  <c:v>50.010209375000002</c:v>
                </c:pt>
                <c:pt idx="3">
                  <c:v>50.951013281250006</c:v>
                </c:pt>
                <c:pt idx="4">
                  <c:v>51.89181718750001</c:v>
                </c:pt>
                <c:pt idx="5">
                  <c:v>52.832621093750014</c:v>
                </c:pt>
                <c:pt idx="6">
                  <c:v>53.773425000000017</c:v>
                </c:pt>
                <c:pt idx="7">
                  <c:v>54.714228906250021</c:v>
                </c:pt>
                <c:pt idx="8">
                  <c:v>55.655032812500025</c:v>
                </c:pt>
                <c:pt idx="9">
                  <c:v>56.595836718750029</c:v>
                </c:pt>
                <c:pt idx="10">
                  <c:v>57.536640624999997</c:v>
                </c:pt>
                <c:pt idx="11">
                  <c:v>58.219847656250003</c:v>
                </c:pt>
                <c:pt idx="12">
                  <c:v>58.903054687500003</c:v>
                </c:pt>
                <c:pt idx="13">
                  <c:v>59.586261718750002</c:v>
                </c:pt>
                <c:pt idx="14">
                  <c:v>60.269468750000001</c:v>
                </c:pt>
                <c:pt idx="15">
                  <c:v>60.952675781250001</c:v>
                </c:pt>
                <c:pt idx="16">
                  <c:v>61.6358828125</c:v>
                </c:pt>
                <c:pt idx="17">
                  <c:v>62.31908984375</c:v>
                </c:pt>
                <c:pt idx="18">
                  <c:v>63.002296874999999</c:v>
                </c:pt>
                <c:pt idx="19">
                  <c:v>63.685503906249998</c:v>
                </c:pt>
                <c:pt idx="20">
                  <c:v>64.368710937499998</c:v>
                </c:pt>
                <c:pt idx="21">
                  <c:v>64.704903125000001</c:v>
                </c:pt>
                <c:pt idx="22">
                  <c:v>65.041095312499991</c:v>
                </c:pt>
                <c:pt idx="23">
                  <c:v>65.377287499999994</c:v>
                </c:pt>
                <c:pt idx="24">
                  <c:v>65.713479687499984</c:v>
                </c:pt>
                <c:pt idx="25">
                  <c:v>66.049671874999987</c:v>
                </c:pt>
                <c:pt idx="26">
                  <c:v>66.385864062499977</c:v>
                </c:pt>
                <c:pt idx="27">
                  <c:v>66.72205624999998</c:v>
                </c:pt>
                <c:pt idx="28">
                  <c:v>67.058248437499984</c:v>
                </c:pt>
                <c:pt idx="29">
                  <c:v>67.394440624999973</c:v>
                </c:pt>
                <c:pt idx="30">
                  <c:v>67.730632812500005</c:v>
                </c:pt>
                <c:pt idx="31">
                  <c:v>67.948317187499995</c:v>
                </c:pt>
                <c:pt idx="32">
                  <c:v>68.1660015625</c:v>
                </c:pt>
                <c:pt idx="33">
                  <c:v>68.38368593749999</c:v>
                </c:pt>
                <c:pt idx="34">
                  <c:v>68.601370312499995</c:v>
                </c:pt>
                <c:pt idx="35">
                  <c:v>68.819054687499985</c:v>
                </c:pt>
                <c:pt idx="36">
                  <c:v>69.036739062499976</c:v>
                </c:pt>
                <c:pt idx="37">
                  <c:v>69.25442343749998</c:v>
                </c:pt>
                <c:pt idx="38">
                  <c:v>69.472107812499971</c:v>
                </c:pt>
                <c:pt idx="39">
                  <c:v>69.689792187499975</c:v>
                </c:pt>
                <c:pt idx="40">
                  <c:v>69.907476562499994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EC-804D-B006-91BDD1406ED8}"/>
            </c:ext>
          </c:extLst>
        </c:ser>
        <c:ser>
          <c:idx val="7"/>
          <c:order val="3"/>
          <c:tx>
            <c:strRef>
              <c:f>Emissions!$A$49</c:f>
              <c:strCache>
                <c:ptCount val="1"/>
                <c:pt idx="0">
                  <c:v>MESSAGE-GLOBIOM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Emissions!$G$49:$AU$49</c:f>
              <c:numCache>
                <c:formatCode>General</c:formatCode>
                <c:ptCount val="41"/>
                <c:pt idx="0">
                  <c:v>51.810601189949502</c:v>
                </c:pt>
                <c:pt idx="1">
                  <c:v>52.152599087244276</c:v>
                </c:pt>
                <c:pt idx="2">
                  <c:v>52.494596984539058</c:v>
                </c:pt>
                <c:pt idx="3">
                  <c:v>52.83659488183384</c:v>
                </c:pt>
                <c:pt idx="4">
                  <c:v>53.178592779128614</c:v>
                </c:pt>
                <c:pt idx="5">
                  <c:v>53.520590676423396</c:v>
                </c:pt>
                <c:pt idx="6">
                  <c:v>53.862588573718178</c:v>
                </c:pt>
                <c:pt idx="7">
                  <c:v>54.204586471012952</c:v>
                </c:pt>
                <c:pt idx="8">
                  <c:v>54.546584368307734</c:v>
                </c:pt>
                <c:pt idx="9">
                  <c:v>54.888582265602516</c:v>
                </c:pt>
                <c:pt idx="10">
                  <c:v>55.230580162897297</c:v>
                </c:pt>
                <c:pt idx="11">
                  <c:v>55.723107113276811</c:v>
                </c:pt>
                <c:pt idx="12">
                  <c:v>56.215634063656324</c:v>
                </c:pt>
                <c:pt idx="13">
                  <c:v>56.708161014035838</c:v>
                </c:pt>
                <c:pt idx="14">
                  <c:v>57.200687964415351</c:v>
                </c:pt>
                <c:pt idx="15">
                  <c:v>57.693214914794865</c:v>
                </c:pt>
                <c:pt idx="16">
                  <c:v>58.185741865174379</c:v>
                </c:pt>
                <c:pt idx="17">
                  <c:v>58.678268815553892</c:v>
                </c:pt>
                <c:pt idx="18">
                  <c:v>59.170795765933406</c:v>
                </c:pt>
                <c:pt idx="19">
                  <c:v>59.663322716312919</c:v>
                </c:pt>
                <c:pt idx="20">
                  <c:v>60.155849666692397</c:v>
                </c:pt>
                <c:pt idx="21">
                  <c:v>60.593628738054825</c:v>
                </c:pt>
                <c:pt idx="22">
                  <c:v>61.031407809417253</c:v>
                </c:pt>
                <c:pt idx="23">
                  <c:v>61.469186880779681</c:v>
                </c:pt>
                <c:pt idx="24">
                  <c:v>61.906965952142109</c:v>
                </c:pt>
                <c:pt idx="25">
                  <c:v>62.34474502350453</c:v>
                </c:pt>
                <c:pt idx="26">
                  <c:v>62.782524094866957</c:v>
                </c:pt>
                <c:pt idx="27">
                  <c:v>63.220303166229385</c:v>
                </c:pt>
                <c:pt idx="28">
                  <c:v>63.658082237591813</c:v>
                </c:pt>
                <c:pt idx="29">
                  <c:v>64.095861308954241</c:v>
                </c:pt>
                <c:pt idx="30">
                  <c:v>64.533640380316697</c:v>
                </c:pt>
                <c:pt idx="31">
                  <c:v>64.866328952522835</c:v>
                </c:pt>
                <c:pt idx="32">
                  <c:v>65.199017524728987</c:v>
                </c:pt>
                <c:pt idx="33">
                  <c:v>65.531706096935125</c:v>
                </c:pt>
                <c:pt idx="34">
                  <c:v>65.864394669141262</c:v>
                </c:pt>
                <c:pt idx="35">
                  <c:v>66.1970832413474</c:v>
                </c:pt>
                <c:pt idx="36">
                  <c:v>66.529771813553538</c:v>
                </c:pt>
                <c:pt idx="37">
                  <c:v>66.862460385759675</c:v>
                </c:pt>
                <c:pt idx="38">
                  <c:v>67.195148957965827</c:v>
                </c:pt>
                <c:pt idx="39">
                  <c:v>67.527837530171965</c:v>
                </c:pt>
                <c:pt idx="40">
                  <c:v>67.860526102378103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EC-804D-B006-91BDD1406ED8}"/>
            </c:ext>
          </c:extLst>
        </c:ser>
        <c:ser>
          <c:idx val="9"/>
          <c:order val="4"/>
          <c:tx>
            <c:strRef>
              <c:f>Emissions!$A$51</c:f>
              <c:strCache>
                <c:ptCount val="1"/>
                <c:pt idx="0">
                  <c:v>REMIND-MAGPIE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Emissions!$G$51:$AU$51</c:f>
              <c:numCache>
                <c:formatCode>General</c:formatCode>
                <c:ptCount val="41"/>
                <c:pt idx="0">
                  <c:v>50.54</c:v>
                </c:pt>
                <c:pt idx="1">
                  <c:v>51.176000000000002</c:v>
                </c:pt>
                <c:pt idx="2">
                  <c:v>51.811999999999998</c:v>
                </c:pt>
                <c:pt idx="3">
                  <c:v>52.448</c:v>
                </c:pt>
                <c:pt idx="4">
                  <c:v>53.084000000000003</c:v>
                </c:pt>
                <c:pt idx="5">
                  <c:v>53.72</c:v>
                </c:pt>
                <c:pt idx="6">
                  <c:v>54.356000000000002</c:v>
                </c:pt>
                <c:pt idx="7">
                  <c:v>54.991999999999997</c:v>
                </c:pt>
                <c:pt idx="8">
                  <c:v>55.628</c:v>
                </c:pt>
                <c:pt idx="9">
                  <c:v>56.264000000000003</c:v>
                </c:pt>
                <c:pt idx="10">
                  <c:v>56.9</c:v>
                </c:pt>
                <c:pt idx="11">
                  <c:v>57.262999999999998</c:v>
                </c:pt>
                <c:pt idx="12">
                  <c:v>57.625999999999998</c:v>
                </c:pt>
                <c:pt idx="13">
                  <c:v>57.988999999999997</c:v>
                </c:pt>
                <c:pt idx="14">
                  <c:v>58.351999999999997</c:v>
                </c:pt>
                <c:pt idx="15">
                  <c:v>58.715000000000003</c:v>
                </c:pt>
                <c:pt idx="16">
                  <c:v>59.078000000000003</c:v>
                </c:pt>
                <c:pt idx="17">
                  <c:v>59.441000000000003</c:v>
                </c:pt>
                <c:pt idx="18">
                  <c:v>59.804000000000002</c:v>
                </c:pt>
                <c:pt idx="19">
                  <c:v>60.167000000000002</c:v>
                </c:pt>
                <c:pt idx="20">
                  <c:v>60.53</c:v>
                </c:pt>
                <c:pt idx="21">
                  <c:v>61.018999999999998</c:v>
                </c:pt>
                <c:pt idx="22">
                  <c:v>61.508000000000003</c:v>
                </c:pt>
                <c:pt idx="23">
                  <c:v>61.997</c:v>
                </c:pt>
                <c:pt idx="24">
                  <c:v>62.485999999999997</c:v>
                </c:pt>
                <c:pt idx="25">
                  <c:v>62.975000000000001</c:v>
                </c:pt>
                <c:pt idx="26">
                  <c:v>63.463999999999999</c:v>
                </c:pt>
                <c:pt idx="27">
                  <c:v>63.953000000000003</c:v>
                </c:pt>
                <c:pt idx="28">
                  <c:v>64.441999999999993</c:v>
                </c:pt>
                <c:pt idx="29">
                  <c:v>64.930999999999997</c:v>
                </c:pt>
                <c:pt idx="30">
                  <c:v>65.42</c:v>
                </c:pt>
                <c:pt idx="31">
                  <c:v>65.721000000000004</c:v>
                </c:pt>
                <c:pt idx="32">
                  <c:v>66.022000000000006</c:v>
                </c:pt>
                <c:pt idx="33">
                  <c:v>66.322999999999993</c:v>
                </c:pt>
                <c:pt idx="34">
                  <c:v>66.623999999999995</c:v>
                </c:pt>
                <c:pt idx="35">
                  <c:v>66.924999999999997</c:v>
                </c:pt>
                <c:pt idx="36">
                  <c:v>67.225999999999999</c:v>
                </c:pt>
                <c:pt idx="37">
                  <c:v>67.527000000000001</c:v>
                </c:pt>
                <c:pt idx="38">
                  <c:v>67.828000000000003</c:v>
                </c:pt>
                <c:pt idx="39">
                  <c:v>68.129000000000005</c:v>
                </c:pt>
                <c:pt idx="40">
                  <c:v>68.430000000000007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EC-804D-B006-91BDD1406ED8}"/>
            </c:ext>
          </c:extLst>
        </c:ser>
        <c:ser>
          <c:idx val="11"/>
          <c:order val="5"/>
          <c:tx>
            <c:strRef>
              <c:f>Emissions!$A$53</c:f>
              <c:strCache>
                <c:ptCount val="1"/>
                <c:pt idx="0">
                  <c:v>WITCH-GLOBIOM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Emissions!$G$53:$AU$53</c:f>
              <c:numCache>
                <c:formatCode>General</c:formatCode>
                <c:ptCount val="41"/>
                <c:pt idx="0">
                  <c:v>48.357332794364005</c:v>
                </c:pt>
                <c:pt idx="1">
                  <c:v>49.064678749609669</c:v>
                </c:pt>
                <c:pt idx="2">
                  <c:v>49.772024704855326</c:v>
                </c:pt>
                <c:pt idx="3">
                  <c:v>50.47937066010099</c:v>
                </c:pt>
                <c:pt idx="4">
                  <c:v>51.186716615346654</c:v>
                </c:pt>
                <c:pt idx="5">
                  <c:v>51.894062570592318</c:v>
                </c:pt>
                <c:pt idx="6">
                  <c:v>52.601408525837975</c:v>
                </c:pt>
                <c:pt idx="7">
                  <c:v>53.308754481083639</c:v>
                </c:pt>
                <c:pt idx="8">
                  <c:v>54.016100436329303</c:v>
                </c:pt>
                <c:pt idx="9">
                  <c:v>54.723446391574967</c:v>
                </c:pt>
                <c:pt idx="10">
                  <c:v>55.430792346820596</c:v>
                </c:pt>
                <c:pt idx="11">
                  <c:v>56.146716034192515</c:v>
                </c:pt>
                <c:pt idx="12">
                  <c:v>56.862639721564427</c:v>
                </c:pt>
                <c:pt idx="13">
                  <c:v>57.57856340893634</c:v>
                </c:pt>
                <c:pt idx="14">
                  <c:v>58.294487096308252</c:v>
                </c:pt>
                <c:pt idx="15">
                  <c:v>59.010410783680165</c:v>
                </c:pt>
                <c:pt idx="16">
                  <c:v>59.726334471052077</c:v>
                </c:pt>
                <c:pt idx="17">
                  <c:v>60.442258158423989</c:v>
                </c:pt>
                <c:pt idx="18">
                  <c:v>61.158181845795902</c:v>
                </c:pt>
                <c:pt idx="19">
                  <c:v>61.874105533167814</c:v>
                </c:pt>
                <c:pt idx="20">
                  <c:v>62.590029220539698</c:v>
                </c:pt>
                <c:pt idx="21">
                  <c:v>63.120687439839784</c:v>
                </c:pt>
                <c:pt idx="22">
                  <c:v>63.651345659139871</c:v>
                </c:pt>
                <c:pt idx="23">
                  <c:v>64.182003878439957</c:v>
                </c:pt>
                <c:pt idx="24">
                  <c:v>64.712662097740051</c:v>
                </c:pt>
                <c:pt idx="25">
                  <c:v>65.24332031704013</c:v>
                </c:pt>
                <c:pt idx="26">
                  <c:v>65.773978536340223</c:v>
                </c:pt>
                <c:pt idx="27">
                  <c:v>66.304636755640317</c:v>
                </c:pt>
                <c:pt idx="28">
                  <c:v>66.83529497494041</c:v>
                </c:pt>
                <c:pt idx="29">
                  <c:v>67.365953194240504</c:v>
                </c:pt>
                <c:pt idx="30">
                  <c:v>67.896611413540597</c:v>
                </c:pt>
                <c:pt idx="31">
                  <c:v>67.789163853328432</c:v>
                </c:pt>
                <c:pt idx="32">
                  <c:v>67.681716293116267</c:v>
                </c:pt>
                <c:pt idx="33">
                  <c:v>67.574268732904088</c:v>
                </c:pt>
                <c:pt idx="34">
                  <c:v>67.466821172691922</c:v>
                </c:pt>
                <c:pt idx="35">
                  <c:v>67.359373612479757</c:v>
                </c:pt>
                <c:pt idx="36">
                  <c:v>67.251926052267592</c:v>
                </c:pt>
                <c:pt idx="37">
                  <c:v>67.144478492055427</c:v>
                </c:pt>
                <c:pt idx="38">
                  <c:v>67.037030931843262</c:v>
                </c:pt>
                <c:pt idx="39">
                  <c:v>66.929583371631082</c:v>
                </c:pt>
                <c:pt idx="40">
                  <c:v>66.822135811418903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9EC-804D-B006-91BDD1406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524623"/>
        <c:axId val="688447503"/>
      </c:lineChart>
      <c:catAx>
        <c:axId val="68852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88447503"/>
        <c:crosses val="autoZero"/>
        <c:auto val="1"/>
        <c:lblAlgn val="ctr"/>
        <c:lblOffset val="100"/>
        <c:noMultiLvlLbl val="0"/>
      </c:catAx>
      <c:valAx>
        <c:axId val="68844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8852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Emissions!$A$42</c:f>
              <c:strCache>
                <c:ptCount val="1"/>
                <c:pt idx="0">
                  <c:v>AIM/CGE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Emissions!$G$42:$AU$42</c:f>
              <c:numCache>
                <c:formatCode>General</c:formatCode>
                <c:ptCount val="41"/>
                <c:pt idx="0">
                  <c:v>51.182370900000002</c:v>
                </c:pt>
                <c:pt idx="1">
                  <c:v>51.734360809999998</c:v>
                </c:pt>
                <c:pt idx="2">
                  <c:v>52.286350719999994</c:v>
                </c:pt>
                <c:pt idx="3">
                  <c:v>52.83834062999999</c:v>
                </c:pt>
                <c:pt idx="4">
                  <c:v>53.390330539999987</c:v>
                </c:pt>
                <c:pt idx="5">
                  <c:v>53.942320449999983</c:v>
                </c:pt>
                <c:pt idx="6">
                  <c:v>54.494310359999979</c:v>
                </c:pt>
                <c:pt idx="7">
                  <c:v>55.046300269999975</c:v>
                </c:pt>
                <c:pt idx="8">
                  <c:v>55.598290179999978</c:v>
                </c:pt>
                <c:pt idx="9">
                  <c:v>56.150280089999974</c:v>
                </c:pt>
                <c:pt idx="10">
                  <c:v>56.702269999999999</c:v>
                </c:pt>
                <c:pt idx="11">
                  <c:v>54.873633210000001</c:v>
                </c:pt>
                <c:pt idx="12">
                  <c:v>53.044996420000004</c:v>
                </c:pt>
                <c:pt idx="13">
                  <c:v>51.216359630000007</c:v>
                </c:pt>
                <c:pt idx="14">
                  <c:v>49.387722840000009</c:v>
                </c:pt>
                <c:pt idx="15">
                  <c:v>47.559086050000012</c:v>
                </c:pt>
                <c:pt idx="16">
                  <c:v>45.730449260000015</c:v>
                </c:pt>
                <c:pt idx="17">
                  <c:v>43.901812470000017</c:v>
                </c:pt>
                <c:pt idx="18">
                  <c:v>42.07317568000002</c:v>
                </c:pt>
                <c:pt idx="19">
                  <c:v>40.244538890000022</c:v>
                </c:pt>
                <c:pt idx="20">
                  <c:v>38.415902099999997</c:v>
                </c:pt>
                <c:pt idx="21">
                  <c:v>37.152365789999998</c:v>
                </c:pt>
                <c:pt idx="22">
                  <c:v>35.888829479999991</c:v>
                </c:pt>
                <c:pt idx="23">
                  <c:v>34.625293169999992</c:v>
                </c:pt>
                <c:pt idx="24">
                  <c:v>33.361756859999986</c:v>
                </c:pt>
                <c:pt idx="25">
                  <c:v>32.098220549999986</c:v>
                </c:pt>
                <c:pt idx="26">
                  <c:v>30.834684239999987</c:v>
                </c:pt>
                <c:pt idx="27">
                  <c:v>29.571147929999988</c:v>
                </c:pt>
                <c:pt idx="28">
                  <c:v>28.307611619999989</c:v>
                </c:pt>
                <c:pt idx="29">
                  <c:v>27.04407530999999</c:v>
                </c:pt>
                <c:pt idx="30">
                  <c:v>25.780539000000001</c:v>
                </c:pt>
                <c:pt idx="31">
                  <c:v>24.945146670000003</c:v>
                </c:pt>
                <c:pt idx="32">
                  <c:v>24.109754340000002</c:v>
                </c:pt>
                <c:pt idx="33">
                  <c:v>23.274362010000004</c:v>
                </c:pt>
                <c:pt idx="34">
                  <c:v>22.438969680000007</c:v>
                </c:pt>
                <c:pt idx="35">
                  <c:v>21.603577350000005</c:v>
                </c:pt>
                <c:pt idx="36">
                  <c:v>20.768185020000008</c:v>
                </c:pt>
                <c:pt idx="37">
                  <c:v>19.93279269000001</c:v>
                </c:pt>
                <c:pt idx="38">
                  <c:v>19.097400360000009</c:v>
                </c:pt>
                <c:pt idx="39">
                  <c:v>18.262008030000011</c:v>
                </c:pt>
                <c:pt idx="40">
                  <c:v>17.426615699999999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4-754B-8074-A63EBEED8966}"/>
            </c:ext>
          </c:extLst>
        </c:ser>
        <c:ser>
          <c:idx val="2"/>
          <c:order val="1"/>
          <c:tx>
            <c:strRef>
              <c:f>Emissions!$A$44</c:f>
              <c:strCache>
                <c:ptCount val="1"/>
                <c:pt idx="0">
                  <c:v>GCAM4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Emissions!$G$44:$AU$44</c:f>
              <c:numCache>
                <c:formatCode>General</c:formatCode>
                <c:ptCount val="41"/>
                <c:pt idx="0">
                  <c:v>46.013996801711102</c:v>
                </c:pt>
                <c:pt idx="1">
                  <c:v>46.712006600061109</c:v>
                </c:pt>
                <c:pt idx="2">
                  <c:v>47.410016398411123</c:v>
                </c:pt>
                <c:pt idx="3">
                  <c:v>48.108026196761131</c:v>
                </c:pt>
                <c:pt idx="4">
                  <c:v>48.806035995111138</c:v>
                </c:pt>
                <c:pt idx="5">
                  <c:v>49.504045793461145</c:v>
                </c:pt>
                <c:pt idx="6">
                  <c:v>50.20205559181116</c:v>
                </c:pt>
                <c:pt idx="7">
                  <c:v>50.900065390161167</c:v>
                </c:pt>
                <c:pt idx="8">
                  <c:v>51.598075188511174</c:v>
                </c:pt>
                <c:pt idx="9">
                  <c:v>52.296084986861182</c:v>
                </c:pt>
                <c:pt idx="10">
                  <c:v>52.994094785211203</c:v>
                </c:pt>
                <c:pt idx="11">
                  <c:v>54.008142580516633</c:v>
                </c:pt>
                <c:pt idx="12">
                  <c:v>55.022190375822071</c:v>
                </c:pt>
                <c:pt idx="13">
                  <c:v>56.036238171127508</c:v>
                </c:pt>
                <c:pt idx="14">
                  <c:v>57.050285966432945</c:v>
                </c:pt>
                <c:pt idx="15">
                  <c:v>58.064333761738382</c:v>
                </c:pt>
                <c:pt idx="16">
                  <c:v>59.078381557043819</c:v>
                </c:pt>
                <c:pt idx="17">
                  <c:v>60.092429352349249</c:v>
                </c:pt>
                <c:pt idx="18">
                  <c:v>61.106477147654687</c:v>
                </c:pt>
                <c:pt idx="19">
                  <c:v>62.120524942960124</c:v>
                </c:pt>
                <c:pt idx="20">
                  <c:v>63.134572738265597</c:v>
                </c:pt>
                <c:pt idx="21">
                  <c:v>60.504065880100555</c:v>
                </c:pt>
                <c:pt idx="22">
                  <c:v>57.873559021935513</c:v>
                </c:pt>
                <c:pt idx="23">
                  <c:v>55.243052163770471</c:v>
                </c:pt>
                <c:pt idx="24">
                  <c:v>52.61254530560543</c:v>
                </c:pt>
                <c:pt idx="25">
                  <c:v>49.982038447440388</c:v>
                </c:pt>
                <c:pt idx="26">
                  <c:v>47.351531589275346</c:v>
                </c:pt>
                <c:pt idx="27">
                  <c:v>44.721024731110312</c:v>
                </c:pt>
                <c:pt idx="28">
                  <c:v>42.09051787294527</c:v>
                </c:pt>
                <c:pt idx="29">
                  <c:v>39.460011014780228</c:v>
                </c:pt>
                <c:pt idx="30">
                  <c:v>36.829504156615201</c:v>
                </c:pt>
                <c:pt idx="31">
                  <c:v>35.822899201087886</c:v>
                </c:pt>
                <c:pt idx="32">
                  <c:v>34.81629424556057</c:v>
                </c:pt>
                <c:pt idx="33">
                  <c:v>33.809689290033262</c:v>
                </c:pt>
                <c:pt idx="34">
                  <c:v>32.803084334505947</c:v>
                </c:pt>
                <c:pt idx="35">
                  <c:v>31.796479378978638</c:v>
                </c:pt>
                <c:pt idx="36">
                  <c:v>30.78987442345133</c:v>
                </c:pt>
                <c:pt idx="37">
                  <c:v>29.783269467924018</c:v>
                </c:pt>
                <c:pt idx="38">
                  <c:v>28.77666451239671</c:v>
                </c:pt>
                <c:pt idx="39">
                  <c:v>27.770059556869402</c:v>
                </c:pt>
                <c:pt idx="40">
                  <c:v>26.763454601342097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D4-754B-8074-A63EBEED8966}"/>
            </c:ext>
          </c:extLst>
        </c:ser>
        <c:ser>
          <c:idx val="4"/>
          <c:order val="2"/>
          <c:tx>
            <c:strRef>
              <c:f>Emissions!$A$46</c:f>
              <c:strCache>
                <c:ptCount val="1"/>
                <c:pt idx="0">
                  <c:v>IMAGE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Emissions!$G$46:$AU$46</c:f>
              <c:numCache>
                <c:formatCode>General</c:formatCode>
                <c:ptCount val="41"/>
                <c:pt idx="0">
                  <c:v>48.128609375000003</c:v>
                </c:pt>
                <c:pt idx="1">
                  <c:v>48.643914453124999</c:v>
                </c:pt>
                <c:pt idx="2">
                  <c:v>49.159219531249995</c:v>
                </c:pt>
                <c:pt idx="3">
                  <c:v>49.674524609374998</c:v>
                </c:pt>
                <c:pt idx="4">
                  <c:v>50.189829687499994</c:v>
                </c:pt>
                <c:pt idx="5">
                  <c:v>50.70513476562499</c:v>
                </c:pt>
                <c:pt idx="6">
                  <c:v>51.220439843749993</c:v>
                </c:pt>
                <c:pt idx="7">
                  <c:v>51.735744921874989</c:v>
                </c:pt>
                <c:pt idx="8">
                  <c:v>52.251049999999985</c:v>
                </c:pt>
                <c:pt idx="9">
                  <c:v>52.766355078124988</c:v>
                </c:pt>
                <c:pt idx="10">
                  <c:v>53.281660156249998</c:v>
                </c:pt>
                <c:pt idx="11">
                  <c:v>51.85041015625</c:v>
                </c:pt>
                <c:pt idx="12">
                  <c:v>50.419160156250001</c:v>
                </c:pt>
                <c:pt idx="13">
                  <c:v>48.987910156250003</c:v>
                </c:pt>
                <c:pt idx="14">
                  <c:v>47.556660156249997</c:v>
                </c:pt>
                <c:pt idx="15">
                  <c:v>46.125410156249998</c:v>
                </c:pt>
                <c:pt idx="16">
                  <c:v>44.69416015625</c:v>
                </c:pt>
                <c:pt idx="17">
                  <c:v>43.262910156250001</c:v>
                </c:pt>
                <c:pt idx="18">
                  <c:v>41.831660156250003</c:v>
                </c:pt>
                <c:pt idx="19">
                  <c:v>40.400410156249997</c:v>
                </c:pt>
                <c:pt idx="20">
                  <c:v>38.969160156249998</c:v>
                </c:pt>
                <c:pt idx="21">
                  <c:v>37.840987109375</c:v>
                </c:pt>
                <c:pt idx="22">
                  <c:v>36.712814062499994</c:v>
                </c:pt>
                <c:pt idx="23">
                  <c:v>35.584641015624989</c:v>
                </c:pt>
                <c:pt idx="24">
                  <c:v>34.45646796874999</c:v>
                </c:pt>
                <c:pt idx="25">
                  <c:v>33.328294921874985</c:v>
                </c:pt>
                <c:pt idx="26">
                  <c:v>32.200121874999986</c:v>
                </c:pt>
                <c:pt idx="27">
                  <c:v>31.071948828124988</c:v>
                </c:pt>
                <c:pt idx="28">
                  <c:v>29.943775781249986</c:v>
                </c:pt>
                <c:pt idx="29">
                  <c:v>28.815602734374988</c:v>
                </c:pt>
                <c:pt idx="30">
                  <c:v>27.6874296875</c:v>
                </c:pt>
                <c:pt idx="31">
                  <c:v>26.808237695312499</c:v>
                </c:pt>
                <c:pt idx="32">
                  <c:v>25.929045703124999</c:v>
                </c:pt>
                <c:pt idx="33">
                  <c:v>25.049853710937494</c:v>
                </c:pt>
                <c:pt idx="34">
                  <c:v>24.170661718749994</c:v>
                </c:pt>
                <c:pt idx="35">
                  <c:v>23.291469726562493</c:v>
                </c:pt>
                <c:pt idx="36">
                  <c:v>22.412277734374992</c:v>
                </c:pt>
                <c:pt idx="37">
                  <c:v>21.533085742187488</c:v>
                </c:pt>
                <c:pt idx="38">
                  <c:v>20.653893749999988</c:v>
                </c:pt>
                <c:pt idx="39">
                  <c:v>19.774701757812487</c:v>
                </c:pt>
                <c:pt idx="40">
                  <c:v>18.895509765625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D4-754B-8074-A63EBEED8966}"/>
            </c:ext>
          </c:extLst>
        </c:ser>
        <c:ser>
          <c:idx val="6"/>
          <c:order val="3"/>
          <c:tx>
            <c:strRef>
              <c:f>Emissions!$A$48</c:f>
              <c:strCache>
                <c:ptCount val="1"/>
                <c:pt idx="0">
                  <c:v>MESSAGE-GLOBIOM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Emissions!$G$48:$AU$48</c:f>
              <c:numCache>
                <c:formatCode>General</c:formatCode>
                <c:ptCount val="41"/>
                <c:pt idx="0">
                  <c:v>51.810645189949497</c:v>
                </c:pt>
                <c:pt idx="1">
                  <c:v>51.95589880593915</c:v>
                </c:pt>
                <c:pt idx="2">
                  <c:v>52.101152421928795</c:v>
                </c:pt>
                <c:pt idx="3">
                  <c:v>52.246406037918447</c:v>
                </c:pt>
                <c:pt idx="4">
                  <c:v>52.391659653908093</c:v>
                </c:pt>
                <c:pt idx="5">
                  <c:v>52.536913269897738</c:v>
                </c:pt>
                <c:pt idx="6">
                  <c:v>52.682166885887391</c:v>
                </c:pt>
                <c:pt idx="7">
                  <c:v>52.827420501877036</c:v>
                </c:pt>
                <c:pt idx="8">
                  <c:v>52.972674117866688</c:v>
                </c:pt>
                <c:pt idx="9">
                  <c:v>53.117927733856334</c:v>
                </c:pt>
                <c:pt idx="10">
                  <c:v>53.263181349846001</c:v>
                </c:pt>
                <c:pt idx="11">
                  <c:v>52.56477524086047</c:v>
                </c:pt>
                <c:pt idx="12">
                  <c:v>51.86636913187494</c:v>
                </c:pt>
                <c:pt idx="13">
                  <c:v>51.16796302288941</c:v>
                </c:pt>
                <c:pt idx="14">
                  <c:v>50.46955691390388</c:v>
                </c:pt>
                <c:pt idx="15">
                  <c:v>49.771150804918349</c:v>
                </c:pt>
                <c:pt idx="16">
                  <c:v>49.072744695932812</c:v>
                </c:pt>
                <c:pt idx="17">
                  <c:v>48.374338586947282</c:v>
                </c:pt>
                <c:pt idx="18">
                  <c:v>47.675932477961751</c:v>
                </c:pt>
                <c:pt idx="19">
                  <c:v>46.977526368976221</c:v>
                </c:pt>
                <c:pt idx="20">
                  <c:v>46.279120259990698</c:v>
                </c:pt>
                <c:pt idx="21">
                  <c:v>45.368804166564658</c:v>
                </c:pt>
                <c:pt idx="22">
                  <c:v>44.458488073138625</c:v>
                </c:pt>
                <c:pt idx="23">
                  <c:v>43.548171979712585</c:v>
                </c:pt>
                <c:pt idx="24">
                  <c:v>42.637855886286545</c:v>
                </c:pt>
                <c:pt idx="25">
                  <c:v>41.727539792860512</c:v>
                </c:pt>
                <c:pt idx="26">
                  <c:v>40.817223699434471</c:v>
                </c:pt>
                <c:pt idx="27">
                  <c:v>39.906907606008431</c:v>
                </c:pt>
                <c:pt idx="28">
                  <c:v>38.996591512582398</c:v>
                </c:pt>
                <c:pt idx="29">
                  <c:v>38.086275419156358</c:v>
                </c:pt>
                <c:pt idx="30">
                  <c:v>37.175959325730297</c:v>
                </c:pt>
                <c:pt idx="31">
                  <c:v>36.111201642836242</c:v>
                </c:pt>
                <c:pt idx="32">
                  <c:v>35.046443959942181</c:v>
                </c:pt>
                <c:pt idx="33">
                  <c:v>33.981686277048126</c:v>
                </c:pt>
                <c:pt idx="34">
                  <c:v>32.916928594154065</c:v>
                </c:pt>
                <c:pt idx="35">
                  <c:v>31.852170911260007</c:v>
                </c:pt>
                <c:pt idx="36">
                  <c:v>30.787413228365949</c:v>
                </c:pt>
                <c:pt idx="37">
                  <c:v>29.722655545471891</c:v>
                </c:pt>
                <c:pt idx="38">
                  <c:v>28.657897862577833</c:v>
                </c:pt>
                <c:pt idx="39">
                  <c:v>27.593140179683775</c:v>
                </c:pt>
                <c:pt idx="40">
                  <c:v>26.528382496789703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D4-754B-8074-A63EBEED8966}"/>
            </c:ext>
          </c:extLst>
        </c:ser>
        <c:ser>
          <c:idx val="8"/>
          <c:order val="4"/>
          <c:tx>
            <c:strRef>
              <c:f>Emissions!$A$50</c:f>
              <c:strCache>
                <c:ptCount val="1"/>
                <c:pt idx="0">
                  <c:v>REMIND-MAGPIE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Emissions!$G$50:$AU$50</c:f>
              <c:numCache>
                <c:formatCode>General</c:formatCode>
                <c:ptCount val="41"/>
                <c:pt idx="0">
                  <c:v>50.54</c:v>
                </c:pt>
                <c:pt idx="1">
                  <c:v>51.16</c:v>
                </c:pt>
                <c:pt idx="2">
                  <c:v>51.78</c:v>
                </c:pt>
                <c:pt idx="3">
                  <c:v>52.4</c:v>
                </c:pt>
                <c:pt idx="4">
                  <c:v>53.02</c:v>
                </c:pt>
                <c:pt idx="5">
                  <c:v>53.64</c:v>
                </c:pt>
                <c:pt idx="6">
                  <c:v>54.26</c:v>
                </c:pt>
                <c:pt idx="7">
                  <c:v>54.88</c:v>
                </c:pt>
                <c:pt idx="8">
                  <c:v>55.5</c:v>
                </c:pt>
                <c:pt idx="9">
                  <c:v>56.12</c:v>
                </c:pt>
                <c:pt idx="10">
                  <c:v>56.74</c:v>
                </c:pt>
                <c:pt idx="11">
                  <c:v>55.871000000000002</c:v>
                </c:pt>
                <c:pt idx="12">
                  <c:v>55.002000000000002</c:v>
                </c:pt>
                <c:pt idx="13">
                  <c:v>54.133000000000003</c:v>
                </c:pt>
                <c:pt idx="14">
                  <c:v>53.264000000000003</c:v>
                </c:pt>
                <c:pt idx="15">
                  <c:v>52.395000000000003</c:v>
                </c:pt>
                <c:pt idx="16">
                  <c:v>51.526000000000003</c:v>
                </c:pt>
                <c:pt idx="17">
                  <c:v>50.656999999999996</c:v>
                </c:pt>
                <c:pt idx="18">
                  <c:v>49.787999999999997</c:v>
                </c:pt>
                <c:pt idx="19">
                  <c:v>48.918999999999997</c:v>
                </c:pt>
                <c:pt idx="20">
                  <c:v>48.05</c:v>
                </c:pt>
                <c:pt idx="21">
                  <c:v>47.006</c:v>
                </c:pt>
                <c:pt idx="22">
                  <c:v>45.962000000000003</c:v>
                </c:pt>
                <c:pt idx="23">
                  <c:v>44.917999999999999</c:v>
                </c:pt>
                <c:pt idx="24">
                  <c:v>43.874000000000002</c:v>
                </c:pt>
                <c:pt idx="25">
                  <c:v>42.83</c:v>
                </c:pt>
                <c:pt idx="26">
                  <c:v>41.786000000000001</c:v>
                </c:pt>
                <c:pt idx="27">
                  <c:v>40.741999999999997</c:v>
                </c:pt>
                <c:pt idx="28">
                  <c:v>39.698</c:v>
                </c:pt>
                <c:pt idx="29">
                  <c:v>38.654000000000003</c:v>
                </c:pt>
                <c:pt idx="30">
                  <c:v>37.61</c:v>
                </c:pt>
                <c:pt idx="31">
                  <c:v>36.688000000000002</c:v>
                </c:pt>
                <c:pt idx="32">
                  <c:v>35.765999999999998</c:v>
                </c:pt>
                <c:pt idx="33">
                  <c:v>34.844000000000001</c:v>
                </c:pt>
                <c:pt idx="34">
                  <c:v>33.921999999999997</c:v>
                </c:pt>
                <c:pt idx="35">
                  <c:v>33</c:v>
                </c:pt>
                <c:pt idx="36">
                  <c:v>32.078000000000003</c:v>
                </c:pt>
                <c:pt idx="37">
                  <c:v>31.155999999999999</c:v>
                </c:pt>
                <c:pt idx="38">
                  <c:v>30.234000000000002</c:v>
                </c:pt>
                <c:pt idx="39">
                  <c:v>29.312000000000001</c:v>
                </c:pt>
                <c:pt idx="40">
                  <c:v>28.39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D4-754B-8074-A63EBEED8966}"/>
            </c:ext>
          </c:extLst>
        </c:ser>
        <c:ser>
          <c:idx val="10"/>
          <c:order val="5"/>
          <c:tx>
            <c:strRef>
              <c:f>Emissions!$A$52</c:f>
              <c:strCache>
                <c:ptCount val="1"/>
                <c:pt idx="0">
                  <c:v>WITCH-GLOBIOM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Emissions!$G$52:$AU$52</c:f>
              <c:numCache>
                <c:formatCode>General</c:formatCode>
                <c:ptCount val="41"/>
                <c:pt idx="0">
                  <c:v>48.357332794364005</c:v>
                </c:pt>
                <c:pt idx="1">
                  <c:v>48.669031137622262</c:v>
                </c:pt>
                <c:pt idx="2">
                  <c:v>48.98072948088052</c:v>
                </c:pt>
                <c:pt idx="3">
                  <c:v>49.29242782413877</c:v>
                </c:pt>
                <c:pt idx="4">
                  <c:v>49.604126167397027</c:v>
                </c:pt>
                <c:pt idx="5">
                  <c:v>49.915824510655284</c:v>
                </c:pt>
                <c:pt idx="6">
                  <c:v>50.227522853913541</c:v>
                </c:pt>
                <c:pt idx="7">
                  <c:v>50.539221197171798</c:v>
                </c:pt>
                <c:pt idx="8">
                  <c:v>50.850919540430056</c:v>
                </c:pt>
                <c:pt idx="9">
                  <c:v>51.162617883688313</c:v>
                </c:pt>
                <c:pt idx="10">
                  <c:v>51.474316226946598</c:v>
                </c:pt>
                <c:pt idx="11">
                  <c:v>49.038545288972358</c:v>
                </c:pt>
                <c:pt idx="12">
                  <c:v>46.602774350998125</c:v>
                </c:pt>
                <c:pt idx="13">
                  <c:v>44.167003413023885</c:v>
                </c:pt>
                <c:pt idx="14">
                  <c:v>41.731232475049651</c:v>
                </c:pt>
                <c:pt idx="15">
                  <c:v>39.295461537075411</c:v>
                </c:pt>
                <c:pt idx="16">
                  <c:v>36.859690599101171</c:v>
                </c:pt>
                <c:pt idx="17">
                  <c:v>34.423919661126938</c:v>
                </c:pt>
                <c:pt idx="18">
                  <c:v>31.988148723152694</c:v>
                </c:pt>
                <c:pt idx="19">
                  <c:v>29.552377785178454</c:v>
                </c:pt>
                <c:pt idx="20">
                  <c:v>27.116606847204199</c:v>
                </c:pt>
                <c:pt idx="21">
                  <c:v>26.813018321159248</c:v>
                </c:pt>
                <c:pt idx="22">
                  <c:v>26.509429795114297</c:v>
                </c:pt>
                <c:pt idx="23">
                  <c:v>26.205841269069346</c:v>
                </c:pt>
                <c:pt idx="24">
                  <c:v>25.902252743024398</c:v>
                </c:pt>
                <c:pt idx="25">
                  <c:v>25.598664216979447</c:v>
                </c:pt>
                <c:pt idx="26">
                  <c:v>25.295075690934496</c:v>
                </c:pt>
                <c:pt idx="27">
                  <c:v>24.991487164889545</c:v>
                </c:pt>
                <c:pt idx="28">
                  <c:v>24.687898638844594</c:v>
                </c:pt>
                <c:pt idx="29">
                  <c:v>24.384310112799646</c:v>
                </c:pt>
                <c:pt idx="30">
                  <c:v>24.080721586754699</c:v>
                </c:pt>
                <c:pt idx="31">
                  <c:v>23.816733691280529</c:v>
                </c:pt>
                <c:pt idx="32">
                  <c:v>23.552745795806359</c:v>
                </c:pt>
                <c:pt idx="33">
                  <c:v>23.288757900332193</c:v>
                </c:pt>
                <c:pt idx="34">
                  <c:v>23.024770004858023</c:v>
                </c:pt>
                <c:pt idx="35">
                  <c:v>22.760782109383854</c:v>
                </c:pt>
                <c:pt idx="36">
                  <c:v>22.496794213909684</c:v>
                </c:pt>
                <c:pt idx="37">
                  <c:v>22.232806318435514</c:v>
                </c:pt>
                <c:pt idx="38">
                  <c:v>21.968818422961348</c:v>
                </c:pt>
                <c:pt idx="39">
                  <c:v>21.704830527487179</c:v>
                </c:pt>
                <c:pt idx="40">
                  <c:v>21.440842632012998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D4-754B-8074-A63EBEED8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524623"/>
        <c:axId val="688447503"/>
      </c:lineChart>
      <c:catAx>
        <c:axId val="68852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88447503"/>
        <c:crosses val="autoZero"/>
        <c:auto val="1"/>
        <c:lblAlgn val="ctr"/>
        <c:lblOffset val="100"/>
        <c:noMultiLvlLbl val="0"/>
      </c:catAx>
      <c:valAx>
        <c:axId val="68844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8852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Emissions!$A$47</c:f>
              <c:strCache>
                <c:ptCount val="1"/>
                <c:pt idx="0">
                  <c:v>IMAGE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Emissions!$G$47:$AU$47</c:f>
              <c:numCache>
                <c:formatCode>General</c:formatCode>
                <c:ptCount val="41"/>
                <c:pt idx="0">
                  <c:v>48.128601562500002</c:v>
                </c:pt>
                <c:pt idx="1">
                  <c:v>49.069405468750006</c:v>
                </c:pt>
                <c:pt idx="2">
                  <c:v>50.010209375000002</c:v>
                </c:pt>
                <c:pt idx="3">
                  <c:v>50.951013281250006</c:v>
                </c:pt>
                <c:pt idx="4">
                  <c:v>51.89181718750001</c:v>
                </c:pt>
                <c:pt idx="5">
                  <c:v>52.832621093750014</c:v>
                </c:pt>
                <c:pt idx="6">
                  <c:v>53.773425000000017</c:v>
                </c:pt>
                <c:pt idx="7">
                  <c:v>54.714228906250021</c:v>
                </c:pt>
                <c:pt idx="8">
                  <c:v>55.655032812500025</c:v>
                </c:pt>
                <c:pt idx="9">
                  <c:v>56.595836718750029</c:v>
                </c:pt>
                <c:pt idx="10">
                  <c:v>57.536640624999997</c:v>
                </c:pt>
                <c:pt idx="11">
                  <c:v>58.219847656250003</c:v>
                </c:pt>
                <c:pt idx="12">
                  <c:v>58.903054687500003</c:v>
                </c:pt>
                <c:pt idx="13">
                  <c:v>59.586261718750002</c:v>
                </c:pt>
                <c:pt idx="14">
                  <c:v>60.269468750000001</c:v>
                </c:pt>
                <c:pt idx="15">
                  <c:v>60.952675781250001</c:v>
                </c:pt>
                <c:pt idx="16">
                  <c:v>61.6358828125</c:v>
                </c:pt>
                <c:pt idx="17">
                  <c:v>62.31908984375</c:v>
                </c:pt>
                <c:pt idx="18">
                  <c:v>63.002296874999999</c:v>
                </c:pt>
                <c:pt idx="19">
                  <c:v>63.685503906249998</c:v>
                </c:pt>
                <c:pt idx="20">
                  <c:v>64.368710937499998</c:v>
                </c:pt>
                <c:pt idx="21">
                  <c:v>64.704903125000001</c:v>
                </c:pt>
                <c:pt idx="22">
                  <c:v>65.041095312499991</c:v>
                </c:pt>
                <c:pt idx="23">
                  <c:v>65.377287499999994</c:v>
                </c:pt>
                <c:pt idx="24">
                  <c:v>65.713479687499984</c:v>
                </c:pt>
                <c:pt idx="25">
                  <c:v>66.049671874999987</c:v>
                </c:pt>
                <c:pt idx="26">
                  <c:v>66.385864062499977</c:v>
                </c:pt>
                <c:pt idx="27">
                  <c:v>66.72205624999998</c:v>
                </c:pt>
                <c:pt idx="28">
                  <c:v>67.058248437499984</c:v>
                </c:pt>
                <c:pt idx="29">
                  <c:v>67.394440624999973</c:v>
                </c:pt>
                <c:pt idx="30">
                  <c:v>67.730632812500005</c:v>
                </c:pt>
                <c:pt idx="31">
                  <c:v>67.948317187499995</c:v>
                </c:pt>
                <c:pt idx="32">
                  <c:v>68.1660015625</c:v>
                </c:pt>
                <c:pt idx="33">
                  <c:v>68.38368593749999</c:v>
                </c:pt>
                <c:pt idx="34">
                  <c:v>68.601370312499995</c:v>
                </c:pt>
                <c:pt idx="35">
                  <c:v>68.819054687499985</c:v>
                </c:pt>
                <c:pt idx="36">
                  <c:v>69.036739062499976</c:v>
                </c:pt>
                <c:pt idx="37">
                  <c:v>69.25442343749998</c:v>
                </c:pt>
                <c:pt idx="38">
                  <c:v>69.472107812499971</c:v>
                </c:pt>
                <c:pt idx="39">
                  <c:v>69.689792187499975</c:v>
                </c:pt>
                <c:pt idx="40">
                  <c:v>69.907476562499994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60-AF41-8FCF-340E4B3CF0C0}"/>
            </c:ext>
          </c:extLst>
        </c:ser>
        <c:ser>
          <c:idx val="7"/>
          <c:order val="1"/>
          <c:tx>
            <c:strRef>
              <c:f>Emissions!$A$49</c:f>
              <c:strCache>
                <c:ptCount val="1"/>
                <c:pt idx="0">
                  <c:v>MESSAGE-GLOBIOM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Emissions!$G$49:$AU$49</c:f>
              <c:numCache>
                <c:formatCode>General</c:formatCode>
                <c:ptCount val="41"/>
                <c:pt idx="0">
                  <c:v>51.810601189949502</c:v>
                </c:pt>
                <c:pt idx="1">
                  <c:v>52.152599087244276</c:v>
                </c:pt>
                <c:pt idx="2">
                  <c:v>52.494596984539058</c:v>
                </c:pt>
                <c:pt idx="3">
                  <c:v>52.83659488183384</c:v>
                </c:pt>
                <c:pt idx="4">
                  <c:v>53.178592779128614</c:v>
                </c:pt>
                <c:pt idx="5">
                  <c:v>53.520590676423396</c:v>
                </c:pt>
                <c:pt idx="6">
                  <c:v>53.862588573718178</c:v>
                </c:pt>
                <c:pt idx="7">
                  <c:v>54.204586471012952</c:v>
                </c:pt>
                <c:pt idx="8">
                  <c:v>54.546584368307734</c:v>
                </c:pt>
                <c:pt idx="9">
                  <c:v>54.888582265602516</c:v>
                </c:pt>
                <c:pt idx="10">
                  <c:v>55.230580162897297</c:v>
                </c:pt>
                <c:pt idx="11">
                  <c:v>55.723107113276811</c:v>
                </c:pt>
                <c:pt idx="12">
                  <c:v>56.215634063656324</c:v>
                </c:pt>
                <c:pt idx="13">
                  <c:v>56.708161014035838</c:v>
                </c:pt>
                <c:pt idx="14">
                  <c:v>57.200687964415351</c:v>
                </c:pt>
                <c:pt idx="15">
                  <c:v>57.693214914794865</c:v>
                </c:pt>
                <c:pt idx="16">
                  <c:v>58.185741865174379</c:v>
                </c:pt>
                <c:pt idx="17">
                  <c:v>58.678268815553892</c:v>
                </c:pt>
                <c:pt idx="18">
                  <c:v>59.170795765933406</c:v>
                </c:pt>
                <c:pt idx="19">
                  <c:v>59.663322716312919</c:v>
                </c:pt>
                <c:pt idx="20">
                  <c:v>60.155849666692397</c:v>
                </c:pt>
                <c:pt idx="21">
                  <c:v>60.593628738054825</c:v>
                </c:pt>
                <c:pt idx="22">
                  <c:v>61.031407809417253</c:v>
                </c:pt>
                <c:pt idx="23">
                  <c:v>61.469186880779681</c:v>
                </c:pt>
                <c:pt idx="24">
                  <c:v>61.906965952142109</c:v>
                </c:pt>
                <c:pt idx="25">
                  <c:v>62.34474502350453</c:v>
                </c:pt>
                <c:pt idx="26">
                  <c:v>62.782524094866957</c:v>
                </c:pt>
                <c:pt idx="27">
                  <c:v>63.220303166229385</c:v>
                </c:pt>
                <c:pt idx="28">
                  <c:v>63.658082237591813</c:v>
                </c:pt>
                <c:pt idx="29">
                  <c:v>64.095861308954241</c:v>
                </c:pt>
                <c:pt idx="30">
                  <c:v>64.533640380316697</c:v>
                </c:pt>
                <c:pt idx="31">
                  <c:v>64.866328952522835</c:v>
                </c:pt>
                <c:pt idx="32">
                  <c:v>65.199017524728987</c:v>
                </c:pt>
                <c:pt idx="33">
                  <c:v>65.531706096935125</c:v>
                </c:pt>
                <c:pt idx="34">
                  <c:v>65.864394669141262</c:v>
                </c:pt>
                <c:pt idx="35">
                  <c:v>66.1970832413474</c:v>
                </c:pt>
                <c:pt idx="36">
                  <c:v>66.529771813553538</c:v>
                </c:pt>
                <c:pt idx="37">
                  <c:v>66.862460385759675</c:v>
                </c:pt>
                <c:pt idx="38">
                  <c:v>67.195148957965827</c:v>
                </c:pt>
                <c:pt idx="39">
                  <c:v>67.527837530171965</c:v>
                </c:pt>
                <c:pt idx="40">
                  <c:v>67.860526102378103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60-AF41-8FCF-340E4B3CF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524623"/>
        <c:axId val="688447503"/>
      </c:lineChart>
      <c:catAx>
        <c:axId val="68852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88447503"/>
        <c:crosses val="autoZero"/>
        <c:auto val="1"/>
        <c:lblAlgn val="ctr"/>
        <c:lblOffset val="100"/>
        <c:noMultiLvlLbl val="0"/>
      </c:catAx>
      <c:valAx>
        <c:axId val="68844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8852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Emissions!$A$46</c:f>
              <c:strCache>
                <c:ptCount val="1"/>
                <c:pt idx="0">
                  <c:v>IMAGE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Emissions!$G$46:$AU$46</c:f>
              <c:numCache>
                <c:formatCode>General</c:formatCode>
                <c:ptCount val="41"/>
                <c:pt idx="0">
                  <c:v>48.128609375000003</c:v>
                </c:pt>
                <c:pt idx="1">
                  <c:v>48.643914453124999</c:v>
                </c:pt>
                <c:pt idx="2">
                  <c:v>49.159219531249995</c:v>
                </c:pt>
                <c:pt idx="3">
                  <c:v>49.674524609374998</c:v>
                </c:pt>
                <c:pt idx="4">
                  <c:v>50.189829687499994</c:v>
                </c:pt>
                <c:pt idx="5">
                  <c:v>50.70513476562499</c:v>
                </c:pt>
                <c:pt idx="6">
                  <c:v>51.220439843749993</c:v>
                </c:pt>
                <c:pt idx="7">
                  <c:v>51.735744921874989</c:v>
                </c:pt>
                <c:pt idx="8">
                  <c:v>52.251049999999985</c:v>
                </c:pt>
                <c:pt idx="9">
                  <c:v>52.766355078124988</c:v>
                </c:pt>
                <c:pt idx="10">
                  <c:v>53.281660156249998</c:v>
                </c:pt>
                <c:pt idx="11">
                  <c:v>51.85041015625</c:v>
                </c:pt>
                <c:pt idx="12">
                  <c:v>50.419160156250001</c:v>
                </c:pt>
                <c:pt idx="13">
                  <c:v>48.987910156250003</c:v>
                </c:pt>
                <c:pt idx="14">
                  <c:v>47.556660156249997</c:v>
                </c:pt>
                <c:pt idx="15">
                  <c:v>46.125410156249998</c:v>
                </c:pt>
                <c:pt idx="16">
                  <c:v>44.69416015625</c:v>
                </c:pt>
                <c:pt idx="17">
                  <c:v>43.262910156250001</c:v>
                </c:pt>
                <c:pt idx="18">
                  <c:v>41.831660156250003</c:v>
                </c:pt>
                <c:pt idx="19">
                  <c:v>40.400410156249997</c:v>
                </c:pt>
                <c:pt idx="20">
                  <c:v>38.969160156249998</c:v>
                </c:pt>
                <c:pt idx="21">
                  <c:v>37.840987109375</c:v>
                </c:pt>
                <c:pt idx="22">
                  <c:v>36.712814062499994</c:v>
                </c:pt>
                <c:pt idx="23">
                  <c:v>35.584641015624989</c:v>
                </c:pt>
                <c:pt idx="24">
                  <c:v>34.45646796874999</c:v>
                </c:pt>
                <c:pt idx="25">
                  <c:v>33.328294921874985</c:v>
                </c:pt>
                <c:pt idx="26">
                  <c:v>32.200121874999986</c:v>
                </c:pt>
                <c:pt idx="27">
                  <c:v>31.071948828124988</c:v>
                </c:pt>
                <c:pt idx="28">
                  <c:v>29.943775781249986</c:v>
                </c:pt>
                <c:pt idx="29">
                  <c:v>28.815602734374988</c:v>
                </c:pt>
                <c:pt idx="30">
                  <c:v>27.6874296875</c:v>
                </c:pt>
                <c:pt idx="31">
                  <c:v>26.808237695312499</c:v>
                </c:pt>
                <c:pt idx="32">
                  <c:v>25.929045703124999</c:v>
                </c:pt>
                <c:pt idx="33">
                  <c:v>25.049853710937494</c:v>
                </c:pt>
                <c:pt idx="34">
                  <c:v>24.170661718749994</c:v>
                </c:pt>
                <c:pt idx="35">
                  <c:v>23.291469726562493</c:v>
                </c:pt>
                <c:pt idx="36">
                  <c:v>22.412277734374992</c:v>
                </c:pt>
                <c:pt idx="37">
                  <c:v>21.533085742187488</c:v>
                </c:pt>
                <c:pt idx="38">
                  <c:v>20.653893749999988</c:v>
                </c:pt>
                <c:pt idx="39">
                  <c:v>19.774701757812487</c:v>
                </c:pt>
                <c:pt idx="40">
                  <c:v>18.895509765625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59-F54E-A3D4-87EA80F50C33}"/>
            </c:ext>
          </c:extLst>
        </c:ser>
        <c:ser>
          <c:idx val="6"/>
          <c:order val="1"/>
          <c:tx>
            <c:strRef>
              <c:f>Emissions!$A$48</c:f>
              <c:strCache>
                <c:ptCount val="1"/>
                <c:pt idx="0">
                  <c:v>MESSAGE-GLOBIOM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Emissions!$G$48:$AU$48</c:f>
              <c:numCache>
                <c:formatCode>General</c:formatCode>
                <c:ptCount val="41"/>
                <c:pt idx="0">
                  <c:v>51.810645189949497</c:v>
                </c:pt>
                <c:pt idx="1">
                  <c:v>51.95589880593915</c:v>
                </c:pt>
                <c:pt idx="2">
                  <c:v>52.101152421928795</c:v>
                </c:pt>
                <c:pt idx="3">
                  <c:v>52.246406037918447</c:v>
                </c:pt>
                <c:pt idx="4">
                  <c:v>52.391659653908093</c:v>
                </c:pt>
                <c:pt idx="5">
                  <c:v>52.536913269897738</c:v>
                </c:pt>
                <c:pt idx="6">
                  <c:v>52.682166885887391</c:v>
                </c:pt>
                <c:pt idx="7">
                  <c:v>52.827420501877036</c:v>
                </c:pt>
                <c:pt idx="8">
                  <c:v>52.972674117866688</c:v>
                </c:pt>
                <c:pt idx="9">
                  <c:v>53.117927733856334</c:v>
                </c:pt>
                <c:pt idx="10">
                  <c:v>53.263181349846001</c:v>
                </c:pt>
                <c:pt idx="11">
                  <c:v>52.56477524086047</c:v>
                </c:pt>
                <c:pt idx="12">
                  <c:v>51.86636913187494</c:v>
                </c:pt>
                <c:pt idx="13">
                  <c:v>51.16796302288941</c:v>
                </c:pt>
                <c:pt idx="14">
                  <c:v>50.46955691390388</c:v>
                </c:pt>
                <c:pt idx="15">
                  <c:v>49.771150804918349</c:v>
                </c:pt>
                <c:pt idx="16">
                  <c:v>49.072744695932812</c:v>
                </c:pt>
                <c:pt idx="17">
                  <c:v>48.374338586947282</c:v>
                </c:pt>
                <c:pt idx="18">
                  <c:v>47.675932477961751</c:v>
                </c:pt>
                <c:pt idx="19">
                  <c:v>46.977526368976221</c:v>
                </c:pt>
                <c:pt idx="20">
                  <c:v>46.279120259990698</c:v>
                </c:pt>
                <c:pt idx="21">
                  <c:v>45.368804166564658</c:v>
                </c:pt>
                <c:pt idx="22">
                  <c:v>44.458488073138625</c:v>
                </c:pt>
                <c:pt idx="23">
                  <c:v>43.548171979712585</c:v>
                </c:pt>
                <c:pt idx="24">
                  <c:v>42.637855886286545</c:v>
                </c:pt>
                <c:pt idx="25">
                  <c:v>41.727539792860512</c:v>
                </c:pt>
                <c:pt idx="26">
                  <c:v>40.817223699434471</c:v>
                </c:pt>
                <c:pt idx="27">
                  <c:v>39.906907606008431</c:v>
                </c:pt>
                <c:pt idx="28">
                  <c:v>38.996591512582398</c:v>
                </c:pt>
                <c:pt idx="29">
                  <c:v>38.086275419156358</c:v>
                </c:pt>
                <c:pt idx="30">
                  <c:v>37.175959325730297</c:v>
                </c:pt>
                <c:pt idx="31">
                  <c:v>36.111201642836242</c:v>
                </c:pt>
                <c:pt idx="32">
                  <c:v>35.046443959942181</c:v>
                </c:pt>
                <c:pt idx="33">
                  <c:v>33.981686277048126</c:v>
                </c:pt>
                <c:pt idx="34">
                  <c:v>32.916928594154065</c:v>
                </c:pt>
                <c:pt idx="35">
                  <c:v>31.852170911260007</c:v>
                </c:pt>
                <c:pt idx="36">
                  <c:v>30.787413228365949</c:v>
                </c:pt>
                <c:pt idx="37">
                  <c:v>29.722655545471891</c:v>
                </c:pt>
                <c:pt idx="38">
                  <c:v>28.657897862577833</c:v>
                </c:pt>
                <c:pt idx="39">
                  <c:v>27.593140179683775</c:v>
                </c:pt>
                <c:pt idx="40">
                  <c:v>26.528382496789703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59-F54E-A3D4-87EA80F5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524623"/>
        <c:axId val="688447503"/>
      </c:lineChart>
      <c:catAx>
        <c:axId val="68852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88447503"/>
        <c:crosses val="autoZero"/>
        <c:auto val="1"/>
        <c:lblAlgn val="ctr"/>
        <c:lblOffset val="100"/>
        <c:noMultiLvlLbl val="0"/>
      </c:catAx>
      <c:valAx>
        <c:axId val="68844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68852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45</xdr:row>
      <xdr:rowOff>12700</xdr:rowOff>
    </xdr:from>
    <xdr:to>
      <xdr:col>12</xdr:col>
      <xdr:colOff>450850</xdr:colOff>
      <xdr:row>58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892C3-BE80-C745-BE6F-CD7B97FBD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2978150</xdr:colOff>
      <xdr:row>47</xdr:row>
      <xdr:rowOff>76200</xdr:rowOff>
    </xdr:from>
    <xdr:to>
      <xdr:col>6</xdr:col>
      <xdr:colOff>425450</xdr:colOff>
      <xdr:row>60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211975-024B-104A-B24E-6D8B126BF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6350</xdr:colOff>
      <xdr:row>62</xdr:row>
      <xdr:rowOff>0</xdr:rowOff>
    </xdr:from>
    <xdr:to>
      <xdr:col>6</xdr:col>
      <xdr:colOff>450850</xdr:colOff>
      <xdr:row>75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E5DC22-7852-9242-84FF-02815A02C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11</xdr:row>
      <xdr:rowOff>31750</xdr:rowOff>
    </xdr:from>
    <xdr:to>
      <xdr:col>7</xdr:col>
      <xdr:colOff>488950</xdr:colOff>
      <xdr:row>24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3565F-4B63-4A42-84EF-55A88D9D1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11</xdr:row>
      <xdr:rowOff>12700</xdr:rowOff>
    </xdr:from>
    <xdr:to>
      <xdr:col>13</xdr:col>
      <xdr:colOff>457200</xdr:colOff>
      <xdr:row>24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F10405-8FBA-914B-B9B1-C63C055FB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31750</xdr:colOff>
      <xdr:row>55</xdr:row>
      <xdr:rowOff>6350</xdr:rowOff>
    </xdr:from>
    <xdr:to>
      <xdr:col>7</xdr:col>
      <xdr:colOff>476250</xdr:colOff>
      <xdr:row>68</xdr:row>
      <xdr:rowOff>107950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D737A7-66F7-C543-80B5-678A84792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14</xdr:col>
      <xdr:colOff>444500</xdr:colOff>
      <xdr:row>68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F31F4CC-1379-5148-81DF-343084106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7</xdr:col>
      <xdr:colOff>444500</xdr:colOff>
      <xdr:row>83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90B142-D13F-F243-A7DE-62A0EF583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14</xdr:col>
      <xdr:colOff>444500</xdr:colOff>
      <xdr:row>83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8132874-2376-F74E-A27D-9C6EEB9F3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C9910-1D9D-2A41-8061-995ECD551575}">
  <dimension ref="A1:AZ43"/>
  <sheetViews>
    <sheetView tabSelected="1" topLeftCell="A17" workbookViewId="0">
      <selection activeCell="A44" sqref="A44"/>
    </sheetView>
  </sheetViews>
  <sheetFormatPr baseColWidth="10" defaultRowHeight="16" x14ac:dyDescent="0.2"/>
  <cols>
    <col min="2" max="12" width="11" bestFit="1" customWidth="1"/>
    <col min="13" max="27" width="12.33203125" bestFit="1" customWidth="1"/>
    <col min="28" max="28" width="13.33203125" bestFit="1" customWidth="1"/>
    <col min="29" max="42" width="12.33203125" bestFit="1" customWidth="1"/>
  </cols>
  <sheetData>
    <row r="1" spans="1:52" x14ac:dyDescent="0.2">
      <c r="A1" s="1" t="s">
        <v>11</v>
      </c>
    </row>
    <row r="2" spans="1:52" s="1" customFormat="1" x14ac:dyDescent="0.2"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">
        <v>2023</v>
      </c>
      <c r="P2" s="1">
        <v>2024</v>
      </c>
      <c r="Q2" s="1">
        <v>2025</v>
      </c>
      <c r="R2" s="1">
        <v>2026</v>
      </c>
      <c r="S2" s="1">
        <v>2027</v>
      </c>
      <c r="T2" s="1">
        <v>2028</v>
      </c>
      <c r="U2" s="1">
        <v>2029</v>
      </c>
      <c r="V2" s="1">
        <v>2030</v>
      </c>
      <c r="W2" s="1">
        <v>2031</v>
      </c>
      <c r="X2" s="1">
        <v>2032</v>
      </c>
      <c r="Y2" s="1">
        <v>2033</v>
      </c>
      <c r="Z2" s="1">
        <v>2034</v>
      </c>
      <c r="AA2" s="1">
        <v>2035</v>
      </c>
      <c r="AB2" s="1">
        <v>2036</v>
      </c>
      <c r="AC2" s="1">
        <v>2037</v>
      </c>
      <c r="AD2" s="1">
        <v>2038</v>
      </c>
      <c r="AE2" s="1">
        <v>2039</v>
      </c>
      <c r="AF2" s="1">
        <v>2040</v>
      </c>
      <c r="AG2" s="1">
        <v>2041</v>
      </c>
      <c r="AH2" s="1">
        <v>2042</v>
      </c>
      <c r="AI2" s="1">
        <v>2043</v>
      </c>
      <c r="AJ2" s="1">
        <v>2044</v>
      </c>
      <c r="AK2" s="1">
        <v>2045</v>
      </c>
      <c r="AL2" s="1">
        <v>2046</v>
      </c>
      <c r="AM2" s="1">
        <v>2047</v>
      </c>
      <c r="AN2" s="1">
        <v>2048</v>
      </c>
      <c r="AO2" s="1">
        <v>2049</v>
      </c>
      <c r="AP2" s="1">
        <v>2050</v>
      </c>
      <c r="AQ2" s="1">
        <v>2051</v>
      </c>
      <c r="AR2" s="1">
        <v>2052</v>
      </c>
      <c r="AS2" s="1">
        <v>2053</v>
      </c>
      <c r="AT2" s="1">
        <v>2054</v>
      </c>
      <c r="AU2" s="1">
        <v>2055</v>
      </c>
      <c r="AV2" s="1">
        <v>2056</v>
      </c>
      <c r="AW2" s="1">
        <v>2057</v>
      </c>
      <c r="AX2" s="1">
        <v>2058</v>
      </c>
      <c r="AY2" s="1">
        <v>2059</v>
      </c>
      <c r="AZ2" s="1" t="s">
        <v>0</v>
      </c>
    </row>
    <row r="3" spans="1:52" x14ac:dyDescent="0.2">
      <c r="A3" t="s">
        <v>9</v>
      </c>
      <c r="B3">
        <v>18.690000000000001</v>
      </c>
      <c r="C3">
        <v>19.45</v>
      </c>
      <c r="D3">
        <v>20.22</v>
      </c>
      <c r="E3">
        <v>20.99</v>
      </c>
      <c r="F3">
        <v>21.76</v>
      </c>
      <c r="G3">
        <v>22.53</v>
      </c>
      <c r="H3">
        <v>23.11</v>
      </c>
      <c r="I3">
        <v>23.7</v>
      </c>
      <c r="J3">
        <v>24.28</v>
      </c>
      <c r="K3">
        <v>24.87</v>
      </c>
      <c r="L3">
        <v>25.45</v>
      </c>
      <c r="M3">
        <v>26</v>
      </c>
      <c r="N3">
        <v>26.55</v>
      </c>
      <c r="O3">
        <v>27.1</v>
      </c>
      <c r="P3">
        <v>27.65</v>
      </c>
      <c r="Q3">
        <v>28.2</v>
      </c>
      <c r="R3">
        <v>28.72</v>
      </c>
      <c r="S3">
        <v>29.24</v>
      </c>
      <c r="T3">
        <v>29.77</v>
      </c>
      <c r="U3">
        <v>30.29</v>
      </c>
      <c r="V3">
        <v>30.81</v>
      </c>
      <c r="W3">
        <v>31.46</v>
      </c>
      <c r="X3">
        <v>32.11</v>
      </c>
      <c r="Y3">
        <v>32.76</v>
      </c>
      <c r="Z3">
        <v>33.409999999999997</v>
      </c>
      <c r="AA3">
        <v>34.06</v>
      </c>
      <c r="AB3">
        <v>34.69</v>
      </c>
      <c r="AC3">
        <v>35.33</v>
      </c>
      <c r="AD3">
        <v>35.96</v>
      </c>
      <c r="AE3">
        <v>36.590000000000003</v>
      </c>
      <c r="AF3">
        <v>37.22</v>
      </c>
      <c r="AG3">
        <v>37.81</v>
      </c>
      <c r="AH3">
        <v>38.4</v>
      </c>
      <c r="AI3">
        <v>38.99</v>
      </c>
      <c r="AJ3">
        <v>39.58</v>
      </c>
      <c r="AK3">
        <v>40.17</v>
      </c>
      <c r="AL3">
        <v>40.729999999999997</v>
      </c>
      <c r="AM3">
        <v>41.29</v>
      </c>
      <c r="AN3">
        <v>41.85</v>
      </c>
      <c r="AO3">
        <v>42.41</v>
      </c>
      <c r="AP3">
        <v>42.97</v>
      </c>
      <c r="AQ3">
        <v>42.97</v>
      </c>
      <c r="AR3">
        <v>42.97</v>
      </c>
      <c r="AS3">
        <v>42.97</v>
      </c>
      <c r="AT3">
        <v>42.97</v>
      </c>
      <c r="AU3">
        <v>42.97</v>
      </c>
      <c r="AV3">
        <v>42.97</v>
      </c>
      <c r="AW3">
        <v>42.97</v>
      </c>
      <c r="AX3">
        <v>42.97</v>
      </c>
      <c r="AY3">
        <v>42.97</v>
      </c>
      <c r="AZ3">
        <v>42.97</v>
      </c>
    </row>
    <row r="4" spans="1:52" x14ac:dyDescent="0.2">
      <c r="A4" t="s">
        <v>10</v>
      </c>
      <c r="B4">
        <v>9.89</v>
      </c>
      <c r="C4">
        <v>10.1</v>
      </c>
      <c r="D4">
        <v>10.32</v>
      </c>
      <c r="E4">
        <v>10.53</v>
      </c>
      <c r="F4">
        <v>10.75</v>
      </c>
      <c r="G4">
        <v>10.96</v>
      </c>
      <c r="H4">
        <v>11.21</v>
      </c>
      <c r="I4">
        <v>11.45</v>
      </c>
      <c r="J4">
        <v>11.69</v>
      </c>
      <c r="K4">
        <v>11.93</v>
      </c>
      <c r="L4">
        <v>12.17</v>
      </c>
      <c r="M4">
        <v>12.44</v>
      </c>
      <c r="N4">
        <v>12.71</v>
      </c>
      <c r="O4">
        <v>12.98</v>
      </c>
      <c r="P4">
        <v>13.25</v>
      </c>
      <c r="Q4">
        <v>13.53</v>
      </c>
      <c r="R4">
        <v>13.83</v>
      </c>
      <c r="S4">
        <v>14.13</v>
      </c>
      <c r="T4">
        <v>14.44</v>
      </c>
      <c r="U4">
        <v>14.74</v>
      </c>
      <c r="V4">
        <v>15.05</v>
      </c>
      <c r="W4">
        <v>15.39</v>
      </c>
      <c r="X4">
        <v>15.73</v>
      </c>
      <c r="Y4">
        <v>16.07</v>
      </c>
      <c r="Z4">
        <v>16.41</v>
      </c>
      <c r="AA4">
        <v>16.75</v>
      </c>
      <c r="AB4">
        <v>17.32</v>
      </c>
      <c r="AC4">
        <v>17.89</v>
      </c>
      <c r="AD4">
        <v>18.46</v>
      </c>
      <c r="AE4">
        <v>19.03</v>
      </c>
      <c r="AF4">
        <v>19.600000000000001</v>
      </c>
      <c r="AG4">
        <v>20.170000000000002</v>
      </c>
      <c r="AH4">
        <v>20.74</v>
      </c>
      <c r="AI4">
        <v>21.31</v>
      </c>
      <c r="AJ4">
        <v>21.88</v>
      </c>
      <c r="AK4">
        <v>22.45</v>
      </c>
      <c r="AL4">
        <v>23.02</v>
      </c>
      <c r="AM4">
        <v>23.59</v>
      </c>
      <c r="AN4">
        <v>24.16</v>
      </c>
      <c r="AO4">
        <v>24.73</v>
      </c>
      <c r="AP4">
        <v>25.29</v>
      </c>
      <c r="AQ4">
        <v>25.29</v>
      </c>
      <c r="AR4">
        <v>25.29</v>
      </c>
      <c r="AS4">
        <v>25.29</v>
      </c>
      <c r="AT4">
        <v>25.29</v>
      </c>
      <c r="AU4">
        <v>25.29</v>
      </c>
      <c r="AV4">
        <v>25.29</v>
      </c>
      <c r="AW4">
        <v>25.29</v>
      </c>
      <c r="AX4">
        <v>25.29</v>
      </c>
      <c r="AY4">
        <v>25.29</v>
      </c>
      <c r="AZ4">
        <v>25.29</v>
      </c>
    </row>
    <row r="7" spans="1:52" x14ac:dyDescent="0.2">
      <c r="A7" s="1" t="s">
        <v>2</v>
      </c>
    </row>
    <row r="8" spans="1:52" s="1" customFormat="1" x14ac:dyDescent="0.2">
      <c r="B8" s="1">
        <v>2010</v>
      </c>
      <c r="C8" s="1">
        <v>2011</v>
      </c>
      <c r="D8" s="1">
        <v>2012</v>
      </c>
      <c r="E8" s="1">
        <v>2013</v>
      </c>
      <c r="F8" s="1">
        <v>2014</v>
      </c>
      <c r="G8" s="1">
        <v>2015</v>
      </c>
      <c r="H8" s="1">
        <v>2016</v>
      </c>
      <c r="I8" s="1">
        <v>2017</v>
      </c>
      <c r="J8" s="1">
        <v>2018</v>
      </c>
      <c r="K8" s="1">
        <v>2019</v>
      </c>
      <c r="L8" s="1">
        <v>2020</v>
      </c>
      <c r="M8" s="1">
        <v>2021</v>
      </c>
      <c r="N8" s="1">
        <v>2022</v>
      </c>
      <c r="O8" s="1">
        <v>2023</v>
      </c>
      <c r="P8" s="1">
        <v>2024</v>
      </c>
      <c r="Q8" s="1">
        <v>2025</v>
      </c>
      <c r="R8" s="1">
        <v>2026</v>
      </c>
      <c r="S8" s="1">
        <v>2027</v>
      </c>
      <c r="T8" s="1">
        <v>2028</v>
      </c>
      <c r="U8" s="1">
        <v>2029</v>
      </c>
      <c r="V8" s="1">
        <v>2030</v>
      </c>
      <c r="W8" s="1">
        <v>2031</v>
      </c>
      <c r="X8" s="1">
        <v>2032</v>
      </c>
      <c r="Y8" s="1">
        <v>2033</v>
      </c>
      <c r="Z8" s="1">
        <v>2034</v>
      </c>
      <c r="AA8" s="1">
        <v>2035</v>
      </c>
      <c r="AB8" s="1">
        <v>2036</v>
      </c>
      <c r="AC8" s="1">
        <v>2037</v>
      </c>
      <c r="AD8" s="1">
        <v>2038</v>
      </c>
      <c r="AE8" s="1">
        <v>2039</v>
      </c>
      <c r="AF8" s="1">
        <v>2040</v>
      </c>
      <c r="AG8" s="1">
        <v>2041</v>
      </c>
      <c r="AH8" s="1">
        <v>2042</v>
      </c>
      <c r="AI8" s="1">
        <v>2043</v>
      </c>
      <c r="AJ8" s="1">
        <v>2044</v>
      </c>
      <c r="AK8" s="1">
        <v>2045</v>
      </c>
      <c r="AL8" s="1">
        <v>2046</v>
      </c>
      <c r="AM8" s="1">
        <v>2047</v>
      </c>
      <c r="AN8" s="1">
        <v>2048</v>
      </c>
      <c r="AO8" s="1">
        <v>2049</v>
      </c>
      <c r="AP8" s="1">
        <v>2050</v>
      </c>
      <c r="AQ8" s="1">
        <v>2051</v>
      </c>
      <c r="AR8" s="1">
        <v>2052</v>
      </c>
      <c r="AS8" s="1">
        <v>2053</v>
      </c>
      <c r="AT8" s="1">
        <v>2054</v>
      </c>
      <c r="AU8" s="1">
        <v>2055</v>
      </c>
      <c r="AV8" s="1">
        <v>2056</v>
      </c>
      <c r="AW8" s="1">
        <v>2057</v>
      </c>
      <c r="AX8" s="1">
        <v>2058</v>
      </c>
      <c r="AY8" s="1">
        <v>2059</v>
      </c>
      <c r="AZ8" s="1" t="s">
        <v>0</v>
      </c>
    </row>
    <row r="9" spans="1:52" x14ac:dyDescent="0.2">
      <c r="A9" t="s">
        <v>1</v>
      </c>
      <c r="B9">
        <v>9999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</row>
    <row r="10" spans="1:52" x14ac:dyDescent="0.2">
      <c r="A10" t="s">
        <v>3</v>
      </c>
      <c r="B10">
        <v>99999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99999</v>
      </c>
      <c r="W10">
        <v>99999</v>
      </c>
      <c r="X10">
        <v>99999</v>
      </c>
      <c r="Y10">
        <v>99999</v>
      </c>
      <c r="Z10">
        <v>99999</v>
      </c>
      <c r="AA10">
        <v>99999</v>
      </c>
      <c r="AB10">
        <v>99999</v>
      </c>
      <c r="AC10">
        <v>99999</v>
      </c>
      <c r="AD10">
        <v>99999</v>
      </c>
      <c r="AE10">
        <v>99999</v>
      </c>
      <c r="AF10">
        <v>99999</v>
      </c>
      <c r="AG10">
        <v>99999</v>
      </c>
      <c r="AH10">
        <v>99999</v>
      </c>
      <c r="AI10">
        <v>99999</v>
      </c>
      <c r="AJ10">
        <v>99999</v>
      </c>
      <c r="AK10">
        <v>99999</v>
      </c>
      <c r="AL10">
        <v>99999</v>
      </c>
      <c r="AM10">
        <v>99999</v>
      </c>
      <c r="AN10">
        <v>99999</v>
      </c>
      <c r="AO10">
        <v>99999</v>
      </c>
      <c r="AP10">
        <v>99999</v>
      </c>
      <c r="AQ10">
        <v>99999</v>
      </c>
      <c r="AR10">
        <v>99999</v>
      </c>
      <c r="AS10">
        <v>99999</v>
      </c>
      <c r="AT10">
        <v>99999</v>
      </c>
      <c r="AU10">
        <v>99999</v>
      </c>
      <c r="AV10">
        <v>99999</v>
      </c>
      <c r="AW10">
        <v>99999</v>
      </c>
      <c r="AX10">
        <v>99999</v>
      </c>
      <c r="AY10">
        <v>99999</v>
      </c>
      <c r="AZ10">
        <v>99999</v>
      </c>
    </row>
    <row r="11" spans="1:52" x14ac:dyDescent="0.2">
      <c r="B11" s="19">
        <v>9999</v>
      </c>
      <c r="C11" s="19">
        <v>2</v>
      </c>
      <c r="D11" s="19">
        <v>2</v>
      </c>
      <c r="E11" s="19">
        <v>2</v>
      </c>
      <c r="F11" s="19">
        <v>2</v>
      </c>
      <c r="G11" s="19">
        <v>2</v>
      </c>
      <c r="H11" s="19">
        <v>2</v>
      </c>
      <c r="I11" s="19">
        <v>2</v>
      </c>
      <c r="J11" s="19">
        <v>2</v>
      </c>
      <c r="K11" s="19">
        <v>2</v>
      </c>
      <c r="L11" s="19">
        <v>2</v>
      </c>
      <c r="M11" s="19">
        <v>2</v>
      </c>
      <c r="N11" s="19">
        <v>2</v>
      </c>
      <c r="O11" s="19">
        <v>2</v>
      </c>
      <c r="P11" s="19">
        <v>2</v>
      </c>
      <c r="Q11" s="19">
        <v>2</v>
      </c>
      <c r="R11" s="19">
        <v>2</v>
      </c>
      <c r="S11" s="19">
        <v>2</v>
      </c>
      <c r="T11" s="19">
        <v>2</v>
      </c>
      <c r="U11" s="19">
        <v>2</v>
      </c>
      <c r="V11" s="19">
        <v>2</v>
      </c>
      <c r="W11" s="19">
        <v>2</v>
      </c>
      <c r="X11" s="19">
        <v>2</v>
      </c>
      <c r="Y11" s="19">
        <v>2</v>
      </c>
      <c r="Z11" s="19">
        <v>2</v>
      </c>
      <c r="AA11" s="19">
        <v>2</v>
      </c>
      <c r="AB11" s="19">
        <v>2</v>
      </c>
      <c r="AC11" s="19">
        <v>2</v>
      </c>
      <c r="AD11" s="19">
        <v>2</v>
      </c>
      <c r="AE11" s="19">
        <v>2</v>
      </c>
      <c r="AF11" s="19">
        <v>2</v>
      </c>
      <c r="AG11" s="19">
        <v>2</v>
      </c>
      <c r="AH11" s="19">
        <v>2</v>
      </c>
      <c r="AI11" s="19">
        <v>2</v>
      </c>
      <c r="AJ11" s="19">
        <v>2</v>
      </c>
      <c r="AK11" s="19">
        <v>2</v>
      </c>
      <c r="AL11" s="19">
        <v>2</v>
      </c>
      <c r="AM11" s="19">
        <v>2</v>
      </c>
      <c r="AN11" s="19">
        <v>2</v>
      </c>
      <c r="AO11" s="19">
        <v>2</v>
      </c>
      <c r="AP11" s="19">
        <v>2</v>
      </c>
      <c r="AQ11" s="19">
        <v>2</v>
      </c>
      <c r="AR11" s="19">
        <v>2</v>
      </c>
      <c r="AS11" s="19">
        <v>2</v>
      </c>
      <c r="AT11" s="19">
        <v>2</v>
      </c>
      <c r="AU11" s="19">
        <v>2</v>
      </c>
      <c r="AV11" s="19">
        <v>2</v>
      </c>
      <c r="AW11" s="19">
        <v>2</v>
      </c>
      <c r="AX11" s="19">
        <v>2</v>
      </c>
      <c r="AY11" s="19">
        <v>2</v>
      </c>
      <c r="AZ11" s="19">
        <v>2</v>
      </c>
    </row>
    <row r="12" spans="1:52" x14ac:dyDescent="0.2">
      <c r="A12" t="s">
        <v>4</v>
      </c>
      <c r="B12">
        <v>99999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99999</v>
      </c>
      <c r="W12">
        <v>99999</v>
      </c>
      <c r="X12">
        <v>99999</v>
      </c>
      <c r="Y12">
        <v>99999</v>
      </c>
      <c r="Z12">
        <v>99999</v>
      </c>
      <c r="AA12">
        <v>99999</v>
      </c>
      <c r="AB12">
        <v>99999</v>
      </c>
      <c r="AC12">
        <v>99999</v>
      </c>
      <c r="AD12">
        <v>99999</v>
      </c>
      <c r="AE12">
        <v>99999</v>
      </c>
      <c r="AF12">
        <v>99999</v>
      </c>
      <c r="AG12">
        <v>99999</v>
      </c>
      <c r="AH12">
        <v>99999</v>
      </c>
      <c r="AI12">
        <v>99999</v>
      </c>
      <c r="AJ12">
        <v>99999</v>
      </c>
      <c r="AK12">
        <v>99999</v>
      </c>
      <c r="AL12">
        <v>99999</v>
      </c>
      <c r="AM12">
        <v>99999</v>
      </c>
      <c r="AN12">
        <v>99999</v>
      </c>
      <c r="AO12">
        <v>99999</v>
      </c>
      <c r="AP12">
        <v>99999</v>
      </c>
      <c r="AQ12">
        <v>99999</v>
      </c>
      <c r="AR12">
        <v>99999</v>
      </c>
      <c r="AS12">
        <v>99999</v>
      </c>
      <c r="AT12">
        <v>99999</v>
      </c>
      <c r="AU12">
        <v>99999</v>
      </c>
      <c r="AV12">
        <v>99999</v>
      </c>
      <c r="AW12">
        <v>99999</v>
      </c>
      <c r="AX12">
        <v>99999</v>
      </c>
      <c r="AY12">
        <v>99999</v>
      </c>
      <c r="AZ12">
        <v>99999</v>
      </c>
    </row>
    <row r="13" spans="1:52" s="20" customFormat="1" x14ac:dyDescent="0.2">
      <c r="B13" s="19">
        <v>9999</v>
      </c>
      <c r="C13" s="19">
        <v>2</v>
      </c>
      <c r="D13" s="19">
        <v>2</v>
      </c>
      <c r="E13" s="19">
        <v>2</v>
      </c>
      <c r="F13" s="19">
        <v>2</v>
      </c>
      <c r="G13" s="19">
        <v>2</v>
      </c>
      <c r="H13" s="19">
        <v>2</v>
      </c>
      <c r="I13" s="19">
        <v>2</v>
      </c>
      <c r="J13" s="19">
        <v>2</v>
      </c>
      <c r="K13" s="19">
        <v>2</v>
      </c>
      <c r="L13" s="19">
        <v>2</v>
      </c>
      <c r="M13" s="19">
        <v>2</v>
      </c>
      <c r="N13" s="19">
        <v>2</v>
      </c>
      <c r="O13" s="19">
        <v>2</v>
      </c>
      <c r="P13" s="19">
        <v>2</v>
      </c>
      <c r="Q13" s="19">
        <v>2</v>
      </c>
      <c r="R13" s="19">
        <v>2</v>
      </c>
      <c r="S13" s="19">
        <v>2</v>
      </c>
      <c r="T13" s="19">
        <v>2</v>
      </c>
      <c r="U13" s="19">
        <v>2</v>
      </c>
      <c r="V13" s="19">
        <v>2</v>
      </c>
      <c r="W13" s="19">
        <v>2</v>
      </c>
      <c r="X13" s="19">
        <v>2</v>
      </c>
      <c r="Y13" s="19">
        <v>2</v>
      </c>
      <c r="Z13" s="19">
        <v>2</v>
      </c>
      <c r="AA13" s="19">
        <v>2</v>
      </c>
      <c r="AB13" s="19">
        <v>2</v>
      </c>
      <c r="AC13" s="19">
        <v>2</v>
      </c>
      <c r="AD13" s="19">
        <v>2</v>
      </c>
      <c r="AE13" s="19">
        <v>2</v>
      </c>
      <c r="AF13" s="19">
        <v>2</v>
      </c>
      <c r="AG13" s="19">
        <v>2</v>
      </c>
      <c r="AH13" s="19">
        <v>2</v>
      </c>
      <c r="AI13" s="19">
        <v>2</v>
      </c>
      <c r="AJ13" s="19">
        <v>2</v>
      </c>
      <c r="AK13" s="19">
        <v>2</v>
      </c>
      <c r="AL13" s="19">
        <v>2</v>
      </c>
      <c r="AM13" s="19">
        <v>2</v>
      </c>
      <c r="AN13" s="19">
        <v>2</v>
      </c>
      <c r="AO13" s="19">
        <v>2</v>
      </c>
      <c r="AP13" s="19">
        <v>2</v>
      </c>
      <c r="AQ13" s="19">
        <v>2</v>
      </c>
      <c r="AR13" s="19">
        <v>2</v>
      </c>
      <c r="AS13" s="19">
        <v>2</v>
      </c>
      <c r="AT13" s="19">
        <v>2</v>
      </c>
      <c r="AU13" s="19">
        <v>2</v>
      </c>
      <c r="AV13" s="19">
        <v>2</v>
      </c>
      <c r="AW13" s="19">
        <v>2</v>
      </c>
      <c r="AX13" s="19">
        <v>2</v>
      </c>
      <c r="AY13" s="19">
        <v>2</v>
      </c>
      <c r="AZ13" s="19">
        <v>2</v>
      </c>
    </row>
    <row r="14" spans="1:52" x14ac:dyDescent="0.2">
      <c r="A14" t="s">
        <v>5</v>
      </c>
      <c r="B14">
        <v>9999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</row>
    <row r="15" spans="1:52" x14ac:dyDescent="0.2">
      <c r="B15" s="19">
        <v>9999</v>
      </c>
      <c r="C15" s="19">
        <v>9999</v>
      </c>
      <c r="D15" s="19">
        <v>9999</v>
      </c>
      <c r="E15" s="19">
        <v>9999</v>
      </c>
      <c r="F15" s="19">
        <v>9999</v>
      </c>
      <c r="G15" s="19">
        <v>9999</v>
      </c>
      <c r="H15" s="19">
        <v>9999</v>
      </c>
      <c r="I15" s="19">
        <v>9999</v>
      </c>
      <c r="J15" s="19">
        <v>9999</v>
      </c>
      <c r="K15" s="19">
        <v>9999</v>
      </c>
      <c r="L15" s="19">
        <v>9999</v>
      </c>
      <c r="M15" s="19">
        <v>9999</v>
      </c>
      <c r="N15" s="19">
        <v>9999</v>
      </c>
      <c r="O15" s="19">
        <v>9999</v>
      </c>
      <c r="P15" s="19">
        <v>9999</v>
      </c>
      <c r="Q15" s="19">
        <v>9999</v>
      </c>
      <c r="R15" s="19">
        <v>9999</v>
      </c>
      <c r="S15" s="19">
        <v>9999</v>
      </c>
      <c r="T15" s="19">
        <v>9999</v>
      </c>
      <c r="U15" s="19">
        <v>9999</v>
      </c>
      <c r="V15" s="19">
        <v>9999</v>
      </c>
      <c r="W15" s="19">
        <v>9999</v>
      </c>
      <c r="X15" s="19">
        <v>9999</v>
      </c>
      <c r="Y15" s="19">
        <v>9999</v>
      </c>
      <c r="Z15" s="19">
        <v>9999</v>
      </c>
      <c r="AA15" s="19">
        <v>9999</v>
      </c>
      <c r="AB15" s="19">
        <v>9999</v>
      </c>
      <c r="AC15" s="19">
        <v>9999</v>
      </c>
      <c r="AD15" s="19">
        <v>9999</v>
      </c>
      <c r="AE15" s="19">
        <v>9999</v>
      </c>
      <c r="AF15" s="19">
        <v>9999</v>
      </c>
      <c r="AG15" s="19">
        <v>9999</v>
      </c>
      <c r="AH15" s="19">
        <v>9999</v>
      </c>
      <c r="AI15" s="19">
        <v>9999</v>
      </c>
      <c r="AJ15" s="19">
        <v>9999</v>
      </c>
      <c r="AK15" s="19">
        <v>9999</v>
      </c>
      <c r="AL15" s="19">
        <v>9999</v>
      </c>
      <c r="AM15" s="19">
        <v>9999</v>
      </c>
      <c r="AN15" s="19">
        <v>9999</v>
      </c>
      <c r="AO15" s="19">
        <v>9999</v>
      </c>
      <c r="AP15" s="19">
        <v>9999</v>
      </c>
      <c r="AQ15" s="19">
        <v>9999</v>
      </c>
      <c r="AR15" s="19">
        <v>9999</v>
      </c>
      <c r="AS15" s="19">
        <v>9999</v>
      </c>
      <c r="AT15" s="19">
        <v>9999</v>
      </c>
      <c r="AU15" s="19">
        <v>9999</v>
      </c>
      <c r="AV15" s="19">
        <v>9999</v>
      </c>
      <c r="AW15" s="19">
        <v>9999</v>
      </c>
      <c r="AX15" s="19">
        <v>9999</v>
      </c>
      <c r="AY15" s="19">
        <v>9999</v>
      </c>
      <c r="AZ15" s="19">
        <v>9999</v>
      </c>
    </row>
    <row r="16" spans="1:52" x14ac:dyDescent="0.2">
      <c r="A16" t="s">
        <v>6</v>
      </c>
      <c r="B16">
        <v>9999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2</v>
      </c>
    </row>
    <row r="17" spans="1:52" x14ac:dyDescent="0.2">
      <c r="B17" s="19">
        <v>9999</v>
      </c>
      <c r="C17" s="19">
        <v>9999</v>
      </c>
      <c r="D17" s="19">
        <v>9999</v>
      </c>
      <c r="E17" s="19">
        <v>9999</v>
      </c>
      <c r="F17" s="19">
        <v>9999</v>
      </c>
      <c r="G17" s="19">
        <v>9999</v>
      </c>
      <c r="H17" s="19">
        <v>9999</v>
      </c>
      <c r="I17" s="19">
        <v>9999</v>
      </c>
      <c r="J17" s="19">
        <v>9999</v>
      </c>
      <c r="K17" s="19">
        <v>9999</v>
      </c>
      <c r="L17" s="19">
        <v>9999</v>
      </c>
      <c r="M17" s="19">
        <v>9999</v>
      </c>
      <c r="N17" s="19">
        <v>9999</v>
      </c>
      <c r="O17" s="19">
        <v>9999</v>
      </c>
      <c r="P17" s="19">
        <v>9999</v>
      </c>
      <c r="Q17" s="19">
        <v>9999</v>
      </c>
      <c r="R17" s="19">
        <v>9999</v>
      </c>
      <c r="S17" s="19">
        <v>9999</v>
      </c>
      <c r="T17" s="19">
        <v>9999</v>
      </c>
      <c r="U17" s="19">
        <v>9999</v>
      </c>
      <c r="V17" s="19">
        <v>9999</v>
      </c>
      <c r="W17" s="19">
        <v>9999</v>
      </c>
      <c r="X17" s="19">
        <v>9999</v>
      </c>
      <c r="Y17" s="19">
        <v>9999</v>
      </c>
      <c r="Z17" s="19">
        <v>9999</v>
      </c>
      <c r="AA17" s="19">
        <v>9999</v>
      </c>
      <c r="AB17" s="19">
        <v>9999</v>
      </c>
      <c r="AC17" s="19">
        <v>9999</v>
      </c>
      <c r="AD17" s="19">
        <v>9999</v>
      </c>
      <c r="AE17" s="19">
        <v>9999</v>
      </c>
      <c r="AF17" s="19">
        <v>9999</v>
      </c>
      <c r="AG17" s="19">
        <v>9999</v>
      </c>
      <c r="AH17" s="19">
        <v>9999</v>
      </c>
      <c r="AI17" s="19">
        <v>9999</v>
      </c>
      <c r="AJ17" s="19">
        <v>9999</v>
      </c>
      <c r="AK17" s="19">
        <v>9999</v>
      </c>
      <c r="AL17" s="19">
        <v>9999</v>
      </c>
      <c r="AM17" s="19">
        <v>9999</v>
      </c>
      <c r="AN17" s="19">
        <v>9999</v>
      </c>
      <c r="AO17" s="19">
        <v>9999</v>
      </c>
      <c r="AP17" s="19">
        <v>9999</v>
      </c>
      <c r="AQ17" s="19">
        <v>9999</v>
      </c>
      <c r="AR17" s="19">
        <v>9999</v>
      </c>
      <c r="AS17" s="19">
        <v>9999</v>
      </c>
      <c r="AT17" s="19">
        <v>9999</v>
      </c>
      <c r="AU17" s="19">
        <v>9999</v>
      </c>
      <c r="AV17" s="19">
        <v>9999</v>
      </c>
      <c r="AW17" s="19">
        <v>9999</v>
      </c>
      <c r="AX17" s="19">
        <v>9999</v>
      </c>
      <c r="AY17" s="19">
        <v>9999</v>
      </c>
      <c r="AZ17" s="19">
        <v>9999</v>
      </c>
    </row>
    <row r="19" spans="1:52" x14ac:dyDescent="0.2">
      <c r="A19" s="1" t="s">
        <v>7</v>
      </c>
    </row>
    <row r="20" spans="1:52" x14ac:dyDescent="0.2">
      <c r="B20" s="1">
        <v>2010</v>
      </c>
      <c r="C20" s="1">
        <v>2011</v>
      </c>
      <c r="D20" s="1">
        <v>2012</v>
      </c>
      <c r="E20" s="1">
        <v>2013</v>
      </c>
      <c r="F20" s="1">
        <v>2014</v>
      </c>
      <c r="G20" s="1">
        <v>2015</v>
      </c>
      <c r="H20" s="1">
        <v>2016</v>
      </c>
      <c r="I20" s="1">
        <v>2017</v>
      </c>
      <c r="J20" s="1">
        <v>2018</v>
      </c>
      <c r="K20" s="1">
        <v>2019</v>
      </c>
      <c r="L20" s="1">
        <v>2020</v>
      </c>
      <c r="M20" s="1">
        <v>2021</v>
      </c>
      <c r="N20" s="1">
        <v>2022</v>
      </c>
      <c r="O20" s="1">
        <v>2023</v>
      </c>
      <c r="P20" s="1">
        <v>2024</v>
      </c>
      <c r="Q20" s="1">
        <v>2025</v>
      </c>
      <c r="R20" s="1">
        <v>2026</v>
      </c>
      <c r="S20" s="1">
        <v>2027</v>
      </c>
      <c r="T20" s="1">
        <v>2028</v>
      </c>
      <c r="U20" s="1">
        <v>2029</v>
      </c>
      <c r="V20" s="1">
        <v>2030</v>
      </c>
      <c r="W20" s="1">
        <v>2031</v>
      </c>
      <c r="X20" s="1">
        <v>2032</v>
      </c>
      <c r="Y20" s="1">
        <v>2033</v>
      </c>
      <c r="Z20" s="1">
        <v>2034</v>
      </c>
      <c r="AA20" s="1">
        <v>2035</v>
      </c>
      <c r="AB20" s="1">
        <v>2036</v>
      </c>
      <c r="AC20" s="1">
        <v>2037</v>
      </c>
      <c r="AD20" s="1">
        <v>2038</v>
      </c>
      <c r="AE20" s="1">
        <v>2039</v>
      </c>
      <c r="AF20" s="1">
        <v>2040</v>
      </c>
      <c r="AG20" s="1">
        <v>2041</v>
      </c>
      <c r="AH20" s="1">
        <v>2042</v>
      </c>
      <c r="AI20" s="1">
        <v>2043</v>
      </c>
      <c r="AJ20" s="1">
        <v>2044</v>
      </c>
      <c r="AK20" s="1">
        <v>2045</v>
      </c>
      <c r="AL20" s="1">
        <v>2046</v>
      </c>
      <c r="AM20" s="1">
        <v>2047</v>
      </c>
      <c r="AN20" s="1">
        <v>2048</v>
      </c>
      <c r="AO20" s="1">
        <v>2049</v>
      </c>
      <c r="AP20" s="1">
        <v>2050</v>
      </c>
      <c r="AQ20" s="1">
        <v>2051</v>
      </c>
      <c r="AR20" s="1">
        <v>2052</v>
      </c>
      <c r="AS20" s="1">
        <v>2053</v>
      </c>
      <c r="AT20" s="1">
        <v>2054</v>
      </c>
      <c r="AU20" s="1">
        <v>2055</v>
      </c>
      <c r="AV20" s="1">
        <v>2056</v>
      </c>
      <c r="AW20" s="1">
        <v>2057</v>
      </c>
      <c r="AX20" s="1">
        <v>2058</v>
      </c>
      <c r="AY20" s="1">
        <v>2059</v>
      </c>
      <c r="AZ20" s="1" t="s">
        <v>0</v>
      </c>
    </row>
    <row r="21" spans="1:52" x14ac:dyDescent="0.2">
      <c r="A21" t="s">
        <v>1</v>
      </c>
      <c r="B21">
        <v>0.56059999999999999</v>
      </c>
      <c r="C21">
        <v>0.58360000000000001</v>
      </c>
      <c r="D21">
        <v>0.60670000000000002</v>
      </c>
      <c r="E21">
        <v>0.56679999999999997</v>
      </c>
      <c r="F21">
        <v>0.52880000000000005</v>
      </c>
      <c r="G21">
        <v>0.49270000000000003</v>
      </c>
      <c r="H21">
        <v>0.45490000000000003</v>
      </c>
      <c r="I21">
        <v>0.41980000000000001</v>
      </c>
      <c r="J21">
        <v>0.3871</v>
      </c>
      <c r="K21">
        <v>0.35680000000000001</v>
      </c>
      <c r="L21">
        <v>0.32869999999999999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2">
      <c r="A22" s="2" t="s">
        <v>3</v>
      </c>
      <c r="B22" s="3">
        <v>0.11279638947174388</v>
      </c>
      <c r="C22" s="3">
        <v>0.11743476824034539</v>
      </c>
      <c r="D22" s="3">
        <v>0.12207314700894693</v>
      </c>
      <c r="E22" s="3">
        <v>0.11404037319979361</v>
      </c>
      <c r="F22" s="3">
        <v>0.10639342268238149</v>
      </c>
      <c r="G22" s="3">
        <v>9.9135458536453835E-2</v>
      </c>
      <c r="H22" s="3">
        <v>9.1538007078090164E-2</v>
      </c>
      <c r="I22" s="3">
        <v>8.4468691326034684E-2</v>
      </c>
      <c r="J22" s="3">
        <v>7.7897858653609417E-2</v>
      </c>
      <c r="K22" s="3">
        <v>7.1796505602408828E-2</v>
      </c>
      <c r="L22" s="3">
        <v>6.6136444574912301E-2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</row>
    <row r="23" spans="1:52" x14ac:dyDescent="0.2">
      <c r="A23" t="s">
        <v>4</v>
      </c>
      <c r="B23">
        <v>2.97</v>
      </c>
      <c r="C23">
        <v>3.03</v>
      </c>
      <c r="D23">
        <v>3.1</v>
      </c>
      <c r="E23">
        <v>2</v>
      </c>
      <c r="F23">
        <v>2</v>
      </c>
      <c r="G23">
        <v>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6" spans="1:52" x14ac:dyDescent="0.2">
      <c r="A26" s="1" t="s">
        <v>8</v>
      </c>
    </row>
    <row r="27" spans="1:52" x14ac:dyDescent="0.2">
      <c r="B27" s="1">
        <v>2010</v>
      </c>
      <c r="C27" s="1">
        <v>2011</v>
      </c>
      <c r="D27" s="1">
        <v>2012</v>
      </c>
      <c r="E27" s="1">
        <v>2013</v>
      </c>
      <c r="F27" s="1">
        <v>2014</v>
      </c>
      <c r="G27" s="1">
        <v>2015</v>
      </c>
      <c r="H27" s="1">
        <v>2016</v>
      </c>
      <c r="I27" s="1">
        <v>2017</v>
      </c>
      <c r="J27" s="1">
        <v>2018</v>
      </c>
      <c r="K27" s="1">
        <v>2019</v>
      </c>
      <c r="L27" s="1">
        <v>2020</v>
      </c>
      <c r="M27" s="1">
        <v>2021</v>
      </c>
      <c r="N27" s="1">
        <v>2022</v>
      </c>
      <c r="O27" s="1">
        <v>2023</v>
      </c>
      <c r="P27" s="1">
        <v>2024</v>
      </c>
      <c r="Q27" s="1">
        <v>2025</v>
      </c>
      <c r="R27" s="1">
        <v>2026</v>
      </c>
      <c r="S27" s="1">
        <v>2027</v>
      </c>
      <c r="T27" s="1">
        <v>2028</v>
      </c>
      <c r="U27" s="1">
        <v>2029</v>
      </c>
      <c r="V27" s="1">
        <v>2030</v>
      </c>
      <c r="W27" s="1">
        <v>2031</v>
      </c>
      <c r="X27" s="1">
        <v>2032</v>
      </c>
      <c r="Y27" s="1">
        <v>2033</v>
      </c>
      <c r="Z27" s="1">
        <v>2034</v>
      </c>
      <c r="AA27" s="1">
        <v>2035</v>
      </c>
      <c r="AB27" s="1">
        <v>2036</v>
      </c>
      <c r="AC27" s="1">
        <v>2037</v>
      </c>
      <c r="AD27" s="1">
        <v>2038</v>
      </c>
      <c r="AE27" s="1">
        <v>2039</v>
      </c>
      <c r="AF27" s="1">
        <v>2040</v>
      </c>
      <c r="AG27" s="1">
        <v>2041</v>
      </c>
      <c r="AH27" s="1">
        <v>2042</v>
      </c>
      <c r="AI27" s="1">
        <v>2043</v>
      </c>
      <c r="AJ27" s="1">
        <v>2044</v>
      </c>
      <c r="AK27" s="1">
        <v>2045</v>
      </c>
      <c r="AL27" s="1">
        <v>2046</v>
      </c>
      <c r="AM27" s="1">
        <v>2047</v>
      </c>
      <c r="AN27" s="1">
        <v>2048</v>
      </c>
      <c r="AO27" s="1">
        <v>2049</v>
      </c>
      <c r="AP27" s="1">
        <v>2050</v>
      </c>
      <c r="AQ27" s="1">
        <v>2051</v>
      </c>
      <c r="AR27" s="1">
        <v>2052</v>
      </c>
      <c r="AS27" s="1">
        <v>2053</v>
      </c>
      <c r="AT27" s="1">
        <v>2054</v>
      </c>
      <c r="AU27" s="1">
        <v>2055</v>
      </c>
      <c r="AV27" s="1">
        <v>2056</v>
      </c>
      <c r="AW27" s="1">
        <v>2057</v>
      </c>
      <c r="AX27" s="1">
        <v>2058</v>
      </c>
      <c r="AY27" s="1">
        <v>2059</v>
      </c>
      <c r="AZ27" s="1" t="s">
        <v>0</v>
      </c>
    </row>
    <row r="28" spans="1:52" x14ac:dyDescent="0.2">
      <c r="A28" t="s">
        <v>1</v>
      </c>
      <c r="B28">
        <v>0.56059999999999999</v>
      </c>
      <c r="C28">
        <v>0.58360000000000001</v>
      </c>
      <c r="D28">
        <v>0.60670000000000002</v>
      </c>
      <c r="E28">
        <v>0.69269999999999998</v>
      </c>
      <c r="F28">
        <v>0.78990000000000005</v>
      </c>
      <c r="G28">
        <v>0.89949999999999997</v>
      </c>
      <c r="H28">
        <v>1.0152000000000001</v>
      </c>
      <c r="I28">
        <v>1.145</v>
      </c>
      <c r="J28">
        <v>1.2905</v>
      </c>
      <c r="K28">
        <v>1.4538</v>
      </c>
      <c r="L28">
        <v>1.6368</v>
      </c>
      <c r="M28">
        <v>9999</v>
      </c>
      <c r="N28">
        <v>9999</v>
      </c>
      <c r="O28">
        <v>9999</v>
      </c>
      <c r="P28">
        <v>9999</v>
      </c>
      <c r="Q28">
        <v>9999</v>
      </c>
      <c r="R28">
        <v>9999</v>
      </c>
      <c r="S28">
        <v>9999</v>
      </c>
      <c r="T28">
        <v>9999</v>
      </c>
      <c r="U28">
        <v>9999</v>
      </c>
      <c r="V28">
        <v>9999</v>
      </c>
      <c r="W28">
        <v>9999</v>
      </c>
      <c r="X28">
        <v>9999</v>
      </c>
      <c r="Y28">
        <v>9999</v>
      </c>
      <c r="Z28">
        <v>9999</v>
      </c>
      <c r="AA28">
        <v>9999</v>
      </c>
      <c r="AB28">
        <v>9999</v>
      </c>
      <c r="AC28">
        <v>9999</v>
      </c>
      <c r="AD28">
        <v>9999</v>
      </c>
      <c r="AE28">
        <v>9999</v>
      </c>
      <c r="AF28">
        <v>9999</v>
      </c>
      <c r="AG28">
        <v>9999</v>
      </c>
      <c r="AH28">
        <v>9999</v>
      </c>
      <c r="AI28">
        <v>9999</v>
      </c>
      <c r="AJ28">
        <v>9999</v>
      </c>
      <c r="AK28">
        <v>9999</v>
      </c>
      <c r="AL28">
        <v>9999</v>
      </c>
      <c r="AM28">
        <v>9999</v>
      </c>
      <c r="AN28">
        <v>9999</v>
      </c>
      <c r="AO28">
        <v>9999</v>
      </c>
      <c r="AP28">
        <v>9999</v>
      </c>
      <c r="AQ28">
        <v>9999</v>
      </c>
      <c r="AR28">
        <v>9999</v>
      </c>
      <c r="AS28">
        <v>9999</v>
      </c>
      <c r="AT28">
        <v>9999</v>
      </c>
      <c r="AU28">
        <v>9999</v>
      </c>
      <c r="AV28">
        <v>9999</v>
      </c>
      <c r="AW28">
        <v>9999</v>
      </c>
      <c r="AX28">
        <v>9999</v>
      </c>
      <c r="AY28">
        <v>9999</v>
      </c>
      <c r="AZ28">
        <v>9999</v>
      </c>
    </row>
    <row r="29" spans="1:52" x14ac:dyDescent="0.2">
      <c r="B29" s="2">
        <v>0.56999999999999995</v>
      </c>
      <c r="C29" s="2">
        <v>0.59</v>
      </c>
      <c r="D29" s="2">
        <v>0.61</v>
      </c>
      <c r="E29" s="2">
        <v>0.69270960000000015</v>
      </c>
      <c r="F29" s="2">
        <v>0.78987348000000035</v>
      </c>
      <c r="G29" s="2">
        <v>0.89954304000000007</v>
      </c>
      <c r="H29" s="2">
        <v>1.0151835144000003</v>
      </c>
      <c r="I29" s="2">
        <v>1.1449566532800002</v>
      </c>
      <c r="J29" s="2">
        <v>1.2905325847920004</v>
      </c>
      <c r="K29" s="2">
        <v>1.4537741360736007</v>
      </c>
      <c r="L29" s="2">
        <v>1.6367586717636009</v>
      </c>
      <c r="M29" s="11">
        <v>1.8392982327830232</v>
      </c>
      <c r="N29" s="11">
        <v>2.0659781192886939</v>
      </c>
      <c r="O29" s="11">
        <v>2.3196010007676691</v>
      </c>
      <c r="P29" s="11">
        <v>2.6032886773495512</v>
      </c>
      <c r="Q29" s="11">
        <v>2.9205178792401334</v>
      </c>
      <c r="R29" s="11">
        <v>3.2721296310633425</v>
      </c>
      <c r="S29" s="11">
        <v>3.6648585544587919</v>
      </c>
      <c r="T29" s="11">
        <v>4.1034119662226978</v>
      </c>
      <c r="U29" s="11">
        <v>4.5930274747947974</v>
      </c>
      <c r="V29" s="11">
        <v>5.1395319654190894</v>
      </c>
      <c r="W29" s="11">
        <v>5.7727086928811397</v>
      </c>
      <c r="X29" s="11">
        <v>6.4811254461814061</v>
      </c>
      <c r="Y29" s="11">
        <v>7.2734984632129169</v>
      </c>
      <c r="Z29" s="11">
        <v>8.1595348291889138</v>
      </c>
      <c r="AA29" s="11">
        <v>9.150043483727984</v>
      </c>
      <c r="AB29" s="9">
        <f>AA29</f>
        <v>9.150043483727984</v>
      </c>
      <c r="AC29" s="9">
        <f t="shared" ref="AC29:AZ29" si="0">AB29</f>
        <v>9.150043483727984</v>
      </c>
      <c r="AD29" s="9">
        <f t="shared" si="0"/>
        <v>9.150043483727984</v>
      </c>
      <c r="AE29" s="9">
        <f t="shared" si="0"/>
        <v>9.150043483727984</v>
      </c>
      <c r="AF29" s="9">
        <f t="shared" si="0"/>
        <v>9.150043483727984</v>
      </c>
      <c r="AG29" s="9">
        <f t="shared" si="0"/>
        <v>9.150043483727984</v>
      </c>
      <c r="AH29" s="9">
        <f t="shared" si="0"/>
        <v>9.150043483727984</v>
      </c>
      <c r="AI29" s="9">
        <f t="shared" si="0"/>
        <v>9.150043483727984</v>
      </c>
      <c r="AJ29" s="9">
        <f t="shared" si="0"/>
        <v>9.150043483727984</v>
      </c>
      <c r="AK29" s="9">
        <f t="shared" si="0"/>
        <v>9.150043483727984</v>
      </c>
      <c r="AL29" s="9">
        <f t="shared" si="0"/>
        <v>9.150043483727984</v>
      </c>
      <c r="AM29" s="9">
        <f t="shared" si="0"/>
        <v>9.150043483727984</v>
      </c>
      <c r="AN29" s="9">
        <f t="shared" si="0"/>
        <v>9.150043483727984</v>
      </c>
      <c r="AO29" s="9">
        <f t="shared" si="0"/>
        <v>9.150043483727984</v>
      </c>
      <c r="AP29" s="9">
        <f t="shared" si="0"/>
        <v>9.150043483727984</v>
      </c>
      <c r="AQ29" s="9">
        <f t="shared" si="0"/>
        <v>9.150043483727984</v>
      </c>
      <c r="AR29" s="9">
        <f t="shared" si="0"/>
        <v>9.150043483727984</v>
      </c>
      <c r="AS29" s="9">
        <f t="shared" si="0"/>
        <v>9.150043483727984</v>
      </c>
      <c r="AT29" s="9">
        <f t="shared" si="0"/>
        <v>9.150043483727984</v>
      </c>
      <c r="AU29" s="9">
        <f t="shared" si="0"/>
        <v>9.150043483727984</v>
      </c>
      <c r="AV29" s="9">
        <f t="shared" si="0"/>
        <v>9.150043483727984</v>
      </c>
      <c r="AW29" s="9">
        <f t="shared" si="0"/>
        <v>9.150043483727984</v>
      </c>
      <c r="AX29" s="9">
        <f t="shared" si="0"/>
        <v>9.150043483727984</v>
      </c>
      <c r="AY29" s="9">
        <f t="shared" si="0"/>
        <v>9.150043483727984</v>
      </c>
      <c r="AZ29" s="9">
        <f t="shared" si="0"/>
        <v>9.150043483727984</v>
      </c>
    </row>
    <row r="30" spans="1:52" s="2" customFormat="1" x14ac:dyDescent="0.2">
      <c r="A30" t="s">
        <v>3</v>
      </c>
      <c r="B30">
        <v>99999</v>
      </c>
      <c r="C30">
        <v>99999</v>
      </c>
      <c r="D30">
        <v>99999</v>
      </c>
      <c r="E30">
        <v>99999</v>
      </c>
      <c r="F30">
        <v>99999</v>
      </c>
      <c r="G30">
        <v>99999</v>
      </c>
      <c r="H30">
        <v>99999</v>
      </c>
      <c r="I30">
        <v>99999</v>
      </c>
      <c r="J30">
        <v>99999</v>
      </c>
      <c r="K30">
        <v>99999</v>
      </c>
      <c r="L30">
        <v>99999</v>
      </c>
      <c r="M30">
        <v>99999</v>
      </c>
      <c r="N30">
        <v>99999</v>
      </c>
      <c r="O30">
        <v>99999</v>
      </c>
      <c r="P30">
        <v>99999</v>
      </c>
      <c r="Q30">
        <v>99999</v>
      </c>
      <c r="R30">
        <v>99999</v>
      </c>
      <c r="S30">
        <v>99999</v>
      </c>
      <c r="T30">
        <v>99999</v>
      </c>
      <c r="U30">
        <v>99999</v>
      </c>
      <c r="V30">
        <v>99999</v>
      </c>
      <c r="W30">
        <v>99999</v>
      </c>
      <c r="X30">
        <v>99999</v>
      </c>
      <c r="Y30">
        <v>99999</v>
      </c>
      <c r="Z30">
        <v>99999</v>
      </c>
      <c r="AA30">
        <v>99999</v>
      </c>
      <c r="AB30">
        <v>99999</v>
      </c>
      <c r="AC30">
        <v>99999</v>
      </c>
      <c r="AD30">
        <v>99999</v>
      </c>
      <c r="AE30">
        <v>99999</v>
      </c>
      <c r="AF30">
        <v>99999</v>
      </c>
      <c r="AG30">
        <v>99999</v>
      </c>
      <c r="AH30">
        <v>99999</v>
      </c>
      <c r="AI30">
        <v>99999</v>
      </c>
      <c r="AJ30">
        <v>99999</v>
      </c>
      <c r="AK30">
        <v>99999</v>
      </c>
      <c r="AL30">
        <v>99999</v>
      </c>
      <c r="AM30">
        <v>99999</v>
      </c>
      <c r="AN30">
        <v>99999</v>
      </c>
      <c r="AO30">
        <v>99999</v>
      </c>
      <c r="AP30">
        <v>99999</v>
      </c>
      <c r="AQ30">
        <v>99999</v>
      </c>
      <c r="AR30">
        <v>99999</v>
      </c>
      <c r="AS30">
        <v>99999</v>
      </c>
      <c r="AT30">
        <v>99999</v>
      </c>
      <c r="AU30">
        <v>99999</v>
      </c>
      <c r="AV30">
        <v>99999</v>
      </c>
      <c r="AW30">
        <v>99999</v>
      </c>
      <c r="AX30">
        <v>99999</v>
      </c>
      <c r="AY30">
        <v>99999</v>
      </c>
      <c r="AZ30">
        <v>99999</v>
      </c>
    </row>
    <row r="31" spans="1:52" x14ac:dyDescent="0.2">
      <c r="A31" s="2"/>
      <c r="B31" s="4">
        <v>0.113</v>
      </c>
      <c r="C31" s="5">
        <v>0.12</v>
      </c>
      <c r="D31" s="5">
        <v>0.13</v>
      </c>
      <c r="E31" s="3">
        <v>0.13938267835530332</v>
      </c>
      <c r="F31" s="3">
        <v>0.15893338450084149</v>
      </c>
      <c r="G31" s="3">
        <v>0.18100040509193424</v>
      </c>
      <c r="H31" s="3">
        <v>0.20426885560590127</v>
      </c>
      <c r="I31" s="3">
        <v>0.23038099217174232</v>
      </c>
      <c r="J31" s="3">
        <v>0.25967286749469271</v>
      </c>
      <c r="K31" s="3">
        <v>0.29251930796051562</v>
      </c>
      <c r="L31" s="3">
        <v>0.3293383078445562</v>
      </c>
      <c r="M31" s="10">
        <v>0.37009204720054961</v>
      </c>
      <c r="N31" s="10">
        <v>0.41570315134929625</v>
      </c>
      <c r="O31" s="10">
        <v>0.46673555585578658</v>
      </c>
      <c r="P31" s="10">
        <v>0.52381740975008206</v>
      </c>
      <c r="Q31" s="10">
        <v>0.58764827886467863</v>
      </c>
      <c r="R31" s="10">
        <v>0.65839738889624022</v>
      </c>
      <c r="S31" s="10">
        <v>0.73741983814546752</v>
      </c>
      <c r="T31" s="10">
        <v>0.82566280335557773</v>
      </c>
      <c r="U31" s="10">
        <v>0.92418016322625529</v>
      </c>
      <c r="V31" s="10">
        <v>1.0341443670375128</v>
      </c>
      <c r="W31" s="10">
        <v>1.1615482144014102</v>
      </c>
      <c r="X31" s="10">
        <v>1.3040913875677116</v>
      </c>
      <c r="Y31" s="10">
        <v>1.4635277132232594</v>
      </c>
      <c r="Z31" s="10">
        <v>1.6418103901342396</v>
      </c>
      <c r="AA31" s="10">
        <v>1.8411143252951832</v>
      </c>
      <c r="AB31" s="8">
        <f>AA31</f>
        <v>1.8411143252951832</v>
      </c>
      <c r="AC31" s="8">
        <f t="shared" ref="AC31:AZ31" si="1">AB31</f>
        <v>1.8411143252951832</v>
      </c>
      <c r="AD31" s="8">
        <f t="shared" si="1"/>
        <v>1.8411143252951832</v>
      </c>
      <c r="AE31" s="8">
        <f t="shared" si="1"/>
        <v>1.8411143252951832</v>
      </c>
      <c r="AF31" s="8">
        <f t="shared" si="1"/>
        <v>1.8411143252951832</v>
      </c>
      <c r="AG31" s="8">
        <f t="shared" si="1"/>
        <v>1.8411143252951832</v>
      </c>
      <c r="AH31" s="8">
        <f t="shared" si="1"/>
        <v>1.8411143252951832</v>
      </c>
      <c r="AI31" s="8">
        <f t="shared" si="1"/>
        <v>1.8411143252951832</v>
      </c>
      <c r="AJ31" s="8">
        <f t="shared" si="1"/>
        <v>1.8411143252951832</v>
      </c>
      <c r="AK31" s="8">
        <f t="shared" si="1"/>
        <v>1.8411143252951832</v>
      </c>
      <c r="AL31" s="8">
        <f t="shared" si="1"/>
        <v>1.8411143252951832</v>
      </c>
      <c r="AM31" s="8">
        <f t="shared" si="1"/>
        <v>1.8411143252951832</v>
      </c>
      <c r="AN31" s="8">
        <f t="shared" si="1"/>
        <v>1.8411143252951832</v>
      </c>
      <c r="AO31" s="8">
        <f t="shared" si="1"/>
        <v>1.8411143252951832</v>
      </c>
      <c r="AP31" s="8">
        <f t="shared" si="1"/>
        <v>1.8411143252951832</v>
      </c>
      <c r="AQ31" s="8">
        <f t="shared" si="1"/>
        <v>1.8411143252951832</v>
      </c>
      <c r="AR31" s="8">
        <f t="shared" si="1"/>
        <v>1.8411143252951832</v>
      </c>
      <c r="AS31" s="8">
        <f t="shared" si="1"/>
        <v>1.8411143252951832</v>
      </c>
      <c r="AT31" s="8">
        <f t="shared" si="1"/>
        <v>1.8411143252951832</v>
      </c>
      <c r="AU31" s="8">
        <f t="shared" si="1"/>
        <v>1.8411143252951832</v>
      </c>
      <c r="AV31" s="8">
        <f t="shared" si="1"/>
        <v>1.8411143252951832</v>
      </c>
      <c r="AW31" s="8">
        <f t="shared" si="1"/>
        <v>1.8411143252951832</v>
      </c>
      <c r="AX31" s="8">
        <f t="shared" si="1"/>
        <v>1.8411143252951832</v>
      </c>
      <c r="AY31" s="8">
        <f t="shared" si="1"/>
        <v>1.8411143252951832</v>
      </c>
      <c r="AZ31" s="8">
        <f t="shared" si="1"/>
        <v>1.8411143252951832</v>
      </c>
    </row>
    <row r="32" spans="1:52" s="20" customFormat="1" x14ac:dyDescent="0.2">
      <c r="A32" s="19"/>
      <c r="B32" s="22">
        <f>B22</f>
        <v>0.11279638947174388</v>
      </c>
      <c r="C32" s="22">
        <f t="shared" ref="C32:D32" si="2">C22</f>
        <v>0.11743476824034539</v>
      </c>
      <c r="D32" s="22">
        <f t="shared" si="2"/>
        <v>0.12207314700894693</v>
      </c>
      <c r="E32" s="22">
        <f>E31</f>
        <v>0.13938267835530332</v>
      </c>
      <c r="F32" s="22">
        <f t="shared" ref="F32:L32" si="3">F31</f>
        <v>0.15893338450084149</v>
      </c>
      <c r="G32" s="22">
        <f t="shared" si="3"/>
        <v>0.18100040509193424</v>
      </c>
      <c r="H32" s="22">
        <f t="shared" si="3"/>
        <v>0.20426885560590127</v>
      </c>
      <c r="I32" s="22">
        <f t="shared" si="3"/>
        <v>0.23038099217174232</v>
      </c>
      <c r="J32" s="22">
        <f t="shared" si="3"/>
        <v>0.25967286749469271</v>
      </c>
      <c r="K32" s="22">
        <f t="shared" si="3"/>
        <v>0.29251930796051562</v>
      </c>
      <c r="L32" s="22">
        <f t="shared" si="3"/>
        <v>0.3293383078445562</v>
      </c>
      <c r="M32" s="22">
        <f t="shared" ref="M32" si="4">M31</f>
        <v>0.37009204720054961</v>
      </c>
      <c r="N32" s="22">
        <f t="shared" ref="N32" si="5">N31</f>
        <v>0.41570315134929625</v>
      </c>
      <c r="O32" s="22">
        <f t="shared" ref="O32" si="6">O31</f>
        <v>0.46673555585578658</v>
      </c>
      <c r="P32" s="22">
        <f t="shared" ref="P32" si="7">P31</f>
        <v>0.52381740975008206</v>
      </c>
      <c r="Q32" s="22">
        <f t="shared" ref="Q32" si="8">Q31</f>
        <v>0.58764827886467863</v>
      </c>
      <c r="R32" s="22">
        <f t="shared" ref="R32" si="9">R31</f>
        <v>0.65839738889624022</v>
      </c>
      <c r="S32" s="22">
        <f t="shared" ref="S32" si="10">S31</f>
        <v>0.73741983814546752</v>
      </c>
      <c r="T32" s="22">
        <f t="shared" ref="T32" si="11">T31</f>
        <v>0.82566280335557773</v>
      </c>
      <c r="U32" s="22">
        <f t="shared" ref="U32" si="12">U31</f>
        <v>0.92418016322625529</v>
      </c>
      <c r="V32" s="22">
        <f t="shared" ref="V32" si="13">V31</f>
        <v>1.0341443670375128</v>
      </c>
      <c r="W32" s="22">
        <f t="shared" ref="W32" si="14">W31</f>
        <v>1.1615482144014102</v>
      </c>
      <c r="X32" s="22">
        <f t="shared" ref="X32" si="15">X31</f>
        <v>1.3040913875677116</v>
      </c>
      <c r="Y32" s="22">
        <f t="shared" ref="Y32" si="16">Y31</f>
        <v>1.4635277132232594</v>
      </c>
      <c r="Z32" s="22">
        <f t="shared" ref="Z32" si="17">Z31</f>
        <v>1.6418103901342396</v>
      </c>
      <c r="AA32" s="22">
        <f t="shared" ref="AA32" si="18">AA31</f>
        <v>1.8411143252951832</v>
      </c>
      <c r="AB32" s="22">
        <f t="shared" ref="AB32" si="19">AB31</f>
        <v>1.8411143252951832</v>
      </c>
      <c r="AC32" s="22">
        <f t="shared" ref="AC32" si="20">AC31</f>
        <v>1.8411143252951832</v>
      </c>
      <c r="AD32" s="22">
        <f t="shared" ref="AD32" si="21">AD31</f>
        <v>1.8411143252951832</v>
      </c>
      <c r="AE32" s="22">
        <f t="shared" ref="AE32" si="22">AE31</f>
        <v>1.8411143252951832</v>
      </c>
      <c r="AF32" s="22">
        <f t="shared" ref="AF32" si="23">AF31</f>
        <v>1.8411143252951832</v>
      </c>
      <c r="AG32" s="22">
        <f t="shared" ref="AG32" si="24">AG31</f>
        <v>1.8411143252951832</v>
      </c>
      <c r="AH32" s="22">
        <f t="shared" ref="AH32" si="25">AH31</f>
        <v>1.8411143252951832</v>
      </c>
      <c r="AI32" s="22">
        <f t="shared" ref="AI32" si="26">AI31</f>
        <v>1.8411143252951832</v>
      </c>
      <c r="AJ32" s="22">
        <f t="shared" ref="AJ32" si="27">AJ31</f>
        <v>1.8411143252951832</v>
      </c>
      <c r="AK32" s="22">
        <f t="shared" ref="AK32" si="28">AK31</f>
        <v>1.8411143252951832</v>
      </c>
      <c r="AL32" s="22">
        <f t="shared" ref="AL32" si="29">AL31</f>
        <v>1.8411143252951832</v>
      </c>
      <c r="AM32" s="22">
        <f t="shared" ref="AM32" si="30">AM31</f>
        <v>1.8411143252951832</v>
      </c>
      <c r="AN32" s="22">
        <f t="shared" ref="AN32" si="31">AN31</f>
        <v>1.8411143252951832</v>
      </c>
      <c r="AO32" s="22">
        <f t="shared" ref="AO32" si="32">AO31</f>
        <v>1.8411143252951832</v>
      </c>
      <c r="AP32" s="22">
        <f t="shared" ref="AP32" si="33">AP31</f>
        <v>1.8411143252951832</v>
      </c>
      <c r="AQ32" s="22">
        <f t="shared" ref="AQ32" si="34">AQ31</f>
        <v>1.8411143252951832</v>
      </c>
      <c r="AR32" s="22">
        <f t="shared" ref="AR32" si="35">AR31</f>
        <v>1.8411143252951832</v>
      </c>
      <c r="AS32" s="22">
        <f t="shared" ref="AS32" si="36">AS31</f>
        <v>1.8411143252951832</v>
      </c>
      <c r="AT32" s="22">
        <f t="shared" ref="AT32" si="37">AT31</f>
        <v>1.8411143252951832</v>
      </c>
      <c r="AU32" s="22">
        <f t="shared" ref="AU32" si="38">AU31</f>
        <v>1.8411143252951832</v>
      </c>
      <c r="AV32" s="22">
        <f t="shared" ref="AV32" si="39">AV31</f>
        <v>1.8411143252951832</v>
      </c>
      <c r="AW32" s="22">
        <f t="shared" ref="AW32" si="40">AW31</f>
        <v>1.8411143252951832</v>
      </c>
      <c r="AX32" s="22">
        <f t="shared" ref="AX32" si="41">AX31</f>
        <v>1.8411143252951832</v>
      </c>
      <c r="AY32" s="22">
        <f t="shared" ref="AY32" si="42">AY31</f>
        <v>1.8411143252951832</v>
      </c>
      <c r="AZ32" s="22">
        <f t="shared" ref="AZ32" si="43">AZ31</f>
        <v>1.8411143252951832</v>
      </c>
    </row>
    <row r="33" spans="1:52" s="11" customFormat="1" x14ac:dyDescent="0.2">
      <c r="A33" t="s">
        <v>4</v>
      </c>
      <c r="B33">
        <v>2.97</v>
      </c>
      <c r="C33">
        <v>3.03</v>
      </c>
      <c r="D33">
        <v>3.1</v>
      </c>
      <c r="E33">
        <v>3.16</v>
      </c>
      <c r="F33">
        <v>3.22</v>
      </c>
      <c r="G33">
        <v>3.29</v>
      </c>
      <c r="H33">
        <v>3.92</v>
      </c>
      <c r="I33">
        <v>4.01</v>
      </c>
      <c r="J33">
        <v>4.09</v>
      </c>
      <c r="K33">
        <v>4.7699999999999996</v>
      </c>
      <c r="L33">
        <v>4.87</v>
      </c>
      <c r="M33">
        <v>4.9800000000000004</v>
      </c>
      <c r="N33">
        <v>5.09</v>
      </c>
      <c r="O33">
        <v>5.19</v>
      </c>
      <c r="P33">
        <v>6.63</v>
      </c>
      <c r="Q33">
        <v>6.76</v>
      </c>
      <c r="R33">
        <v>6.91</v>
      </c>
      <c r="S33">
        <v>7.07</v>
      </c>
      <c r="T33">
        <v>7.23</v>
      </c>
      <c r="U33">
        <v>7.39</v>
      </c>
      <c r="V33">
        <v>9999</v>
      </c>
      <c r="W33">
        <v>9999</v>
      </c>
      <c r="X33">
        <v>9999</v>
      </c>
      <c r="Y33">
        <v>9999</v>
      </c>
      <c r="Z33">
        <v>9999</v>
      </c>
      <c r="AA33">
        <v>9999</v>
      </c>
      <c r="AB33">
        <v>9999</v>
      </c>
      <c r="AC33">
        <v>9999</v>
      </c>
      <c r="AD33">
        <v>9999</v>
      </c>
      <c r="AE33">
        <v>9999</v>
      </c>
      <c r="AF33">
        <v>9999</v>
      </c>
      <c r="AG33">
        <v>9999</v>
      </c>
      <c r="AH33">
        <v>9999</v>
      </c>
      <c r="AI33">
        <v>9999</v>
      </c>
      <c r="AJ33">
        <v>9999</v>
      </c>
      <c r="AK33">
        <v>9999</v>
      </c>
      <c r="AL33">
        <v>9999</v>
      </c>
      <c r="AM33">
        <v>9999</v>
      </c>
      <c r="AN33">
        <v>9999</v>
      </c>
      <c r="AO33">
        <v>9999</v>
      </c>
      <c r="AP33">
        <v>9999</v>
      </c>
      <c r="AQ33">
        <v>9999</v>
      </c>
      <c r="AR33">
        <v>9999</v>
      </c>
      <c r="AS33">
        <v>9999</v>
      </c>
      <c r="AT33">
        <v>9999</v>
      </c>
      <c r="AU33">
        <v>9999</v>
      </c>
      <c r="AV33">
        <v>9999</v>
      </c>
      <c r="AW33">
        <v>9999</v>
      </c>
      <c r="AX33">
        <v>9999</v>
      </c>
      <c r="AY33">
        <v>9999</v>
      </c>
      <c r="AZ33">
        <v>9999</v>
      </c>
    </row>
    <row r="34" spans="1:52" x14ac:dyDescent="0.2">
      <c r="A34" s="11"/>
      <c r="B34" s="4">
        <v>3</v>
      </c>
      <c r="C34" s="4">
        <v>3.1</v>
      </c>
      <c r="D34" s="4">
        <v>3.2</v>
      </c>
      <c r="E34" s="4">
        <f>E4*0.3</f>
        <v>3.1589999999999998</v>
      </c>
      <c r="F34" s="4">
        <f>F4*0.3</f>
        <v>3.2250000000000001</v>
      </c>
      <c r="G34" s="4">
        <f>G4*0.3</f>
        <v>3.2880000000000003</v>
      </c>
      <c r="H34" s="4">
        <f>H4*0.35</f>
        <v>3.9235000000000002</v>
      </c>
      <c r="I34" s="4">
        <f>I4*0.35</f>
        <v>4.0074999999999994</v>
      </c>
      <c r="J34" s="4">
        <f>J4*0.35</f>
        <v>4.0914999999999999</v>
      </c>
      <c r="K34" s="4">
        <f>K4*0.4</f>
        <v>4.7720000000000002</v>
      </c>
      <c r="L34" s="4">
        <f>L4*0.4</f>
        <v>4.8680000000000003</v>
      </c>
      <c r="M34" s="4">
        <f>M4*0.4</f>
        <v>4.976</v>
      </c>
      <c r="N34" s="4">
        <f>N4*0.4</f>
        <v>5.0840000000000005</v>
      </c>
      <c r="O34" s="4">
        <f>O4*0.4</f>
        <v>5.1920000000000002</v>
      </c>
      <c r="P34" s="4">
        <f t="shared" ref="P34:AZ34" si="44">P4*0.5</f>
        <v>6.625</v>
      </c>
      <c r="Q34" s="4">
        <f t="shared" si="44"/>
        <v>6.7649999999999997</v>
      </c>
      <c r="R34" s="4">
        <f t="shared" si="44"/>
        <v>6.915</v>
      </c>
      <c r="S34" s="4">
        <f t="shared" si="44"/>
        <v>7.0650000000000004</v>
      </c>
      <c r="T34" s="4">
        <f t="shared" si="44"/>
        <v>7.22</v>
      </c>
      <c r="U34" s="4">
        <f t="shared" si="44"/>
        <v>7.37</v>
      </c>
      <c r="V34" s="9">
        <f t="shared" si="44"/>
        <v>7.5250000000000004</v>
      </c>
      <c r="W34" s="9">
        <f t="shared" si="44"/>
        <v>7.6950000000000003</v>
      </c>
      <c r="X34" s="9">
        <f t="shared" si="44"/>
        <v>7.8650000000000002</v>
      </c>
      <c r="Y34" s="9">
        <f t="shared" si="44"/>
        <v>8.0350000000000001</v>
      </c>
      <c r="Z34" s="9">
        <f t="shared" si="44"/>
        <v>8.2050000000000001</v>
      </c>
      <c r="AA34" s="9">
        <f t="shared" si="44"/>
        <v>8.375</v>
      </c>
      <c r="AB34" s="9">
        <f t="shared" si="44"/>
        <v>8.66</v>
      </c>
      <c r="AC34" s="9">
        <f t="shared" si="44"/>
        <v>8.9450000000000003</v>
      </c>
      <c r="AD34" s="9">
        <f t="shared" si="44"/>
        <v>9.23</v>
      </c>
      <c r="AE34" s="9">
        <f t="shared" si="44"/>
        <v>9.5150000000000006</v>
      </c>
      <c r="AF34" s="9">
        <f t="shared" si="44"/>
        <v>9.8000000000000007</v>
      </c>
      <c r="AG34" s="9">
        <f t="shared" si="44"/>
        <v>10.085000000000001</v>
      </c>
      <c r="AH34" s="9">
        <f t="shared" si="44"/>
        <v>10.37</v>
      </c>
      <c r="AI34" s="9">
        <f t="shared" si="44"/>
        <v>10.654999999999999</v>
      </c>
      <c r="AJ34" s="9">
        <f t="shared" si="44"/>
        <v>10.94</v>
      </c>
      <c r="AK34" s="9">
        <f t="shared" si="44"/>
        <v>11.225</v>
      </c>
      <c r="AL34" s="9">
        <f t="shared" si="44"/>
        <v>11.51</v>
      </c>
      <c r="AM34" s="9">
        <f t="shared" si="44"/>
        <v>11.795</v>
      </c>
      <c r="AN34" s="9">
        <f t="shared" si="44"/>
        <v>12.08</v>
      </c>
      <c r="AO34" s="9">
        <f t="shared" si="44"/>
        <v>12.365</v>
      </c>
      <c r="AP34" s="9">
        <f t="shared" si="44"/>
        <v>12.645</v>
      </c>
      <c r="AQ34" s="9">
        <f t="shared" si="44"/>
        <v>12.645</v>
      </c>
      <c r="AR34" s="9">
        <f t="shared" si="44"/>
        <v>12.645</v>
      </c>
      <c r="AS34" s="9">
        <f t="shared" si="44"/>
        <v>12.645</v>
      </c>
      <c r="AT34" s="9">
        <f t="shared" si="44"/>
        <v>12.645</v>
      </c>
      <c r="AU34" s="9">
        <f t="shared" si="44"/>
        <v>12.645</v>
      </c>
      <c r="AV34" s="9">
        <f t="shared" si="44"/>
        <v>12.645</v>
      </c>
      <c r="AW34" s="9">
        <f t="shared" si="44"/>
        <v>12.645</v>
      </c>
      <c r="AX34" s="9">
        <f t="shared" si="44"/>
        <v>12.645</v>
      </c>
      <c r="AY34" s="9">
        <f t="shared" si="44"/>
        <v>12.645</v>
      </c>
      <c r="AZ34" s="9">
        <f t="shared" si="44"/>
        <v>12.645</v>
      </c>
    </row>
    <row r="35" spans="1:52" x14ac:dyDescent="0.2">
      <c r="A35" s="11"/>
      <c r="B35" s="22">
        <f>B33</f>
        <v>2.97</v>
      </c>
      <c r="C35" s="22">
        <f t="shared" ref="C35:U35" si="45">C33</f>
        <v>3.03</v>
      </c>
      <c r="D35" s="22">
        <f t="shared" si="45"/>
        <v>3.1</v>
      </c>
      <c r="E35" s="22">
        <f t="shared" si="45"/>
        <v>3.16</v>
      </c>
      <c r="F35" s="22">
        <f t="shared" si="45"/>
        <v>3.22</v>
      </c>
      <c r="G35" s="22">
        <f t="shared" si="45"/>
        <v>3.29</v>
      </c>
      <c r="H35" s="22">
        <f t="shared" si="45"/>
        <v>3.92</v>
      </c>
      <c r="I35" s="22">
        <f t="shared" si="45"/>
        <v>4.01</v>
      </c>
      <c r="J35" s="22">
        <f t="shared" si="45"/>
        <v>4.09</v>
      </c>
      <c r="K35" s="22">
        <f t="shared" si="45"/>
        <v>4.7699999999999996</v>
      </c>
      <c r="L35" s="22">
        <f t="shared" si="45"/>
        <v>4.87</v>
      </c>
      <c r="M35" s="22">
        <f t="shared" si="45"/>
        <v>4.9800000000000004</v>
      </c>
      <c r="N35" s="22">
        <f t="shared" si="45"/>
        <v>5.09</v>
      </c>
      <c r="O35" s="22">
        <f t="shared" si="45"/>
        <v>5.19</v>
      </c>
      <c r="P35" s="22">
        <f t="shared" si="45"/>
        <v>6.63</v>
      </c>
      <c r="Q35" s="22">
        <f t="shared" si="45"/>
        <v>6.76</v>
      </c>
      <c r="R35" s="22">
        <f t="shared" si="45"/>
        <v>6.91</v>
      </c>
      <c r="S35" s="22">
        <f t="shared" si="45"/>
        <v>7.07</v>
      </c>
      <c r="T35" s="22">
        <f t="shared" si="45"/>
        <v>7.23</v>
      </c>
      <c r="U35" s="22">
        <f t="shared" si="45"/>
        <v>7.39</v>
      </c>
      <c r="V35" s="21">
        <f t="shared" ref="V35:AZ35" si="46">V34</f>
        <v>7.5250000000000004</v>
      </c>
      <c r="W35" s="21">
        <f t="shared" si="46"/>
        <v>7.6950000000000003</v>
      </c>
      <c r="X35" s="21">
        <f t="shared" si="46"/>
        <v>7.8650000000000002</v>
      </c>
      <c r="Y35" s="21">
        <f t="shared" si="46"/>
        <v>8.0350000000000001</v>
      </c>
      <c r="Z35" s="21">
        <f t="shared" si="46"/>
        <v>8.2050000000000001</v>
      </c>
      <c r="AA35" s="21">
        <f t="shared" si="46"/>
        <v>8.375</v>
      </c>
      <c r="AB35" s="21">
        <f t="shared" si="46"/>
        <v>8.66</v>
      </c>
      <c r="AC35" s="21">
        <f t="shared" si="46"/>
        <v>8.9450000000000003</v>
      </c>
      <c r="AD35" s="21">
        <f t="shared" si="46"/>
        <v>9.23</v>
      </c>
      <c r="AE35" s="21">
        <f t="shared" si="46"/>
        <v>9.5150000000000006</v>
      </c>
      <c r="AF35" s="21">
        <f t="shared" si="46"/>
        <v>9.8000000000000007</v>
      </c>
      <c r="AG35" s="21">
        <f t="shared" si="46"/>
        <v>10.085000000000001</v>
      </c>
      <c r="AH35" s="21">
        <f t="shared" si="46"/>
        <v>10.37</v>
      </c>
      <c r="AI35" s="21">
        <f t="shared" si="46"/>
        <v>10.654999999999999</v>
      </c>
      <c r="AJ35" s="21">
        <f t="shared" si="46"/>
        <v>10.94</v>
      </c>
      <c r="AK35" s="21">
        <f t="shared" si="46"/>
        <v>11.225</v>
      </c>
      <c r="AL35" s="21">
        <f t="shared" si="46"/>
        <v>11.51</v>
      </c>
      <c r="AM35" s="21">
        <f t="shared" si="46"/>
        <v>11.795</v>
      </c>
      <c r="AN35" s="21">
        <f t="shared" si="46"/>
        <v>12.08</v>
      </c>
      <c r="AO35" s="21">
        <f t="shared" si="46"/>
        <v>12.365</v>
      </c>
      <c r="AP35" s="21">
        <f t="shared" si="46"/>
        <v>12.645</v>
      </c>
      <c r="AQ35" s="21">
        <f t="shared" si="46"/>
        <v>12.645</v>
      </c>
      <c r="AR35" s="21">
        <f t="shared" si="46"/>
        <v>12.645</v>
      </c>
      <c r="AS35" s="21">
        <f t="shared" si="46"/>
        <v>12.645</v>
      </c>
      <c r="AT35" s="21">
        <f t="shared" si="46"/>
        <v>12.645</v>
      </c>
      <c r="AU35" s="21">
        <f t="shared" si="46"/>
        <v>12.645</v>
      </c>
      <c r="AV35" s="21">
        <f t="shared" si="46"/>
        <v>12.645</v>
      </c>
      <c r="AW35" s="21">
        <f t="shared" si="46"/>
        <v>12.645</v>
      </c>
      <c r="AX35" s="21">
        <f t="shared" si="46"/>
        <v>12.645</v>
      </c>
      <c r="AY35" s="21">
        <f t="shared" si="46"/>
        <v>12.645</v>
      </c>
      <c r="AZ35" s="21">
        <f t="shared" si="46"/>
        <v>12.645</v>
      </c>
    </row>
    <row r="36" spans="1:52" x14ac:dyDescent="0.2">
      <c r="A36" t="s">
        <v>5</v>
      </c>
      <c r="B36">
        <v>99999</v>
      </c>
      <c r="C36">
        <v>99999</v>
      </c>
      <c r="D36">
        <v>99999</v>
      </c>
      <c r="E36">
        <v>99999</v>
      </c>
      <c r="F36">
        <v>99999</v>
      </c>
      <c r="G36">
        <v>99999</v>
      </c>
      <c r="H36">
        <v>99999</v>
      </c>
      <c r="I36">
        <v>99999</v>
      </c>
      <c r="J36">
        <v>99999</v>
      </c>
      <c r="K36">
        <v>99999</v>
      </c>
      <c r="L36">
        <v>99999</v>
      </c>
      <c r="M36">
        <v>99999</v>
      </c>
      <c r="N36">
        <v>99999</v>
      </c>
      <c r="O36">
        <v>99999</v>
      </c>
      <c r="P36">
        <v>99999</v>
      </c>
      <c r="Q36">
        <v>99999</v>
      </c>
      <c r="R36">
        <v>99999</v>
      </c>
      <c r="S36">
        <v>99999</v>
      </c>
      <c r="T36">
        <v>99999</v>
      </c>
      <c r="U36">
        <v>99999</v>
      </c>
      <c r="V36">
        <v>99999</v>
      </c>
      <c r="W36">
        <v>99999</v>
      </c>
      <c r="X36">
        <v>99999</v>
      </c>
      <c r="Y36">
        <v>99999</v>
      </c>
      <c r="Z36">
        <v>99999</v>
      </c>
      <c r="AA36">
        <v>99999</v>
      </c>
      <c r="AB36">
        <v>99999</v>
      </c>
      <c r="AC36">
        <v>99999</v>
      </c>
      <c r="AD36">
        <v>99999</v>
      </c>
      <c r="AE36">
        <v>99999</v>
      </c>
      <c r="AF36">
        <v>99999</v>
      </c>
      <c r="AG36">
        <v>99999</v>
      </c>
      <c r="AH36">
        <v>99999</v>
      </c>
      <c r="AI36">
        <v>99999</v>
      </c>
      <c r="AJ36">
        <v>99999</v>
      </c>
      <c r="AK36">
        <v>99999</v>
      </c>
      <c r="AL36">
        <v>99999</v>
      </c>
      <c r="AM36">
        <v>99999</v>
      </c>
      <c r="AN36">
        <v>99999</v>
      </c>
      <c r="AO36">
        <v>99999</v>
      </c>
      <c r="AP36">
        <v>99999</v>
      </c>
      <c r="AQ36">
        <v>99999</v>
      </c>
      <c r="AR36">
        <v>99999</v>
      </c>
      <c r="AS36">
        <v>99999</v>
      </c>
      <c r="AT36">
        <v>99999</v>
      </c>
      <c r="AU36">
        <v>99999</v>
      </c>
      <c r="AV36">
        <v>99999</v>
      </c>
      <c r="AW36">
        <v>99999</v>
      </c>
      <c r="AX36">
        <v>99999</v>
      </c>
      <c r="AY36">
        <v>99999</v>
      </c>
      <c r="AZ36">
        <v>99999</v>
      </c>
    </row>
    <row r="37" spans="1:52" x14ac:dyDescent="0.2">
      <c r="A37" t="s">
        <v>6</v>
      </c>
      <c r="B37">
        <v>99999</v>
      </c>
      <c r="C37">
        <v>99999</v>
      </c>
      <c r="D37">
        <v>99999</v>
      </c>
      <c r="E37">
        <v>99999</v>
      </c>
      <c r="F37">
        <v>99999</v>
      </c>
      <c r="G37">
        <v>99999</v>
      </c>
      <c r="H37">
        <v>99999</v>
      </c>
      <c r="I37">
        <v>99999</v>
      </c>
      <c r="J37">
        <v>99999</v>
      </c>
      <c r="K37">
        <v>99999</v>
      </c>
      <c r="L37">
        <v>99999</v>
      </c>
      <c r="M37">
        <v>99999</v>
      </c>
      <c r="N37">
        <v>99999</v>
      </c>
      <c r="O37">
        <v>99999</v>
      </c>
      <c r="P37">
        <v>99999</v>
      </c>
      <c r="Q37">
        <v>99999</v>
      </c>
      <c r="R37">
        <v>99999</v>
      </c>
      <c r="S37">
        <v>99999</v>
      </c>
      <c r="T37">
        <v>99999</v>
      </c>
      <c r="U37">
        <v>99999</v>
      </c>
      <c r="V37">
        <v>99999</v>
      </c>
      <c r="W37">
        <v>99999</v>
      </c>
      <c r="X37">
        <v>99999</v>
      </c>
      <c r="Y37">
        <v>99999</v>
      </c>
      <c r="Z37">
        <v>99999</v>
      </c>
      <c r="AA37">
        <v>99999</v>
      </c>
      <c r="AB37">
        <v>99999</v>
      </c>
      <c r="AC37">
        <v>99999</v>
      </c>
      <c r="AD37">
        <v>99999</v>
      </c>
      <c r="AE37">
        <v>99999</v>
      </c>
      <c r="AF37">
        <v>99999</v>
      </c>
      <c r="AG37">
        <v>99999</v>
      </c>
      <c r="AH37">
        <v>99999</v>
      </c>
      <c r="AI37">
        <v>99999</v>
      </c>
      <c r="AJ37">
        <v>99999</v>
      </c>
      <c r="AK37">
        <v>99999</v>
      </c>
      <c r="AL37">
        <v>99999</v>
      </c>
      <c r="AM37">
        <v>99999</v>
      </c>
      <c r="AN37">
        <v>99999</v>
      </c>
      <c r="AO37">
        <v>99999</v>
      </c>
    </row>
    <row r="38" spans="1:52" x14ac:dyDescent="0.2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52" x14ac:dyDescent="0.2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spans="1:52" x14ac:dyDescent="0.2">
      <c r="A40" s="2" t="s">
        <v>12</v>
      </c>
    </row>
    <row r="41" spans="1:52" x14ac:dyDescent="0.2">
      <c r="A41" s="11" t="s">
        <v>55</v>
      </c>
    </row>
    <row r="43" spans="1:52" x14ac:dyDescent="0.2">
      <c r="A43" s="19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208D7-4833-F543-BAC7-F0CEFDA056AC}">
  <dimension ref="A1:CN3"/>
  <sheetViews>
    <sheetView workbookViewId="0">
      <selection activeCell="AY3" sqref="AY3"/>
    </sheetView>
  </sheetViews>
  <sheetFormatPr baseColWidth="10" defaultRowHeight="16" x14ac:dyDescent="0.2"/>
  <sheetData>
    <row r="1" spans="1:92" x14ac:dyDescent="0.2">
      <c r="A1" s="1" t="s">
        <v>143</v>
      </c>
    </row>
    <row r="2" spans="1:92" x14ac:dyDescent="0.2">
      <c r="B2" t="s">
        <v>56</v>
      </c>
      <c r="C2" t="s">
        <v>57</v>
      </c>
      <c r="D2" t="s">
        <v>1</v>
      </c>
      <c r="E2" t="s">
        <v>58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  <c r="K2" t="s">
        <v>64</v>
      </c>
      <c r="L2" t="s">
        <v>65</v>
      </c>
      <c r="M2" t="s">
        <v>66</v>
      </c>
      <c r="N2" t="s">
        <v>67</v>
      </c>
      <c r="O2" t="s">
        <v>68</v>
      </c>
      <c r="P2" t="s">
        <v>69</v>
      </c>
      <c r="Q2" t="s">
        <v>70</v>
      </c>
      <c r="R2" t="s">
        <v>71</v>
      </c>
      <c r="S2" t="s">
        <v>72</v>
      </c>
      <c r="T2" t="s">
        <v>73</v>
      </c>
      <c r="U2" t="s">
        <v>74</v>
      </c>
      <c r="V2" t="s">
        <v>3</v>
      </c>
      <c r="W2" t="s">
        <v>4</v>
      </c>
      <c r="X2" t="s">
        <v>75</v>
      </c>
      <c r="Y2" t="s">
        <v>76</v>
      </c>
      <c r="Z2" t="s">
        <v>77</v>
      </c>
      <c r="AA2" t="s">
        <v>78</v>
      </c>
      <c r="AB2" t="s">
        <v>79</v>
      </c>
      <c r="AC2" t="s">
        <v>80</v>
      </c>
      <c r="AD2" t="s">
        <v>81</v>
      </c>
      <c r="AE2" t="s">
        <v>82</v>
      </c>
      <c r="AF2" t="s">
        <v>83</v>
      </c>
      <c r="AG2" t="s">
        <v>84</v>
      </c>
      <c r="AH2" t="s">
        <v>85</v>
      </c>
      <c r="AI2" t="s">
        <v>86</v>
      </c>
      <c r="AJ2" t="s">
        <v>87</v>
      </c>
      <c r="AK2" t="s">
        <v>88</v>
      </c>
      <c r="AL2" t="s">
        <v>5</v>
      </c>
      <c r="AM2" t="s">
        <v>6</v>
      </c>
      <c r="AN2" t="s">
        <v>89</v>
      </c>
      <c r="AO2" t="s">
        <v>90</v>
      </c>
      <c r="AP2" t="s">
        <v>91</v>
      </c>
      <c r="AQ2" t="s">
        <v>92</v>
      </c>
      <c r="AR2" t="s">
        <v>93</v>
      </c>
      <c r="AS2" t="s">
        <v>94</v>
      </c>
      <c r="AT2" t="s">
        <v>95</v>
      </c>
      <c r="AU2" t="s">
        <v>96</v>
      </c>
      <c r="AV2" t="s">
        <v>97</v>
      </c>
      <c r="AW2" t="s">
        <v>98</v>
      </c>
      <c r="AX2" t="s">
        <v>99</v>
      </c>
      <c r="AY2" t="s">
        <v>100</v>
      </c>
      <c r="AZ2" t="s">
        <v>101</v>
      </c>
      <c r="BA2" t="s">
        <v>102</v>
      </c>
      <c r="BB2" t="s">
        <v>103</v>
      </c>
      <c r="BC2" t="s">
        <v>104</v>
      </c>
      <c r="BD2" t="s">
        <v>105</v>
      </c>
      <c r="BE2" t="s">
        <v>106</v>
      </c>
      <c r="BF2" t="s">
        <v>107</v>
      </c>
      <c r="BG2" t="s">
        <v>108</v>
      </c>
      <c r="BH2" t="s">
        <v>109</v>
      </c>
      <c r="BI2" t="s">
        <v>110</v>
      </c>
      <c r="BJ2" t="s">
        <v>111</v>
      </c>
      <c r="BK2" t="s">
        <v>112</v>
      </c>
      <c r="BL2" t="s">
        <v>113</v>
      </c>
      <c r="BM2" t="s">
        <v>114</v>
      </c>
      <c r="BN2" t="s">
        <v>115</v>
      </c>
      <c r="BO2" t="s">
        <v>116</v>
      </c>
      <c r="BP2" t="s">
        <v>117</v>
      </c>
      <c r="BQ2" t="s">
        <v>118</v>
      </c>
      <c r="BR2" t="s">
        <v>119</v>
      </c>
      <c r="BS2" t="s">
        <v>120</v>
      </c>
      <c r="BT2" t="s">
        <v>121</v>
      </c>
      <c r="BU2" t="s">
        <v>122</v>
      </c>
      <c r="BV2" t="s">
        <v>123</v>
      </c>
      <c r="BW2" t="s">
        <v>124</v>
      </c>
      <c r="BX2" t="s">
        <v>125</v>
      </c>
      <c r="BY2" t="s">
        <v>126</v>
      </c>
      <c r="BZ2" t="s">
        <v>127</v>
      </c>
      <c r="CA2" t="s">
        <v>128</v>
      </c>
      <c r="CB2" t="s">
        <v>129</v>
      </c>
      <c r="CC2" t="s">
        <v>130</v>
      </c>
      <c r="CD2" t="s">
        <v>131</v>
      </c>
      <c r="CE2" t="s">
        <v>132</v>
      </c>
      <c r="CF2" t="s">
        <v>133</v>
      </c>
      <c r="CG2" t="s">
        <v>134</v>
      </c>
      <c r="CH2" t="s">
        <v>135</v>
      </c>
      <c r="CI2" t="s">
        <v>136</v>
      </c>
      <c r="CJ2" t="s">
        <v>137</v>
      </c>
      <c r="CK2" t="s">
        <v>138</v>
      </c>
      <c r="CL2" t="s">
        <v>139</v>
      </c>
      <c r="CM2" t="s">
        <v>140</v>
      </c>
      <c r="CN2" t="s">
        <v>141</v>
      </c>
    </row>
    <row r="3" spans="1:92" x14ac:dyDescent="0.2">
      <c r="A3" t="s">
        <v>142</v>
      </c>
      <c r="B3">
        <v>25</v>
      </c>
      <c r="C3">
        <v>1</v>
      </c>
      <c r="D3">
        <v>12</v>
      </c>
      <c r="E3">
        <v>15</v>
      </c>
      <c r="F3">
        <v>15</v>
      </c>
      <c r="G3">
        <v>35</v>
      </c>
      <c r="H3">
        <v>20</v>
      </c>
      <c r="I3">
        <v>30</v>
      </c>
      <c r="J3">
        <v>25</v>
      </c>
      <c r="K3">
        <v>25</v>
      </c>
      <c r="L3">
        <v>50</v>
      </c>
      <c r="M3">
        <v>15</v>
      </c>
      <c r="N3">
        <v>40</v>
      </c>
      <c r="O3">
        <v>20</v>
      </c>
      <c r="P3">
        <v>40</v>
      </c>
      <c r="Q3">
        <v>20</v>
      </c>
      <c r="R3">
        <v>40</v>
      </c>
      <c r="S3">
        <v>40</v>
      </c>
      <c r="T3">
        <v>20</v>
      </c>
      <c r="U3">
        <v>1</v>
      </c>
      <c r="V3">
        <v>12</v>
      </c>
      <c r="W3">
        <v>32</v>
      </c>
      <c r="X3">
        <v>40</v>
      </c>
      <c r="Y3">
        <v>25</v>
      </c>
      <c r="Z3">
        <v>30</v>
      </c>
      <c r="AA3">
        <v>25</v>
      </c>
      <c r="AB3">
        <v>1</v>
      </c>
      <c r="AC3">
        <v>20</v>
      </c>
      <c r="AD3">
        <v>1</v>
      </c>
      <c r="AE3">
        <v>1</v>
      </c>
      <c r="AF3">
        <v>80</v>
      </c>
      <c r="AG3">
        <v>80</v>
      </c>
      <c r="AH3">
        <v>1</v>
      </c>
      <c r="AI3">
        <v>15</v>
      </c>
      <c r="AJ3">
        <v>15</v>
      </c>
      <c r="AK3">
        <v>30</v>
      </c>
      <c r="AL3">
        <v>12</v>
      </c>
      <c r="AM3">
        <v>32</v>
      </c>
      <c r="AN3">
        <v>50</v>
      </c>
      <c r="AO3">
        <v>15</v>
      </c>
      <c r="AP3">
        <v>15</v>
      </c>
      <c r="AQ3">
        <v>30</v>
      </c>
      <c r="AR3">
        <v>25</v>
      </c>
      <c r="AS3">
        <v>30</v>
      </c>
      <c r="AT3">
        <v>30</v>
      </c>
      <c r="AU3">
        <v>25</v>
      </c>
      <c r="AV3">
        <v>20</v>
      </c>
      <c r="AW3">
        <v>20</v>
      </c>
      <c r="AX3">
        <v>1</v>
      </c>
      <c r="AY3">
        <v>50</v>
      </c>
      <c r="AZ3">
        <v>25</v>
      </c>
      <c r="BA3">
        <v>50</v>
      </c>
      <c r="BB3">
        <v>20</v>
      </c>
      <c r="BC3">
        <v>40</v>
      </c>
      <c r="BD3">
        <v>30</v>
      </c>
      <c r="BE3">
        <v>20</v>
      </c>
      <c r="BF3">
        <v>25</v>
      </c>
      <c r="BG3">
        <v>25</v>
      </c>
      <c r="BH3">
        <v>25</v>
      </c>
      <c r="BI3">
        <v>25</v>
      </c>
      <c r="BJ3">
        <v>25</v>
      </c>
      <c r="BK3">
        <v>30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20</v>
      </c>
      <c r="CE3">
        <v>30</v>
      </c>
      <c r="CF3">
        <v>30</v>
      </c>
      <c r="CG3">
        <v>20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49292-51E5-FE4B-AF1B-85AAC1CD7499}">
  <dimension ref="A1:BK45"/>
  <sheetViews>
    <sheetView workbookViewId="0">
      <selection activeCell="O49" sqref="O49"/>
    </sheetView>
  </sheetViews>
  <sheetFormatPr baseColWidth="10" defaultRowHeight="16" x14ac:dyDescent="0.2"/>
  <cols>
    <col min="1" max="1" width="39.33203125" bestFit="1" customWidth="1"/>
  </cols>
  <sheetData>
    <row r="1" spans="1:63" x14ac:dyDescent="0.2">
      <c r="A1" s="1" t="s">
        <v>160</v>
      </c>
    </row>
    <row r="2" spans="1:63" x14ac:dyDescent="0.2">
      <c r="C2" s="1">
        <v>2010</v>
      </c>
      <c r="D2" s="1">
        <v>2011</v>
      </c>
      <c r="E2" s="1">
        <v>2012</v>
      </c>
      <c r="F2" s="1">
        <v>2013</v>
      </c>
      <c r="G2" s="1">
        <v>2014</v>
      </c>
      <c r="H2" s="1">
        <v>2015</v>
      </c>
      <c r="I2" s="1">
        <v>2016</v>
      </c>
      <c r="J2" s="1">
        <v>2017</v>
      </c>
      <c r="K2" s="1">
        <v>2018</v>
      </c>
      <c r="L2" s="1">
        <v>2019</v>
      </c>
      <c r="M2" s="1">
        <v>2020</v>
      </c>
      <c r="N2" s="1">
        <v>2021</v>
      </c>
      <c r="O2" s="1">
        <v>2022</v>
      </c>
      <c r="P2" s="1">
        <v>2023</v>
      </c>
      <c r="Q2" s="1">
        <v>2024</v>
      </c>
      <c r="R2" s="1">
        <v>2025</v>
      </c>
      <c r="S2" s="1">
        <v>2026</v>
      </c>
      <c r="T2" s="1">
        <v>2027</v>
      </c>
      <c r="U2" s="1">
        <v>2028</v>
      </c>
      <c r="V2" s="1">
        <v>2029</v>
      </c>
      <c r="W2" s="1">
        <v>2030</v>
      </c>
      <c r="X2" s="1">
        <v>2031</v>
      </c>
      <c r="Y2" s="1">
        <v>2032</v>
      </c>
      <c r="Z2" s="1">
        <v>2033</v>
      </c>
      <c r="AA2" s="1">
        <v>2034</v>
      </c>
      <c r="AB2" s="1">
        <v>2035</v>
      </c>
      <c r="AC2" s="1">
        <v>2036</v>
      </c>
      <c r="AD2" s="1">
        <v>2037</v>
      </c>
      <c r="AE2" s="1">
        <v>2038</v>
      </c>
      <c r="AF2" s="1">
        <v>2039</v>
      </c>
      <c r="AG2" s="1">
        <v>2040</v>
      </c>
      <c r="AH2" s="1">
        <v>2041</v>
      </c>
      <c r="AI2" s="1">
        <v>2042</v>
      </c>
      <c r="AJ2" s="1">
        <v>2043</v>
      </c>
      <c r="AK2" s="1">
        <v>2044</v>
      </c>
      <c r="AL2" s="1">
        <v>2045</v>
      </c>
      <c r="AM2" s="1">
        <v>2046</v>
      </c>
      <c r="AN2" s="1">
        <v>2047</v>
      </c>
      <c r="AO2" s="1">
        <v>2048</v>
      </c>
      <c r="AP2" s="1">
        <v>2049</v>
      </c>
      <c r="AQ2" s="1">
        <v>2050</v>
      </c>
      <c r="AR2" s="1">
        <v>2051</v>
      </c>
      <c r="AS2" s="1">
        <v>2052</v>
      </c>
      <c r="AT2" s="1">
        <v>2053</v>
      </c>
      <c r="AU2" s="1">
        <v>2054</v>
      </c>
      <c r="AV2" s="1">
        <v>2055</v>
      </c>
      <c r="AW2" s="1">
        <v>2056</v>
      </c>
      <c r="AX2" s="1">
        <v>2057</v>
      </c>
      <c r="AY2" s="1">
        <v>2058</v>
      </c>
      <c r="AZ2" s="1">
        <v>2059</v>
      </c>
      <c r="BA2" s="1">
        <v>2060</v>
      </c>
      <c r="BB2" s="1">
        <v>2061</v>
      </c>
      <c r="BC2" s="1">
        <v>2062</v>
      </c>
      <c r="BD2" s="1">
        <v>2063</v>
      </c>
      <c r="BE2" s="1">
        <v>2064</v>
      </c>
      <c r="BF2" s="1">
        <v>2065</v>
      </c>
      <c r="BG2" s="1">
        <v>2066</v>
      </c>
      <c r="BH2" s="1">
        <v>2067</v>
      </c>
      <c r="BI2" s="1">
        <v>2068</v>
      </c>
      <c r="BJ2" s="1">
        <v>2069</v>
      </c>
      <c r="BK2" s="1">
        <v>2070</v>
      </c>
    </row>
    <row r="3" spans="1:63" x14ac:dyDescent="0.2">
      <c r="A3" t="s">
        <v>11</v>
      </c>
      <c r="B3" t="s">
        <v>144</v>
      </c>
      <c r="C3">
        <v>85.3</v>
      </c>
      <c r="D3">
        <v>88.685299999999998</v>
      </c>
      <c r="E3">
        <v>92.070499999999996</v>
      </c>
      <c r="F3">
        <v>95.455799999999996</v>
      </c>
      <c r="G3">
        <v>98.840999999999994</v>
      </c>
      <c r="H3">
        <v>102.22620000000001</v>
      </c>
      <c r="I3">
        <v>105.61150000000001</v>
      </c>
      <c r="J3">
        <v>108.99679999999999</v>
      </c>
      <c r="K3">
        <v>112.38200000000001</v>
      </c>
      <c r="L3">
        <v>115.76730000000001</v>
      </c>
      <c r="M3">
        <v>119.1525</v>
      </c>
      <c r="N3">
        <v>122.5378</v>
      </c>
      <c r="O3">
        <v>125.923</v>
      </c>
      <c r="P3">
        <v>129.3082</v>
      </c>
      <c r="Q3">
        <v>132.6935</v>
      </c>
      <c r="R3">
        <v>136.0788</v>
      </c>
      <c r="S3">
        <v>139.464</v>
      </c>
      <c r="T3">
        <v>142.8493</v>
      </c>
      <c r="U3">
        <v>146.2345</v>
      </c>
      <c r="V3">
        <v>149.6198</v>
      </c>
      <c r="W3">
        <v>153.005</v>
      </c>
      <c r="X3">
        <v>156.3903</v>
      </c>
      <c r="Y3">
        <v>159.77549999999999</v>
      </c>
      <c r="Z3">
        <v>163.16079999999999</v>
      </c>
      <c r="AA3">
        <v>166.54599999999999</v>
      </c>
      <c r="AB3">
        <v>169.93129999999999</v>
      </c>
      <c r="AC3">
        <v>173.31649999999999</v>
      </c>
      <c r="AD3">
        <v>176.70179999999999</v>
      </c>
      <c r="AE3">
        <v>180.08699999999999</v>
      </c>
      <c r="AF3">
        <v>183.47229999999999</v>
      </c>
      <c r="AG3">
        <v>186.85749999999999</v>
      </c>
      <c r="AH3">
        <v>190.24279999999999</v>
      </c>
      <c r="AI3">
        <v>193.62799999999999</v>
      </c>
      <c r="AJ3">
        <v>197.01329999999999</v>
      </c>
      <c r="AK3">
        <v>200.39850000000001</v>
      </c>
      <c r="AL3">
        <v>203.78380000000001</v>
      </c>
      <c r="AM3">
        <v>207.16900000000001</v>
      </c>
      <c r="AN3">
        <v>210.55430000000001</v>
      </c>
      <c r="AO3">
        <v>213.93950000000001</v>
      </c>
      <c r="AP3">
        <v>217.32480000000001</v>
      </c>
      <c r="AQ3">
        <v>220.71</v>
      </c>
      <c r="AR3">
        <v>220.71</v>
      </c>
      <c r="AS3">
        <v>220.71</v>
      </c>
      <c r="AT3">
        <v>220.71</v>
      </c>
      <c r="AU3">
        <v>220.71</v>
      </c>
      <c r="AV3">
        <v>220.71</v>
      </c>
      <c r="AW3">
        <v>220.71</v>
      </c>
      <c r="AX3">
        <v>220.71</v>
      </c>
      <c r="AY3">
        <v>220.71</v>
      </c>
      <c r="AZ3">
        <v>220.71</v>
      </c>
      <c r="BA3">
        <v>220.71</v>
      </c>
      <c r="BB3">
        <v>220.71</v>
      </c>
      <c r="BC3">
        <v>220.71</v>
      </c>
      <c r="BD3">
        <v>220.71</v>
      </c>
      <c r="BE3">
        <v>220.71</v>
      </c>
      <c r="BF3">
        <v>220.71</v>
      </c>
      <c r="BG3">
        <v>220.71</v>
      </c>
      <c r="BH3">
        <v>220.71</v>
      </c>
      <c r="BI3">
        <v>220.71</v>
      </c>
      <c r="BJ3">
        <v>220.71</v>
      </c>
      <c r="BK3">
        <v>220.71</v>
      </c>
    </row>
    <row r="4" spans="1:63" x14ac:dyDescent="0.2">
      <c r="A4" t="s">
        <v>11</v>
      </c>
      <c r="B4" t="s">
        <v>146</v>
      </c>
      <c r="C4">
        <v>2713.6363999999999</v>
      </c>
      <c r="D4">
        <v>2737.0455000000002</v>
      </c>
      <c r="E4">
        <v>2760.4546</v>
      </c>
      <c r="F4">
        <v>2783.8636999999999</v>
      </c>
      <c r="G4">
        <v>2807.2728000000002</v>
      </c>
      <c r="H4">
        <v>2830.6819</v>
      </c>
      <c r="I4">
        <v>2854.0909000000001</v>
      </c>
      <c r="J4">
        <v>2877.5</v>
      </c>
      <c r="K4">
        <v>2900.9090999999999</v>
      </c>
      <c r="L4">
        <v>2924.3182000000002</v>
      </c>
      <c r="M4">
        <v>2947.7273</v>
      </c>
      <c r="N4">
        <v>2971.1363999999999</v>
      </c>
      <c r="O4">
        <v>2994.5455000000002</v>
      </c>
      <c r="P4">
        <v>3017.9546</v>
      </c>
      <c r="Q4">
        <v>3041.3636999999999</v>
      </c>
      <c r="R4">
        <v>3064.7728000000002</v>
      </c>
      <c r="S4">
        <v>3088.1817999999998</v>
      </c>
      <c r="T4">
        <v>3111.5909000000001</v>
      </c>
      <c r="U4">
        <v>3135</v>
      </c>
      <c r="V4">
        <v>3158.4090999999999</v>
      </c>
      <c r="W4">
        <v>3181.8182000000002</v>
      </c>
      <c r="X4">
        <v>3205.2273</v>
      </c>
      <c r="Y4">
        <v>3228.6363999999999</v>
      </c>
      <c r="Z4">
        <v>3252.0455000000002</v>
      </c>
      <c r="AA4">
        <v>3275.4546</v>
      </c>
      <c r="AB4">
        <v>3298.8636000000001</v>
      </c>
      <c r="AC4">
        <v>3322.2727</v>
      </c>
      <c r="AD4">
        <v>3345.6817999999998</v>
      </c>
      <c r="AE4">
        <v>3369.0909000000001</v>
      </c>
      <c r="AF4">
        <v>3392.5</v>
      </c>
      <c r="AG4">
        <v>3415.9090999999999</v>
      </c>
      <c r="AH4">
        <v>3439.3182000000002</v>
      </c>
      <c r="AI4">
        <v>3462.7273</v>
      </c>
      <c r="AJ4">
        <v>3486.1363999999999</v>
      </c>
      <c r="AK4">
        <v>3509.5455000000002</v>
      </c>
      <c r="AL4">
        <v>3532.9546</v>
      </c>
      <c r="AM4">
        <v>3556.3636000000001</v>
      </c>
      <c r="AN4">
        <v>3579.7727</v>
      </c>
      <c r="AO4">
        <v>3603.1817999999998</v>
      </c>
      <c r="AP4">
        <v>3626.5909000000001</v>
      </c>
      <c r="AQ4">
        <v>3650</v>
      </c>
      <c r="AR4">
        <v>3650</v>
      </c>
      <c r="AS4">
        <v>3650</v>
      </c>
      <c r="AT4">
        <v>3650</v>
      </c>
      <c r="AU4">
        <v>3650</v>
      </c>
      <c r="AV4">
        <v>3650</v>
      </c>
      <c r="AW4">
        <v>3650</v>
      </c>
      <c r="AX4">
        <v>3650</v>
      </c>
      <c r="AY4">
        <v>3650</v>
      </c>
      <c r="AZ4">
        <v>3650</v>
      </c>
      <c r="BA4">
        <v>3650</v>
      </c>
      <c r="BB4">
        <v>3650</v>
      </c>
      <c r="BC4">
        <v>3650</v>
      </c>
      <c r="BD4">
        <v>3650</v>
      </c>
      <c r="BE4">
        <v>3650</v>
      </c>
      <c r="BF4">
        <v>3650</v>
      </c>
      <c r="BG4">
        <v>3650</v>
      </c>
      <c r="BH4">
        <v>3650</v>
      </c>
      <c r="BI4">
        <v>3650</v>
      </c>
      <c r="BJ4">
        <v>3650</v>
      </c>
      <c r="BK4">
        <v>3650</v>
      </c>
    </row>
    <row r="5" spans="1:63" x14ac:dyDescent="0.2">
      <c r="A5" t="s">
        <v>11</v>
      </c>
      <c r="B5" t="s">
        <v>147</v>
      </c>
      <c r="C5">
        <v>398.92899999999997</v>
      </c>
      <c r="D5">
        <v>403.48579999999998</v>
      </c>
      <c r="E5">
        <v>408.04259999999999</v>
      </c>
      <c r="F5">
        <v>412.59930000000003</v>
      </c>
      <c r="G5">
        <v>417.15609999999998</v>
      </c>
      <c r="H5">
        <v>421.71289999999999</v>
      </c>
      <c r="I5">
        <v>426.2697</v>
      </c>
      <c r="J5">
        <v>430.82639999999998</v>
      </c>
      <c r="K5">
        <v>435.38319999999999</v>
      </c>
      <c r="L5">
        <v>439.94</v>
      </c>
      <c r="M5">
        <v>444.49680000000001</v>
      </c>
      <c r="N5">
        <v>449.05349999999999</v>
      </c>
      <c r="O5">
        <v>453.6103</v>
      </c>
      <c r="P5">
        <v>458.1671</v>
      </c>
      <c r="Q5">
        <v>462.72390000000001</v>
      </c>
      <c r="R5">
        <v>467.28059999999999</v>
      </c>
      <c r="S5">
        <v>471.8374</v>
      </c>
      <c r="T5">
        <v>476.39420000000001</v>
      </c>
      <c r="U5">
        <v>480.95100000000002</v>
      </c>
      <c r="V5">
        <v>485.5077</v>
      </c>
      <c r="W5">
        <v>490.06450000000001</v>
      </c>
      <c r="X5">
        <v>494.62130000000002</v>
      </c>
      <c r="Y5">
        <v>499.17809999999997</v>
      </c>
      <c r="Z5">
        <v>503.73480000000001</v>
      </c>
      <c r="AA5">
        <v>508.29160000000002</v>
      </c>
      <c r="AB5">
        <v>512.84839999999997</v>
      </c>
      <c r="AC5">
        <v>517.40520000000004</v>
      </c>
      <c r="AD5">
        <v>521.96190000000001</v>
      </c>
      <c r="AE5">
        <v>526.51869999999997</v>
      </c>
      <c r="AF5">
        <v>531.07550000000003</v>
      </c>
      <c r="AG5">
        <v>535.63229999999999</v>
      </c>
      <c r="AH5">
        <v>540.18899999999996</v>
      </c>
      <c r="AI5">
        <v>544.74580000000003</v>
      </c>
      <c r="AJ5">
        <v>549.30259999999998</v>
      </c>
      <c r="AK5">
        <v>553.85929999999996</v>
      </c>
      <c r="AL5">
        <v>558.41610000000003</v>
      </c>
      <c r="AM5">
        <v>562.97289999999998</v>
      </c>
      <c r="AN5">
        <v>567.52970000000005</v>
      </c>
      <c r="AO5">
        <v>572.0865</v>
      </c>
      <c r="AP5">
        <v>576.64319999999998</v>
      </c>
      <c r="AQ5">
        <v>581.20000000000005</v>
      </c>
      <c r="AR5">
        <v>581.20000000000005</v>
      </c>
      <c r="AS5">
        <v>581.20000000000005</v>
      </c>
      <c r="AT5">
        <v>581.20000000000005</v>
      </c>
      <c r="AU5">
        <v>581.20000000000005</v>
      </c>
      <c r="AV5">
        <v>581.20000000000005</v>
      </c>
      <c r="AW5">
        <v>581.20000000000005</v>
      </c>
      <c r="AX5">
        <v>581.20000000000005</v>
      </c>
      <c r="AY5">
        <v>581.20000000000005</v>
      </c>
      <c r="AZ5">
        <v>581.20000000000005</v>
      </c>
      <c r="BA5">
        <v>581.20000000000005</v>
      </c>
      <c r="BB5">
        <v>581.20000000000005</v>
      </c>
      <c r="BC5">
        <v>581.20000000000005</v>
      </c>
      <c r="BD5">
        <v>581.20000000000005</v>
      </c>
      <c r="BE5">
        <v>581.20000000000005</v>
      </c>
      <c r="BF5">
        <v>581.20000000000005</v>
      </c>
      <c r="BG5">
        <v>581.20000000000005</v>
      </c>
      <c r="BH5">
        <v>581.20000000000005</v>
      </c>
      <c r="BI5">
        <v>581.20000000000005</v>
      </c>
      <c r="BJ5">
        <v>581.20000000000005</v>
      </c>
      <c r="BK5">
        <v>581.20000000000005</v>
      </c>
    </row>
    <row r="6" spans="1:63" x14ac:dyDescent="0.2">
      <c r="A6" t="s">
        <v>11</v>
      </c>
      <c r="B6" t="s">
        <v>148</v>
      </c>
      <c r="C6">
        <v>690</v>
      </c>
      <c r="D6">
        <v>724.00300000000004</v>
      </c>
      <c r="E6">
        <v>758.00599999999997</v>
      </c>
      <c r="F6">
        <v>792.00900000000001</v>
      </c>
      <c r="G6">
        <v>826.01199999999994</v>
      </c>
      <c r="H6">
        <v>860.01499999999999</v>
      </c>
      <c r="I6">
        <v>894.01800000000003</v>
      </c>
      <c r="J6">
        <v>928.02099999999996</v>
      </c>
      <c r="K6">
        <v>962.024</v>
      </c>
      <c r="L6">
        <v>996.02700000000004</v>
      </c>
      <c r="M6">
        <v>1030.03</v>
      </c>
      <c r="N6">
        <v>1064.0329999999999</v>
      </c>
      <c r="O6">
        <v>1098.0360000000001</v>
      </c>
      <c r="P6">
        <v>1132.039</v>
      </c>
      <c r="Q6">
        <v>1166.0419999999999</v>
      </c>
      <c r="R6">
        <v>1200.0450000000001</v>
      </c>
      <c r="S6">
        <v>1234.048</v>
      </c>
      <c r="T6">
        <v>1268.0509999999999</v>
      </c>
      <c r="U6">
        <v>1302.0540000000001</v>
      </c>
      <c r="V6">
        <v>1336.057</v>
      </c>
      <c r="W6">
        <v>1370.06</v>
      </c>
      <c r="X6">
        <v>1404.0630000000001</v>
      </c>
      <c r="Y6">
        <v>1438.066</v>
      </c>
      <c r="Z6">
        <v>1472.069</v>
      </c>
      <c r="AA6">
        <v>1506.0719999999999</v>
      </c>
      <c r="AB6">
        <v>1540.075</v>
      </c>
      <c r="AC6">
        <v>1574.078</v>
      </c>
      <c r="AD6">
        <v>1608.0809999999999</v>
      </c>
      <c r="AE6">
        <v>1642.0840000000001</v>
      </c>
      <c r="AF6">
        <v>1676.087</v>
      </c>
      <c r="AG6">
        <v>1710.09</v>
      </c>
      <c r="AH6">
        <v>1744.0930000000001</v>
      </c>
      <c r="AI6">
        <v>1778.096</v>
      </c>
      <c r="AJ6">
        <v>1812.0989999999999</v>
      </c>
      <c r="AK6">
        <v>1846.1020000000001</v>
      </c>
      <c r="AL6">
        <v>1880.105</v>
      </c>
      <c r="AM6">
        <v>1914.1079999999999</v>
      </c>
      <c r="AN6">
        <v>1948.1110000000001</v>
      </c>
      <c r="AO6">
        <v>1982.114</v>
      </c>
      <c r="AP6">
        <v>2016.117</v>
      </c>
      <c r="AQ6">
        <v>2050.12</v>
      </c>
      <c r="AR6">
        <v>2050.12</v>
      </c>
      <c r="AS6">
        <v>2050.12</v>
      </c>
      <c r="AT6">
        <v>2050.12</v>
      </c>
      <c r="AU6">
        <v>2050.12</v>
      </c>
      <c r="AV6">
        <v>2050.12</v>
      </c>
      <c r="AW6">
        <v>2050.12</v>
      </c>
      <c r="AX6">
        <v>2050.12</v>
      </c>
      <c r="AY6">
        <v>2050.12</v>
      </c>
      <c r="AZ6">
        <v>2050.12</v>
      </c>
      <c r="BA6">
        <v>2050.12</v>
      </c>
      <c r="BB6">
        <v>2050.12</v>
      </c>
      <c r="BC6">
        <v>2050.12</v>
      </c>
      <c r="BD6">
        <v>2050.12</v>
      </c>
      <c r="BE6">
        <v>2050.12</v>
      </c>
      <c r="BF6">
        <v>2050.12</v>
      </c>
      <c r="BG6">
        <v>2050.12</v>
      </c>
      <c r="BH6">
        <v>2050.12</v>
      </c>
      <c r="BI6">
        <v>2050.12</v>
      </c>
      <c r="BJ6">
        <v>2050.12</v>
      </c>
      <c r="BK6">
        <v>2050.12</v>
      </c>
    </row>
    <row r="7" spans="1:63" x14ac:dyDescent="0.2">
      <c r="A7" t="s">
        <v>11</v>
      </c>
      <c r="B7" t="s">
        <v>149</v>
      </c>
      <c r="C7">
        <v>2695</v>
      </c>
      <c r="D7">
        <v>2714.2804999999998</v>
      </c>
      <c r="E7">
        <v>2733.5610000000001</v>
      </c>
      <c r="F7">
        <v>2752.8415</v>
      </c>
      <c r="G7">
        <v>2772.1219999999998</v>
      </c>
      <c r="H7">
        <v>2791.4023999999999</v>
      </c>
      <c r="I7">
        <v>2810.6828999999998</v>
      </c>
      <c r="J7">
        <v>2829.9634000000001</v>
      </c>
      <c r="K7">
        <v>2849.2438999999999</v>
      </c>
      <c r="L7">
        <v>2868.5243999999998</v>
      </c>
      <c r="M7">
        <v>2887.8049000000001</v>
      </c>
      <c r="N7">
        <v>2907.0853999999999</v>
      </c>
      <c r="O7">
        <v>2926.3658999999998</v>
      </c>
      <c r="P7">
        <v>2945.6462999999999</v>
      </c>
      <c r="Q7">
        <v>2964.9268000000002</v>
      </c>
      <c r="R7">
        <v>2984.2073</v>
      </c>
      <c r="S7">
        <v>3003.4877999999999</v>
      </c>
      <c r="T7">
        <v>3022.7683000000002</v>
      </c>
      <c r="U7">
        <v>3042.0488</v>
      </c>
      <c r="V7">
        <v>3061.3292999999999</v>
      </c>
      <c r="W7">
        <v>3080.6098000000002</v>
      </c>
      <c r="X7">
        <v>3099.8901999999998</v>
      </c>
      <c r="Y7">
        <v>3119.1707000000001</v>
      </c>
      <c r="Z7">
        <v>3138.4512</v>
      </c>
      <c r="AA7">
        <v>3157.7316999999998</v>
      </c>
      <c r="AB7">
        <v>3177.0122000000001</v>
      </c>
      <c r="AC7">
        <v>3196.2927</v>
      </c>
      <c r="AD7">
        <v>3215.5731999999998</v>
      </c>
      <c r="AE7">
        <v>3234.8537000000001</v>
      </c>
      <c r="AF7">
        <v>3254.1341000000002</v>
      </c>
      <c r="AG7">
        <v>3273.4146000000001</v>
      </c>
      <c r="AH7">
        <v>3292.6950999999999</v>
      </c>
      <c r="AI7">
        <v>3311.9756000000002</v>
      </c>
      <c r="AJ7">
        <v>3331.2561000000001</v>
      </c>
      <c r="AK7">
        <v>3350.5365999999999</v>
      </c>
      <c r="AL7">
        <v>3369.8171000000002</v>
      </c>
      <c r="AM7">
        <v>3389.0976000000001</v>
      </c>
      <c r="AN7">
        <v>3408.3780000000002</v>
      </c>
      <c r="AO7">
        <v>3427.6585</v>
      </c>
      <c r="AP7">
        <v>3446.9389999999999</v>
      </c>
      <c r="AQ7">
        <v>3466.2195000000002</v>
      </c>
      <c r="AR7">
        <v>3485.5</v>
      </c>
      <c r="AS7">
        <v>3485.5</v>
      </c>
      <c r="AT7">
        <v>3485.5</v>
      </c>
      <c r="AU7">
        <v>3485.5</v>
      </c>
      <c r="AV7">
        <v>3485.5</v>
      </c>
      <c r="AW7">
        <v>3485.5</v>
      </c>
      <c r="AX7">
        <v>3485.5</v>
      </c>
      <c r="AY7">
        <v>3485.5</v>
      </c>
      <c r="AZ7">
        <v>3485.5</v>
      </c>
      <c r="BA7">
        <v>3485.5</v>
      </c>
      <c r="BB7">
        <v>3485.5</v>
      </c>
      <c r="BC7">
        <v>3485.5</v>
      </c>
      <c r="BD7">
        <v>3485.5</v>
      </c>
      <c r="BE7">
        <v>3485.5</v>
      </c>
      <c r="BF7">
        <v>3485.5</v>
      </c>
      <c r="BG7">
        <v>3485.5</v>
      </c>
      <c r="BH7">
        <v>3485.5</v>
      </c>
      <c r="BI7">
        <v>3485.5</v>
      </c>
      <c r="BJ7">
        <v>3485.5</v>
      </c>
      <c r="BK7">
        <v>3485.5</v>
      </c>
    </row>
    <row r="9" spans="1:63" x14ac:dyDescent="0.2">
      <c r="A9" t="s">
        <v>11</v>
      </c>
      <c r="B9" t="s">
        <v>145</v>
      </c>
      <c r="C9">
        <v>89.56</v>
      </c>
      <c r="D9">
        <v>92.45</v>
      </c>
      <c r="E9">
        <v>95.34</v>
      </c>
      <c r="F9">
        <v>98.23</v>
      </c>
      <c r="G9">
        <v>101.13</v>
      </c>
      <c r="H9">
        <v>104.03</v>
      </c>
      <c r="I9">
        <v>106.93</v>
      </c>
      <c r="J9">
        <v>109.84</v>
      </c>
      <c r="K9">
        <v>112.76</v>
      </c>
      <c r="L9">
        <v>115.67</v>
      </c>
      <c r="M9">
        <v>118.6</v>
      </c>
      <c r="N9">
        <v>125.38</v>
      </c>
      <c r="O9">
        <v>132.16</v>
      </c>
      <c r="P9">
        <v>138.94999999999999</v>
      </c>
      <c r="Q9">
        <v>145.75</v>
      </c>
      <c r="R9">
        <v>152.55000000000001</v>
      </c>
      <c r="S9">
        <v>159.36000000000001</v>
      </c>
      <c r="T9">
        <v>166.18</v>
      </c>
      <c r="U9">
        <v>173</v>
      </c>
      <c r="V9">
        <v>179.83</v>
      </c>
      <c r="W9">
        <v>186.67</v>
      </c>
      <c r="X9">
        <v>193.52</v>
      </c>
      <c r="Y9">
        <v>200.38</v>
      </c>
      <c r="Z9">
        <v>207.24</v>
      </c>
      <c r="AA9">
        <v>214.12</v>
      </c>
      <c r="AB9">
        <v>221</v>
      </c>
      <c r="AC9">
        <v>227.9</v>
      </c>
      <c r="AD9">
        <v>234.81</v>
      </c>
      <c r="AE9">
        <v>241.73</v>
      </c>
      <c r="AF9">
        <v>248.66</v>
      </c>
      <c r="AG9">
        <v>255.61</v>
      </c>
      <c r="AH9">
        <v>262.57</v>
      </c>
      <c r="AI9">
        <v>269.54000000000002</v>
      </c>
      <c r="AJ9">
        <v>276.52999999999997</v>
      </c>
      <c r="AK9">
        <v>283.54000000000002</v>
      </c>
      <c r="AL9">
        <v>290.56</v>
      </c>
      <c r="AM9">
        <v>297.60000000000002</v>
      </c>
      <c r="AN9">
        <v>304.67</v>
      </c>
      <c r="AO9">
        <v>311.75</v>
      </c>
      <c r="AP9">
        <v>318.85000000000002</v>
      </c>
      <c r="AQ9">
        <v>325.98</v>
      </c>
      <c r="AR9">
        <v>325.98</v>
      </c>
      <c r="AS9">
        <v>325.98</v>
      </c>
      <c r="AT9">
        <v>325.98</v>
      </c>
      <c r="AU9">
        <v>325.98</v>
      </c>
      <c r="AV9">
        <v>325.98</v>
      </c>
      <c r="AW9">
        <v>325.98</v>
      </c>
      <c r="AX9">
        <v>325.98</v>
      </c>
      <c r="AY9">
        <v>325.98</v>
      </c>
      <c r="AZ9">
        <v>325.98</v>
      </c>
      <c r="BA9">
        <v>325.98</v>
      </c>
      <c r="BB9">
        <v>325.98</v>
      </c>
      <c r="BC9">
        <v>325.98</v>
      </c>
      <c r="BD9">
        <v>325.98</v>
      </c>
      <c r="BE9">
        <v>325.98</v>
      </c>
      <c r="BF9">
        <v>325.98</v>
      </c>
      <c r="BG9">
        <v>325.98</v>
      </c>
      <c r="BH9">
        <v>325.98</v>
      </c>
      <c r="BI9">
        <v>325.98</v>
      </c>
      <c r="BJ9">
        <v>325.98</v>
      </c>
      <c r="BK9">
        <v>325.98</v>
      </c>
    </row>
    <row r="10" spans="1:63" x14ac:dyDescent="0.2">
      <c r="A10" t="s">
        <v>11</v>
      </c>
      <c r="B10" t="s">
        <v>9</v>
      </c>
      <c r="C10">
        <v>18.690000000000001</v>
      </c>
      <c r="D10">
        <v>19.45</v>
      </c>
      <c r="E10">
        <v>20.22</v>
      </c>
      <c r="F10">
        <v>20.99</v>
      </c>
      <c r="G10">
        <v>21.76</v>
      </c>
      <c r="H10">
        <v>22.53</v>
      </c>
      <c r="I10">
        <v>23.11</v>
      </c>
      <c r="J10">
        <v>23.7</v>
      </c>
      <c r="K10">
        <v>24.28</v>
      </c>
      <c r="L10">
        <v>24.87</v>
      </c>
      <c r="M10">
        <v>25.45</v>
      </c>
      <c r="N10">
        <v>26</v>
      </c>
      <c r="O10">
        <v>26.55</v>
      </c>
      <c r="P10">
        <v>27.1</v>
      </c>
      <c r="Q10">
        <v>27.65</v>
      </c>
      <c r="R10">
        <v>28.2</v>
      </c>
      <c r="S10">
        <v>28.72</v>
      </c>
      <c r="T10">
        <v>29.24</v>
      </c>
      <c r="U10">
        <v>29.77</v>
      </c>
      <c r="V10">
        <v>30.29</v>
      </c>
      <c r="W10">
        <v>30.81</v>
      </c>
      <c r="X10">
        <v>31.46</v>
      </c>
      <c r="Y10">
        <v>32.11</v>
      </c>
      <c r="Z10">
        <v>32.76</v>
      </c>
      <c r="AA10">
        <v>33.409999999999997</v>
      </c>
      <c r="AB10">
        <v>34.06</v>
      </c>
      <c r="AC10">
        <v>34.69</v>
      </c>
      <c r="AD10">
        <v>35.33</v>
      </c>
      <c r="AE10">
        <v>35.96</v>
      </c>
      <c r="AF10">
        <v>36.590000000000003</v>
      </c>
      <c r="AG10">
        <v>37.22</v>
      </c>
      <c r="AH10">
        <v>37.81</v>
      </c>
      <c r="AI10">
        <v>38.4</v>
      </c>
      <c r="AJ10">
        <v>38.99</v>
      </c>
      <c r="AK10">
        <v>39.58</v>
      </c>
      <c r="AL10">
        <v>40.17</v>
      </c>
      <c r="AM10">
        <v>40.729999999999997</v>
      </c>
      <c r="AN10">
        <v>41.29</v>
      </c>
      <c r="AO10">
        <v>41.85</v>
      </c>
      <c r="AP10">
        <v>42.41</v>
      </c>
      <c r="AQ10">
        <v>42.97</v>
      </c>
      <c r="AR10">
        <v>42.97</v>
      </c>
      <c r="AS10">
        <v>42.97</v>
      </c>
      <c r="AT10">
        <v>42.97</v>
      </c>
      <c r="AU10">
        <v>42.97</v>
      </c>
      <c r="AV10">
        <v>42.97</v>
      </c>
      <c r="AW10">
        <v>42.97</v>
      </c>
      <c r="AX10">
        <v>42.97</v>
      </c>
      <c r="AY10">
        <v>42.97</v>
      </c>
      <c r="AZ10">
        <v>42.97</v>
      </c>
      <c r="BA10">
        <v>42.97</v>
      </c>
      <c r="BB10">
        <v>42.97</v>
      </c>
      <c r="BC10">
        <v>42.97</v>
      </c>
      <c r="BD10">
        <v>42.97</v>
      </c>
      <c r="BE10">
        <v>42.97</v>
      </c>
      <c r="BF10">
        <v>42.97</v>
      </c>
      <c r="BG10">
        <v>42.97</v>
      </c>
      <c r="BH10">
        <v>42.97</v>
      </c>
      <c r="BI10">
        <v>42.97</v>
      </c>
      <c r="BJ10">
        <v>42.97</v>
      </c>
      <c r="BK10">
        <v>42.97</v>
      </c>
    </row>
    <row r="11" spans="1:63" x14ac:dyDescent="0.2">
      <c r="A11" t="s">
        <v>11</v>
      </c>
      <c r="B11" t="s">
        <v>10</v>
      </c>
      <c r="C11">
        <v>9.89</v>
      </c>
      <c r="D11">
        <v>10.1</v>
      </c>
      <c r="E11">
        <v>10.32</v>
      </c>
      <c r="F11">
        <v>10.53</v>
      </c>
      <c r="G11">
        <v>10.75</v>
      </c>
      <c r="H11">
        <v>10.96</v>
      </c>
      <c r="I11">
        <v>11.21</v>
      </c>
      <c r="J11">
        <v>11.45</v>
      </c>
      <c r="K11">
        <v>11.69</v>
      </c>
      <c r="L11">
        <v>11.93</v>
      </c>
      <c r="M11">
        <v>12.17</v>
      </c>
      <c r="N11">
        <v>12.44</v>
      </c>
      <c r="O11">
        <v>12.71</v>
      </c>
      <c r="P11">
        <v>12.98</v>
      </c>
      <c r="Q11">
        <v>13.25</v>
      </c>
      <c r="R11">
        <v>13.53</v>
      </c>
      <c r="S11">
        <v>13.83</v>
      </c>
      <c r="T11">
        <v>14.13</v>
      </c>
      <c r="U11">
        <v>14.44</v>
      </c>
      <c r="V11">
        <v>14.74</v>
      </c>
      <c r="W11">
        <v>15.05</v>
      </c>
      <c r="X11">
        <v>15.39</v>
      </c>
      <c r="Y11">
        <v>15.73</v>
      </c>
      <c r="Z11">
        <v>16.07</v>
      </c>
      <c r="AA11">
        <v>16.41</v>
      </c>
      <c r="AB11">
        <v>16.75</v>
      </c>
      <c r="AC11">
        <v>17.32</v>
      </c>
      <c r="AD11">
        <v>17.89</v>
      </c>
      <c r="AE11">
        <v>18.46</v>
      </c>
      <c r="AF11">
        <v>19.03</v>
      </c>
      <c r="AG11">
        <v>19.600000000000001</v>
      </c>
      <c r="AH11">
        <v>20.170000000000002</v>
      </c>
      <c r="AI11">
        <v>20.74</v>
      </c>
      <c r="AJ11">
        <v>21.31</v>
      </c>
      <c r="AK11">
        <v>21.88</v>
      </c>
      <c r="AL11">
        <v>22.45</v>
      </c>
      <c r="AM11">
        <v>23.02</v>
      </c>
      <c r="AN11">
        <v>23.59</v>
      </c>
      <c r="AO11">
        <v>24.16</v>
      </c>
      <c r="AP11">
        <v>24.73</v>
      </c>
      <c r="AQ11">
        <v>25.29</v>
      </c>
      <c r="AR11">
        <v>25.29</v>
      </c>
      <c r="AS11">
        <v>25.29</v>
      </c>
      <c r="AT11">
        <v>25.29</v>
      </c>
      <c r="AU11">
        <v>25.29</v>
      </c>
      <c r="AV11">
        <v>25.29</v>
      </c>
      <c r="AW11">
        <v>25.29</v>
      </c>
      <c r="AX11">
        <v>25.29</v>
      </c>
      <c r="AY11">
        <v>25.29</v>
      </c>
      <c r="AZ11">
        <v>25.29</v>
      </c>
      <c r="BA11">
        <v>25.29</v>
      </c>
      <c r="BB11">
        <v>25.29</v>
      </c>
      <c r="BC11">
        <v>25.29</v>
      </c>
      <c r="BD11">
        <v>25.29</v>
      </c>
      <c r="BE11">
        <v>25.29</v>
      </c>
      <c r="BF11">
        <v>25.29</v>
      </c>
      <c r="BG11">
        <v>25.29</v>
      </c>
      <c r="BH11">
        <v>25.29</v>
      </c>
      <c r="BI11">
        <v>25.29</v>
      </c>
      <c r="BJ11">
        <v>25.29</v>
      </c>
      <c r="BK11">
        <v>25.29</v>
      </c>
    </row>
    <row r="13" spans="1:63" x14ac:dyDescent="0.2">
      <c r="A13" t="s">
        <v>150</v>
      </c>
      <c r="B13" t="s">
        <v>151</v>
      </c>
      <c r="C13">
        <v>47.243299999999998</v>
      </c>
      <c r="D13">
        <v>49.316000000000003</v>
      </c>
      <c r="E13">
        <v>51.326500000000003</v>
      </c>
      <c r="F13">
        <v>53.275599999999997</v>
      </c>
      <c r="G13">
        <v>55.162100000000002</v>
      </c>
      <c r="H13">
        <v>56.986400000000003</v>
      </c>
      <c r="I13">
        <v>59.187199999999997</v>
      </c>
      <c r="J13">
        <v>61.372700000000002</v>
      </c>
      <c r="K13">
        <v>63.504800000000003</v>
      </c>
      <c r="L13">
        <v>65.629599999999996</v>
      </c>
      <c r="M13">
        <v>67.761899999999997</v>
      </c>
      <c r="N13">
        <v>69.546499999999995</v>
      </c>
      <c r="O13">
        <v>71.332800000000006</v>
      </c>
      <c r="P13">
        <v>73.123699999999999</v>
      </c>
      <c r="Q13">
        <v>74.918999999999997</v>
      </c>
      <c r="R13">
        <v>76.718599999999995</v>
      </c>
      <c r="S13">
        <v>78.613500000000002</v>
      </c>
      <c r="T13">
        <v>80.5291</v>
      </c>
      <c r="U13">
        <v>82.440100000000001</v>
      </c>
      <c r="V13">
        <v>84.355199999999996</v>
      </c>
      <c r="W13">
        <v>86.273700000000005</v>
      </c>
      <c r="X13">
        <v>88.375100000000003</v>
      </c>
      <c r="Y13">
        <v>90.480099999999993</v>
      </c>
      <c r="Z13">
        <v>92.588300000000004</v>
      </c>
      <c r="AA13">
        <v>94.697199999999995</v>
      </c>
      <c r="AB13">
        <v>96.799499999999995</v>
      </c>
      <c r="AC13">
        <v>98.553899999999999</v>
      </c>
      <c r="AD13">
        <v>100.3112</v>
      </c>
      <c r="AE13">
        <v>102.0714</v>
      </c>
      <c r="AF13">
        <v>103.834</v>
      </c>
      <c r="AG13">
        <v>105.599</v>
      </c>
      <c r="AH13">
        <v>107.209</v>
      </c>
      <c r="AI13">
        <v>108.7908</v>
      </c>
      <c r="AJ13">
        <v>110.4096</v>
      </c>
      <c r="AK13">
        <v>112.03019999999999</v>
      </c>
      <c r="AL13">
        <v>113.6562</v>
      </c>
      <c r="AM13">
        <v>115.26609999999999</v>
      </c>
      <c r="AN13">
        <v>116.877</v>
      </c>
      <c r="AO13">
        <v>118.4735</v>
      </c>
      <c r="AP13">
        <v>120.0693</v>
      </c>
      <c r="AQ13">
        <v>121.6742</v>
      </c>
      <c r="AR13">
        <v>121.6742</v>
      </c>
      <c r="AS13">
        <v>121.6742</v>
      </c>
      <c r="AT13">
        <v>121.6742</v>
      </c>
      <c r="AU13">
        <v>121.6742</v>
      </c>
      <c r="AV13">
        <v>121.6742</v>
      </c>
      <c r="AW13">
        <v>121.6742</v>
      </c>
      <c r="AX13">
        <v>121.6742</v>
      </c>
      <c r="AY13">
        <v>121.6742</v>
      </c>
      <c r="AZ13">
        <v>121.6742</v>
      </c>
      <c r="BA13">
        <v>121.6742</v>
      </c>
      <c r="BB13">
        <v>121.6742</v>
      </c>
      <c r="BC13">
        <v>121.6742</v>
      </c>
      <c r="BD13">
        <v>121.6742</v>
      </c>
      <c r="BE13">
        <v>121.6742</v>
      </c>
      <c r="BF13">
        <v>121.6742</v>
      </c>
      <c r="BG13">
        <v>121.6742</v>
      </c>
      <c r="BH13">
        <v>121.6742</v>
      </c>
      <c r="BI13">
        <v>121.6742</v>
      </c>
      <c r="BJ13">
        <v>121.6742</v>
      </c>
      <c r="BK13">
        <v>121.6742</v>
      </c>
    </row>
    <row r="14" spans="1:63" x14ac:dyDescent="0.2">
      <c r="A14" t="s">
        <v>150</v>
      </c>
      <c r="B14" t="s">
        <v>152</v>
      </c>
      <c r="C14">
        <v>33.620699999999999</v>
      </c>
      <c r="D14">
        <v>35.3416</v>
      </c>
      <c r="E14">
        <v>37.0304</v>
      </c>
      <c r="F14">
        <v>38.688200000000002</v>
      </c>
      <c r="G14">
        <v>40.314999999999998</v>
      </c>
      <c r="H14">
        <v>41.970500000000001</v>
      </c>
      <c r="I14">
        <v>43.810499999999998</v>
      </c>
      <c r="J14">
        <v>45.652700000000003</v>
      </c>
      <c r="K14">
        <v>47.4801</v>
      </c>
      <c r="L14">
        <v>49.313200000000002</v>
      </c>
      <c r="M14">
        <v>51.157299999999999</v>
      </c>
      <c r="N14">
        <v>51.531300000000002</v>
      </c>
      <c r="O14">
        <v>51.905200000000001</v>
      </c>
      <c r="P14">
        <v>52.279200000000003</v>
      </c>
      <c r="Q14">
        <v>52.653100000000002</v>
      </c>
      <c r="R14">
        <v>53.027099999999997</v>
      </c>
      <c r="S14">
        <v>53.238</v>
      </c>
      <c r="T14">
        <v>53.448999999999998</v>
      </c>
      <c r="U14">
        <v>53.6599</v>
      </c>
      <c r="V14">
        <v>53.870899999999999</v>
      </c>
      <c r="W14">
        <v>54.081800000000001</v>
      </c>
      <c r="X14">
        <v>54.422699999999999</v>
      </c>
      <c r="Y14">
        <v>54.7637</v>
      </c>
      <c r="Z14">
        <v>55.104599999999998</v>
      </c>
      <c r="AA14">
        <v>55.445599999999999</v>
      </c>
      <c r="AB14">
        <v>55.786499999999997</v>
      </c>
      <c r="AC14">
        <v>56.418999999999997</v>
      </c>
      <c r="AD14">
        <v>57.051499999999997</v>
      </c>
      <c r="AE14">
        <v>57.683900000000001</v>
      </c>
      <c r="AF14">
        <v>58.316400000000002</v>
      </c>
      <c r="AG14">
        <v>58.948900000000002</v>
      </c>
      <c r="AH14">
        <v>59.576700000000002</v>
      </c>
      <c r="AI14">
        <v>60.204500000000003</v>
      </c>
      <c r="AJ14">
        <v>60.8322</v>
      </c>
      <c r="AK14">
        <v>61.46</v>
      </c>
      <c r="AL14">
        <v>62.087800000000001</v>
      </c>
      <c r="AM14">
        <v>62.658000000000001</v>
      </c>
      <c r="AN14">
        <v>63.228200000000001</v>
      </c>
      <c r="AO14">
        <v>63.798299999999998</v>
      </c>
      <c r="AP14">
        <v>64.368499999999997</v>
      </c>
      <c r="AQ14">
        <v>64.938699999999997</v>
      </c>
      <c r="AR14">
        <v>64.938699999999997</v>
      </c>
      <c r="AS14">
        <v>64.938699999999997</v>
      </c>
      <c r="AT14">
        <v>64.938699999999997</v>
      </c>
      <c r="AU14">
        <v>64.938699999999997</v>
      </c>
      <c r="AV14">
        <v>64.938699999999997</v>
      </c>
      <c r="AW14">
        <v>64.938699999999997</v>
      </c>
      <c r="AX14">
        <v>64.938699999999997</v>
      </c>
      <c r="AY14">
        <v>64.938699999999997</v>
      </c>
      <c r="AZ14">
        <v>64.938699999999997</v>
      </c>
      <c r="BA14">
        <v>64.938699999999997</v>
      </c>
      <c r="BB14">
        <v>64.938699999999997</v>
      </c>
      <c r="BC14">
        <v>64.938699999999997</v>
      </c>
      <c r="BD14">
        <v>64.938699999999997</v>
      </c>
      <c r="BE14">
        <v>64.938699999999997</v>
      </c>
      <c r="BF14">
        <v>64.938699999999997</v>
      </c>
      <c r="BG14">
        <v>64.938699999999997</v>
      </c>
      <c r="BH14">
        <v>64.938699999999997</v>
      </c>
      <c r="BI14">
        <v>64.938699999999997</v>
      </c>
      <c r="BJ14">
        <v>64.938699999999997</v>
      </c>
      <c r="BK14">
        <v>64.938699999999997</v>
      </c>
    </row>
    <row r="15" spans="1:63" x14ac:dyDescent="0.2">
      <c r="A15" t="s">
        <v>150</v>
      </c>
      <c r="B15" t="s">
        <v>153</v>
      </c>
      <c r="C15">
        <v>77.254000000000005</v>
      </c>
      <c r="D15">
        <v>74.1374</v>
      </c>
      <c r="E15">
        <v>74.4863</v>
      </c>
      <c r="F15">
        <v>74.546300000000002</v>
      </c>
      <c r="G15">
        <v>74.319699999999997</v>
      </c>
      <c r="H15">
        <v>74.621099999999998</v>
      </c>
      <c r="I15">
        <v>75.552999999999997</v>
      </c>
      <c r="J15">
        <v>76.451499999999996</v>
      </c>
      <c r="K15">
        <v>77.254999999999995</v>
      </c>
      <c r="L15">
        <v>78.037999999999997</v>
      </c>
      <c r="M15">
        <v>78.825000000000003</v>
      </c>
      <c r="N15">
        <v>79.271600000000007</v>
      </c>
      <c r="O15">
        <v>79.718199999999996</v>
      </c>
      <c r="P15">
        <v>80.164900000000003</v>
      </c>
      <c r="Q15">
        <v>80.611500000000007</v>
      </c>
      <c r="R15">
        <v>81.058099999999996</v>
      </c>
      <c r="S15">
        <v>81.4876</v>
      </c>
      <c r="T15">
        <v>81.917100000000005</v>
      </c>
      <c r="U15">
        <v>82.346599999999995</v>
      </c>
      <c r="V15">
        <v>82.7761</v>
      </c>
      <c r="W15">
        <v>83.205600000000004</v>
      </c>
      <c r="X15">
        <v>83.597499999999997</v>
      </c>
      <c r="Y15">
        <v>83.9893</v>
      </c>
      <c r="Z15">
        <v>84.381200000000007</v>
      </c>
      <c r="AA15">
        <v>84.772999999999996</v>
      </c>
      <c r="AB15">
        <v>85.164900000000003</v>
      </c>
      <c r="AC15">
        <v>85.490499999999997</v>
      </c>
      <c r="AD15">
        <v>85.816100000000006</v>
      </c>
      <c r="AE15">
        <v>86.141599999999997</v>
      </c>
      <c r="AF15">
        <v>86.467200000000005</v>
      </c>
      <c r="AG15">
        <v>86.7928</v>
      </c>
      <c r="AH15">
        <v>86.999799999999993</v>
      </c>
      <c r="AI15">
        <v>87.206900000000005</v>
      </c>
      <c r="AJ15">
        <v>87.413899999999998</v>
      </c>
      <c r="AK15">
        <v>87.620999999999995</v>
      </c>
      <c r="AL15">
        <v>87.828000000000003</v>
      </c>
      <c r="AM15">
        <v>87.973200000000006</v>
      </c>
      <c r="AN15">
        <v>88.118399999999994</v>
      </c>
      <c r="AO15">
        <v>88.2637</v>
      </c>
      <c r="AP15">
        <v>88.408900000000003</v>
      </c>
      <c r="AQ15">
        <v>88.554100000000005</v>
      </c>
      <c r="AR15">
        <v>88.554100000000005</v>
      </c>
      <c r="AS15">
        <v>88.554100000000005</v>
      </c>
      <c r="AT15">
        <v>88.554100000000005</v>
      </c>
      <c r="AU15">
        <v>88.554100000000005</v>
      </c>
      <c r="AV15">
        <v>88.554100000000005</v>
      </c>
      <c r="AW15">
        <v>88.554100000000005</v>
      </c>
      <c r="AX15">
        <v>88.554100000000005</v>
      </c>
      <c r="AY15">
        <v>88.554100000000005</v>
      </c>
      <c r="AZ15">
        <v>88.554100000000005</v>
      </c>
      <c r="BA15">
        <v>88.554100000000005</v>
      </c>
      <c r="BB15">
        <v>88.554100000000005</v>
      </c>
      <c r="BC15">
        <v>88.554100000000005</v>
      </c>
      <c r="BD15">
        <v>88.554100000000005</v>
      </c>
      <c r="BE15">
        <v>88.554100000000005</v>
      </c>
      <c r="BF15">
        <v>88.554100000000005</v>
      </c>
      <c r="BG15">
        <v>88.554100000000005</v>
      </c>
      <c r="BH15">
        <v>88.554100000000005</v>
      </c>
      <c r="BI15">
        <v>88.554100000000005</v>
      </c>
      <c r="BJ15">
        <v>88.554100000000005</v>
      </c>
      <c r="BK15">
        <v>88.554100000000005</v>
      </c>
    </row>
    <row r="16" spans="1:63" x14ac:dyDescent="0.2">
      <c r="B16" t="s">
        <v>162</v>
      </c>
      <c r="C16">
        <f>C14+C15</f>
        <v>110.8747</v>
      </c>
      <c r="D16">
        <f t="shared" ref="D16:BK16" si="0">D14+D15</f>
        <v>109.479</v>
      </c>
      <c r="E16">
        <f t="shared" si="0"/>
        <v>111.5167</v>
      </c>
      <c r="F16">
        <f t="shared" si="0"/>
        <v>113.2345</v>
      </c>
      <c r="G16">
        <f t="shared" si="0"/>
        <v>114.6347</v>
      </c>
      <c r="H16">
        <f t="shared" si="0"/>
        <v>116.5916</v>
      </c>
      <c r="I16">
        <f t="shared" si="0"/>
        <v>119.36349999999999</v>
      </c>
      <c r="J16">
        <f t="shared" si="0"/>
        <v>122.10419999999999</v>
      </c>
      <c r="K16">
        <f t="shared" si="0"/>
        <v>124.73509999999999</v>
      </c>
      <c r="L16">
        <f t="shared" si="0"/>
        <v>127.35120000000001</v>
      </c>
      <c r="M16">
        <f t="shared" si="0"/>
        <v>129.98230000000001</v>
      </c>
      <c r="N16">
        <f t="shared" si="0"/>
        <v>130.80290000000002</v>
      </c>
      <c r="O16">
        <f t="shared" si="0"/>
        <v>131.6234</v>
      </c>
      <c r="P16">
        <f t="shared" si="0"/>
        <v>132.44409999999999</v>
      </c>
      <c r="Q16">
        <f t="shared" si="0"/>
        <v>133.2646</v>
      </c>
      <c r="R16">
        <f t="shared" si="0"/>
        <v>134.08519999999999</v>
      </c>
      <c r="S16">
        <f t="shared" si="0"/>
        <v>134.72559999999999</v>
      </c>
      <c r="T16">
        <f t="shared" si="0"/>
        <v>135.36610000000002</v>
      </c>
      <c r="U16">
        <f t="shared" si="0"/>
        <v>136.00649999999999</v>
      </c>
      <c r="V16">
        <f t="shared" si="0"/>
        <v>136.64699999999999</v>
      </c>
      <c r="W16">
        <f t="shared" si="0"/>
        <v>137.28739999999999</v>
      </c>
      <c r="X16">
        <f t="shared" si="0"/>
        <v>138.02019999999999</v>
      </c>
      <c r="Y16">
        <f t="shared" si="0"/>
        <v>138.75299999999999</v>
      </c>
      <c r="Z16">
        <f t="shared" si="0"/>
        <v>139.48580000000001</v>
      </c>
      <c r="AA16">
        <f t="shared" si="0"/>
        <v>140.21859999999998</v>
      </c>
      <c r="AB16">
        <f t="shared" si="0"/>
        <v>140.95140000000001</v>
      </c>
      <c r="AC16">
        <f t="shared" si="0"/>
        <v>141.90949999999998</v>
      </c>
      <c r="AD16">
        <f t="shared" si="0"/>
        <v>142.86760000000001</v>
      </c>
      <c r="AE16">
        <f t="shared" si="0"/>
        <v>143.82550000000001</v>
      </c>
      <c r="AF16">
        <f t="shared" si="0"/>
        <v>144.78360000000001</v>
      </c>
      <c r="AG16">
        <f t="shared" si="0"/>
        <v>145.74170000000001</v>
      </c>
      <c r="AH16">
        <f t="shared" si="0"/>
        <v>146.57650000000001</v>
      </c>
      <c r="AI16">
        <f t="shared" si="0"/>
        <v>147.41140000000001</v>
      </c>
      <c r="AJ16">
        <f t="shared" si="0"/>
        <v>148.24610000000001</v>
      </c>
      <c r="AK16">
        <f t="shared" si="0"/>
        <v>149.08099999999999</v>
      </c>
      <c r="AL16">
        <f t="shared" si="0"/>
        <v>149.91579999999999</v>
      </c>
      <c r="AM16">
        <f t="shared" si="0"/>
        <v>150.63120000000001</v>
      </c>
      <c r="AN16">
        <f t="shared" si="0"/>
        <v>151.3466</v>
      </c>
      <c r="AO16">
        <f t="shared" si="0"/>
        <v>152.06200000000001</v>
      </c>
      <c r="AP16">
        <f t="shared" si="0"/>
        <v>152.7774</v>
      </c>
      <c r="AQ16">
        <f t="shared" si="0"/>
        <v>153.49279999999999</v>
      </c>
      <c r="AR16">
        <f t="shared" si="0"/>
        <v>153.49279999999999</v>
      </c>
      <c r="AS16">
        <f t="shared" si="0"/>
        <v>153.49279999999999</v>
      </c>
      <c r="AT16">
        <f t="shared" si="0"/>
        <v>153.49279999999999</v>
      </c>
      <c r="AU16">
        <f t="shared" si="0"/>
        <v>153.49279999999999</v>
      </c>
      <c r="AV16">
        <f t="shared" si="0"/>
        <v>153.49279999999999</v>
      </c>
      <c r="AW16">
        <f t="shared" si="0"/>
        <v>153.49279999999999</v>
      </c>
      <c r="AX16">
        <f t="shared" si="0"/>
        <v>153.49279999999999</v>
      </c>
      <c r="AY16">
        <f t="shared" si="0"/>
        <v>153.49279999999999</v>
      </c>
      <c r="AZ16">
        <f t="shared" si="0"/>
        <v>153.49279999999999</v>
      </c>
      <c r="BA16">
        <f t="shared" si="0"/>
        <v>153.49279999999999</v>
      </c>
      <c r="BB16">
        <f t="shared" si="0"/>
        <v>153.49279999999999</v>
      </c>
      <c r="BC16">
        <f t="shared" si="0"/>
        <v>153.49279999999999</v>
      </c>
      <c r="BD16">
        <f t="shared" si="0"/>
        <v>153.49279999999999</v>
      </c>
      <c r="BE16">
        <f t="shared" si="0"/>
        <v>153.49279999999999</v>
      </c>
      <c r="BF16">
        <f t="shared" si="0"/>
        <v>153.49279999999999</v>
      </c>
      <c r="BG16">
        <f t="shared" si="0"/>
        <v>153.49279999999999</v>
      </c>
      <c r="BH16">
        <f t="shared" si="0"/>
        <v>153.49279999999999</v>
      </c>
      <c r="BI16">
        <f t="shared" si="0"/>
        <v>153.49279999999999</v>
      </c>
      <c r="BJ16">
        <f t="shared" si="0"/>
        <v>153.49279999999999</v>
      </c>
      <c r="BK16">
        <f t="shared" si="0"/>
        <v>153.49279999999999</v>
      </c>
    </row>
    <row r="17" spans="1:63" x14ac:dyDescent="0.2">
      <c r="A17" t="s">
        <v>150</v>
      </c>
      <c r="B17" t="s">
        <v>154</v>
      </c>
      <c r="C17">
        <v>5.0960000000000001</v>
      </c>
      <c r="D17">
        <v>5.1852</v>
      </c>
      <c r="E17">
        <v>5.2744</v>
      </c>
      <c r="F17">
        <v>5.3635999999999999</v>
      </c>
      <c r="G17">
        <v>5.4527999999999999</v>
      </c>
      <c r="H17">
        <v>5.5419999999999998</v>
      </c>
      <c r="I17">
        <v>5.6311999999999998</v>
      </c>
      <c r="J17">
        <v>5.7203999999999997</v>
      </c>
      <c r="K17">
        <v>5.8097000000000003</v>
      </c>
      <c r="L17">
        <v>5.8989000000000003</v>
      </c>
      <c r="M17">
        <v>5.9881000000000002</v>
      </c>
      <c r="N17">
        <v>6.0773000000000001</v>
      </c>
      <c r="O17">
        <v>6.1665000000000001</v>
      </c>
      <c r="P17">
        <v>6.2557</v>
      </c>
      <c r="Q17">
        <v>6.3449</v>
      </c>
      <c r="R17">
        <v>6.4340999999999999</v>
      </c>
      <c r="S17">
        <v>6.5232999999999999</v>
      </c>
      <c r="T17">
        <v>6.6124999999999998</v>
      </c>
      <c r="U17">
        <v>6.7016999999999998</v>
      </c>
      <c r="V17">
        <v>6.7908999999999997</v>
      </c>
      <c r="W17">
        <v>6.8800999999999997</v>
      </c>
      <c r="X17">
        <v>6.9692999999999996</v>
      </c>
      <c r="Y17">
        <v>7.0585000000000004</v>
      </c>
      <c r="Z17">
        <v>7.1478000000000002</v>
      </c>
      <c r="AA17">
        <v>7.2370000000000001</v>
      </c>
      <c r="AB17">
        <v>7.3262</v>
      </c>
      <c r="AC17">
        <v>7.4154</v>
      </c>
      <c r="AD17">
        <v>7.5045999999999999</v>
      </c>
      <c r="AE17">
        <v>7.5937999999999999</v>
      </c>
      <c r="AF17">
        <v>7.6829999999999998</v>
      </c>
      <c r="AG17">
        <v>7.7721999999999998</v>
      </c>
      <c r="AH17">
        <v>7.8613999999999997</v>
      </c>
      <c r="AI17">
        <v>7.9505999999999997</v>
      </c>
      <c r="AJ17">
        <v>8.0397999999999996</v>
      </c>
      <c r="AK17">
        <v>8.1289999999999996</v>
      </c>
      <c r="AL17">
        <v>8.2181999999999995</v>
      </c>
      <c r="AM17">
        <v>8.3073999999999995</v>
      </c>
      <c r="AN17">
        <v>8.3965999999999994</v>
      </c>
      <c r="AO17">
        <v>8.4859000000000009</v>
      </c>
      <c r="AP17">
        <v>8.5751000000000008</v>
      </c>
      <c r="AQ17">
        <v>8.6643000000000008</v>
      </c>
      <c r="AR17">
        <v>8.7535000000000007</v>
      </c>
      <c r="AS17">
        <v>8.8427000000000007</v>
      </c>
      <c r="AT17">
        <v>8.9319000000000006</v>
      </c>
      <c r="AU17">
        <v>9.0211000000000006</v>
      </c>
      <c r="AV17">
        <v>9.1103000000000005</v>
      </c>
      <c r="AW17">
        <v>9.1995000000000005</v>
      </c>
      <c r="AX17">
        <v>9.2887000000000004</v>
      </c>
      <c r="AY17">
        <v>9.3779000000000003</v>
      </c>
      <c r="AZ17">
        <v>9.4671000000000003</v>
      </c>
      <c r="BA17">
        <v>9.5563000000000002</v>
      </c>
      <c r="BB17">
        <v>9.6455000000000002</v>
      </c>
      <c r="BC17">
        <v>9.7347000000000001</v>
      </c>
      <c r="BD17">
        <v>9.8239999999999998</v>
      </c>
      <c r="BE17">
        <v>9.9131999999999998</v>
      </c>
      <c r="BF17">
        <v>10.0024</v>
      </c>
      <c r="BG17">
        <v>10.0916</v>
      </c>
      <c r="BH17">
        <v>10.1808</v>
      </c>
      <c r="BI17">
        <v>10.27</v>
      </c>
      <c r="BJ17">
        <v>10.3592</v>
      </c>
      <c r="BK17">
        <v>10.448399999999999</v>
      </c>
    </row>
    <row r="18" spans="1:63" x14ac:dyDescent="0.2">
      <c r="A18" t="s">
        <v>150</v>
      </c>
      <c r="B18" t="s">
        <v>155</v>
      </c>
      <c r="C18">
        <v>23.702999999999999</v>
      </c>
      <c r="D18">
        <v>24.117799999999999</v>
      </c>
      <c r="E18">
        <v>24.532599999999999</v>
      </c>
      <c r="F18">
        <v>24.947399999999998</v>
      </c>
      <c r="G18">
        <v>25.362200000000001</v>
      </c>
      <c r="H18">
        <v>25.777100000000001</v>
      </c>
      <c r="I18">
        <v>26.1919</v>
      </c>
      <c r="J18">
        <v>26.6067</v>
      </c>
      <c r="K18">
        <v>27.0215</v>
      </c>
      <c r="L18">
        <v>27.436299999999999</v>
      </c>
      <c r="M18">
        <v>27.851099999999999</v>
      </c>
      <c r="N18">
        <v>28.265899999999998</v>
      </c>
      <c r="O18">
        <v>28.680700000000002</v>
      </c>
      <c r="P18">
        <v>29.095600000000001</v>
      </c>
      <c r="Q18">
        <v>29.510400000000001</v>
      </c>
      <c r="R18">
        <v>29.9252</v>
      </c>
      <c r="S18">
        <v>30.34</v>
      </c>
      <c r="T18">
        <v>30.754799999999999</v>
      </c>
      <c r="U18">
        <v>31.169599999999999</v>
      </c>
      <c r="V18">
        <v>31.584399999999999</v>
      </c>
      <c r="W18">
        <v>31.999199999999998</v>
      </c>
      <c r="X18">
        <v>32.414000000000001</v>
      </c>
      <c r="Y18">
        <v>32.828899999999997</v>
      </c>
      <c r="Z18">
        <v>33.243699999999997</v>
      </c>
      <c r="AA18">
        <v>33.658499999999997</v>
      </c>
      <c r="AB18">
        <v>34.073300000000003</v>
      </c>
      <c r="AC18">
        <v>34.488100000000003</v>
      </c>
      <c r="AD18">
        <v>34.902900000000002</v>
      </c>
      <c r="AE18">
        <v>35.317700000000002</v>
      </c>
      <c r="AF18">
        <v>35.732500000000002</v>
      </c>
      <c r="AG18">
        <v>36.147399999999998</v>
      </c>
      <c r="AH18">
        <v>36.562199999999997</v>
      </c>
      <c r="AI18">
        <v>36.976999999999997</v>
      </c>
      <c r="AJ18">
        <v>37.391800000000003</v>
      </c>
      <c r="AK18">
        <v>37.806600000000003</v>
      </c>
      <c r="AL18">
        <v>38.221400000000003</v>
      </c>
      <c r="AM18">
        <v>38.636200000000002</v>
      </c>
      <c r="AN18">
        <v>39.051000000000002</v>
      </c>
      <c r="AO18">
        <v>39.465800000000002</v>
      </c>
      <c r="AP18">
        <v>39.880699999999997</v>
      </c>
      <c r="AQ18">
        <v>40.295499999999997</v>
      </c>
      <c r="AR18">
        <v>40.710299999999997</v>
      </c>
      <c r="AS18">
        <v>41.125100000000003</v>
      </c>
      <c r="AT18">
        <v>41.539900000000003</v>
      </c>
      <c r="AU18">
        <v>41.954700000000003</v>
      </c>
      <c r="AV18">
        <v>42.369500000000002</v>
      </c>
      <c r="AW18">
        <v>42.784300000000002</v>
      </c>
      <c r="AX18">
        <v>43.199100000000001</v>
      </c>
      <c r="AY18">
        <v>43.613999999999997</v>
      </c>
      <c r="AZ18">
        <v>44.028799999999997</v>
      </c>
      <c r="BA18">
        <v>44.443600000000004</v>
      </c>
      <c r="BB18">
        <v>44.858400000000003</v>
      </c>
      <c r="BC18">
        <v>45.273200000000003</v>
      </c>
      <c r="BD18">
        <v>45.688000000000002</v>
      </c>
      <c r="BE18">
        <v>46.102800000000002</v>
      </c>
      <c r="BF18">
        <v>46.517600000000002</v>
      </c>
      <c r="BG18">
        <v>46.932499999999997</v>
      </c>
      <c r="BH18">
        <v>47.347299999999997</v>
      </c>
      <c r="BI18">
        <v>47.762099999999997</v>
      </c>
      <c r="BJ18">
        <v>48.176900000000003</v>
      </c>
      <c r="BK18">
        <v>48.591700000000003</v>
      </c>
    </row>
    <row r="21" spans="1:63" x14ac:dyDescent="0.2">
      <c r="A21" t="s">
        <v>36</v>
      </c>
    </row>
    <row r="22" spans="1:63" x14ac:dyDescent="0.2">
      <c r="A22" s="1" t="s">
        <v>156</v>
      </c>
    </row>
    <row r="23" spans="1:63" x14ac:dyDescent="0.2">
      <c r="A23" t="s">
        <v>157</v>
      </c>
    </row>
    <row r="24" spans="1:63" x14ac:dyDescent="0.2">
      <c r="C24" s="1">
        <v>2010</v>
      </c>
      <c r="D24" s="1">
        <v>2011</v>
      </c>
      <c r="E24" s="1">
        <v>2012</v>
      </c>
      <c r="F24" s="1">
        <v>2013</v>
      </c>
      <c r="G24" s="1">
        <v>2014</v>
      </c>
      <c r="H24" s="1">
        <v>2015</v>
      </c>
      <c r="I24" s="1">
        <v>2016</v>
      </c>
      <c r="J24" s="1">
        <v>2017</v>
      </c>
      <c r="K24" s="1">
        <v>2018</v>
      </c>
      <c r="L24" s="1">
        <v>2019</v>
      </c>
      <c r="M24" s="1">
        <v>2020</v>
      </c>
      <c r="N24" s="1">
        <v>2021</v>
      </c>
      <c r="O24" s="1">
        <v>2022</v>
      </c>
      <c r="P24" s="1">
        <v>2023</v>
      </c>
      <c r="Q24" s="1">
        <v>2024</v>
      </c>
      <c r="R24" s="1">
        <v>2025</v>
      </c>
      <c r="S24" s="1">
        <v>2026</v>
      </c>
      <c r="T24" s="1">
        <v>2027</v>
      </c>
      <c r="U24" s="1">
        <v>2028</v>
      </c>
      <c r="V24" s="1">
        <v>2029</v>
      </c>
      <c r="W24" s="1">
        <v>2030</v>
      </c>
      <c r="X24" s="1">
        <v>2031</v>
      </c>
      <c r="Y24" s="1">
        <v>2032</v>
      </c>
      <c r="Z24" s="1">
        <v>2033</v>
      </c>
      <c r="AA24" s="1">
        <v>2034</v>
      </c>
      <c r="AB24" s="1">
        <v>2035</v>
      </c>
      <c r="AC24" s="1">
        <v>2036</v>
      </c>
      <c r="AD24" s="1">
        <v>2037</v>
      </c>
      <c r="AE24" s="1">
        <v>2038</v>
      </c>
      <c r="AF24" s="1">
        <v>2039</v>
      </c>
      <c r="AG24" s="1">
        <v>2040</v>
      </c>
      <c r="AH24" s="1">
        <v>2041</v>
      </c>
      <c r="AI24" s="1">
        <v>2042</v>
      </c>
      <c r="AJ24" s="1">
        <v>2043</v>
      </c>
      <c r="AK24" s="1">
        <v>2044</v>
      </c>
      <c r="AL24" s="1">
        <v>2045</v>
      </c>
      <c r="AM24" s="1">
        <v>2046</v>
      </c>
      <c r="AN24" s="1">
        <v>2047</v>
      </c>
      <c r="AO24" s="1">
        <v>2048</v>
      </c>
      <c r="AP24" s="1">
        <v>2049</v>
      </c>
      <c r="AQ24" s="1">
        <v>2050</v>
      </c>
      <c r="AR24" s="1">
        <v>2051</v>
      </c>
      <c r="AS24" s="1">
        <v>2052</v>
      </c>
      <c r="AT24" s="1">
        <v>2053</v>
      </c>
      <c r="AU24" s="1">
        <v>2054</v>
      </c>
      <c r="AV24" s="1">
        <v>2055</v>
      </c>
      <c r="AW24" s="1">
        <v>2056</v>
      </c>
      <c r="AX24" s="1">
        <v>2057</v>
      </c>
      <c r="AY24" s="1">
        <v>2058</v>
      </c>
      <c r="AZ24" s="1">
        <v>2059</v>
      </c>
      <c r="BA24" s="1" t="s">
        <v>0</v>
      </c>
    </row>
    <row r="25" spans="1:63" x14ac:dyDescent="0.2">
      <c r="A25" t="s">
        <v>11</v>
      </c>
      <c r="B25" t="s">
        <v>144</v>
      </c>
      <c r="C25">
        <v>85.3</v>
      </c>
      <c r="D25">
        <v>88.685299999999998</v>
      </c>
      <c r="E25">
        <v>92.070499999999996</v>
      </c>
      <c r="F25">
        <v>95.455799999999996</v>
      </c>
      <c r="G25">
        <v>98.840999999999994</v>
      </c>
      <c r="H25">
        <v>102.22620000000001</v>
      </c>
      <c r="I25">
        <v>105.61150000000001</v>
      </c>
      <c r="J25">
        <v>108.99679999999999</v>
      </c>
      <c r="K25">
        <v>112.38200000000001</v>
      </c>
      <c r="L25">
        <v>115.76730000000001</v>
      </c>
      <c r="M25">
        <v>119.1525</v>
      </c>
      <c r="N25">
        <v>122.5378</v>
      </c>
      <c r="O25">
        <v>125.923</v>
      </c>
      <c r="P25">
        <v>129.3082</v>
      </c>
      <c r="Q25">
        <v>132.6935</v>
      </c>
      <c r="R25">
        <v>136.0788</v>
      </c>
      <c r="S25">
        <v>139.464</v>
      </c>
      <c r="T25">
        <v>142.8493</v>
      </c>
      <c r="U25">
        <v>146.2345</v>
      </c>
      <c r="V25">
        <v>149.6198</v>
      </c>
      <c r="W25">
        <v>153.005</v>
      </c>
      <c r="X25">
        <v>156.3903</v>
      </c>
      <c r="Y25">
        <v>159.77549999999999</v>
      </c>
      <c r="Z25">
        <v>163.16079999999999</v>
      </c>
      <c r="AA25">
        <v>166.54599999999999</v>
      </c>
      <c r="AB25">
        <v>169.93129999999999</v>
      </c>
      <c r="AC25">
        <v>173.31649999999999</v>
      </c>
      <c r="AD25">
        <v>176.70179999999999</v>
      </c>
      <c r="AE25">
        <v>180.08699999999999</v>
      </c>
      <c r="AF25">
        <v>183.47229999999999</v>
      </c>
      <c r="AG25">
        <v>186.85749999999999</v>
      </c>
      <c r="AH25">
        <v>190.24279999999999</v>
      </c>
      <c r="AI25">
        <v>193.62799999999999</v>
      </c>
      <c r="AJ25">
        <v>197.01329999999999</v>
      </c>
      <c r="AK25">
        <v>200.39850000000001</v>
      </c>
      <c r="AL25">
        <v>203.78380000000001</v>
      </c>
      <c r="AM25">
        <v>207.16900000000001</v>
      </c>
      <c r="AN25">
        <v>210.55430000000001</v>
      </c>
      <c r="AO25">
        <v>213.93950000000001</v>
      </c>
      <c r="AP25">
        <v>217.32480000000001</v>
      </c>
      <c r="AQ25">
        <v>220.71</v>
      </c>
      <c r="AR25">
        <v>220.71</v>
      </c>
      <c r="AS25">
        <v>220.71</v>
      </c>
      <c r="AT25">
        <v>220.71</v>
      </c>
      <c r="AU25">
        <v>220.71</v>
      </c>
      <c r="AV25">
        <v>220.71</v>
      </c>
      <c r="AW25">
        <v>220.71</v>
      </c>
      <c r="AX25">
        <v>220.71</v>
      </c>
      <c r="AY25">
        <v>220.71</v>
      </c>
      <c r="AZ25">
        <v>220.71</v>
      </c>
      <c r="BA25">
        <v>220.71</v>
      </c>
    </row>
    <row r="26" spans="1:63" x14ac:dyDescent="0.2">
      <c r="A26" t="s">
        <v>11</v>
      </c>
      <c r="B26" t="s">
        <v>146</v>
      </c>
      <c r="C26">
        <v>2713.6363999999999</v>
      </c>
      <c r="D26">
        <v>2737.0455000000002</v>
      </c>
      <c r="E26">
        <v>2760.4546</v>
      </c>
      <c r="F26">
        <v>2783.8636999999999</v>
      </c>
      <c r="G26">
        <v>2807.2728000000002</v>
      </c>
      <c r="H26">
        <v>2830.6819</v>
      </c>
      <c r="I26">
        <v>2854.0909000000001</v>
      </c>
      <c r="J26">
        <v>2877.5</v>
      </c>
      <c r="K26">
        <v>2900.9090999999999</v>
      </c>
      <c r="L26">
        <v>2924.3182000000002</v>
      </c>
      <c r="M26">
        <v>2947.7273</v>
      </c>
      <c r="N26">
        <v>2971.1363999999999</v>
      </c>
      <c r="O26">
        <v>2994.5455000000002</v>
      </c>
      <c r="P26">
        <v>3017.9546</v>
      </c>
      <c r="Q26">
        <v>3041.3636999999999</v>
      </c>
      <c r="R26">
        <v>3064.7728000000002</v>
      </c>
      <c r="S26">
        <v>3088.1817999999998</v>
      </c>
      <c r="T26">
        <v>3111.5909000000001</v>
      </c>
      <c r="U26">
        <v>3135</v>
      </c>
      <c r="V26">
        <v>3158.4090999999999</v>
      </c>
      <c r="W26">
        <v>3181.8182000000002</v>
      </c>
      <c r="X26">
        <v>3205.2273</v>
      </c>
      <c r="Y26">
        <v>3228.6363999999999</v>
      </c>
      <c r="Z26">
        <v>3252.0455000000002</v>
      </c>
      <c r="AA26">
        <v>3275.4546</v>
      </c>
      <c r="AB26">
        <v>3298.8636000000001</v>
      </c>
      <c r="AC26">
        <v>3322.2727</v>
      </c>
      <c r="AD26">
        <v>3345.6817999999998</v>
      </c>
      <c r="AE26">
        <v>3369.0909000000001</v>
      </c>
      <c r="AF26">
        <v>3392.5</v>
      </c>
      <c r="AG26">
        <v>3415.9090999999999</v>
      </c>
      <c r="AH26">
        <v>3439.3182000000002</v>
      </c>
      <c r="AI26">
        <v>3462.7273</v>
      </c>
      <c r="AJ26">
        <v>3486.1363999999999</v>
      </c>
      <c r="AK26">
        <v>3509.5455000000002</v>
      </c>
      <c r="AL26">
        <v>3532.9546</v>
      </c>
      <c r="AM26">
        <v>3556.3636000000001</v>
      </c>
      <c r="AN26">
        <v>3579.7727</v>
      </c>
      <c r="AO26">
        <v>3603.1817999999998</v>
      </c>
      <c r="AP26">
        <v>3626.5909000000001</v>
      </c>
      <c r="AQ26">
        <v>3650</v>
      </c>
      <c r="AR26">
        <v>3650</v>
      </c>
      <c r="AS26">
        <v>3650</v>
      </c>
      <c r="AT26">
        <v>3650</v>
      </c>
      <c r="AU26">
        <v>3650</v>
      </c>
      <c r="AV26">
        <v>3650</v>
      </c>
      <c r="AW26">
        <v>3650</v>
      </c>
      <c r="AX26">
        <v>3650</v>
      </c>
      <c r="AY26">
        <v>3650</v>
      </c>
      <c r="AZ26">
        <v>3650</v>
      </c>
      <c r="BA26">
        <v>3650</v>
      </c>
    </row>
    <row r="27" spans="1:63" x14ac:dyDescent="0.2">
      <c r="A27" t="s">
        <v>11</v>
      </c>
      <c r="B27" t="s">
        <v>158</v>
      </c>
      <c r="C27">
        <v>3900</v>
      </c>
      <c r="D27">
        <v>3900</v>
      </c>
      <c r="E27">
        <v>3900</v>
      </c>
      <c r="F27">
        <v>3900</v>
      </c>
      <c r="G27">
        <v>3900</v>
      </c>
      <c r="H27">
        <v>3900</v>
      </c>
      <c r="I27">
        <v>3900</v>
      </c>
      <c r="J27">
        <v>3900</v>
      </c>
      <c r="K27">
        <v>3900</v>
      </c>
      <c r="L27">
        <v>3900</v>
      </c>
      <c r="M27">
        <v>3900</v>
      </c>
      <c r="N27">
        <v>3900</v>
      </c>
      <c r="O27">
        <v>3900</v>
      </c>
      <c r="P27">
        <v>3900</v>
      </c>
      <c r="Q27">
        <v>3900</v>
      </c>
      <c r="R27">
        <v>3900</v>
      </c>
      <c r="S27">
        <v>3900</v>
      </c>
      <c r="T27">
        <v>3900</v>
      </c>
      <c r="U27">
        <v>3900</v>
      </c>
      <c r="V27">
        <v>3900</v>
      </c>
      <c r="W27">
        <v>3900</v>
      </c>
      <c r="X27">
        <v>3900</v>
      </c>
      <c r="Y27">
        <v>3900</v>
      </c>
      <c r="Z27">
        <v>3900</v>
      </c>
      <c r="AA27">
        <v>3900</v>
      </c>
      <c r="AB27">
        <v>3900</v>
      </c>
      <c r="AC27">
        <v>3900</v>
      </c>
      <c r="AD27">
        <v>3900</v>
      </c>
      <c r="AE27">
        <v>3900</v>
      </c>
      <c r="AF27">
        <v>3900</v>
      </c>
      <c r="AG27">
        <v>3900</v>
      </c>
      <c r="AH27">
        <v>3900</v>
      </c>
      <c r="AI27">
        <v>3900</v>
      </c>
      <c r="AJ27">
        <v>3900</v>
      </c>
      <c r="AK27">
        <v>3900</v>
      </c>
      <c r="AL27">
        <v>3900</v>
      </c>
      <c r="AM27">
        <v>3900</v>
      </c>
      <c r="AN27">
        <v>3900</v>
      </c>
      <c r="AO27">
        <v>3900</v>
      </c>
      <c r="AP27">
        <v>3900</v>
      </c>
      <c r="AQ27">
        <v>3900</v>
      </c>
      <c r="AR27">
        <v>3900</v>
      </c>
      <c r="AS27">
        <v>3900</v>
      </c>
      <c r="AT27">
        <v>3900</v>
      </c>
      <c r="AU27">
        <v>3900</v>
      </c>
      <c r="AV27">
        <v>3900</v>
      </c>
      <c r="AW27">
        <v>3900</v>
      </c>
      <c r="AX27">
        <v>3900</v>
      </c>
      <c r="AY27">
        <v>3900</v>
      </c>
      <c r="AZ27">
        <v>3900</v>
      </c>
      <c r="BA27">
        <v>3900</v>
      </c>
    </row>
    <row r="28" spans="1:63" x14ac:dyDescent="0.2">
      <c r="A28" t="s">
        <v>11</v>
      </c>
      <c r="B28" t="s">
        <v>147</v>
      </c>
      <c r="C28">
        <v>398.92899999999997</v>
      </c>
      <c r="D28">
        <v>403.48579999999998</v>
      </c>
      <c r="E28">
        <v>408.04259999999999</v>
      </c>
      <c r="F28">
        <v>412.59930000000003</v>
      </c>
      <c r="G28">
        <v>417.15609999999998</v>
      </c>
      <c r="H28">
        <v>421.71289999999999</v>
      </c>
      <c r="I28">
        <v>426.2697</v>
      </c>
      <c r="J28">
        <v>430.82639999999998</v>
      </c>
      <c r="K28">
        <v>435.38319999999999</v>
      </c>
      <c r="L28">
        <v>439.94</v>
      </c>
      <c r="M28">
        <v>444.49680000000001</v>
      </c>
      <c r="N28">
        <v>449.05349999999999</v>
      </c>
      <c r="O28">
        <v>453.6103</v>
      </c>
      <c r="P28">
        <v>458.1671</v>
      </c>
      <c r="Q28">
        <v>462.72390000000001</v>
      </c>
      <c r="R28">
        <v>467.28059999999999</v>
      </c>
      <c r="S28">
        <v>471.8374</v>
      </c>
      <c r="T28">
        <v>476.39420000000001</v>
      </c>
      <c r="U28">
        <v>480.95100000000002</v>
      </c>
      <c r="V28">
        <v>485.5077</v>
      </c>
      <c r="W28">
        <v>490.06450000000001</v>
      </c>
      <c r="X28">
        <v>494.62130000000002</v>
      </c>
      <c r="Y28">
        <v>499.17809999999997</v>
      </c>
      <c r="Z28">
        <v>503.73480000000001</v>
      </c>
      <c r="AA28">
        <v>508.29160000000002</v>
      </c>
      <c r="AB28">
        <v>512.84839999999997</v>
      </c>
      <c r="AC28">
        <v>517.40520000000004</v>
      </c>
      <c r="AD28">
        <v>521.96190000000001</v>
      </c>
      <c r="AE28">
        <v>526.51869999999997</v>
      </c>
      <c r="AF28">
        <v>531.07550000000003</v>
      </c>
      <c r="AG28">
        <v>535.63229999999999</v>
      </c>
      <c r="AH28">
        <v>540.18899999999996</v>
      </c>
      <c r="AI28">
        <v>544.74580000000003</v>
      </c>
      <c r="AJ28">
        <v>549.30259999999998</v>
      </c>
      <c r="AK28">
        <v>553.85929999999996</v>
      </c>
      <c r="AL28">
        <v>558.41610000000003</v>
      </c>
      <c r="AM28">
        <v>562.97289999999998</v>
      </c>
      <c r="AN28">
        <v>567.52970000000005</v>
      </c>
      <c r="AO28">
        <v>572.0865</v>
      </c>
      <c r="AP28">
        <v>576.64319999999998</v>
      </c>
      <c r="AQ28">
        <v>581.20000000000005</v>
      </c>
      <c r="AR28">
        <v>581.20000000000005</v>
      </c>
      <c r="AS28">
        <v>581.20000000000005</v>
      </c>
      <c r="AT28">
        <v>581.20000000000005</v>
      </c>
      <c r="AU28">
        <v>581.20000000000005</v>
      </c>
      <c r="AV28">
        <v>581.20000000000005</v>
      </c>
      <c r="AW28">
        <v>581.20000000000005</v>
      </c>
      <c r="AX28">
        <v>581.20000000000005</v>
      </c>
      <c r="AY28">
        <v>581.20000000000005</v>
      </c>
      <c r="AZ28">
        <v>581.20000000000005</v>
      </c>
      <c r="BA28">
        <v>581.20000000000005</v>
      </c>
    </row>
    <row r="29" spans="1:63" x14ac:dyDescent="0.2">
      <c r="A29" t="s">
        <v>11</v>
      </c>
      <c r="B29" t="s">
        <v>148</v>
      </c>
      <c r="C29">
        <v>690</v>
      </c>
      <c r="D29">
        <v>724.00300000000004</v>
      </c>
      <c r="E29">
        <v>758.00599999999997</v>
      </c>
      <c r="F29">
        <v>792.00900000000001</v>
      </c>
      <c r="G29">
        <v>826.01199999999994</v>
      </c>
      <c r="H29">
        <v>860.01499999999999</v>
      </c>
      <c r="I29">
        <v>894.01800000000003</v>
      </c>
      <c r="J29">
        <v>928.02099999999996</v>
      </c>
      <c r="K29">
        <v>962.024</v>
      </c>
      <c r="L29">
        <v>996.02700000000004</v>
      </c>
      <c r="M29">
        <v>1030.03</v>
      </c>
      <c r="N29">
        <v>1064.0329999999999</v>
      </c>
      <c r="O29">
        <v>1098.0360000000001</v>
      </c>
      <c r="P29">
        <v>1132.039</v>
      </c>
      <c r="Q29">
        <v>1166.0419999999999</v>
      </c>
      <c r="R29">
        <v>1200.0450000000001</v>
      </c>
      <c r="S29">
        <v>1234.048</v>
      </c>
      <c r="T29">
        <v>1268.0509999999999</v>
      </c>
      <c r="U29">
        <v>1302.0540000000001</v>
      </c>
      <c r="V29">
        <v>1336.057</v>
      </c>
      <c r="W29">
        <v>1370.06</v>
      </c>
      <c r="X29">
        <v>1404.0630000000001</v>
      </c>
      <c r="Y29">
        <v>1438.066</v>
      </c>
      <c r="Z29">
        <v>1472.069</v>
      </c>
      <c r="AA29">
        <v>1506.0719999999999</v>
      </c>
      <c r="AB29">
        <v>1540.075</v>
      </c>
      <c r="AC29">
        <v>1574.078</v>
      </c>
      <c r="AD29">
        <v>1608.0809999999999</v>
      </c>
      <c r="AE29">
        <v>1642.0840000000001</v>
      </c>
      <c r="AF29">
        <v>1676.087</v>
      </c>
      <c r="AG29">
        <v>1710.09</v>
      </c>
      <c r="AH29">
        <v>1744.0930000000001</v>
      </c>
      <c r="AI29">
        <v>1778.096</v>
      </c>
      <c r="AJ29">
        <v>1812.0989999999999</v>
      </c>
      <c r="AK29">
        <v>1846.1020000000001</v>
      </c>
      <c r="AL29">
        <v>1880.105</v>
      </c>
      <c r="AM29">
        <v>1914.1079999999999</v>
      </c>
      <c r="AN29">
        <v>1948.1110000000001</v>
      </c>
      <c r="AO29">
        <v>1982.114</v>
      </c>
      <c r="AP29">
        <v>2016.117</v>
      </c>
      <c r="AQ29">
        <v>2050.12</v>
      </c>
      <c r="AR29">
        <v>2050.12</v>
      </c>
      <c r="AS29">
        <v>2050.12</v>
      </c>
      <c r="AT29">
        <v>2050.12</v>
      </c>
      <c r="AU29">
        <v>2050.12</v>
      </c>
      <c r="AV29">
        <v>2050.12</v>
      </c>
      <c r="AW29">
        <v>2050.12</v>
      </c>
      <c r="AX29">
        <v>2050.12</v>
      </c>
      <c r="AY29">
        <v>2050.12</v>
      </c>
      <c r="AZ29">
        <v>2050.12</v>
      </c>
      <c r="BA29">
        <v>2050.12</v>
      </c>
    </row>
    <row r="30" spans="1:63" x14ac:dyDescent="0.2">
      <c r="A30" t="s">
        <v>11</v>
      </c>
      <c r="B30" t="s">
        <v>149</v>
      </c>
      <c r="C30">
        <v>2695</v>
      </c>
      <c r="D30">
        <v>2714.2804999999998</v>
      </c>
      <c r="E30">
        <v>2733.5610000000001</v>
      </c>
      <c r="F30">
        <v>2752.8415</v>
      </c>
      <c r="G30">
        <v>2772.1219999999998</v>
      </c>
      <c r="H30">
        <v>2791.4023999999999</v>
      </c>
      <c r="I30">
        <v>2810.6828999999998</v>
      </c>
      <c r="J30">
        <v>2829.9634000000001</v>
      </c>
      <c r="K30">
        <v>2849.2438999999999</v>
      </c>
      <c r="L30">
        <v>2868.5243999999998</v>
      </c>
      <c r="M30">
        <v>2887.8049000000001</v>
      </c>
      <c r="N30">
        <v>2907.0853999999999</v>
      </c>
      <c r="O30">
        <v>2926.3658999999998</v>
      </c>
      <c r="P30">
        <v>2945.6462999999999</v>
      </c>
      <c r="Q30">
        <v>2964.9268000000002</v>
      </c>
      <c r="R30">
        <v>2984.2073</v>
      </c>
      <c r="S30">
        <v>3003.4877999999999</v>
      </c>
      <c r="T30">
        <v>3022.7683000000002</v>
      </c>
      <c r="U30">
        <v>3042.0488</v>
      </c>
      <c r="V30">
        <v>3061.3292999999999</v>
      </c>
      <c r="W30">
        <v>3080.6098000000002</v>
      </c>
      <c r="X30">
        <v>3099.8901999999998</v>
      </c>
      <c r="Y30">
        <v>3119.1707000000001</v>
      </c>
      <c r="Z30">
        <v>3138.4512</v>
      </c>
      <c r="AA30">
        <v>3157.7316999999998</v>
      </c>
      <c r="AB30">
        <v>3177.0122000000001</v>
      </c>
      <c r="AC30">
        <v>3196.2927</v>
      </c>
      <c r="AD30">
        <v>3215.5731999999998</v>
      </c>
      <c r="AE30">
        <v>3234.8537000000001</v>
      </c>
      <c r="AF30">
        <v>3254.1341000000002</v>
      </c>
      <c r="AG30">
        <v>3273.4146000000001</v>
      </c>
      <c r="AH30">
        <v>3292.6950999999999</v>
      </c>
      <c r="AI30">
        <v>3311.9756000000002</v>
      </c>
      <c r="AJ30">
        <v>3331.2561000000001</v>
      </c>
      <c r="AK30">
        <v>3350.5365999999999</v>
      </c>
      <c r="AL30">
        <v>3369.8171000000002</v>
      </c>
      <c r="AM30">
        <v>3389.0976000000001</v>
      </c>
      <c r="AN30">
        <v>3408.3780000000002</v>
      </c>
      <c r="AO30">
        <v>3427.6585</v>
      </c>
      <c r="AP30">
        <v>3446.9389999999999</v>
      </c>
      <c r="AQ30">
        <v>3466.2195000000002</v>
      </c>
      <c r="AR30">
        <v>3466.2195000000002</v>
      </c>
      <c r="AS30">
        <v>3466.2195000000002</v>
      </c>
      <c r="AT30">
        <v>3466.2195000000002</v>
      </c>
      <c r="AU30">
        <v>3466.2195000000002</v>
      </c>
      <c r="AV30">
        <v>3466.2195000000002</v>
      </c>
      <c r="AW30">
        <v>3466.2195000000002</v>
      </c>
      <c r="AX30">
        <v>3466.2195000000002</v>
      </c>
      <c r="AY30">
        <v>3466.2195000000002</v>
      </c>
      <c r="AZ30">
        <v>3466.2195000000002</v>
      </c>
      <c r="BA30">
        <v>3466.2195000000002</v>
      </c>
    </row>
    <row r="32" spans="1:63" x14ac:dyDescent="0.2">
      <c r="A32" t="s">
        <v>11</v>
      </c>
      <c r="B32" t="s">
        <v>145</v>
      </c>
      <c r="C32">
        <v>89.541399999999996</v>
      </c>
      <c r="D32">
        <v>92.436199999999999</v>
      </c>
      <c r="E32">
        <v>95.3352</v>
      </c>
      <c r="F32">
        <v>98.238600000000005</v>
      </c>
      <c r="G32">
        <v>101.1467</v>
      </c>
      <c r="H32">
        <v>104.0598</v>
      </c>
      <c r="I32">
        <v>106.9783</v>
      </c>
      <c r="J32">
        <v>109.9023</v>
      </c>
      <c r="K32">
        <v>112.8323</v>
      </c>
      <c r="L32">
        <v>115.76860000000001</v>
      </c>
      <c r="M32">
        <v>118.7116</v>
      </c>
      <c r="N32">
        <v>125.6478</v>
      </c>
      <c r="O32">
        <v>132.5916</v>
      </c>
      <c r="P32">
        <v>139.54329999999999</v>
      </c>
      <c r="Q32">
        <v>146.50360000000001</v>
      </c>
      <c r="R32">
        <v>153.47280000000001</v>
      </c>
      <c r="S32">
        <v>160.45160000000001</v>
      </c>
      <c r="T32">
        <v>167.44040000000001</v>
      </c>
      <c r="U32">
        <v>174.44</v>
      </c>
      <c r="V32">
        <v>181.45099999999999</v>
      </c>
      <c r="W32">
        <v>188.47409999999999</v>
      </c>
      <c r="X32">
        <v>195.50989999999999</v>
      </c>
      <c r="Y32">
        <v>202.55940000000001</v>
      </c>
      <c r="Z32">
        <v>209.6232</v>
      </c>
      <c r="AA32">
        <v>216.70230000000001</v>
      </c>
      <c r="AB32">
        <v>223.79769999999999</v>
      </c>
      <c r="AC32">
        <v>230.9102</v>
      </c>
      <c r="AD32">
        <v>238.041</v>
      </c>
      <c r="AE32">
        <v>245.19110000000001</v>
      </c>
      <c r="AF32">
        <v>252.36179999999999</v>
      </c>
      <c r="AG32">
        <v>259.55430000000001</v>
      </c>
      <c r="AH32">
        <v>266.76979999999998</v>
      </c>
      <c r="AI32">
        <v>274.00990000000002</v>
      </c>
      <c r="AJ32">
        <v>281.27600000000001</v>
      </c>
      <c r="AK32">
        <v>288.56970000000001</v>
      </c>
      <c r="AL32">
        <v>295.89260000000002</v>
      </c>
      <c r="AM32">
        <v>303.2466</v>
      </c>
      <c r="AN32">
        <v>310.6336</v>
      </c>
      <c r="AO32">
        <v>318.05549999999999</v>
      </c>
      <c r="AP32">
        <v>325.51459999999997</v>
      </c>
      <c r="AQ32">
        <v>333.0129</v>
      </c>
      <c r="AR32">
        <v>333.0129</v>
      </c>
      <c r="AS32">
        <v>333.0129</v>
      </c>
      <c r="AT32">
        <v>333.0129</v>
      </c>
      <c r="AU32">
        <v>333.0129</v>
      </c>
      <c r="AV32">
        <v>333.0129</v>
      </c>
      <c r="AW32">
        <v>333.0129</v>
      </c>
      <c r="AX32">
        <v>333.0129</v>
      </c>
      <c r="AY32">
        <v>333.0129</v>
      </c>
      <c r="AZ32">
        <v>333.0129</v>
      </c>
      <c r="BA32">
        <v>333.0129</v>
      </c>
    </row>
    <row r="33" spans="1:53" x14ac:dyDescent="0.2">
      <c r="A33" t="s">
        <v>11</v>
      </c>
      <c r="B33" t="s">
        <v>9</v>
      </c>
      <c r="C33">
        <v>18.690000000000001</v>
      </c>
      <c r="D33">
        <v>19.45</v>
      </c>
      <c r="E33">
        <v>20.22</v>
      </c>
      <c r="F33">
        <v>20.99</v>
      </c>
      <c r="G33">
        <v>21.76</v>
      </c>
      <c r="H33">
        <v>22.53</v>
      </c>
      <c r="I33">
        <v>23.11</v>
      </c>
      <c r="J33">
        <v>23.7</v>
      </c>
      <c r="K33">
        <v>24.28</v>
      </c>
      <c r="L33">
        <v>24.87</v>
      </c>
      <c r="M33">
        <v>25.45</v>
      </c>
      <c r="N33">
        <v>26</v>
      </c>
      <c r="O33">
        <v>26.55</v>
      </c>
      <c r="P33">
        <v>27.1</v>
      </c>
      <c r="Q33">
        <v>27.65</v>
      </c>
      <c r="R33">
        <v>28.2</v>
      </c>
      <c r="S33">
        <v>28.72</v>
      </c>
      <c r="T33">
        <v>29.24</v>
      </c>
      <c r="U33">
        <v>29.77</v>
      </c>
      <c r="V33">
        <v>30.29</v>
      </c>
      <c r="W33">
        <v>30.81</v>
      </c>
      <c r="X33">
        <v>31.46</v>
      </c>
      <c r="Y33">
        <v>32.11</v>
      </c>
      <c r="Z33">
        <v>32.76</v>
      </c>
      <c r="AA33">
        <v>33.409999999999997</v>
      </c>
      <c r="AB33">
        <v>34.06</v>
      </c>
      <c r="AC33">
        <v>34.69</v>
      </c>
      <c r="AD33">
        <v>35.33</v>
      </c>
      <c r="AE33">
        <v>35.96</v>
      </c>
      <c r="AF33">
        <v>36.590000000000003</v>
      </c>
      <c r="AG33">
        <v>37.22</v>
      </c>
      <c r="AH33">
        <v>37.81</v>
      </c>
      <c r="AI33">
        <v>38.4</v>
      </c>
      <c r="AJ33">
        <v>38.99</v>
      </c>
      <c r="AK33">
        <v>39.58</v>
      </c>
      <c r="AL33">
        <v>40.17</v>
      </c>
      <c r="AM33">
        <v>40.729999999999997</v>
      </c>
      <c r="AN33">
        <v>41.29</v>
      </c>
      <c r="AO33">
        <v>41.85</v>
      </c>
      <c r="AP33">
        <v>42.41</v>
      </c>
      <c r="AQ33">
        <v>42.97</v>
      </c>
      <c r="AR33">
        <v>42.97</v>
      </c>
      <c r="AS33">
        <v>42.97</v>
      </c>
      <c r="AT33">
        <v>42.97</v>
      </c>
      <c r="AU33">
        <v>42.97</v>
      </c>
      <c r="AV33">
        <v>42.97</v>
      </c>
      <c r="AW33">
        <v>42.97</v>
      </c>
      <c r="AX33">
        <v>42.97</v>
      </c>
      <c r="AY33">
        <v>42.97</v>
      </c>
      <c r="AZ33">
        <v>42.97</v>
      </c>
      <c r="BA33">
        <v>42.97</v>
      </c>
    </row>
    <row r="34" spans="1:53" x14ac:dyDescent="0.2">
      <c r="A34" t="s">
        <v>11</v>
      </c>
      <c r="B34" t="s">
        <v>10</v>
      </c>
      <c r="C34">
        <v>9.89</v>
      </c>
      <c r="D34">
        <v>10.1</v>
      </c>
      <c r="E34">
        <v>10.32</v>
      </c>
      <c r="F34">
        <v>10.53</v>
      </c>
      <c r="G34">
        <v>10.75</v>
      </c>
      <c r="H34">
        <v>10.96</v>
      </c>
      <c r="I34">
        <v>11.21</v>
      </c>
      <c r="J34">
        <v>11.45</v>
      </c>
      <c r="K34">
        <v>11.69</v>
      </c>
      <c r="L34">
        <v>11.93</v>
      </c>
      <c r="M34">
        <v>12.17</v>
      </c>
      <c r="N34">
        <v>12.44</v>
      </c>
      <c r="O34">
        <v>12.71</v>
      </c>
      <c r="P34">
        <v>12.98</v>
      </c>
      <c r="Q34">
        <v>13.25</v>
      </c>
      <c r="R34">
        <v>13.53</v>
      </c>
      <c r="S34">
        <v>13.83</v>
      </c>
      <c r="T34">
        <v>14.13</v>
      </c>
      <c r="U34">
        <v>14.44</v>
      </c>
      <c r="V34">
        <v>14.74</v>
      </c>
      <c r="W34">
        <v>15.05</v>
      </c>
      <c r="X34">
        <v>15.39</v>
      </c>
      <c r="Y34">
        <v>15.73</v>
      </c>
      <c r="Z34">
        <v>16.07</v>
      </c>
      <c r="AA34">
        <v>16.41</v>
      </c>
      <c r="AB34">
        <v>16.75</v>
      </c>
      <c r="AC34">
        <v>17.32</v>
      </c>
      <c r="AD34">
        <v>17.89</v>
      </c>
      <c r="AE34">
        <v>18.46</v>
      </c>
      <c r="AF34">
        <v>19.03</v>
      </c>
      <c r="AG34">
        <v>19.600000000000001</v>
      </c>
      <c r="AH34">
        <v>20.170000000000002</v>
      </c>
      <c r="AI34">
        <v>20.74</v>
      </c>
      <c r="AJ34">
        <v>21.31</v>
      </c>
      <c r="AK34">
        <v>21.88</v>
      </c>
      <c r="AL34">
        <v>22.45</v>
      </c>
      <c r="AM34">
        <v>23.02</v>
      </c>
      <c r="AN34">
        <v>23.59</v>
      </c>
      <c r="AO34">
        <v>24.16</v>
      </c>
      <c r="AP34">
        <v>24.73</v>
      </c>
      <c r="AQ34">
        <v>25.29</v>
      </c>
      <c r="AR34">
        <v>25.29</v>
      </c>
      <c r="AS34">
        <v>25.29</v>
      </c>
      <c r="AT34">
        <v>25.29</v>
      </c>
      <c r="AU34">
        <v>25.29</v>
      </c>
      <c r="AV34">
        <v>25.29</v>
      </c>
      <c r="AW34">
        <v>25.29</v>
      </c>
      <c r="AX34">
        <v>25.29</v>
      </c>
      <c r="AY34">
        <v>25.29</v>
      </c>
      <c r="AZ34">
        <v>25.29</v>
      </c>
      <c r="BA34">
        <v>25.29</v>
      </c>
    </row>
    <row r="36" spans="1:53" x14ac:dyDescent="0.2">
      <c r="A36" t="s">
        <v>11</v>
      </c>
      <c r="B36" t="s">
        <v>154</v>
      </c>
      <c r="C36">
        <v>4.7320000000000002</v>
      </c>
      <c r="D36">
        <v>4.7859999999999996</v>
      </c>
      <c r="E36">
        <v>4.8410000000000002</v>
      </c>
      <c r="F36">
        <v>4.8949999999999996</v>
      </c>
      <c r="G36">
        <v>4.95</v>
      </c>
      <c r="H36">
        <v>5.0039999999999996</v>
      </c>
      <c r="I36">
        <v>5.0590000000000002</v>
      </c>
      <c r="J36">
        <v>5.1139999999999999</v>
      </c>
      <c r="K36">
        <v>5.1689999999999996</v>
      </c>
      <c r="L36">
        <v>5.2240000000000002</v>
      </c>
      <c r="M36">
        <v>5.2789999999999999</v>
      </c>
      <c r="N36">
        <v>5.3150000000000004</v>
      </c>
      <c r="O36">
        <v>5.351</v>
      </c>
      <c r="P36">
        <v>5.3869999999999996</v>
      </c>
      <c r="Q36">
        <v>5.423</v>
      </c>
      <c r="R36">
        <v>5.4589999999999996</v>
      </c>
      <c r="S36">
        <v>5.4939999999999998</v>
      </c>
      <c r="T36">
        <v>5.5289999999999999</v>
      </c>
      <c r="U36">
        <v>5.5640000000000001</v>
      </c>
      <c r="V36">
        <v>5.5990000000000002</v>
      </c>
      <c r="W36">
        <v>5.6340000000000003</v>
      </c>
      <c r="X36">
        <v>5.66</v>
      </c>
      <c r="Y36">
        <v>5.6849999999999996</v>
      </c>
      <c r="Z36">
        <v>5.7110000000000003</v>
      </c>
      <c r="AA36">
        <v>5.7359999999999998</v>
      </c>
      <c r="AB36">
        <v>5.7610000000000001</v>
      </c>
      <c r="AC36">
        <v>5.7859999999999996</v>
      </c>
      <c r="AD36">
        <v>5.8109999999999999</v>
      </c>
      <c r="AE36">
        <v>5.835</v>
      </c>
      <c r="AF36">
        <v>5.86</v>
      </c>
      <c r="AG36">
        <v>5.8840000000000003</v>
      </c>
      <c r="AH36">
        <v>5.9009999999999998</v>
      </c>
      <c r="AI36">
        <v>5.9180000000000001</v>
      </c>
      <c r="AJ36">
        <v>5.9349999999999996</v>
      </c>
      <c r="AK36">
        <v>5.952</v>
      </c>
      <c r="AL36">
        <v>5.9690000000000003</v>
      </c>
      <c r="AM36">
        <v>5.9859999999999998</v>
      </c>
      <c r="AN36">
        <v>6.0030000000000001</v>
      </c>
      <c r="AO36">
        <v>6.0190000000000001</v>
      </c>
      <c r="AP36">
        <v>6.0359999999999996</v>
      </c>
      <c r="AQ36">
        <v>6.0529999999999999</v>
      </c>
      <c r="AR36">
        <v>6.0529999999999999</v>
      </c>
      <c r="AS36">
        <v>6.0529999999999999</v>
      </c>
      <c r="AT36">
        <v>6.0529999999999999</v>
      </c>
      <c r="AU36">
        <v>6.0529999999999999</v>
      </c>
      <c r="AV36">
        <v>6.0529999999999999</v>
      </c>
      <c r="AW36">
        <v>6.0529999999999999</v>
      </c>
      <c r="AX36">
        <v>6.0529999999999999</v>
      </c>
      <c r="AY36">
        <v>6.0529999999999999</v>
      </c>
      <c r="AZ36">
        <v>6.0529999999999999</v>
      </c>
      <c r="BA36">
        <v>6.0529999999999999</v>
      </c>
    </row>
    <row r="37" spans="1:53" x14ac:dyDescent="0.2">
      <c r="A37" t="s">
        <v>11</v>
      </c>
      <c r="B37" t="s">
        <v>155</v>
      </c>
      <c r="C37">
        <v>25.244</v>
      </c>
      <c r="D37">
        <v>25.634</v>
      </c>
      <c r="E37">
        <v>26.026</v>
      </c>
      <c r="F37">
        <v>26.420999999999999</v>
      </c>
      <c r="G37">
        <v>26.818000000000001</v>
      </c>
      <c r="H37">
        <v>27.218</v>
      </c>
      <c r="I37">
        <v>27.62</v>
      </c>
      <c r="J37">
        <v>28.024999999999999</v>
      </c>
      <c r="K37">
        <v>28.431999999999999</v>
      </c>
      <c r="L37">
        <v>28.841999999999999</v>
      </c>
      <c r="M37">
        <v>29.254000000000001</v>
      </c>
      <c r="N37">
        <v>29.564</v>
      </c>
      <c r="O37">
        <v>29.873999999999999</v>
      </c>
      <c r="P37">
        <v>30.186</v>
      </c>
      <c r="Q37">
        <v>30.498000000000001</v>
      </c>
      <c r="R37">
        <v>30.812000000000001</v>
      </c>
      <c r="S37">
        <v>31.126000000000001</v>
      </c>
      <c r="T37">
        <v>31.442</v>
      </c>
      <c r="U37">
        <v>31.757999999999999</v>
      </c>
      <c r="V37">
        <v>32.076000000000001</v>
      </c>
      <c r="W37">
        <v>32.393999999999998</v>
      </c>
      <c r="X37">
        <v>32.616999999999997</v>
      </c>
      <c r="Y37">
        <v>32.840000000000003</v>
      </c>
      <c r="Z37">
        <v>33.063000000000002</v>
      </c>
      <c r="AA37">
        <v>33.286999999999999</v>
      </c>
      <c r="AB37">
        <v>33.511000000000003</v>
      </c>
      <c r="AC37">
        <v>33.734999999999999</v>
      </c>
      <c r="AD37">
        <v>33.959000000000003</v>
      </c>
      <c r="AE37">
        <v>34.183</v>
      </c>
      <c r="AF37">
        <v>34.408000000000001</v>
      </c>
      <c r="AG37">
        <v>34.633000000000003</v>
      </c>
      <c r="AH37">
        <v>34.808</v>
      </c>
      <c r="AI37">
        <v>34.982999999999997</v>
      </c>
      <c r="AJ37">
        <v>35.158999999999999</v>
      </c>
      <c r="AK37">
        <v>35.335000000000001</v>
      </c>
      <c r="AL37">
        <v>35.511000000000003</v>
      </c>
      <c r="AM37">
        <v>35.686999999999998</v>
      </c>
      <c r="AN37">
        <v>35.863999999999997</v>
      </c>
      <c r="AO37">
        <v>36.04</v>
      </c>
      <c r="AP37">
        <v>36.216999999999999</v>
      </c>
      <c r="AQ37">
        <v>36.393999999999998</v>
      </c>
      <c r="AR37">
        <v>36.393999999999998</v>
      </c>
      <c r="AS37">
        <v>36.393999999999998</v>
      </c>
      <c r="AT37">
        <v>36.393999999999998</v>
      </c>
      <c r="AU37">
        <v>36.393999999999998</v>
      </c>
      <c r="AV37">
        <v>36.393999999999998</v>
      </c>
      <c r="AW37">
        <v>36.393999999999998</v>
      </c>
      <c r="AX37">
        <v>36.393999999999998</v>
      </c>
      <c r="AY37">
        <v>36.393999999999998</v>
      </c>
      <c r="AZ37">
        <v>36.393999999999998</v>
      </c>
      <c r="BA37">
        <v>36.393999999999998</v>
      </c>
    </row>
    <row r="39" spans="1:53" x14ac:dyDescent="0.2">
      <c r="A39" s="1" t="s">
        <v>159</v>
      </c>
    </row>
    <row r="40" spans="1:53" x14ac:dyDescent="0.2">
      <c r="A40" t="s">
        <v>157</v>
      </c>
    </row>
    <row r="41" spans="1:53" x14ac:dyDescent="0.2">
      <c r="C41" s="1">
        <v>2010</v>
      </c>
      <c r="D41" s="1">
        <v>2011</v>
      </c>
      <c r="E41" s="1">
        <v>2012</v>
      </c>
      <c r="F41" s="1">
        <v>2013</v>
      </c>
      <c r="G41" s="1">
        <v>2014</v>
      </c>
      <c r="H41" s="1">
        <v>2015</v>
      </c>
      <c r="I41" s="1">
        <v>2016</v>
      </c>
      <c r="J41" s="1">
        <v>2017</v>
      </c>
      <c r="K41" s="1">
        <v>2018</v>
      </c>
      <c r="L41" s="1">
        <v>2019</v>
      </c>
      <c r="M41" s="1">
        <v>2020</v>
      </c>
      <c r="N41" s="1">
        <v>2021</v>
      </c>
      <c r="O41" s="1">
        <v>2022</v>
      </c>
      <c r="P41" s="1">
        <v>2023</v>
      </c>
      <c r="Q41" s="1">
        <v>2024</v>
      </c>
      <c r="R41" s="1">
        <v>2025</v>
      </c>
      <c r="S41" s="1">
        <v>2026</v>
      </c>
      <c r="T41" s="1">
        <v>2027</v>
      </c>
      <c r="U41" s="1">
        <v>2028</v>
      </c>
      <c r="V41" s="1">
        <v>2029</v>
      </c>
      <c r="W41" s="1">
        <v>2030</v>
      </c>
      <c r="X41" s="1">
        <v>2031</v>
      </c>
      <c r="Y41" s="1">
        <v>2032</v>
      </c>
      <c r="Z41" s="1">
        <v>2033</v>
      </c>
      <c r="AA41" s="1">
        <v>2034</v>
      </c>
      <c r="AB41" s="1">
        <v>2035</v>
      </c>
      <c r="AC41" s="1">
        <v>2036</v>
      </c>
      <c r="AD41" s="1">
        <v>2037</v>
      </c>
      <c r="AE41" s="1">
        <v>2038</v>
      </c>
      <c r="AF41" s="1">
        <v>2039</v>
      </c>
      <c r="AG41" s="1">
        <v>2040</v>
      </c>
      <c r="AH41" s="1">
        <v>2041</v>
      </c>
      <c r="AI41" s="1">
        <v>2042</v>
      </c>
      <c r="AJ41" s="1">
        <v>2043</v>
      </c>
      <c r="AK41" s="1">
        <v>2044</v>
      </c>
      <c r="AL41" s="1">
        <v>2045</v>
      </c>
      <c r="AM41" s="1">
        <v>2046</v>
      </c>
      <c r="AN41" s="1">
        <v>2047</v>
      </c>
      <c r="AO41" s="1">
        <v>2048</v>
      </c>
      <c r="AP41" s="1">
        <v>2049</v>
      </c>
      <c r="AQ41" s="1">
        <v>2050</v>
      </c>
      <c r="AR41" s="1">
        <v>2051</v>
      </c>
      <c r="AS41" s="1">
        <v>2052</v>
      </c>
      <c r="AT41" s="1">
        <v>2053</v>
      </c>
      <c r="AU41" s="1">
        <v>2054</v>
      </c>
      <c r="AV41" s="1">
        <v>2055</v>
      </c>
      <c r="AW41" s="1">
        <v>2056</v>
      </c>
      <c r="AX41" s="1">
        <v>2057</v>
      </c>
      <c r="AY41" s="1">
        <v>2058</v>
      </c>
      <c r="AZ41" s="1">
        <v>2059</v>
      </c>
      <c r="BA41" s="1" t="s">
        <v>0</v>
      </c>
    </row>
    <row r="42" spans="1:53" x14ac:dyDescent="0.2">
      <c r="A42" t="s">
        <v>150</v>
      </c>
      <c r="B42" t="s">
        <v>151</v>
      </c>
      <c r="C42">
        <v>47.243299999999998</v>
      </c>
      <c r="D42">
        <v>49.316000000000003</v>
      </c>
      <c r="E42">
        <v>51.326500000000003</v>
      </c>
      <c r="F42">
        <v>53.275599999999997</v>
      </c>
      <c r="G42">
        <v>55.162100000000002</v>
      </c>
      <c r="H42">
        <v>56.986400000000003</v>
      </c>
      <c r="I42">
        <v>59.187199999999997</v>
      </c>
      <c r="J42">
        <v>61.372700000000002</v>
      </c>
      <c r="K42">
        <v>63.504800000000003</v>
      </c>
      <c r="L42">
        <v>65.629599999999996</v>
      </c>
      <c r="M42">
        <v>67.761899999999997</v>
      </c>
      <c r="N42">
        <v>69.546499999999995</v>
      </c>
      <c r="O42">
        <v>71.332800000000006</v>
      </c>
      <c r="P42">
        <v>73.123699999999999</v>
      </c>
      <c r="Q42">
        <v>74.918999999999997</v>
      </c>
      <c r="R42">
        <v>76.718599999999995</v>
      </c>
      <c r="S42">
        <v>78.613500000000002</v>
      </c>
      <c r="T42">
        <v>80.5291</v>
      </c>
      <c r="U42">
        <v>82.440100000000001</v>
      </c>
      <c r="V42">
        <v>84.355199999999996</v>
      </c>
      <c r="W42">
        <v>86.273700000000005</v>
      </c>
      <c r="X42">
        <v>88.375100000000003</v>
      </c>
      <c r="Y42">
        <v>90.480099999999993</v>
      </c>
      <c r="Z42">
        <v>92.588300000000004</v>
      </c>
      <c r="AA42">
        <v>94.697199999999995</v>
      </c>
      <c r="AB42">
        <v>96.799499999999995</v>
      </c>
      <c r="AC42">
        <v>98.553899999999999</v>
      </c>
      <c r="AD42">
        <v>100.3112</v>
      </c>
      <c r="AE42">
        <v>102.0714</v>
      </c>
      <c r="AF42">
        <v>103.834</v>
      </c>
      <c r="AG42">
        <v>105.599</v>
      </c>
      <c r="AH42">
        <v>107.209</v>
      </c>
      <c r="AI42">
        <v>108.7908</v>
      </c>
      <c r="AJ42">
        <v>110.4096</v>
      </c>
      <c r="AK42">
        <v>112.03019999999999</v>
      </c>
      <c r="AL42">
        <v>113.6562</v>
      </c>
      <c r="AM42">
        <v>115.26609999999999</v>
      </c>
      <c r="AN42">
        <v>116.877</v>
      </c>
      <c r="AO42">
        <v>118.4735</v>
      </c>
      <c r="AP42">
        <v>120.0693</v>
      </c>
      <c r="AQ42">
        <v>121.6742</v>
      </c>
      <c r="AR42">
        <v>121.6742</v>
      </c>
      <c r="AS42">
        <v>121.6742</v>
      </c>
      <c r="AT42">
        <v>121.6742</v>
      </c>
      <c r="AU42">
        <v>121.6742</v>
      </c>
      <c r="AV42">
        <v>121.6742</v>
      </c>
      <c r="AW42">
        <v>121.6742</v>
      </c>
      <c r="AX42">
        <v>121.6742</v>
      </c>
      <c r="AY42">
        <v>121.6742</v>
      </c>
      <c r="AZ42">
        <v>121.6742</v>
      </c>
      <c r="BA42">
        <v>121.6742</v>
      </c>
    </row>
    <row r="43" spans="1:53" x14ac:dyDescent="0.2">
      <c r="A43" t="s">
        <v>150</v>
      </c>
      <c r="B43" t="s">
        <v>152</v>
      </c>
      <c r="C43">
        <v>26.670400000000001</v>
      </c>
      <c r="D43">
        <v>27.042000000000002</v>
      </c>
      <c r="E43">
        <v>27.413599999999999</v>
      </c>
      <c r="F43">
        <v>27.7852</v>
      </c>
      <c r="G43">
        <v>28.1569</v>
      </c>
      <c r="H43">
        <v>28.528500000000001</v>
      </c>
      <c r="I43">
        <v>28.900099999999998</v>
      </c>
      <c r="J43">
        <v>29.271699999999999</v>
      </c>
      <c r="K43">
        <v>29.6434</v>
      </c>
      <c r="L43">
        <v>30.015000000000001</v>
      </c>
      <c r="M43">
        <v>30.386600000000001</v>
      </c>
      <c r="N43">
        <v>30.806000000000001</v>
      </c>
      <c r="O43">
        <v>31.225300000000001</v>
      </c>
      <c r="P43">
        <v>31.644600000000001</v>
      </c>
      <c r="Q43">
        <v>32.063899999999997</v>
      </c>
      <c r="R43">
        <v>32.4833</v>
      </c>
      <c r="S43">
        <v>32.9026</v>
      </c>
      <c r="T43">
        <v>33.321899999999999</v>
      </c>
      <c r="U43">
        <v>33.741300000000003</v>
      </c>
      <c r="V43">
        <v>34.160600000000002</v>
      </c>
      <c r="W43">
        <v>34.579900000000002</v>
      </c>
      <c r="X43">
        <v>35.021099999999997</v>
      </c>
      <c r="Y43">
        <v>35.462299999999999</v>
      </c>
      <c r="Z43">
        <v>35.903500000000001</v>
      </c>
      <c r="AA43">
        <v>36.344700000000003</v>
      </c>
      <c r="AB43">
        <v>36.785899999999998</v>
      </c>
      <c r="AC43">
        <v>37.2271</v>
      </c>
      <c r="AD43">
        <v>37.668300000000002</v>
      </c>
      <c r="AE43">
        <v>38.109499999999997</v>
      </c>
      <c r="AF43">
        <v>38.550699999999999</v>
      </c>
      <c r="AG43">
        <v>38.991900000000001</v>
      </c>
      <c r="AH43">
        <v>39.387300000000003</v>
      </c>
      <c r="AI43">
        <v>39.782699999999998</v>
      </c>
      <c r="AJ43">
        <v>40.177999999999997</v>
      </c>
      <c r="AK43">
        <v>40.573399999999999</v>
      </c>
      <c r="AL43">
        <v>40.968800000000002</v>
      </c>
      <c r="AM43">
        <v>41.364100000000001</v>
      </c>
      <c r="AN43">
        <v>41.759500000000003</v>
      </c>
      <c r="AO43">
        <v>42.154899999999998</v>
      </c>
      <c r="AP43">
        <v>42.5503</v>
      </c>
      <c r="AQ43">
        <v>42.945599999999999</v>
      </c>
      <c r="AR43">
        <v>42.945599999999999</v>
      </c>
      <c r="AS43">
        <v>42.945599999999999</v>
      </c>
      <c r="AT43">
        <v>42.945599999999999</v>
      </c>
      <c r="AU43">
        <v>42.945599999999999</v>
      </c>
      <c r="AV43">
        <v>42.945599999999999</v>
      </c>
      <c r="AW43">
        <v>42.945599999999999</v>
      </c>
      <c r="AX43">
        <v>42.945599999999999</v>
      </c>
      <c r="AY43">
        <v>42.945599999999999</v>
      </c>
      <c r="AZ43">
        <v>42.945599999999999</v>
      </c>
      <c r="BA43">
        <v>42.945599999999999</v>
      </c>
    </row>
    <row r="44" spans="1:53" x14ac:dyDescent="0.2">
      <c r="A44" t="s">
        <v>150</v>
      </c>
      <c r="B44" t="s">
        <v>153</v>
      </c>
      <c r="C44">
        <v>77.894400000000005</v>
      </c>
      <c r="D44">
        <v>78.979799999999997</v>
      </c>
      <c r="E44">
        <v>80.065100000000001</v>
      </c>
      <c r="F44">
        <v>81.150499999999994</v>
      </c>
      <c r="G44">
        <v>82.235900000000001</v>
      </c>
      <c r="H44">
        <v>83.321299999999994</v>
      </c>
      <c r="I44">
        <v>84.406700000000001</v>
      </c>
      <c r="J44">
        <v>85.492099999999994</v>
      </c>
      <c r="K44">
        <v>86.577500000000001</v>
      </c>
      <c r="L44">
        <v>87.662899999999993</v>
      </c>
      <c r="M44">
        <v>88.7483</v>
      </c>
      <c r="N44">
        <v>89.972999999999999</v>
      </c>
      <c r="O44">
        <v>91.197699999999998</v>
      </c>
      <c r="P44">
        <v>92.422399999999996</v>
      </c>
      <c r="Q44">
        <v>93.647099999999995</v>
      </c>
      <c r="R44">
        <v>94.871799999999993</v>
      </c>
      <c r="S44">
        <v>96.096500000000006</v>
      </c>
      <c r="T44">
        <v>97.321200000000005</v>
      </c>
      <c r="U44">
        <v>98.545900000000003</v>
      </c>
      <c r="V44">
        <v>99.770600000000002</v>
      </c>
      <c r="W44">
        <v>100.9953</v>
      </c>
      <c r="X44">
        <v>102.2839</v>
      </c>
      <c r="Y44">
        <v>103.57250000000001</v>
      </c>
      <c r="Z44">
        <v>104.86109999999999</v>
      </c>
      <c r="AA44">
        <v>106.14960000000001</v>
      </c>
      <c r="AB44">
        <v>107.43819999999999</v>
      </c>
      <c r="AC44">
        <v>108.7268</v>
      </c>
      <c r="AD44">
        <v>110.0154</v>
      </c>
      <c r="AE44">
        <v>111.304</v>
      </c>
      <c r="AF44">
        <v>112.5926</v>
      </c>
      <c r="AG44">
        <v>113.8811</v>
      </c>
      <c r="AH44">
        <v>115.0359</v>
      </c>
      <c r="AI44">
        <v>116.1906</v>
      </c>
      <c r="AJ44">
        <v>117.3454</v>
      </c>
      <c r="AK44">
        <v>118.5001</v>
      </c>
      <c r="AL44">
        <v>119.65479999999999</v>
      </c>
      <c r="AM44">
        <v>120.8096</v>
      </c>
      <c r="AN44">
        <v>121.96429999999999</v>
      </c>
      <c r="AO44">
        <v>123.119</v>
      </c>
      <c r="AP44">
        <v>124.27379999999999</v>
      </c>
      <c r="AQ44">
        <v>125.4285</v>
      </c>
      <c r="AR44">
        <v>125.4285</v>
      </c>
      <c r="AS44">
        <v>125.4285</v>
      </c>
      <c r="AT44">
        <v>125.4285</v>
      </c>
      <c r="AU44">
        <v>125.4285</v>
      </c>
      <c r="AV44">
        <v>125.4285</v>
      </c>
      <c r="AW44">
        <v>125.4285</v>
      </c>
      <c r="AX44">
        <v>125.4285</v>
      </c>
      <c r="AY44">
        <v>125.4285</v>
      </c>
      <c r="AZ44">
        <v>125.4285</v>
      </c>
      <c r="BA44">
        <v>125.4285</v>
      </c>
    </row>
    <row r="45" spans="1:53" x14ac:dyDescent="0.2">
      <c r="B45" t="s">
        <v>161</v>
      </c>
      <c r="C45">
        <f>C43+C44</f>
        <v>104.56480000000001</v>
      </c>
      <c r="D45">
        <f t="shared" ref="D45:BA45" si="1">D43+D44</f>
        <v>106.0218</v>
      </c>
      <c r="E45">
        <f t="shared" si="1"/>
        <v>107.4787</v>
      </c>
      <c r="F45">
        <f t="shared" si="1"/>
        <v>108.9357</v>
      </c>
      <c r="G45">
        <f t="shared" si="1"/>
        <v>110.39279999999999</v>
      </c>
      <c r="H45">
        <f t="shared" si="1"/>
        <v>111.84979999999999</v>
      </c>
      <c r="I45">
        <f t="shared" si="1"/>
        <v>113.3068</v>
      </c>
      <c r="J45">
        <f t="shared" si="1"/>
        <v>114.76379999999999</v>
      </c>
      <c r="K45">
        <f t="shared" si="1"/>
        <v>116.2209</v>
      </c>
      <c r="L45">
        <f t="shared" si="1"/>
        <v>117.67789999999999</v>
      </c>
      <c r="M45">
        <f t="shared" si="1"/>
        <v>119.1349</v>
      </c>
      <c r="N45">
        <f t="shared" si="1"/>
        <v>120.779</v>
      </c>
      <c r="O45">
        <f t="shared" si="1"/>
        <v>122.423</v>
      </c>
      <c r="P45">
        <f t="shared" si="1"/>
        <v>124.06699999999999</v>
      </c>
      <c r="Q45">
        <f t="shared" si="1"/>
        <v>125.71099999999998</v>
      </c>
      <c r="R45">
        <f t="shared" si="1"/>
        <v>127.35509999999999</v>
      </c>
      <c r="S45">
        <f t="shared" si="1"/>
        <v>128.9991</v>
      </c>
      <c r="T45">
        <f t="shared" si="1"/>
        <v>130.6431</v>
      </c>
      <c r="U45">
        <f t="shared" si="1"/>
        <v>132.28720000000001</v>
      </c>
      <c r="V45">
        <f t="shared" si="1"/>
        <v>133.93119999999999</v>
      </c>
      <c r="W45">
        <f t="shared" si="1"/>
        <v>135.5752</v>
      </c>
      <c r="X45">
        <f t="shared" si="1"/>
        <v>137.30500000000001</v>
      </c>
      <c r="Y45">
        <f t="shared" si="1"/>
        <v>139.03480000000002</v>
      </c>
      <c r="Z45">
        <f t="shared" si="1"/>
        <v>140.7646</v>
      </c>
      <c r="AA45">
        <f t="shared" si="1"/>
        <v>142.49430000000001</v>
      </c>
      <c r="AB45">
        <f t="shared" si="1"/>
        <v>144.22409999999999</v>
      </c>
      <c r="AC45">
        <f t="shared" si="1"/>
        <v>145.9539</v>
      </c>
      <c r="AD45">
        <f t="shared" si="1"/>
        <v>147.68369999999999</v>
      </c>
      <c r="AE45">
        <f t="shared" si="1"/>
        <v>149.4135</v>
      </c>
      <c r="AF45">
        <f t="shared" si="1"/>
        <v>151.14330000000001</v>
      </c>
      <c r="AG45">
        <f t="shared" si="1"/>
        <v>152.87299999999999</v>
      </c>
      <c r="AH45">
        <f t="shared" si="1"/>
        <v>154.42320000000001</v>
      </c>
      <c r="AI45">
        <f t="shared" si="1"/>
        <v>155.97329999999999</v>
      </c>
      <c r="AJ45">
        <f t="shared" si="1"/>
        <v>157.52339999999998</v>
      </c>
      <c r="AK45">
        <f t="shared" si="1"/>
        <v>159.0735</v>
      </c>
      <c r="AL45">
        <f t="shared" si="1"/>
        <v>160.62360000000001</v>
      </c>
      <c r="AM45">
        <f t="shared" si="1"/>
        <v>162.1737</v>
      </c>
      <c r="AN45">
        <f t="shared" si="1"/>
        <v>163.72379999999998</v>
      </c>
      <c r="AO45">
        <f t="shared" si="1"/>
        <v>165.2739</v>
      </c>
      <c r="AP45">
        <f t="shared" si="1"/>
        <v>166.82409999999999</v>
      </c>
      <c r="AQ45">
        <f t="shared" si="1"/>
        <v>168.3741</v>
      </c>
      <c r="AR45">
        <f t="shared" si="1"/>
        <v>168.3741</v>
      </c>
      <c r="AS45">
        <f t="shared" si="1"/>
        <v>168.3741</v>
      </c>
      <c r="AT45">
        <f t="shared" si="1"/>
        <v>168.3741</v>
      </c>
      <c r="AU45">
        <f t="shared" si="1"/>
        <v>168.3741</v>
      </c>
      <c r="AV45">
        <f t="shared" si="1"/>
        <v>168.3741</v>
      </c>
      <c r="AW45">
        <f t="shared" si="1"/>
        <v>168.3741</v>
      </c>
      <c r="AX45">
        <f t="shared" si="1"/>
        <v>168.3741</v>
      </c>
      <c r="AY45">
        <f t="shared" si="1"/>
        <v>168.3741</v>
      </c>
      <c r="AZ45">
        <f t="shared" si="1"/>
        <v>168.3741</v>
      </c>
      <c r="BA45">
        <f t="shared" si="1"/>
        <v>168.3741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28EB5-CBAE-6041-A097-28A6004032AB}">
  <dimension ref="A1:AZ43"/>
  <sheetViews>
    <sheetView workbookViewId="0">
      <selection activeCell="B42" sqref="B42:AZ42"/>
    </sheetView>
  </sheetViews>
  <sheetFormatPr baseColWidth="10" defaultRowHeight="16" x14ac:dyDescent="0.2"/>
  <cols>
    <col min="1" max="1" width="34.5" bestFit="1" customWidth="1"/>
    <col min="2" max="52" width="12.1640625" bestFit="1" customWidth="1"/>
  </cols>
  <sheetData>
    <row r="1" spans="1:52" x14ac:dyDescent="0.2">
      <c r="A1" s="1" t="s">
        <v>26</v>
      </c>
    </row>
    <row r="2" spans="1:52" x14ac:dyDescent="0.2">
      <c r="A2" t="s">
        <v>13</v>
      </c>
    </row>
    <row r="3" spans="1:52" x14ac:dyDescent="0.2">
      <c r="B3" s="1">
        <v>2010</v>
      </c>
      <c r="C3" s="1">
        <v>2011</v>
      </c>
      <c r="D3" s="1">
        <v>2012</v>
      </c>
      <c r="E3" s="1">
        <v>2013</v>
      </c>
      <c r="F3" s="1">
        <v>2014</v>
      </c>
      <c r="G3" s="1">
        <v>2015</v>
      </c>
      <c r="H3" s="1">
        <v>2016</v>
      </c>
      <c r="I3" s="1">
        <v>2017</v>
      </c>
      <c r="J3" s="1">
        <v>2018</v>
      </c>
      <c r="K3" s="1">
        <v>2019</v>
      </c>
      <c r="L3" s="1">
        <v>2020</v>
      </c>
      <c r="M3" s="1">
        <v>2021</v>
      </c>
      <c r="N3" s="1">
        <v>2022</v>
      </c>
      <c r="O3" s="1">
        <v>2023</v>
      </c>
      <c r="P3" s="1">
        <v>2024</v>
      </c>
      <c r="Q3" s="1">
        <v>2025</v>
      </c>
      <c r="R3" s="1">
        <v>2026</v>
      </c>
      <c r="S3" s="1">
        <v>2027</v>
      </c>
      <c r="T3" s="1">
        <v>2028</v>
      </c>
      <c r="U3" s="1">
        <v>2029</v>
      </c>
      <c r="V3" s="1">
        <v>2030</v>
      </c>
      <c r="W3" s="1">
        <v>2031</v>
      </c>
      <c r="X3" s="1">
        <v>2032</v>
      </c>
      <c r="Y3" s="1">
        <v>2033</v>
      </c>
      <c r="Z3" s="1">
        <v>2034</v>
      </c>
      <c r="AA3" s="1">
        <v>2035</v>
      </c>
      <c r="AB3" s="1">
        <v>2036</v>
      </c>
      <c r="AC3" s="1">
        <v>2037</v>
      </c>
      <c r="AD3" s="1">
        <v>2038</v>
      </c>
      <c r="AE3" s="1">
        <v>2039</v>
      </c>
      <c r="AF3" s="1">
        <v>2040</v>
      </c>
      <c r="AG3" s="1">
        <v>2041</v>
      </c>
      <c r="AH3" s="1">
        <v>2042</v>
      </c>
      <c r="AI3" s="1">
        <v>2043</v>
      </c>
      <c r="AJ3" s="1">
        <v>2044</v>
      </c>
      <c r="AK3" s="1">
        <v>2045</v>
      </c>
      <c r="AL3" s="1">
        <v>2046</v>
      </c>
      <c r="AM3" s="1">
        <v>2047</v>
      </c>
      <c r="AN3" s="1">
        <v>2048</v>
      </c>
      <c r="AO3" s="1">
        <v>2049</v>
      </c>
      <c r="AP3" s="1">
        <v>2050</v>
      </c>
      <c r="AQ3" s="1">
        <v>2051</v>
      </c>
      <c r="AR3" s="1">
        <v>2052</v>
      </c>
      <c r="AS3" s="1">
        <v>2053</v>
      </c>
      <c r="AT3" s="1">
        <v>2054</v>
      </c>
      <c r="AU3" s="1">
        <v>2055</v>
      </c>
      <c r="AV3" s="1">
        <v>2056</v>
      </c>
      <c r="AW3" s="1">
        <v>2057</v>
      </c>
      <c r="AX3" s="1">
        <v>2058</v>
      </c>
      <c r="AY3" s="1">
        <v>2059</v>
      </c>
      <c r="AZ3" s="1" t="s">
        <v>0</v>
      </c>
    </row>
    <row r="4" spans="1:52" x14ac:dyDescent="0.2">
      <c r="A4">
        <v>1</v>
      </c>
      <c r="B4" s="13">
        <v>4.4338400000000001E-4</v>
      </c>
      <c r="C4" s="13">
        <v>4.4338400000000001E-4</v>
      </c>
      <c r="D4" s="13">
        <v>4.4338400000000001E-4</v>
      </c>
      <c r="E4" s="13">
        <v>4.4338400000000001E-4</v>
      </c>
      <c r="F4" s="13">
        <v>4.4338400000000001E-4</v>
      </c>
      <c r="G4" s="13">
        <v>4.4338400000000001E-4</v>
      </c>
      <c r="H4" s="13">
        <v>4.4338400000000001E-4</v>
      </c>
      <c r="I4" s="13">
        <v>4.4338400000000001E-4</v>
      </c>
      <c r="J4" s="13">
        <v>4.4338400000000001E-4</v>
      </c>
      <c r="K4" s="13">
        <v>4.4338400000000001E-4</v>
      </c>
      <c r="L4" s="13">
        <v>4.4338400000000001E-4</v>
      </c>
      <c r="M4" s="13">
        <v>4.4338400000000001E-4</v>
      </c>
      <c r="N4" s="13">
        <v>4.4338400000000001E-4</v>
      </c>
      <c r="O4" s="13">
        <v>4.4338400000000001E-4</v>
      </c>
      <c r="P4" s="13">
        <v>4.4338400000000001E-4</v>
      </c>
      <c r="Q4" s="13">
        <v>4.4338400000000001E-4</v>
      </c>
      <c r="R4" s="13">
        <v>4.4338400000000001E-4</v>
      </c>
      <c r="S4" s="13">
        <v>4.4338400000000001E-4</v>
      </c>
      <c r="T4" s="13">
        <v>4.4338400000000001E-4</v>
      </c>
      <c r="U4" s="13">
        <v>4.4338400000000001E-4</v>
      </c>
      <c r="V4" s="13">
        <v>4.4338400000000001E-4</v>
      </c>
      <c r="W4" s="13">
        <v>4.4338400000000001E-4</v>
      </c>
      <c r="X4" s="13">
        <v>4.4338400000000001E-4</v>
      </c>
      <c r="Y4" s="13">
        <v>4.4338400000000001E-4</v>
      </c>
      <c r="Z4" s="13">
        <v>4.4338400000000001E-4</v>
      </c>
      <c r="AA4" s="13">
        <v>4.4338400000000001E-4</v>
      </c>
      <c r="AB4" s="13">
        <v>4.4338400000000001E-4</v>
      </c>
      <c r="AC4" s="13">
        <v>4.4338400000000001E-4</v>
      </c>
      <c r="AD4" s="13">
        <v>4.4338400000000001E-4</v>
      </c>
      <c r="AE4" s="13">
        <v>4.4338400000000001E-4</v>
      </c>
      <c r="AF4" s="13">
        <v>4.4338400000000001E-4</v>
      </c>
      <c r="AG4" s="13">
        <v>4.4338400000000001E-4</v>
      </c>
      <c r="AH4" s="13">
        <v>4.4338400000000001E-4</v>
      </c>
      <c r="AI4" s="13">
        <v>4.4338400000000001E-4</v>
      </c>
      <c r="AJ4" s="13">
        <v>4.4338400000000001E-4</v>
      </c>
      <c r="AK4" s="13">
        <v>4.4338400000000001E-4</v>
      </c>
      <c r="AL4" s="13">
        <v>4.4338400000000001E-4</v>
      </c>
      <c r="AM4" s="13">
        <v>4.4338400000000001E-4</v>
      </c>
      <c r="AN4" s="13">
        <v>4.4338400000000001E-4</v>
      </c>
      <c r="AO4" s="13">
        <v>4.4338400000000001E-4</v>
      </c>
      <c r="AP4" s="13">
        <v>4.4338400000000001E-4</v>
      </c>
      <c r="AQ4" s="13">
        <v>4.4338400000000001E-4</v>
      </c>
      <c r="AR4" s="13">
        <v>4.4338400000000001E-4</v>
      </c>
      <c r="AS4" s="13">
        <v>4.4338400000000001E-4</v>
      </c>
      <c r="AT4" s="13">
        <v>4.4338400000000001E-4</v>
      </c>
      <c r="AU4" s="13">
        <v>4.4338400000000001E-4</v>
      </c>
      <c r="AV4" s="13">
        <v>4.4338400000000001E-4</v>
      </c>
      <c r="AW4" s="13">
        <v>4.4338400000000001E-4</v>
      </c>
      <c r="AX4" s="13">
        <v>4.4338400000000001E-4</v>
      </c>
      <c r="AY4" s="13">
        <v>4.4338400000000001E-4</v>
      </c>
      <c r="AZ4" s="13">
        <v>4.4338400000000001E-4</v>
      </c>
    </row>
    <row r="5" spans="1:52" x14ac:dyDescent="0.2">
      <c r="A5" t="s">
        <v>14</v>
      </c>
    </row>
    <row r="6" spans="1:52" x14ac:dyDescent="0.2">
      <c r="B6" s="1">
        <v>2010</v>
      </c>
      <c r="C6" s="1">
        <v>2011</v>
      </c>
      <c r="D6" s="1">
        <v>2012</v>
      </c>
      <c r="E6" s="1">
        <v>2013</v>
      </c>
      <c r="F6" s="1">
        <v>2014</v>
      </c>
      <c r="G6" s="1">
        <v>2015</v>
      </c>
      <c r="H6" s="1">
        <v>2016</v>
      </c>
      <c r="I6" s="1">
        <v>2017</v>
      </c>
      <c r="J6" s="1">
        <v>2018</v>
      </c>
      <c r="K6" s="1">
        <v>2019</v>
      </c>
      <c r="L6" s="1">
        <v>2020</v>
      </c>
      <c r="M6" s="1">
        <v>2021</v>
      </c>
      <c r="N6" s="1">
        <v>2022</v>
      </c>
      <c r="O6" s="1">
        <v>2023</v>
      </c>
      <c r="P6" s="1">
        <v>2024</v>
      </c>
      <c r="Q6" s="1">
        <v>2025</v>
      </c>
      <c r="R6" s="1">
        <v>2026</v>
      </c>
      <c r="S6" s="1">
        <v>2027</v>
      </c>
      <c r="T6" s="1">
        <v>2028</v>
      </c>
      <c r="U6" s="1">
        <v>2029</v>
      </c>
      <c r="V6" s="1">
        <v>2030</v>
      </c>
      <c r="W6" s="1">
        <v>2031</v>
      </c>
      <c r="X6" s="1">
        <v>2032</v>
      </c>
      <c r="Y6" s="1">
        <v>2033</v>
      </c>
      <c r="Z6" s="1">
        <v>2034</v>
      </c>
      <c r="AA6" s="1">
        <v>2035</v>
      </c>
      <c r="AB6" s="1">
        <v>2036</v>
      </c>
      <c r="AC6" s="1">
        <v>2037</v>
      </c>
      <c r="AD6" s="1">
        <v>2038</v>
      </c>
      <c r="AE6" s="1">
        <v>2039</v>
      </c>
      <c r="AF6" s="1">
        <v>2040</v>
      </c>
      <c r="AG6" s="1">
        <v>2041</v>
      </c>
      <c r="AH6" s="1">
        <v>2042</v>
      </c>
      <c r="AI6" s="1">
        <v>2043</v>
      </c>
      <c r="AJ6" s="1">
        <v>2044</v>
      </c>
      <c r="AK6" s="1">
        <v>2045</v>
      </c>
      <c r="AL6" s="1">
        <v>2046</v>
      </c>
      <c r="AM6" s="1">
        <v>2047</v>
      </c>
      <c r="AN6" s="1">
        <v>2048</v>
      </c>
      <c r="AO6" s="1">
        <v>2049</v>
      </c>
      <c r="AP6" s="1">
        <v>2050</v>
      </c>
      <c r="AQ6" s="1">
        <v>2051</v>
      </c>
      <c r="AR6" s="1">
        <v>2052</v>
      </c>
      <c r="AS6" s="1">
        <v>2053</v>
      </c>
      <c r="AT6" s="1">
        <v>2054</v>
      </c>
      <c r="AU6" s="1">
        <v>2055</v>
      </c>
      <c r="AV6" s="1">
        <v>2056</v>
      </c>
      <c r="AW6" s="1">
        <v>2057</v>
      </c>
      <c r="AX6" s="1">
        <v>2058</v>
      </c>
      <c r="AY6" s="1">
        <v>2059</v>
      </c>
      <c r="AZ6" s="1" t="s">
        <v>0</v>
      </c>
    </row>
    <row r="7" spans="1:52" x14ac:dyDescent="0.2">
      <c r="A7">
        <v>1</v>
      </c>
      <c r="B7" s="13">
        <v>7.4502899999999994E-5</v>
      </c>
      <c r="C7" s="13">
        <v>7.4502899999999994E-5</v>
      </c>
      <c r="D7" s="13">
        <v>7.4502899999999994E-5</v>
      </c>
      <c r="E7" s="13">
        <v>7.4502899999999994E-5</v>
      </c>
      <c r="F7" s="13">
        <v>7.4502899999999994E-5</v>
      </c>
      <c r="G7" s="13">
        <v>7.4502899999999994E-5</v>
      </c>
      <c r="H7" s="13">
        <v>7.4502899999999994E-5</v>
      </c>
      <c r="I7" s="13">
        <v>7.4502899999999994E-5</v>
      </c>
      <c r="J7" s="13">
        <v>7.4502899999999994E-5</v>
      </c>
      <c r="K7" s="13">
        <v>7.4502899999999994E-5</v>
      </c>
      <c r="L7" s="13">
        <v>7.4502899999999994E-5</v>
      </c>
      <c r="M7" s="13">
        <v>7.4502899999999994E-5</v>
      </c>
      <c r="N7" s="13">
        <v>7.4502899999999994E-5</v>
      </c>
      <c r="O7" s="13">
        <v>7.4502899999999994E-5</v>
      </c>
      <c r="P7" s="13">
        <v>7.4502899999999994E-5</v>
      </c>
      <c r="Q7" s="13">
        <v>7.4502899999999994E-5</v>
      </c>
      <c r="R7" s="13">
        <v>7.4502899999999994E-5</v>
      </c>
      <c r="S7" s="13">
        <v>7.4502899999999994E-5</v>
      </c>
      <c r="T7" s="13">
        <v>7.4502899999999994E-5</v>
      </c>
      <c r="U7" s="13">
        <v>7.4502899999999994E-5</v>
      </c>
      <c r="V7" s="13">
        <v>7.4502899999999994E-5</v>
      </c>
      <c r="W7" s="13">
        <v>7.4502899999999994E-5</v>
      </c>
      <c r="X7" s="13">
        <v>7.4502899999999994E-5</v>
      </c>
      <c r="Y7" s="13">
        <v>7.4502899999999994E-5</v>
      </c>
      <c r="Z7" s="13">
        <v>7.4502899999999994E-5</v>
      </c>
      <c r="AA7" s="13">
        <v>7.4502899999999994E-5</v>
      </c>
      <c r="AB7" s="13">
        <v>7.4502899999999994E-5</v>
      </c>
      <c r="AC7" s="13">
        <v>7.4502899999999994E-5</v>
      </c>
      <c r="AD7" s="13">
        <v>7.4502899999999994E-5</v>
      </c>
      <c r="AE7" s="13">
        <v>7.4502899999999994E-5</v>
      </c>
      <c r="AF7" s="13">
        <v>7.4502899999999994E-5</v>
      </c>
      <c r="AG7" s="13">
        <v>7.4502899999999994E-5</v>
      </c>
      <c r="AH7" s="13">
        <v>7.4502899999999994E-5</v>
      </c>
      <c r="AI7" s="13">
        <v>7.4502899999999994E-5</v>
      </c>
      <c r="AJ7" s="13">
        <v>7.4502899999999994E-5</v>
      </c>
      <c r="AK7" s="13">
        <v>7.4502899999999994E-5</v>
      </c>
      <c r="AL7" s="13">
        <v>7.4502899999999994E-5</v>
      </c>
      <c r="AM7" s="13">
        <v>7.4502899999999994E-5</v>
      </c>
      <c r="AN7" s="13">
        <v>7.4502899999999994E-5</v>
      </c>
      <c r="AO7" s="13">
        <v>7.4502899999999994E-5</v>
      </c>
      <c r="AP7" s="13">
        <v>7.4502899999999994E-5</v>
      </c>
      <c r="AQ7" s="13">
        <v>7.4502899999999994E-5</v>
      </c>
      <c r="AR7" s="13">
        <v>7.4502899999999994E-5</v>
      </c>
      <c r="AS7" s="13">
        <v>7.4502899999999994E-5</v>
      </c>
      <c r="AT7" s="13">
        <v>7.4502899999999994E-5</v>
      </c>
      <c r="AU7" s="13">
        <v>7.4502899999999994E-5</v>
      </c>
      <c r="AV7" s="13">
        <v>7.4502899999999994E-5</v>
      </c>
      <c r="AW7" s="13">
        <v>7.4502899999999994E-5</v>
      </c>
      <c r="AX7" s="13">
        <v>7.4502899999999994E-5</v>
      </c>
      <c r="AY7" s="13">
        <v>7.4502899999999994E-5</v>
      </c>
      <c r="AZ7" s="13">
        <v>7.4502899999999994E-5</v>
      </c>
    </row>
    <row r="8" spans="1:52" x14ac:dyDescent="0.2">
      <c r="A8" t="s">
        <v>15</v>
      </c>
    </row>
    <row r="9" spans="1:52" x14ac:dyDescent="0.2">
      <c r="B9" s="1">
        <v>2010</v>
      </c>
      <c r="C9" s="1">
        <v>2011</v>
      </c>
      <c r="D9" s="1">
        <v>2012</v>
      </c>
      <c r="E9" s="1">
        <v>2013</v>
      </c>
      <c r="F9" s="1">
        <v>2014</v>
      </c>
      <c r="G9" s="1">
        <v>2015</v>
      </c>
      <c r="H9" s="1">
        <v>2016</v>
      </c>
      <c r="I9" s="1">
        <v>2017</v>
      </c>
      <c r="J9" s="1">
        <v>2018</v>
      </c>
      <c r="K9" s="1">
        <v>2019</v>
      </c>
      <c r="L9" s="1">
        <v>2020</v>
      </c>
      <c r="M9" s="1">
        <v>2021</v>
      </c>
      <c r="N9" s="1">
        <v>2022</v>
      </c>
      <c r="O9" s="1">
        <v>2023</v>
      </c>
      <c r="P9" s="1">
        <v>2024</v>
      </c>
      <c r="Q9" s="1">
        <v>2025</v>
      </c>
      <c r="R9" s="1">
        <v>2026</v>
      </c>
      <c r="S9" s="1">
        <v>2027</v>
      </c>
      <c r="T9" s="1">
        <v>2028</v>
      </c>
      <c r="U9" s="1">
        <v>2029</v>
      </c>
      <c r="V9" s="1">
        <v>2030</v>
      </c>
      <c r="W9" s="1">
        <v>2031</v>
      </c>
      <c r="X9" s="1">
        <v>2032</v>
      </c>
      <c r="Y9" s="1">
        <v>2033</v>
      </c>
      <c r="Z9" s="1">
        <v>2034</v>
      </c>
      <c r="AA9" s="1">
        <v>2035</v>
      </c>
      <c r="AB9" s="1">
        <v>2036</v>
      </c>
      <c r="AC9" s="1">
        <v>2037</v>
      </c>
      <c r="AD9" s="1">
        <v>2038</v>
      </c>
      <c r="AE9" s="1">
        <v>2039</v>
      </c>
      <c r="AF9" s="1">
        <v>2040</v>
      </c>
      <c r="AG9" s="1">
        <v>2041</v>
      </c>
      <c r="AH9" s="1">
        <v>2042</v>
      </c>
      <c r="AI9" s="1">
        <v>2043</v>
      </c>
      <c r="AJ9" s="1">
        <v>2044</v>
      </c>
      <c r="AK9" s="1">
        <v>2045</v>
      </c>
      <c r="AL9" s="1">
        <v>2046</v>
      </c>
      <c r="AM9" s="1">
        <v>2047</v>
      </c>
      <c r="AN9" s="1">
        <v>2048</v>
      </c>
      <c r="AO9" s="1">
        <v>2049</v>
      </c>
      <c r="AP9" s="1">
        <v>2050</v>
      </c>
      <c r="AQ9" s="1">
        <v>2051</v>
      </c>
      <c r="AR9" s="1">
        <v>2052</v>
      </c>
      <c r="AS9" s="1">
        <v>2053</v>
      </c>
      <c r="AT9" s="1">
        <v>2054</v>
      </c>
      <c r="AU9" s="1">
        <v>2055</v>
      </c>
      <c r="AV9" s="1">
        <v>2056</v>
      </c>
      <c r="AW9" s="1">
        <v>2057</v>
      </c>
      <c r="AX9" s="1">
        <v>2058</v>
      </c>
      <c r="AY9" s="1">
        <v>2059</v>
      </c>
      <c r="AZ9" s="1" t="s">
        <v>0</v>
      </c>
    </row>
    <row r="10" spans="1:52" x14ac:dyDescent="0.2">
      <c r="A10">
        <v>1</v>
      </c>
      <c r="B10">
        <v>2.0400299999999999E-4</v>
      </c>
      <c r="C10">
        <v>2.0400299999999999E-4</v>
      </c>
      <c r="D10">
        <v>2.0400299999999999E-4</v>
      </c>
      <c r="E10">
        <v>2.0400299999999999E-4</v>
      </c>
      <c r="F10">
        <v>2.0400299999999999E-4</v>
      </c>
      <c r="G10">
        <v>2.0400299999999999E-4</v>
      </c>
      <c r="H10">
        <v>2.0400299999999999E-4</v>
      </c>
      <c r="I10">
        <v>2.0400299999999999E-4</v>
      </c>
      <c r="J10">
        <v>2.0400299999999999E-4</v>
      </c>
      <c r="K10">
        <v>2.0400299999999999E-4</v>
      </c>
      <c r="L10">
        <v>2.0400299999999999E-4</v>
      </c>
      <c r="M10">
        <v>2.0400299999999999E-4</v>
      </c>
      <c r="N10">
        <v>2.0400299999999999E-4</v>
      </c>
      <c r="O10">
        <v>2.0400299999999999E-4</v>
      </c>
      <c r="P10">
        <v>2.0400299999999999E-4</v>
      </c>
      <c r="Q10">
        <v>2.0400299999999999E-4</v>
      </c>
      <c r="R10">
        <v>2.0400299999999999E-4</v>
      </c>
      <c r="S10">
        <v>2.0400299999999999E-4</v>
      </c>
      <c r="T10">
        <v>2.0400299999999999E-4</v>
      </c>
      <c r="U10">
        <v>2.0400299999999999E-4</v>
      </c>
      <c r="V10">
        <v>2.0400299999999999E-4</v>
      </c>
      <c r="W10">
        <v>2.0400299999999999E-4</v>
      </c>
      <c r="X10">
        <v>2.0400299999999999E-4</v>
      </c>
      <c r="Y10">
        <v>2.0400299999999999E-4</v>
      </c>
      <c r="Z10">
        <v>2.0400299999999999E-4</v>
      </c>
      <c r="AA10">
        <v>2.0400299999999999E-4</v>
      </c>
      <c r="AB10">
        <v>2.0400299999999999E-4</v>
      </c>
      <c r="AC10">
        <v>2.0400299999999999E-4</v>
      </c>
      <c r="AD10">
        <v>2.0400299999999999E-4</v>
      </c>
      <c r="AE10">
        <v>2.0400299999999999E-4</v>
      </c>
      <c r="AF10">
        <v>2.0400299999999999E-4</v>
      </c>
      <c r="AG10">
        <v>2.0400299999999999E-4</v>
      </c>
      <c r="AH10">
        <v>2.0400299999999999E-4</v>
      </c>
      <c r="AI10">
        <v>2.0400299999999999E-4</v>
      </c>
      <c r="AJ10">
        <v>2.0400299999999999E-4</v>
      </c>
      <c r="AK10">
        <v>2.0400299999999999E-4</v>
      </c>
      <c r="AL10">
        <v>2.0400299999999999E-4</v>
      </c>
      <c r="AM10">
        <v>2.0400299999999999E-4</v>
      </c>
      <c r="AN10">
        <v>2.0400299999999999E-4</v>
      </c>
      <c r="AO10">
        <v>2.0400299999999999E-4</v>
      </c>
      <c r="AP10">
        <v>2.0400299999999999E-4</v>
      </c>
      <c r="AQ10">
        <v>2.0400299999999999E-4</v>
      </c>
      <c r="AR10">
        <v>2.0400299999999999E-4</v>
      </c>
      <c r="AS10">
        <v>2.0400299999999999E-4</v>
      </c>
      <c r="AT10">
        <v>2.0400299999999999E-4</v>
      </c>
      <c r="AU10">
        <v>2.0400299999999999E-4</v>
      </c>
      <c r="AV10">
        <v>2.0400299999999999E-4</v>
      </c>
      <c r="AW10">
        <v>2.0400299999999999E-4</v>
      </c>
      <c r="AX10">
        <v>2.0400299999999999E-4</v>
      </c>
      <c r="AY10">
        <v>2.0400299999999999E-4</v>
      </c>
      <c r="AZ10">
        <v>2.0400299999999999E-4</v>
      </c>
    </row>
    <row r="11" spans="1:52" x14ac:dyDescent="0.2">
      <c r="A11" t="s">
        <v>16</v>
      </c>
    </row>
    <row r="12" spans="1:52" x14ac:dyDescent="0.2">
      <c r="B12" s="1">
        <v>2010</v>
      </c>
      <c r="C12" s="1">
        <v>2011</v>
      </c>
      <c r="D12" s="1">
        <v>2012</v>
      </c>
      <c r="E12" s="1">
        <v>2013</v>
      </c>
      <c r="F12" s="1">
        <v>2014</v>
      </c>
      <c r="G12" s="1">
        <v>2015</v>
      </c>
      <c r="H12" s="1">
        <v>2016</v>
      </c>
      <c r="I12" s="1">
        <v>2017</v>
      </c>
      <c r="J12" s="1">
        <v>2018</v>
      </c>
      <c r="K12" s="1">
        <v>2019</v>
      </c>
      <c r="L12" s="1">
        <v>2020</v>
      </c>
      <c r="M12" s="1">
        <v>2021</v>
      </c>
      <c r="N12" s="1">
        <v>2022</v>
      </c>
      <c r="O12" s="1">
        <v>2023</v>
      </c>
      <c r="P12" s="1">
        <v>2024</v>
      </c>
      <c r="Q12" s="1">
        <v>2025</v>
      </c>
      <c r="R12" s="1">
        <v>2026</v>
      </c>
      <c r="S12" s="1">
        <v>2027</v>
      </c>
      <c r="T12" s="1">
        <v>2028</v>
      </c>
      <c r="U12" s="1">
        <v>2029</v>
      </c>
      <c r="V12" s="1">
        <v>2030</v>
      </c>
      <c r="W12" s="1">
        <v>2031</v>
      </c>
      <c r="X12" s="1">
        <v>2032</v>
      </c>
      <c r="Y12" s="1">
        <v>2033</v>
      </c>
      <c r="Z12" s="1">
        <v>2034</v>
      </c>
      <c r="AA12" s="1">
        <v>2035</v>
      </c>
      <c r="AB12" s="1">
        <v>2036</v>
      </c>
      <c r="AC12" s="1">
        <v>2037</v>
      </c>
      <c r="AD12" s="1">
        <v>2038</v>
      </c>
      <c r="AE12" s="1">
        <v>2039</v>
      </c>
      <c r="AF12" s="1">
        <v>2040</v>
      </c>
      <c r="AG12" s="1">
        <v>2041</v>
      </c>
      <c r="AH12" s="1">
        <v>2042</v>
      </c>
      <c r="AI12" s="1">
        <v>2043</v>
      </c>
      <c r="AJ12" s="1">
        <v>2044</v>
      </c>
      <c r="AK12" s="1">
        <v>2045</v>
      </c>
      <c r="AL12" s="1">
        <v>2046</v>
      </c>
      <c r="AM12" s="1">
        <v>2047</v>
      </c>
      <c r="AN12" s="1">
        <v>2048</v>
      </c>
      <c r="AO12" s="1">
        <v>2049</v>
      </c>
      <c r="AP12" s="1">
        <v>2050</v>
      </c>
      <c r="AQ12" s="1">
        <v>2051</v>
      </c>
      <c r="AR12" s="1">
        <v>2052</v>
      </c>
      <c r="AS12" s="1">
        <v>2053</v>
      </c>
      <c r="AT12" s="1">
        <v>2054</v>
      </c>
      <c r="AU12" s="1">
        <v>2055</v>
      </c>
      <c r="AV12" s="1">
        <v>2056</v>
      </c>
      <c r="AW12" s="1">
        <v>2057</v>
      </c>
      <c r="AX12" s="1">
        <v>2058</v>
      </c>
      <c r="AY12" s="1">
        <v>2059</v>
      </c>
      <c r="AZ12" s="1" t="s">
        <v>0</v>
      </c>
    </row>
    <row r="13" spans="1:52" x14ac:dyDescent="0.2">
      <c r="A13">
        <v>1</v>
      </c>
      <c r="B13" s="13">
        <v>1.5526400000000001E-5</v>
      </c>
      <c r="C13" s="13">
        <v>1.5526400000000001E-5</v>
      </c>
      <c r="D13" s="13">
        <v>1.5526400000000001E-5</v>
      </c>
      <c r="E13" s="13">
        <v>1.5526400000000001E-5</v>
      </c>
      <c r="F13" s="13">
        <v>1.5526400000000001E-5</v>
      </c>
      <c r="G13" s="13">
        <v>1.5526400000000001E-5</v>
      </c>
      <c r="H13" s="13">
        <v>1.5526400000000001E-5</v>
      </c>
      <c r="I13" s="13">
        <v>1.5526400000000001E-5</v>
      </c>
      <c r="J13" s="13">
        <v>1.5526400000000001E-5</v>
      </c>
      <c r="K13" s="13">
        <v>1.5526400000000001E-5</v>
      </c>
      <c r="L13" s="13">
        <v>1.5526400000000001E-5</v>
      </c>
      <c r="M13" s="13">
        <v>1.5526400000000001E-5</v>
      </c>
      <c r="N13" s="13">
        <v>1.5526400000000001E-5</v>
      </c>
      <c r="O13" s="13">
        <v>1.5526400000000001E-5</v>
      </c>
      <c r="P13" s="13">
        <v>1.5526400000000001E-5</v>
      </c>
      <c r="Q13" s="13">
        <v>1.5526400000000001E-5</v>
      </c>
      <c r="R13" s="13">
        <v>1.5526400000000001E-5</v>
      </c>
      <c r="S13" s="13">
        <v>1.5526400000000001E-5</v>
      </c>
      <c r="T13" s="13">
        <v>1.5526400000000001E-5</v>
      </c>
      <c r="U13" s="13">
        <v>1.5526400000000001E-5</v>
      </c>
      <c r="V13" s="13">
        <v>1.5526400000000001E-5</v>
      </c>
      <c r="W13" s="13">
        <v>1.5526400000000001E-5</v>
      </c>
      <c r="X13" s="13">
        <v>1.5526400000000001E-5</v>
      </c>
      <c r="Y13" s="13">
        <v>1.5526400000000001E-5</v>
      </c>
      <c r="Z13" s="13">
        <v>1.5526400000000001E-5</v>
      </c>
      <c r="AA13" s="13">
        <v>1.5526400000000001E-5</v>
      </c>
      <c r="AB13" s="13">
        <v>1.5526400000000001E-5</v>
      </c>
      <c r="AC13" s="13">
        <v>1.5526400000000001E-5</v>
      </c>
      <c r="AD13" s="13">
        <v>1.5526400000000001E-5</v>
      </c>
      <c r="AE13" s="13">
        <v>1.5526400000000001E-5</v>
      </c>
      <c r="AF13" s="13">
        <v>1.5526400000000001E-5</v>
      </c>
      <c r="AG13" s="13">
        <v>1.5526400000000001E-5</v>
      </c>
      <c r="AH13" s="13">
        <v>1.5526400000000001E-5</v>
      </c>
      <c r="AI13" s="13">
        <v>1.5526400000000001E-5</v>
      </c>
      <c r="AJ13" s="13">
        <v>1.5526400000000001E-5</v>
      </c>
      <c r="AK13" s="13">
        <v>1.5526400000000001E-5</v>
      </c>
      <c r="AL13" s="13">
        <v>1.5526400000000001E-5</v>
      </c>
      <c r="AM13" s="13">
        <v>1.5526400000000001E-5</v>
      </c>
      <c r="AN13" s="13">
        <v>1.5526400000000001E-5</v>
      </c>
      <c r="AO13" s="13">
        <v>1.5526400000000001E-5</v>
      </c>
      <c r="AP13" s="13">
        <v>1.5526400000000001E-5</v>
      </c>
      <c r="AQ13" s="13">
        <v>1.5526400000000001E-5</v>
      </c>
      <c r="AR13" s="13">
        <v>1.5526400000000001E-5</v>
      </c>
      <c r="AS13" s="13">
        <v>1.5526400000000001E-5</v>
      </c>
      <c r="AT13" s="13">
        <v>1.5526400000000001E-5</v>
      </c>
      <c r="AU13" s="13">
        <v>1.5526400000000001E-5</v>
      </c>
      <c r="AV13" s="13">
        <v>1.5526400000000001E-5</v>
      </c>
      <c r="AW13" s="13">
        <v>1.5526400000000001E-5</v>
      </c>
      <c r="AX13" s="13">
        <v>1.5526400000000001E-5</v>
      </c>
      <c r="AY13" s="13">
        <v>1.5526400000000001E-5</v>
      </c>
      <c r="AZ13" s="13">
        <v>1.5526400000000001E-5</v>
      </c>
    </row>
    <row r="14" spans="1:52" x14ac:dyDescent="0.2">
      <c r="A14" t="s">
        <v>17</v>
      </c>
    </row>
    <row r="15" spans="1:52" x14ac:dyDescent="0.2">
      <c r="B15" s="1">
        <v>2010</v>
      </c>
      <c r="C15" s="1">
        <v>2011</v>
      </c>
      <c r="D15" s="1">
        <v>2012</v>
      </c>
      <c r="E15" s="1">
        <v>2013</v>
      </c>
      <c r="F15" s="1">
        <v>2014</v>
      </c>
      <c r="G15" s="1">
        <v>2015</v>
      </c>
      <c r="H15" s="1">
        <v>2016</v>
      </c>
      <c r="I15" s="1">
        <v>2017</v>
      </c>
      <c r="J15" s="1">
        <v>2018</v>
      </c>
      <c r="K15" s="1">
        <v>2019</v>
      </c>
      <c r="L15" s="1">
        <v>2020</v>
      </c>
      <c r="M15" s="1">
        <v>2021</v>
      </c>
      <c r="N15" s="1">
        <v>2022</v>
      </c>
      <c r="O15" s="1">
        <v>2023</v>
      </c>
      <c r="P15" s="1">
        <v>2024</v>
      </c>
      <c r="Q15" s="1">
        <v>2025</v>
      </c>
      <c r="R15" s="1">
        <v>2026</v>
      </c>
      <c r="S15" s="1">
        <v>2027</v>
      </c>
      <c r="T15" s="1">
        <v>2028</v>
      </c>
      <c r="U15" s="1">
        <v>2029</v>
      </c>
      <c r="V15" s="1">
        <v>2030</v>
      </c>
      <c r="W15" s="1">
        <v>2031</v>
      </c>
      <c r="X15" s="1">
        <v>2032</v>
      </c>
      <c r="Y15" s="1">
        <v>2033</v>
      </c>
      <c r="Z15" s="1">
        <v>2034</v>
      </c>
      <c r="AA15" s="1">
        <v>2035</v>
      </c>
      <c r="AB15" s="1">
        <v>2036</v>
      </c>
      <c r="AC15" s="1">
        <v>2037</v>
      </c>
      <c r="AD15" s="1">
        <v>2038</v>
      </c>
      <c r="AE15" s="1">
        <v>2039</v>
      </c>
      <c r="AF15" s="1">
        <v>2040</v>
      </c>
      <c r="AG15" s="1">
        <v>2041</v>
      </c>
      <c r="AH15" s="1">
        <v>2042</v>
      </c>
      <c r="AI15" s="1">
        <v>2043</v>
      </c>
      <c r="AJ15" s="1">
        <v>2044</v>
      </c>
      <c r="AK15" s="1">
        <v>2045</v>
      </c>
      <c r="AL15" s="1">
        <v>2046</v>
      </c>
      <c r="AM15" s="1">
        <v>2047</v>
      </c>
      <c r="AN15" s="1">
        <v>2048</v>
      </c>
      <c r="AO15" s="1">
        <v>2049</v>
      </c>
      <c r="AP15" s="1">
        <v>2050</v>
      </c>
      <c r="AQ15" s="1">
        <v>2051</v>
      </c>
      <c r="AR15" s="1">
        <v>2052</v>
      </c>
      <c r="AS15" s="1">
        <v>2053</v>
      </c>
      <c r="AT15" s="1">
        <v>2054</v>
      </c>
      <c r="AU15" s="1">
        <v>2055</v>
      </c>
      <c r="AV15" s="1">
        <v>2056</v>
      </c>
      <c r="AW15" s="1">
        <v>2057</v>
      </c>
      <c r="AX15" s="1">
        <v>2058</v>
      </c>
      <c r="AY15" s="1">
        <v>2059</v>
      </c>
      <c r="AZ15" s="1" t="s">
        <v>0</v>
      </c>
    </row>
    <row r="16" spans="1:52" x14ac:dyDescent="0.2">
      <c r="A16">
        <v>1</v>
      </c>
      <c r="B16" s="13">
        <v>1.1545069999999999E-3</v>
      </c>
      <c r="C16" s="13">
        <v>1.1545069999999999E-3</v>
      </c>
      <c r="D16" s="13">
        <v>1.1545069999999999E-3</v>
      </c>
      <c r="E16" s="13">
        <v>1.1545069999999999E-3</v>
      </c>
      <c r="F16" s="13">
        <v>1.1545069999999999E-3</v>
      </c>
      <c r="G16" s="13">
        <v>1.1545069999999999E-3</v>
      </c>
      <c r="H16" s="13">
        <v>1.1545069999999999E-3</v>
      </c>
      <c r="I16" s="13">
        <v>1.1545069999999999E-3</v>
      </c>
      <c r="J16" s="13">
        <v>1.1545069999999999E-3</v>
      </c>
      <c r="K16" s="13">
        <v>1.1545069999999999E-3</v>
      </c>
      <c r="L16" s="13">
        <v>1.1545069999999999E-3</v>
      </c>
      <c r="M16" s="13">
        <v>1.1545069999999999E-3</v>
      </c>
      <c r="N16" s="13">
        <v>1.1545069999999999E-3</v>
      </c>
      <c r="O16" s="13">
        <v>1.1545069999999999E-3</v>
      </c>
      <c r="P16" s="13">
        <v>1.1545069999999999E-3</v>
      </c>
      <c r="Q16" s="13">
        <v>1.1545069999999999E-3</v>
      </c>
      <c r="R16" s="13">
        <v>1.1545069999999999E-3</v>
      </c>
      <c r="S16" s="13">
        <v>1.1545069999999999E-3</v>
      </c>
      <c r="T16" s="13">
        <v>1.1545069999999999E-3</v>
      </c>
      <c r="U16" s="13">
        <v>1.1545069999999999E-3</v>
      </c>
      <c r="V16" s="13">
        <v>1.1545069999999999E-3</v>
      </c>
      <c r="W16" s="13">
        <v>1.1545069999999999E-3</v>
      </c>
      <c r="X16" s="13">
        <v>1.1545069999999999E-3</v>
      </c>
      <c r="Y16" s="13">
        <v>1.1545069999999999E-3</v>
      </c>
      <c r="Z16" s="13">
        <v>1.1545069999999999E-3</v>
      </c>
      <c r="AA16" s="13">
        <v>1.1545069999999999E-3</v>
      </c>
      <c r="AB16" s="13">
        <v>1.1545069999999999E-3</v>
      </c>
      <c r="AC16" s="13">
        <v>1.1545069999999999E-3</v>
      </c>
      <c r="AD16" s="13">
        <v>1.1545069999999999E-3</v>
      </c>
      <c r="AE16" s="13">
        <v>1.1545069999999999E-3</v>
      </c>
      <c r="AF16" s="13">
        <v>1.1545069999999999E-3</v>
      </c>
      <c r="AG16" s="13">
        <v>1.1545069999999999E-3</v>
      </c>
      <c r="AH16" s="13">
        <v>1.1545069999999999E-3</v>
      </c>
      <c r="AI16" s="13">
        <v>1.1545069999999999E-3</v>
      </c>
      <c r="AJ16" s="13">
        <v>1.1545069999999999E-3</v>
      </c>
      <c r="AK16" s="13">
        <v>1.1545069999999999E-3</v>
      </c>
      <c r="AL16" s="13">
        <v>1.1545069999999999E-3</v>
      </c>
      <c r="AM16" s="13">
        <v>1.1545069999999999E-3</v>
      </c>
      <c r="AN16" s="13">
        <v>1.1545069999999999E-3</v>
      </c>
      <c r="AO16" s="13">
        <v>1.1545069999999999E-3</v>
      </c>
      <c r="AP16" s="13">
        <v>1.1545069999999999E-3</v>
      </c>
      <c r="AQ16" s="13">
        <v>1.1545069999999999E-3</v>
      </c>
      <c r="AR16" s="13">
        <v>1.1545069999999999E-3</v>
      </c>
      <c r="AS16" s="13">
        <v>1.1545069999999999E-3</v>
      </c>
      <c r="AT16" s="13">
        <v>1.1545069999999999E-3</v>
      </c>
      <c r="AU16" s="13">
        <v>1.1545069999999999E-3</v>
      </c>
      <c r="AV16" s="13">
        <v>1.1545069999999999E-3</v>
      </c>
      <c r="AW16" s="13">
        <v>1.1545069999999999E-3</v>
      </c>
      <c r="AX16" s="13">
        <v>1.1545069999999999E-3</v>
      </c>
      <c r="AY16" s="13">
        <v>1.1545069999999999E-3</v>
      </c>
      <c r="AZ16" s="13">
        <v>1.1545069999999999E-3</v>
      </c>
    </row>
    <row r="17" spans="1:52" x14ac:dyDescent="0.2">
      <c r="A17" t="s">
        <v>18</v>
      </c>
    </row>
    <row r="18" spans="1:52" x14ac:dyDescent="0.2">
      <c r="B18" s="1">
        <v>2010</v>
      </c>
      <c r="C18" s="1">
        <v>2011</v>
      </c>
      <c r="D18" s="1">
        <v>2012</v>
      </c>
      <c r="E18" s="1">
        <v>2013</v>
      </c>
      <c r="F18" s="1">
        <v>2014</v>
      </c>
      <c r="G18" s="1">
        <v>2015</v>
      </c>
      <c r="H18" s="1">
        <v>2016</v>
      </c>
      <c r="I18" s="1">
        <v>2017</v>
      </c>
      <c r="J18" s="1">
        <v>2018</v>
      </c>
      <c r="K18" s="1">
        <v>2019</v>
      </c>
      <c r="L18" s="1">
        <v>2020</v>
      </c>
      <c r="M18" s="1">
        <v>2021</v>
      </c>
      <c r="N18" s="1">
        <v>2022</v>
      </c>
      <c r="O18" s="1">
        <v>2023</v>
      </c>
      <c r="P18" s="1">
        <v>2024</v>
      </c>
      <c r="Q18" s="1">
        <v>2025</v>
      </c>
      <c r="R18" s="1">
        <v>2026</v>
      </c>
      <c r="S18" s="1">
        <v>2027</v>
      </c>
      <c r="T18" s="1">
        <v>2028</v>
      </c>
      <c r="U18" s="1">
        <v>2029</v>
      </c>
      <c r="V18" s="1">
        <v>2030</v>
      </c>
      <c r="W18" s="1">
        <v>2031</v>
      </c>
      <c r="X18" s="1">
        <v>2032</v>
      </c>
      <c r="Y18" s="1">
        <v>2033</v>
      </c>
      <c r="Z18" s="1">
        <v>2034</v>
      </c>
      <c r="AA18" s="1">
        <v>2035</v>
      </c>
      <c r="AB18" s="1">
        <v>2036</v>
      </c>
      <c r="AC18" s="1">
        <v>2037</v>
      </c>
      <c r="AD18" s="1">
        <v>2038</v>
      </c>
      <c r="AE18" s="1">
        <v>2039</v>
      </c>
      <c r="AF18" s="1">
        <v>2040</v>
      </c>
      <c r="AG18" s="1">
        <v>2041</v>
      </c>
      <c r="AH18" s="1">
        <v>2042</v>
      </c>
      <c r="AI18" s="1">
        <v>2043</v>
      </c>
      <c r="AJ18" s="1">
        <v>2044</v>
      </c>
      <c r="AK18" s="1">
        <v>2045</v>
      </c>
      <c r="AL18" s="1">
        <v>2046</v>
      </c>
      <c r="AM18" s="1">
        <v>2047</v>
      </c>
      <c r="AN18" s="1">
        <v>2048</v>
      </c>
      <c r="AO18" s="1">
        <v>2049</v>
      </c>
      <c r="AP18" s="1">
        <v>2050</v>
      </c>
      <c r="AQ18" s="1">
        <v>2051</v>
      </c>
      <c r="AR18" s="1">
        <v>2052</v>
      </c>
      <c r="AS18" s="1">
        <v>2053</v>
      </c>
      <c r="AT18" s="1">
        <v>2054</v>
      </c>
      <c r="AU18" s="1">
        <v>2055</v>
      </c>
      <c r="AV18" s="1">
        <v>2056</v>
      </c>
      <c r="AW18" s="1">
        <v>2057</v>
      </c>
      <c r="AX18" s="1">
        <v>2058</v>
      </c>
      <c r="AY18" s="1">
        <v>2059</v>
      </c>
      <c r="AZ18" s="1" t="s">
        <v>0</v>
      </c>
    </row>
    <row r="19" spans="1:52" x14ac:dyDescent="0.2">
      <c r="A19">
        <v>1</v>
      </c>
      <c r="B19" s="14">
        <v>2.05E-7</v>
      </c>
      <c r="C19" s="14">
        <v>2.05E-7</v>
      </c>
      <c r="D19" s="14">
        <v>2.05E-7</v>
      </c>
      <c r="E19" s="14">
        <v>2.05E-7</v>
      </c>
      <c r="F19" s="14">
        <v>2.05E-7</v>
      </c>
      <c r="G19" s="14">
        <v>2.05E-7</v>
      </c>
      <c r="H19" s="14">
        <v>2.05E-7</v>
      </c>
      <c r="I19" s="14">
        <v>2.05E-7</v>
      </c>
      <c r="J19" s="14">
        <v>2.05E-7</v>
      </c>
      <c r="K19" s="14">
        <v>2.05E-7</v>
      </c>
      <c r="L19" s="14">
        <v>2.05E-7</v>
      </c>
      <c r="M19" s="14">
        <v>2.05E-7</v>
      </c>
      <c r="N19" s="14">
        <v>2.05E-7</v>
      </c>
      <c r="O19" s="14">
        <v>2.05E-7</v>
      </c>
      <c r="P19" s="14">
        <v>2.05E-7</v>
      </c>
      <c r="Q19" s="14">
        <v>2.05E-7</v>
      </c>
      <c r="R19" s="14">
        <v>2.05E-7</v>
      </c>
      <c r="S19" s="14">
        <v>2.05E-7</v>
      </c>
      <c r="T19" s="14">
        <v>2.05E-7</v>
      </c>
      <c r="U19" s="14">
        <v>2.05E-7</v>
      </c>
      <c r="V19" s="14">
        <v>2.05E-7</v>
      </c>
      <c r="W19" s="14">
        <v>2.05E-7</v>
      </c>
      <c r="X19" s="14">
        <v>2.05E-7</v>
      </c>
      <c r="Y19" s="14">
        <v>2.05E-7</v>
      </c>
      <c r="Z19" s="14">
        <v>2.05E-7</v>
      </c>
      <c r="AA19" s="14">
        <v>2.05E-7</v>
      </c>
      <c r="AB19" s="14">
        <v>2.05E-7</v>
      </c>
      <c r="AC19" s="14">
        <v>2.05E-7</v>
      </c>
      <c r="AD19" s="14">
        <v>2.05E-7</v>
      </c>
      <c r="AE19" s="14">
        <v>2.05E-7</v>
      </c>
      <c r="AF19" s="14">
        <v>2.05E-7</v>
      </c>
      <c r="AG19" s="14">
        <v>2.05E-7</v>
      </c>
      <c r="AH19" s="14">
        <v>2.05E-7</v>
      </c>
      <c r="AI19" s="14">
        <v>2.05E-7</v>
      </c>
      <c r="AJ19" s="14">
        <v>2.05E-7</v>
      </c>
      <c r="AK19" s="14">
        <v>2.05E-7</v>
      </c>
      <c r="AL19" s="14">
        <v>2.05E-7</v>
      </c>
      <c r="AM19" s="14">
        <v>2.05E-7</v>
      </c>
      <c r="AN19" s="14">
        <v>2.05E-7</v>
      </c>
      <c r="AO19" s="14">
        <v>2.05E-7</v>
      </c>
      <c r="AP19" s="14">
        <v>2.05E-7</v>
      </c>
      <c r="AQ19" s="14">
        <v>2.05E-7</v>
      </c>
      <c r="AR19" s="14">
        <v>2.05E-7</v>
      </c>
      <c r="AS19" s="14">
        <v>2.05E-7</v>
      </c>
      <c r="AT19" s="14">
        <v>2.05E-7</v>
      </c>
      <c r="AU19" s="14">
        <v>2.05E-7</v>
      </c>
      <c r="AV19" s="14">
        <v>2.05E-7</v>
      </c>
      <c r="AW19" s="14">
        <v>2.05E-7</v>
      </c>
      <c r="AX19" s="14">
        <v>2.05E-7</v>
      </c>
      <c r="AY19" s="14">
        <v>2.05E-7</v>
      </c>
      <c r="AZ19" s="14">
        <v>2.05E-7</v>
      </c>
    </row>
    <row r="20" spans="1:52" x14ac:dyDescent="0.2">
      <c r="A20" t="s">
        <v>19</v>
      </c>
    </row>
    <row r="21" spans="1:52" x14ac:dyDescent="0.2">
      <c r="B21" s="1">
        <v>2010</v>
      </c>
      <c r="C21" s="1">
        <v>2011</v>
      </c>
      <c r="D21" s="1">
        <v>2012</v>
      </c>
      <c r="E21" s="1">
        <v>2013</v>
      </c>
      <c r="F21" s="1">
        <v>2014</v>
      </c>
      <c r="G21" s="1">
        <v>2015</v>
      </c>
      <c r="H21" s="1">
        <v>2016</v>
      </c>
      <c r="I21" s="1">
        <v>2017</v>
      </c>
      <c r="J21" s="1">
        <v>2018</v>
      </c>
      <c r="K21" s="1">
        <v>2019</v>
      </c>
      <c r="L21" s="1">
        <v>2020</v>
      </c>
      <c r="M21" s="1">
        <v>2021</v>
      </c>
      <c r="N21" s="1">
        <v>2022</v>
      </c>
      <c r="O21" s="1">
        <v>2023</v>
      </c>
      <c r="P21" s="1">
        <v>2024</v>
      </c>
      <c r="Q21" s="1">
        <v>2025</v>
      </c>
      <c r="R21" s="1">
        <v>2026</v>
      </c>
      <c r="S21" s="1">
        <v>2027</v>
      </c>
      <c r="T21" s="1">
        <v>2028</v>
      </c>
      <c r="U21" s="1">
        <v>2029</v>
      </c>
      <c r="V21" s="1">
        <v>2030</v>
      </c>
      <c r="W21" s="1">
        <v>2031</v>
      </c>
      <c r="X21" s="1">
        <v>2032</v>
      </c>
      <c r="Y21" s="1">
        <v>2033</v>
      </c>
      <c r="Z21" s="1">
        <v>2034</v>
      </c>
      <c r="AA21" s="1">
        <v>2035</v>
      </c>
      <c r="AB21" s="1">
        <v>2036</v>
      </c>
      <c r="AC21" s="1">
        <v>2037</v>
      </c>
      <c r="AD21" s="1">
        <v>2038</v>
      </c>
      <c r="AE21" s="1">
        <v>2039</v>
      </c>
      <c r="AF21" s="1">
        <v>2040</v>
      </c>
      <c r="AG21" s="1">
        <v>2041</v>
      </c>
      <c r="AH21" s="1">
        <v>2042</v>
      </c>
      <c r="AI21" s="1">
        <v>2043</v>
      </c>
      <c r="AJ21" s="1">
        <v>2044</v>
      </c>
      <c r="AK21" s="1">
        <v>2045</v>
      </c>
      <c r="AL21" s="1">
        <v>2046</v>
      </c>
      <c r="AM21" s="1">
        <v>2047</v>
      </c>
      <c r="AN21" s="1">
        <v>2048</v>
      </c>
      <c r="AO21" s="1">
        <v>2049</v>
      </c>
      <c r="AP21" s="1">
        <v>2050</v>
      </c>
      <c r="AQ21" s="1">
        <v>2051</v>
      </c>
      <c r="AR21" s="1">
        <v>2052</v>
      </c>
      <c r="AS21" s="1">
        <v>2053</v>
      </c>
      <c r="AT21" s="1">
        <v>2054</v>
      </c>
      <c r="AU21" s="1">
        <v>2055</v>
      </c>
      <c r="AV21" s="1">
        <v>2056</v>
      </c>
      <c r="AW21" s="1">
        <v>2057</v>
      </c>
      <c r="AX21" s="1">
        <v>2058</v>
      </c>
      <c r="AY21" s="1">
        <v>2059</v>
      </c>
      <c r="AZ21" s="1" t="s">
        <v>0</v>
      </c>
    </row>
    <row r="22" spans="1:52" x14ac:dyDescent="0.2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</row>
    <row r="23" spans="1:52" x14ac:dyDescent="0.2">
      <c r="A23" t="s">
        <v>20</v>
      </c>
    </row>
    <row r="24" spans="1:52" x14ac:dyDescent="0.2">
      <c r="B24" s="1">
        <v>2010</v>
      </c>
      <c r="C24" s="1">
        <v>2011</v>
      </c>
      <c r="D24" s="1">
        <v>2012</v>
      </c>
      <c r="E24" s="1">
        <v>2013</v>
      </c>
      <c r="F24" s="1">
        <v>2014</v>
      </c>
      <c r="G24" s="1">
        <v>2015</v>
      </c>
      <c r="H24" s="1">
        <v>2016</v>
      </c>
      <c r="I24" s="1">
        <v>2017</v>
      </c>
      <c r="J24" s="1">
        <v>2018</v>
      </c>
      <c r="K24" s="1">
        <v>2019</v>
      </c>
      <c r="L24" s="1">
        <v>2020</v>
      </c>
      <c r="M24" s="1">
        <v>2021</v>
      </c>
      <c r="N24" s="1">
        <v>2022</v>
      </c>
      <c r="O24" s="1">
        <v>2023</v>
      </c>
      <c r="P24" s="1">
        <v>2024</v>
      </c>
      <c r="Q24" s="1">
        <v>2025</v>
      </c>
      <c r="R24" s="1">
        <v>2026</v>
      </c>
      <c r="S24" s="1">
        <v>2027</v>
      </c>
      <c r="T24" s="1">
        <v>2028</v>
      </c>
      <c r="U24" s="1">
        <v>2029</v>
      </c>
      <c r="V24" s="1">
        <v>2030</v>
      </c>
      <c r="W24" s="1">
        <v>2031</v>
      </c>
      <c r="X24" s="1">
        <v>2032</v>
      </c>
      <c r="Y24" s="1">
        <v>2033</v>
      </c>
      <c r="Z24" s="1">
        <v>2034</v>
      </c>
      <c r="AA24" s="1">
        <v>2035</v>
      </c>
      <c r="AB24" s="1">
        <v>2036</v>
      </c>
      <c r="AC24" s="1">
        <v>2037</v>
      </c>
      <c r="AD24" s="1">
        <v>2038</v>
      </c>
      <c r="AE24" s="1">
        <v>2039</v>
      </c>
      <c r="AF24" s="1">
        <v>2040</v>
      </c>
      <c r="AG24" s="1">
        <v>2041</v>
      </c>
      <c r="AH24" s="1">
        <v>2042</v>
      </c>
      <c r="AI24" s="1">
        <v>2043</v>
      </c>
      <c r="AJ24" s="1">
        <v>2044</v>
      </c>
      <c r="AK24" s="1">
        <v>2045</v>
      </c>
      <c r="AL24" s="1">
        <v>2046</v>
      </c>
      <c r="AM24" s="1">
        <v>2047</v>
      </c>
      <c r="AN24" s="1">
        <v>2048</v>
      </c>
      <c r="AO24" s="1">
        <v>2049</v>
      </c>
      <c r="AP24" s="1">
        <v>2050</v>
      </c>
      <c r="AQ24" s="1">
        <v>2051</v>
      </c>
      <c r="AR24" s="1">
        <v>2052</v>
      </c>
      <c r="AS24" s="1">
        <v>2053</v>
      </c>
      <c r="AT24" s="1">
        <v>2054</v>
      </c>
      <c r="AU24" s="1">
        <v>2055</v>
      </c>
      <c r="AV24" s="1">
        <v>2056</v>
      </c>
      <c r="AW24" s="1">
        <v>2057</v>
      </c>
      <c r="AX24" s="1">
        <v>2058</v>
      </c>
      <c r="AY24" s="1">
        <v>2059</v>
      </c>
      <c r="AZ24" s="1" t="s">
        <v>0</v>
      </c>
    </row>
    <row r="25" spans="1:52" x14ac:dyDescent="0.2">
      <c r="A25">
        <v>1</v>
      </c>
      <c r="B25" s="12">
        <v>3.6948699999999999E-4</v>
      </c>
      <c r="C25" s="12">
        <v>3.6948699999999999E-4</v>
      </c>
      <c r="D25" s="12">
        <v>3.6948699999999999E-4</v>
      </c>
      <c r="E25" s="12">
        <v>3.6948699999999999E-4</v>
      </c>
      <c r="F25" s="12">
        <v>3.6948699999999999E-4</v>
      </c>
      <c r="G25" s="12">
        <v>3.6948699999999999E-4</v>
      </c>
      <c r="H25" s="12">
        <v>3.6948699999999999E-4</v>
      </c>
      <c r="I25" s="12">
        <v>3.6948699999999999E-4</v>
      </c>
      <c r="J25" s="12">
        <v>3.6948699999999999E-4</v>
      </c>
      <c r="K25" s="12">
        <v>3.6948699999999999E-4</v>
      </c>
      <c r="L25" s="12">
        <v>3.6948699999999999E-4</v>
      </c>
      <c r="M25" s="12">
        <v>3.6948699999999999E-4</v>
      </c>
      <c r="N25" s="12">
        <v>3.6948699999999999E-4</v>
      </c>
      <c r="O25" s="12">
        <v>3.6948699999999999E-4</v>
      </c>
      <c r="P25" s="12">
        <v>3.6948699999999999E-4</v>
      </c>
      <c r="Q25" s="12">
        <v>3.6948699999999999E-4</v>
      </c>
      <c r="R25" s="12">
        <v>3.6948699999999999E-4</v>
      </c>
      <c r="S25" s="12">
        <v>3.6948699999999999E-4</v>
      </c>
      <c r="T25" s="12">
        <v>3.6948699999999999E-4</v>
      </c>
      <c r="U25" s="12">
        <v>3.6948699999999999E-4</v>
      </c>
      <c r="V25" s="12">
        <v>3.6948699999999999E-4</v>
      </c>
      <c r="W25" s="12">
        <v>3.6948699999999999E-4</v>
      </c>
      <c r="X25" s="12">
        <v>3.6948699999999999E-4</v>
      </c>
      <c r="Y25" s="12">
        <v>3.6948699999999999E-4</v>
      </c>
      <c r="Z25" s="12">
        <v>3.6948699999999999E-4</v>
      </c>
      <c r="AA25" s="12">
        <v>3.6948699999999999E-4</v>
      </c>
      <c r="AB25" s="12">
        <v>3.6948699999999999E-4</v>
      </c>
      <c r="AC25" s="12">
        <v>3.6948699999999999E-4</v>
      </c>
      <c r="AD25" s="12">
        <v>3.6948699999999999E-4</v>
      </c>
      <c r="AE25" s="12">
        <v>3.6948699999999999E-4</v>
      </c>
      <c r="AF25" s="12">
        <v>3.6948699999999999E-4</v>
      </c>
      <c r="AG25" s="12">
        <v>3.6948699999999999E-4</v>
      </c>
      <c r="AH25" s="12">
        <v>3.6948699999999999E-4</v>
      </c>
      <c r="AI25" s="12">
        <v>3.6948699999999999E-4</v>
      </c>
      <c r="AJ25" s="12">
        <v>3.6948699999999999E-4</v>
      </c>
      <c r="AK25" s="12">
        <v>3.6948699999999999E-4</v>
      </c>
      <c r="AL25" s="12">
        <v>3.6948699999999999E-4</v>
      </c>
      <c r="AM25" s="12">
        <v>3.6948699999999999E-4</v>
      </c>
      <c r="AN25" s="12">
        <v>3.6948699999999999E-4</v>
      </c>
      <c r="AO25" s="12">
        <v>3.6948699999999999E-4</v>
      </c>
      <c r="AP25" s="12">
        <v>3.6948699999999999E-4</v>
      </c>
      <c r="AQ25" s="12">
        <v>3.6948699999999999E-4</v>
      </c>
      <c r="AR25" s="12">
        <v>3.6948699999999999E-4</v>
      </c>
      <c r="AS25" s="12">
        <v>3.6948699999999999E-4</v>
      </c>
      <c r="AT25" s="12">
        <v>3.6948699999999999E-4</v>
      </c>
      <c r="AU25" s="12">
        <v>3.6948699999999999E-4</v>
      </c>
      <c r="AV25" s="12">
        <v>3.6948699999999999E-4</v>
      </c>
      <c r="AW25" s="12">
        <v>3.6948699999999999E-4</v>
      </c>
      <c r="AX25" s="12">
        <v>3.6948699999999999E-4</v>
      </c>
      <c r="AY25" s="12">
        <v>3.6948699999999999E-4</v>
      </c>
      <c r="AZ25" s="12">
        <v>3.6948699999999999E-4</v>
      </c>
    </row>
    <row r="26" spans="1:52" x14ac:dyDescent="0.2">
      <c r="A26" t="s">
        <v>21</v>
      </c>
    </row>
    <row r="27" spans="1:52" x14ac:dyDescent="0.2">
      <c r="B27" s="1">
        <v>2010</v>
      </c>
      <c r="C27" s="1">
        <v>2011</v>
      </c>
      <c r="D27" s="1">
        <v>2012</v>
      </c>
      <c r="E27" s="1">
        <v>2013</v>
      </c>
      <c r="F27" s="1">
        <v>2014</v>
      </c>
      <c r="G27" s="1">
        <v>2015</v>
      </c>
      <c r="H27" s="1">
        <v>2016</v>
      </c>
      <c r="I27" s="1">
        <v>2017</v>
      </c>
      <c r="J27" s="1">
        <v>2018</v>
      </c>
      <c r="K27" s="1">
        <v>2019</v>
      </c>
      <c r="L27" s="1">
        <v>2020</v>
      </c>
      <c r="M27" s="1">
        <v>2021</v>
      </c>
      <c r="N27" s="1">
        <v>2022</v>
      </c>
      <c r="O27" s="1">
        <v>2023</v>
      </c>
      <c r="P27" s="1">
        <v>2024</v>
      </c>
      <c r="Q27" s="1">
        <v>2025</v>
      </c>
      <c r="R27" s="1">
        <v>2026</v>
      </c>
      <c r="S27" s="1">
        <v>2027</v>
      </c>
      <c r="T27" s="1">
        <v>2028</v>
      </c>
      <c r="U27" s="1">
        <v>2029</v>
      </c>
      <c r="V27" s="1">
        <v>2030</v>
      </c>
      <c r="W27" s="1">
        <v>2031</v>
      </c>
      <c r="X27" s="1">
        <v>2032</v>
      </c>
      <c r="Y27" s="1">
        <v>2033</v>
      </c>
      <c r="Z27" s="1">
        <v>2034</v>
      </c>
      <c r="AA27" s="1">
        <v>2035</v>
      </c>
      <c r="AB27" s="1">
        <v>2036</v>
      </c>
      <c r="AC27" s="1">
        <v>2037</v>
      </c>
      <c r="AD27" s="1">
        <v>2038</v>
      </c>
      <c r="AE27" s="1">
        <v>2039</v>
      </c>
      <c r="AF27" s="1">
        <v>2040</v>
      </c>
      <c r="AG27" s="1">
        <v>2041</v>
      </c>
      <c r="AH27" s="1">
        <v>2042</v>
      </c>
      <c r="AI27" s="1">
        <v>2043</v>
      </c>
      <c r="AJ27" s="1">
        <v>2044</v>
      </c>
      <c r="AK27" s="1">
        <v>2045</v>
      </c>
      <c r="AL27" s="1">
        <v>2046</v>
      </c>
      <c r="AM27" s="1">
        <v>2047</v>
      </c>
      <c r="AN27" s="1">
        <v>2048</v>
      </c>
      <c r="AO27" s="1">
        <v>2049</v>
      </c>
      <c r="AP27" s="1">
        <v>2050</v>
      </c>
      <c r="AQ27" s="1">
        <v>2051</v>
      </c>
      <c r="AR27" s="1">
        <v>2052</v>
      </c>
      <c r="AS27" s="1">
        <v>2053</v>
      </c>
      <c r="AT27" s="1">
        <v>2054</v>
      </c>
      <c r="AU27" s="1">
        <v>2055</v>
      </c>
      <c r="AV27" s="1">
        <v>2056</v>
      </c>
      <c r="AW27" s="1">
        <v>2057</v>
      </c>
      <c r="AX27" s="1">
        <v>2058</v>
      </c>
      <c r="AY27" s="1">
        <v>2059</v>
      </c>
      <c r="AZ27" s="1" t="s">
        <v>0</v>
      </c>
    </row>
    <row r="28" spans="1:52" x14ac:dyDescent="0.2">
      <c r="A28">
        <v>1</v>
      </c>
      <c r="B28" s="13">
        <v>7.4502899999999994E-5</v>
      </c>
      <c r="C28" s="13">
        <v>7.4502899999999994E-5</v>
      </c>
      <c r="D28" s="13">
        <v>7.4502899999999994E-5</v>
      </c>
      <c r="E28" s="13">
        <v>7.4502899999999994E-5</v>
      </c>
      <c r="F28" s="13">
        <v>7.4502899999999994E-5</v>
      </c>
      <c r="G28" s="13">
        <v>7.4502899999999994E-5</v>
      </c>
      <c r="H28" s="13">
        <v>7.4502899999999994E-5</v>
      </c>
      <c r="I28" s="13">
        <v>7.4502899999999994E-5</v>
      </c>
      <c r="J28" s="13">
        <v>7.4502899999999994E-5</v>
      </c>
      <c r="K28" s="13">
        <v>7.4502899999999994E-5</v>
      </c>
      <c r="L28" s="13">
        <v>7.4502899999999994E-5</v>
      </c>
      <c r="M28" s="13">
        <v>7.4502899999999994E-5</v>
      </c>
      <c r="N28" s="13">
        <v>7.4502899999999994E-5</v>
      </c>
      <c r="O28" s="13">
        <v>7.4502899999999994E-5</v>
      </c>
      <c r="P28" s="13">
        <v>7.4502899999999994E-5</v>
      </c>
      <c r="Q28" s="13">
        <v>7.4502899999999994E-5</v>
      </c>
      <c r="R28" s="13">
        <v>7.4502899999999994E-5</v>
      </c>
      <c r="S28" s="13">
        <v>7.4502899999999994E-5</v>
      </c>
      <c r="T28" s="13">
        <v>7.4502899999999994E-5</v>
      </c>
      <c r="U28" s="13">
        <v>7.4502899999999994E-5</v>
      </c>
      <c r="V28" s="13">
        <v>7.4502899999999994E-5</v>
      </c>
      <c r="W28" s="13">
        <v>7.4502899999999994E-5</v>
      </c>
      <c r="X28" s="13">
        <v>7.4502899999999994E-5</v>
      </c>
      <c r="Y28" s="13">
        <v>7.4502899999999994E-5</v>
      </c>
      <c r="Z28" s="13">
        <v>7.4502899999999994E-5</v>
      </c>
      <c r="AA28" s="13">
        <v>7.4502899999999994E-5</v>
      </c>
      <c r="AB28" s="13">
        <v>7.4502899999999994E-5</v>
      </c>
      <c r="AC28" s="13">
        <v>7.4502899999999994E-5</v>
      </c>
      <c r="AD28" s="13">
        <v>7.4502899999999994E-5</v>
      </c>
      <c r="AE28" s="13">
        <v>7.4502899999999994E-5</v>
      </c>
      <c r="AF28" s="13">
        <v>7.4502899999999994E-5</v>
      </c>
      <c r="AG28" s="13">
        <v>7.4502899999999994E-5</v>
      </c>
      <c r="AH28" s="13">
        <v>7.4502899999999994E-5</v>
      </c>
      <c r="AI28" s="13">
        <v>7.4502899999999994E-5</v>
      </c>
      <c r="AJ28" s="13">
        <v>7.4502899999999994E-5</v>
      </c>
      <c r="AK28" s="13">
        <v>7.4502899999999994E-5</v>
      </c>
      <c r="AL28" s="13">
        <v>7.4502899999999994E-5</v>
      </c>
      <c r="AM28" s="13">
        <v>7.4502899999999994E-5</v>
      </c>
      <c r="AN28" s="13">
        <v>7.4502899999999994E-5</v>
      </c>
      <c r="AO28" s="13">
        <v>7.4502899999999994E-5</v>
      </c>
      <c r="AP28" s="13">
        <v>7.4502899999999994E-5</v>
      </c>
      <c r="AQ28" s="13">
        <v>7.4502899999999994E-5</v>
      </c>
      <c r="AR28" s="13">
        <v>7.4502899999999994E-5</v>
      </c>
      <c r="AS28" s="13">
        <v>7.4502899999999994E-5</v>
      </c>
      <c r="AT28" s="13">
        <v>7.4502899999999994E-5</v>
      </c>
      <c r="AU28" s="13">
        <v>7.4502899999999994E-5</v>
      </c>
      <c r="AV28" s="13">
        <v>7.4502899999999994E-5</v>
      </c>
      <c r="AW28" s="13">
        <v>7.4502899999999994E-5</v>
      </c>
      <c r="AX28" s="13">
        <v>7.4502899999999994E-5</v>
      </c>
      <c r="AY28" s="13">
        <v>7.4502899999999994E-5</v>
      </c>
      <c r="AZ28" s="13">
        <v>7.4502899999999994E-5</v>
      </c>
    </row>
    <row r="29" spans="1:52" x14ac:dyDescent="0.2">
      <c r="A29" t="s">
        <v>22</v>
      </c>
    </row>
    <row r="30" spans="1:52" x14ac:dyDescent="0.2">
      <c r="B30" s="1">
        <v>2010</v>
      </c>
      <c r="C30" s="1">
        <v>2011</v>
      </c>
      <c r="D30" s="1">
        <v>2012</v>
      </c>
      <c r="E30" s="1">
        <v>2013</v>
      </c>
      <c r="F30" s="1">
        <v>2014</v>
      </c>
      <c r="G30" s="1">
        <v>2015</v>
      </c>
      <c r="H30" s="1">
        <v>2016</v>
      </c>
      <c r="I30" s="1">
        <v>2017</v>
      </c>
      <c r="J30" s="1">
        <v>2018</v>
      </c>
      <c r="K30" s="1">
        <v>2019</v>
      </c>
      <c r="L30" s="1">
        <v>2020</v>
      </c>
      <c r="M30" s="1">
        <v>2021</v>
      </c>
      <c r="N30" s="1">
        <v>2022</v>
      </c>
      <c r="O30" s="1">
        <v>2023</v>
      </c>
      <c r="P30" s="1">
        <v>2024</v>
      </c>
      <c r="Q30" s="1">
        <v>2025</v>
      </c>
      <c r="R30" s="1">
        <v>2026</v>
      </c>
      <c r="S30" s="1">
        <v>2027</v>
      </c>
      <c r="T30" s="1">
        <v>2028</v>
      </c>
      <c r="U30" s="1">
        <v>2029</v>
      </c>
      <c r="V30" s="1">
        <v>2030</v>
      </c>
      <c r="W30" s="1">
        <v>2031</v>
      </c>
      <c r="X30" s="1">
        <v>2032</v>
      </c>
      <c r="Y30" s="1">
        <v>2033</v>
      </c>
      <c r="Z30" s="1">
        <v>2034</v>
      </c>
      <c r="AA30" s="1">
        <v>2035</v>
      </c>
      <c r="AB30" s="1">
        <v>2036</v>
      </c>
      <c r="AC30" s="1">
        <v>2037</v>
      </c>
      <c r="AD30" s="1">
        <v>2038</v>
      </c>
      <c r="AE30" s="1">
        <v>2039</v>
      </c>
      <c r="AF30" s="1">
        <v>2040</v>
      </c>
      <c r="AG30" s="1">
        <v>2041</v>
      </c>
      <c r="AH30" s="1">
        <v>2042</v>
      </c>
      <c r="AI30" s="1">
        <v>2043</v>
      </c>
      <c r="AJ30" s="1">
        <v>2044</v>
      </c>
      <c r="AK30" s="1">
        <v>2045</v>
      </c>
      <c r="AL30" s="1">
        <v>2046</v>
      </c>
      <c r="AM30" s="1">
        <v>2047</v>
      </c>
      <c r="AN30" s="1">
        <v>2048</v>
      </c>
      <c r="AO30" s="1">
        <v>2049</v>
      </c>
      <c r="AP30" s="1">
        <v>2050</v>
      </c>
      <c r="AQ30" s="1">
        <v>2051</v>
      </c>
      <c r="AR30" s="1">
        <v>2052</v>
      </c>
      <c r="AS30" s="1">
        <v>2053</v>
      </c>
      <c r="AT30" s="1">
        <v>2054</v>
      </c>
      <c r="AU30" s="1">
        <v>2055</v>
      </c>
      <c r="AV30" s="1">
        <v>2056</v>
      </c>
      <c r="AW30" s="1">
        <v>2057</v>
      </c>
      <c r="AX30" s="1">
        <v>2058</v>
      </c>
      <c r="AY30" s="1">
        <v>2059</v>
      </c>
      <c r="AZ30" s="1" t="s">
        <v>0</v>
      </c>
    </row>
    <row r="31" spans="1:52" x14ac:dyDescent="0.2">
      <c r="A31">
        <v>1</v>
      </c>
      <c r="B31" s="13">
        <v>2.0400299999999999E-4</v>
      </c>
      <c r="C31" s="13">
        <v>2.0400299999999999E-4</v>
      </c>
      <c r="D31" s="13">
        <v>2.0400299999999999E-4</v>
      </c>
      <c r="E31" s="13">
        <v>2.0400299999999999E-4</v>
      </c>
      <c r="F31" s="13">
        <v>2.0400299999999999E-4</v>
      </c>
      <c r="G31" s="13">
        <v>2.0400299999999999E-4</v>
      </c>
      <c r="H31" s="13">
        <v>2.0400299999999999E-4</v>
      </c>
      <c r="I31" s="13">
        <v>2.0400299999999999E-4</v>
      </c>
      <c r="J31" s="13">
        <v>2.0400299999999999E-4</v>
      </c>
      <c r="K31" s="13">
        <v>2.0400299999999999E-4</v>
      </c>
      <c r="L31" s="13">
        <v>2.0400299999999999E-4</v>
      </c>
      <c r="M31" s="13">
        <v>2.0400299999999999E-4</v>
      </c>
      <c r="N31" s="13">
        <v>2.0400299999999999E-4</v>
      </c>
      <c r="O31" s="13">
        <v>2.0400299999999999E-4</v>
      </c>
      <c r="P31" s="13">
        <v>2.0400299999999999E-4</v>
      </c>
      <c r="Q31" s="13">
        <v>2.0400299999999999E-4</v>
      </c>
      <c r="R31" s="13">
        <v>2.0400299999999999E-4</v>
      </c>
      <c r="S31" s="13">
        <v>2.0400299999999999E-4</v>
      </c>
      <c r="T31" s="13">
        <v>2.0400299999999999E-4</v>
      </c>
      <c r="U31" s="13">
        <v>2.0400299999999999E-4</v>
      </c>
      <c r="V31" s="13">
        <v>2.0400299999999999E-4</v>
      </c>
      <c r="W31" s="13">
        <v>2.0400299999999999E-4</v>
      </c>
      <c r="X31" s="13">
        <v>2.0400299999999999E-4</v>
      </c>
      <c r="Y31" s="13">
        <v>2.0400299999999999E-4</v>
      </c>
      <c r="Z31" s="13">
        <v>2.0400299999999999E-4</v>
      </c>
      <c r="AA31" s="13">
        <v>2.0400299999999999E-4</v>
      </c>
      <c r="AB31" s="13">
        <v>2.0400299999999999E-4</v>
      </c>
      <c r="AC31" s="13">
        <v>2.0400299999999999E-4</v>
      </c>
      <c r="AD31" s="13">
        <v>2.0400299999999999E-4</v>
      </c>
      <c r="AE31" s="13">
        <v>2.0400299999999999E-4</v>
      </c>
      <c r="AF31" s="13">
        <v>2.0400299999999999E-4</v>
      </c>
      <c r="AG31" s="13">
        <v>2.0400299999999999E-4</v>
      </c>
      <c r="AH31" s="13">
        <v>2.0400299999999999E-4</v>
      </c>
      <c r="AI31" s="13">
        <v>2.0400299999999999E-4</v>
      </c>
      <c r="AJ31" s="13">
        <v>2.0400299999999999E-4</v>
      </c>
      <c r="AK31" s="13">
        <v>2.0400299999999999E-4</v>
      </c>
      <c r="AL31" s="13">
        <v>2.0400299999999999E-4</v>
      </c>
      <c r="AM31" s="13">
        <v>2.0400299999999999E-4</v>
      </c>
      <c r="AN31" s="13">
        <v>2.0400299999999999E-4</v>
      </c>
      <c r="AO31" s="13">
        <v>2.0400299999999999E-4</v>
      </c>
      <c r="AP31" s="13">
        <v>2.0400299999999999E-4</v>
      </c>
      <c r="AQ31" s="13">
        <v>2.0400299999999999E-4</v>
      </c>
      <c r="AR31" s="13">
        <v>2.0400299999999999E-4</v>
      </c>
      <c r="AS31" s="13">
        <v>2.0400299999999999E-4</v>
      </c>
      <c r="AT31" s="13">
        <v>2.0400299999999999E-4</v>
      </c>
      <c r="AU31" s="13">
        <v>2.0400299999999999E-4</v>
      </c>
      <c r="AV31" s="13">
        <v>2.0400299999999999E-4</v>
      </c>
      <c r="AW31" s="13">
        <v>2.0400299999999999E-4</v>
      </c>
      <c r="AX31" s="13">
        <v>2.0400299999999999E-4</v>
      </c>
      <c r="AY31" s="13">
        <v>2.0400299999999999E-4</v>
      </c>
      <c r="AZ31" s="13">
        <v>2.0400299999999999E-4</v>
      </c>
    </row>
    <row r="32" spans="1:52" x14ac:dyDescent="0.2">
      <c r="A32" t="s">
        <v>23</v>
      </c>
    </row>
    <row r="33" spans="1:52" x14ac:dyDescent="0.2">
      <c r="B33" s="1">
        <v>2010</v>
      </c>
      <c r="C33" s="1">
        <v>2011</v>
      </c>
      <c r="D33" s="1">
        <v>2012</v>
      </c>
      <c r="E33" s="1">
        <v>2013</v>
      </c>
      <c r="F33" s="1">
        <v>2014</v>
      </c>
      <c r="G33" s="1">
        <v>2015</v>
      </c>
      <c r="H33" s="1">
        <v>2016</v>
      </c>
      <c r="I33" s="1">
        <v>2017</v>
      </c>
      <c r="J33" s="1">
        <v>2018</v>
      </c>
      <c r="K33" s="1">
        <v>2019</v>
      </c>
      <c r="L33" s="1">
        <v>2020</v>
      </c>
      <c r="M33" s="1">
        <v>2021</v>
      </c>
      <c r="N33" s="1">
        <v>2022</v>
      </c>
      <c r="O33" s="1">
        <v>2023</v>
      </c>
      <c r="P33" s="1">
        <v>2024</v>
      </c>
      <c r="Q33" s="1">
        <v>2025</v>
      </c>
      <c r="R33" s="1">
        <v>2026</v>
      </c>
      <c r="S33" s="1">
        <v>2027</v>
      </c>
      <c r="T33" s="1">
        <v>2028</v>
      </c>
      <c r="U33" s="1">
        <v>2029</v>
      </c>
      <c r="V33" s="1">
        <v>2030</v>
      </c>
      <c r="W33" s="1">
        <v>2031</v>
      </c>
      <c r="X33" s="1">
        <v>2032</v>
      </c>
      <c r="Y33" s="1">
        <v>2033</v>
      </c>
      <c r="Z33" s="1">
        <v>2034</v>
      </c>
      <c r="AA33" s="1">
        <v>2035</v>
      </c>
      <c r="AB33" s="1">
        <v>2036</v>
      </c>
      <c r="AC33" s="1">
        <v>2037</v>
      </c>
      <c r="AD33" s="1">
        <v>2038</v>
      </c>
      <c r="AE33" s="1">
        <v>2039</v>
      </c>
      <c r="AF33" s="1">
        <v>2040</v>
      </c>
      <c r="AG33" s="1">
        <v>2041</v>
      </c>
      <c r="AH33" s="1">
        <v>2042</v>
      </c>
      <c r="AI33" s="1">
        <v>2043</v>
      </c>
      <c r="AJ33" s="1">
        <v>2044</v>
      </c>
      <c r="AK33" s="1">
        <v>2045</v>
      </c>
      <c r="AL33" s="1">
        <v>2046</v>
      </c>
      <c r="AM33" s="1">
        <v>2047</v>
      </c>
      <c r="AN33" s="1">
        <v>2048</v>
      </c>
      <c r="AO33" s="1">
        <v>2049</v>
      </c>
      <c r="AP33" s="1">
        <v>2050</v>
      </c>
      <c r="AQ33" s="1">
        <v>2051</v>
      </c>
      <c r="AR33" s="1">
        <v>2052</v>
      </c>
      <c r="AS33" s="1">
        <v>2053</v>
      </c>
      <c r="AT33" s="1">
        <v>2054</v>
      </c>
      <c r="AU33" s="1">
        <v>2055</v>
      </c>
      <c r="AV33" s="1">
        <v>2056</v>
      </c>
      <c r="AW33" s="1">
        <v>2057</v>
      </c>
      <c r="AX33" s="1">
        <v>2058</v>
      </c>
      <c r="AY33" s="1">
        <v>2059</v>
      </c>
      <c r="AZ33" s="1" t="s">
        <v>0</v>
      </c>
    </row>
    <row r="34" spans="1:52" x14ac:dyDescent="0.2">
      <c r="A34">
        <v>1</v>
      </c>
      <c r="B34" s="13">
        <v>1.5526400000000001E-5</v>
      </c>
      <c r="C34" s="13">
        <v>1.5526400000000001E-5</v>
      </c>
      <c r="D34" s="13">
        <v>1.5526400000000001E-5</v>
      </c>
      <c r="E34" s="13">
        <v>1.5526400000000001E-5</v>
      </c>
      <c r="F34" s="13">
        <v>1.5526400000000001E-5</v>
      </c>
      <c r="G34" s="13">
        <v>1.5526400000000001E-5</v>
      </c>
      <c r="H34" s="13">
        <v>1.5526400000000001E-5</v>
      </c>
      <c r="I34" s="13">
        <v>1.5526400000000001E-5</v>
      </c>
      <c r="J34" s="13">
        <v>1.5526400000000001E-5</v>
      </c>
      <c r="K34" s="13">
        <v>1.5526400000000001E-5</v>
      </c>
      <c r="L34" s="13">
        <v>1.5526400000000001E-5</v>
      </c>
      <c r="M34" s="13">
        <v>1.5526400000000001E-5</v>
      </c>
      <c r="N34" s="13">
        <v>1.5526400000000001E-5</v>
      </c>
      <c r="O34" s="13">
        <v>1.5526400000000001E-5</v>
      </c>
      <c r="P34" s="13">
        <v>1.5526400000000001E-5</v>
      </c>
      <c r="Q34" s="13">
        <v>1.5526400000000001E-5</v>
      </c>
      <c r="R34" s="13">
        <v>1.5526400000000001E-5</v>
      </c>
      <c r="S34" s="13">
        <v>1.5526400000000001E-5</v>
      </c>
      <c r="T34" s="13">
        <v>1.5526400000000001E-5</v>
      </c>
      <c r="U34" s="13">
        <v>1.5526400000000001E-5</v>
      </c>
      <c r="V34" s="13">
        <v>1.5526400000000001E-5</v>
      </c>
      <c r="W34" s="13">
        <v>1.5526400000000001E-5</v>
      </c>
      <c r="X34" s="13">
        <v>1.5526400000000001E-5</v>
      </c>
      <c r="Y34" s="13">
        <v>1.5526400000000001E-5</v>
      </c>
      <c r="Z34" s="13">
        <v>1.5526400000000001E-5</v>
      </c>
      <c r="AA34" s="13">
        <v>1.5526400000000001E-5</v>
      </c>
      <c r="AB34" s="13">
        <v>1.5526400000000001E-5</v>
      </c>
      <c r="AC34" s="13">
        <v>1.5526400000000001E-5</v>
      </c>
      <c r="AD34" s="13">
        <v>1.5526400000000001E-5</v>
      </c>
      <c r="AE34" s="13">
        <v>1.5526400000000001E-5</v>
      </c>
      <c r="AF34" s="13">
        <v>1.5526400000000001E-5</v>
      </c>
      <c r="AG34" s="13">
        <v>1.5526400000000001E-5</v>
      </c>
      <c r="AH34" s="13">
        <v>1.5526400000000001E-5</v>
      </c>
      <c r="AI34" s="13">
        <v>1.5526400000000001E-5</v>
      </c>
      <c r="AJ34" s="13">
        <v>1.5526400000000001E-5</v>
      </c>
      <c r="AK34" s="13">
        <v>1.5526400000000001E-5</v>
      </c>
      <c r="AL34" s="13">
        <v>1.5526400000000001E-5</v>
      </c>
      <c r="AM34" s="13">
        <v>1.5526400000000001E-5</v>
      </c>
      <c r="AN34" s="13">
        <v>1.5526400000000001E-5</v>
      </c>
      <c r="AO34" s="13">
        <v>1.5526400000000001E-5</v>
      </c>
      <c r="AP34" s="13">
        <v>1.5526400000000001E-5</v>
      </c>
      <c r="AQ34" s="13">
        <v>1.5526400000000001E-5</v>
      </c>
      <c r="AR34" s="13">
        <v>1.5526400000000001E-5</v>
      </c>
      <c r="AS34" s="13">
        <v>1.5526400000000001E-5</v>
      </c>
      <c r="AT34" s="13">
        <v>1.5526400000000001E-5</v>
      </c>
      <c r="AU34" s="13">
        <v>1.5526400000000001E-5</v>
      </c>
      <c r="AV34" s="13">
        <v>1.5526400000000001E-5</v>
      </c>
      <c r="AW34" s="13">
        <v>1.5526400000000001E-5</v>
      </c>
      <c r="AX34" s="13">
        <v>1.5526400000000001E-5</v>
      </c>
      <c r="AY34" s="13">
        <v>1.5526400000000001E-5</v>
      </c>
      <c r="AZ34" s="13">
        <v>1.5526400000000001E-5</v>
      </c>
    </row>
    <row r="35" spans="1:52" x14ac:dyDescent="0.2">
      <c r="A35" t="s">
        <v>24</v>
      </c>
    </row>
    <row r="36" spans="1:52" x14ac:dyDescent="0.2">
      <c r="B36" s="1">
        <v>2010</v>
      </c>
      <c r="C36" s="1">
        <v>2011</v>
      </c>
      <c r="D36" s="1">
        <v>2012</v>
      </c>
      <c r="E36" s="1">
        <v>2013</v>
      </c>
      <c r="F36" s="1">
        <v>2014</v>
      </c>
      <c r="G36" s="1">
        <v>2015</v>
      </c>
      <c r="H36" s="1">
        <v>2016</v>
      </c>
      <c r="I36" s="1">
        <v>2017</v>
      </c>
      <c r="J36" s="1">
        <v>2018</v>
      </c>
      <c r="K36" s="1">
        <v>2019</v>
      </c>
      <c r="L36" s="1">
        <v>2020</v>
      </c>
      <c r="M36" s="1">
        <v>2021</v>
      </c>
      <c r="N36" s="1">
        <v>2022</v>
      </c>
      <c r="O36" s="1">
        <v>2023</v>
      </c>
      <c r="P36" s="1">
        <v>2024</v>
      </c>
      <c r="Q36" s="1">
        <v>2025</v>
      </c>
      <c r="R36" s="1">
        <v>2026</v>
      </c>
      <c r="S36" s="1">
        <v>2027</v>
      </c>
      <c r="T36" s="1">
        <v>2028</v>
      </c>
      <c r="U36" s="1">
        <v>2029</v>
      </c>
      <c r="V36" s="1">
        <v>2030</v>
      </c>
      <c r="W36" s="1">
        <v>2031</v>
      </c>
      <c r="X36" s="1">
        <v>2032</v>
      </c>
      <c r="Y36" s="1">
        <v>2033</v>
      </c>
      <c r="Z36" s="1">
        <v>2034</v>
      </c>
      <c r="AA36" s="1">
        <v>2035</v>
      </c>
      <c r="AB36" s="1">
        <v>2036</v>
      </c>
      <c r="AC36" s="1">
        <v>2037</v>
      </c>
      <c r="AD36" s="1">
        <v>2038</v>
      </c>
      <c r="AE36" s="1">
        <v>2039</v>
      </c>
      <c r="AF36" s="1">
        <v>2040</v>
      </c>
      <c r="AG36" s="1">
        <v>2041</v>
      </c>
      <c r="AH36" s="1">
        <v>2042</v>
      </c>
      <c r="AI36" s="1">
        <v>2043</v>
      </c>
      <c r="AJ36" s="1">
        <v>2044</v>
      </c>
      <c r="AK36" s="1">
        <v>2045</v>
      </c>
      <c r="AL36" s="1">
        <v>2046</v>
      </c>
      <c r="AM36" s="1">
        <v>2047</v>
      </c>
      <c r="AN36" s="1">
        <v>2048</v>
      </c>
      <c r="AO36" s="1">
        <v>2049</v>
      </c>
      <c r="AP36" s="1">
        <v>2050</v>
      </c>
      <c r="AQ36" s="1">
        <v>2051</v>
      </c>
      <c r="AR36" s="1">
        <v>2052</v>
      </c>
      <c r="AS36" s="1">
        <v>2053</v>
      </c>
      <c r="AT36" s="1">
        <v>2054</v>
      </c>
      <c r="AU36" s="1">
        <v>2055</v>
      </c>
      <c r="AV36" s="1">
        <v>2056</v>
      </c>
      <c r="AW36" s="1">
        <v>2057</v>
      </c>
      <c r="AX36" s="1">
        <v>2058</v>
      </c>
      <c r="AY36" s="1">
        <v>2059</v>
      </c>
      <c r="AZ36" s="1" t="s">
        <v>0</v>
      </c>
    </row>
    <row r="37" spans="1:52" x14ac:dyDescent="0.2">
      <c r="A37">
        <v>1</v>
      </c>
      <c r="B37" s="13">
        <v>9.6208899999999996E-4</v>
      </c>
      <c r="C37" s="13">
        <v>9.6208899999999996E-4</v>
      </c>
      <c r="D37" s="13">
        <v>9.6208899999999996E-4</v>
      </c>
      <c r="E37" s="13">
        <v>9.6208899999999996E-4</v>
      </c>
      <c r="F37" s="13">
        <v>9.6208899999999996E-4</v>
      </c>
      <c r="G37" s="13">
        <v>9.6208899999999996E-4</v>
      </c>
      <c r="H37" s="13">
        <v>9.6208899999999996E-4</v>
      </c>
      <c r="I37" s="13">
        <v>9.6208899999999996E-4</v>
      </c>
      <c r="J37" s="13">
        <v>9.6208899999999996E-4</v>
      </c>
      <c r="K37" s="13">
        <v>9.6208899999999996E-4</v>
      </c>
      <c r="L37" s="13">
        <v>9.6208899999999996E-4</v>
      </c>
      <c r="M37" s="13">
        <v>9.6208899999999996E-4</v>
      </c>
      <c r="N37" s="13">
        <v>9.6208899999999996E-4</v>
      </c>
      <c r="O37" s="13">
        <v>9.6208899999999996E-4</v>
      </c>
      <c r="P37" s="13">
        <v>9.6208899999999996E-4</v>
      </c>
      <c r="Q37" s="13">
        <v>9.6208899999999996E-4</v>
      </c>
      <c r="R37" s="13">
        <v>9.6208899999999996E-4</v>
      </c>
      <c r="S37" s="13">
        <v>9.6208899999999996E-4</v>
      </c>
      <c r="T37" s="13">
        <v>9.6208899999999996E-4</v>
      </c>
      <c r="U37" s="13">
        <v>9.6208899999999996E-4</v>
      </c>
      <c r="V37" s="13">
        <v>9.6208899999999996E-4</v>
      </c>
      <c r="W37" s="13">
        <v>9.6208899999999996E-4</v>
      </c>
      <c r="X37" s="13">
        <v>9.6208899999999996E-4</v>
      </c>
      <c r="Y37" s="13">
        <v>9.6208899999999996E-4</v>
      </c>
      <c r="Z37" s="13">
        <v>9.6208899999999996E-4</v>
      </c>
      <c r="AA37" s="13">
        <v>9.6208899999999996E-4</v>
      </c>
      <c r="AB37" s="13">
        <v>9.6208899999999996E-4</v>
      </c>
      <c r="AC37" s="13">
        <v>9.6208899999999996E-4</v>
      </c>
      <c r="AD37" s="13">
        <v>9.6208899999999996E-4</v>
      </c>
      <c r="AE37" s="13">
        <v>9.6208899999999996E-4</v>
      </c>
      <c r="AF37" s="13">
        <v>9.6208899999999996E-4</v>
      </c>
      <c r="AG37" s="13">
        <v>9.6208899999999996E-4</v>
      </c>
      <c r="AH37" s="13">
        <v>9.6208899999999996E-4</v>
      </c>
      <c r="AI37" s="13">
        <v>9.6208899999999996E-4</v>
      </c>
      <c r="AJ37" s="13">
        <v>9.6208899999999996E-4</v>
      </c>
      <c r="AK37" s="13">
        <v>9.6208899999999996E-4</v>
      </c>
      <c r="AL37" s="13">
        <v>9.6208899999999996E-4</v>
      </c>
      <c r="AM37" s="13">
        <v>9.6208899999999996E-4</v>
      </c>
      <c r="AN37" s="13">
        <v>9.6208899999999996E-4</v>
      </c>
      <c r="AO37" s="13">
        <v>9.6208899999999996E-4</v>
      </c>
      <c r="AP37" s="13">
        <v>9.6208899999999996E-4</v>
      </c>
      <c r="AQ37" s="13">
        <v>9.6208899999999996E-4</v>
      </c>
      <c r="AR37" s="13">
        <v>9.6208899999999996E-4</v>
      </c>
      <c r="AS37" s="13">
        <v>9.6208899999999996E-4</v>
      </c>
      <c r="AT37" s="13">
        <v>9.6208899999999996E-4</v>
      </c>
      <c r="AU37" s="13">
        <v>9.6208899999999996E-4</v>
      </c>
      <c r="AV37" s="13">
        <v>9.6208899999999996E-4</v>
      </c>
      <c r="AW37" s="13">
        <v>9.6208899999999996E-4</v>
      </c>
      <c r="AX37" s="13">
        <v>9.6208899999999996E-4</v>
      </c>
      <c r="AY37" s="13">
        <v>9.6208899999999996E-4</v>
      </c>
      <c r="AZ37" s="13">
        <v>9.6208899999999996E-4</v>
      </c>
    </row>
    <row r="38" spans="1:52" x14ac:dyDescent="0.2">
      <c r="A38" t="s">
        <v>25</v>
      </c>
    </row>
    <row r="39" spans="1:52" x14ac:dyDescent="0.2">
      <c r="B39" s="1">
        <v>2010</v>
      </c>
      <c r="C39" s="1">
        <v>2011</v>
      </c>
      <c r="D39" s="1">
        <v>2012</v>
      </c>
      <c r="E39" s="1">
        <v>2013</v>
      </c>
      <c r="F39" s="1">
        <v>2014</v>
      </c>
      <c r="G39" s="1">
        <v>2015</v>
      </c>
      <c r="H39" s="1">
        <v>2016</v>
      </c>
      <c r="I39" s="1">
        <v>2017</v>
      </c>
      <c r="J39" s="1">
        <v>2018</v>
      </c>
      <c r="K39" s="1">
        <v>2019</v>
      </c>
      <c r="L39" s="1">
        <v>2020</v>
      </c>
      <c r="M39" s="1">
        <v>2021</v>
      </c>
      <c r="N39" s="1">
        <v>2022</v>
      </c>
      <c r="O39" s="1">
        <v>2023</v>
      </c>
      <c r="P39" s="1">
        <v>2024</v>
      </c>
      <c r="Q39" s="1">
        <v>2025</v>
      </c>
      <c r="R39" s="1">
        <v>2026</v>
      </c>
      <c r="S39" s="1">
        <v>2027</v>
      </c>
      <c r="T39" s="1">
        <v>2028</v>
      </c>
      <c r="U39" s="1">
        <v>2029</v>
      </c>
      <c r="V39" s="1">
        <v>2030</v>
      </c>
      <c r="W39" s="1">
        <v>2031</v>
      </c>
      <c r="X39" s="1">
        <v>2032</v>
      </c>
      <c r="Y39" s="1">
        <v>2033</v>
      </c>
      <c r="Z39" s="1">
        <v>2034</v>
      </c>
      <c r="AA39" s="1">
        <v>2035</v>
      </c>
      <c r="AB39" s="1">
        <v>2036</v>
      </c>
      <c r="AC39" s="1">
        <v>2037</v>
      </c>
      <c r="AD39" s="1">
        <v>2038</v>
      </c>
      <c r="AE39" s="1">
        <v>2039</v>
      </c>
      <c r="AF39" s="1">
        <v>2040</v>
      </c>
      <c r="AG39" s="1">
        <v>2041</v>
      </c>
      <c r="AH39" s="1">
        <v>2042</v>
      </c>
      <c r="AI39" s="1">
        <v>2043</v>
      </c>
      <c r="AJ39" s="1">
        <v>2044</v>
      </c>
      <c r="AK39" s="1">
        <v>2045</v>
      </c>
      <c r="AL39" s="1">
        <v>2046</v>
      </c>
      <c r="AM39" s="1">
        <v>2047</v>
      </c>
      <c r="AN39" s="1">
        <v>2048</v>
      </c>
      <c r="AO39" s="1">
        <v>2049</v>
      </c>
      <c r="AP39" s="1">
        <v>2050</v>
      </c>
      <c r="AQ39" s="1">
        <v>2051</v>
      </c>
      <c r="AR39" s="1">
        <v>2052</v>
      </c>
      <c r="AS39" s="1">
        <v>2053</v>
      </c>
      <c r="AT39" s="1">
        <v>2054</v>
      </c>
      <c r="AU39" s="1">
        <v>2055</v>
      </c>
      <c r="AV39" s="1">
        <v>2056</v>
      </c>
      <c r="AW39" s="1">
        <v>2057</v>
      </c>
      <c r="AX39" s="1">
        <v>2058</v>
      </c>
      <c r="AY39" s="1">
        <v>2059</v>
      </c>
      <c r="AZ39" s="1" t="s">
        <v>0</v>
      </c>
    </row>
    <row r="40" spans="1:52" x14ac:dyDescent="0.2">
      <c r="A40">
        <v>1</v>
      </c>
      <c r="B40" s="14">
        <v>2.05E-7</v>
      </c>
      <c r="C40" s="14">
        <v>2.05E-7</v>
      </c>
      <c r="D40" s="14">
        <v>2.05E-7</v>
      </c>
      <c r="E40" s="14">
        <v>2.05E-7</v>
      </c>
      <c r="F40" s="14">
        <v>2.05E-7</v>
      </c>
      <c r="G40" s="14">
        <v>2.05E-7</v>
      </c>
      <c r="H40" s="14">
        <v>2.05E-7</v>
      </c>
      <c r="I40" s="14">
        <v>2.05E-7</v>
      </c>
      <c r="J40" s="14">
        <v>2.05E-7</v>
      </c>
      <c r="K40" s="14">
        <v>2.05E-7</v>
      </c>
      <c r="L40" s="14">
        <v>2.05E-7</v>
      </c>
      <c r="M40" s="14">
        <v>2.05E-7</v>
      </c>
      <c r="N40" s="14">
        <v>2.05E-7</v>
      </c>
      <c r="O40" s="14">
        <v>2.05E-7</v>
      </c>
      <c r="P40" s="14">
        <v>2.05E-7</v>
      </c>
      <c r="Q40" s="14">
        <v>2.05E-7</v>
      </c>
      <c r="R40" s="14">
        <v>2.05E-7</v>
      </c>
      <c r="S40" s="14">
        <v>2.05E-7</v>
      </c>
      <c r="T40" s="14">
        <v>2.05E-7</v>
      </c>
      <c r="U40" s="14">
        <v>2.05E-7</v>
      </c>
      <c r="V40" s="14">
        <v>2.05E-7</v>
      </c>
      <c r="W40" s="14">
        <v>2.05E-7</v>
      </c>
      <c r="X40" s="14">
        <v>2.05E-7</v>
      </c>
      <c r="Y40" s="14">
        <v>2.05E-7</v>
      </c>
      <c r="Z40" s="14">
        <v>2.05E-7</v>
      </c>
      <c r="AA40" s="14">
        <v>2.05E-7</v>
      </c>
      <c r="AB40" s="14">
        <v>2.05E-7</v>
      </c>
      <c r="AC40" s="14">
        <v>2.05E-7</v>
      </c>
      <c r="AD40" s="14">
        <v>2.05E-7</v>
      </c>
      <c r="AE40" s="14">
        <v>2.05E-7</v>
      </c>
      <c r="AF40" s="14">
        <v>2.05E-7</v>
      </c>
      <c r="AG40" s="14">
        <v>2.05E-7</v>
      </c>
      <c r="AH40" s="14">
        <v>2.05E-7</v>
      </c>
      <c r="AI40" s="14">
        <v>2.05E-7</v>
      </c>
      <c r="AJ40" s="14">
        <v>2.05E-7</v>
      </c>
      <c r="AK40" s="14">
        <v>2.05E-7</v>
      </c>
      <c r="AL40" s="14">
        <v>2.05E-7</v>
      </c>
      <c r="AM40" s="14">
        <v>2.05E-7</v>
      </c>
      <c r="AN40" s="14">
        <v>2.05E-7</v>
      </c>
      <c r="AO40" s="14">
        <v>2.05E-7</v>
      </c>
      <c r="AP40" s="14">
        <v>2.05E-7</v>
      </c>
      <c r="AQ40" s="14">
        <v>2.05E-7</v>
      </c>
      <c r="AR40" s="14">
        <v>2.05E-7</v>
      </c>
      <c r="AS40" s="14">
        <v>2.05E-7</v>
      </c>
      <c r="AT40" s="14">
        <v>2.05E-7</v>
      </c>
      <c r="AU40" s="14">
        <v>2.05E-7</v>
      </c>
      <c r="AV40" s="14">
        <v>2.05E-7</v>
      </c>
      <c r="AW40" s="14">
        <v>2.05E-7</v>
      </c>
      <c r="AX40" s="14">
        <v>2.05E-7</v>
      </c>
      <c r="AY40" s="14">
        <v>2.05E-7</v>
      </c>
      <c r="AZ40" s="14">
        <v>2.05E-7</v>
      </c>
    </row>
    <row r="41" spans="1:52" x14ac:dyDescent="0.2">
      <c r="A41" t="s">
        <v>27</v>
      </c>
    </row>
    <row r="42" spans="1:52" x14ac:dyDescent="0.2">
      <c r="B42" s="1">
        <v>2010</v>
      </c>
      <c r="C42" s="1">
        <v>2011</v>
      </c>
      <c r="D42" s="1">
        <v>2012</v>
      </c>
      <c r="E42" s="1">
        <v>2013</v>
      </c>
      <c r="F42" s="1">
        <v>2014</v>
      </c>
      <c r="G42" s="1">
        <v>2015</v>
      </c>
      <c r="H42" s="1">
        <v>2016</v>
      </c>
      <c r="I42" s="1">
        <v>2017</v>
      </c>
      <c r="J42" s="1">
        <v>2018</v>
      </c>
      <c r="K42" s="1">
        <v>2019</v>
      </c>
      <c r="L42" s="1">
        <v>2020</v>
      </c>
      <c r="M42" s="1">
        <v>2021</v>
      </c>
      <c r="N42" s="1">
        <v>2022</v>
      </c>
      <c r="O42" s="1">
        <v>2023</v>
      </c>
      <c r="P42" s="1">
        <v>2024</v>
      </c>
      <c r="Q42" s="1">
        <v>2025</v>
      </c>
      <c r="R42" s="1">
        <v>2026</v>
      </c>
      <c r="S42" s="1">
        <v>2027</v>
      </c>
      <c r="T42" s="1">
        <v>2028</v>
      </c>
      <c r="U42" s="1">
        <v>2029</v>
      </c>
      <c r="V42" s="1">
        <v>2030</v>
      </c>
      <c r="W42" s="1">
        <v>2031</v>
      </c>
      <c r="X42" s="1">
        <v>2032</v>
      </c>
      <c r="Y42" s="1">
        <v>2033</v>
      </c>
      <c r="Z42" s="1">
        <v>2034</v>
      </c>
      <c r="AA42" s="1">
        <v>2035</v>
      </c>
      <c r="AB42" s="1">
        <v>2036</v>
      </c>
      <c r="AC42" s="1">
        <v>2037</v>
      </c>
      <c r="AD42" s="1">
        <v>2038</v>
      </c>
      <c r="AE42" s="1">
        <v>2039</v>
      </c>
      <c r="AF42" s="1">
        <v>2040</v>
      </c>
      <c r="AG42" s="1">
        <v>2041</v>
      </c>
      <c r="AH42" s="1">
        <v>2042</v>
      </c>
      <c r="AI42" s="1">
        <v>2043</v>
      </c>
      <c r="AJ42" s="1">
        <v>2044</v>
      </c>
      <c r="AK42" s="1">
        <v>2045</v>
      </c>
      <c r="AL42" s="1">
        <v>2046</v>
      </c>
      <c r="AM42" s="1">
        <v>2047</v>
      </c>
      <c r="AN42" s="1">
        <v>2048</v>
      </c>
      <c r="AO42" s="1">
        <v>2049</v>
      </c>
      <c r="AP42" s="1">
        <v>2050</v>
      </c>
      <c r="AQ42" s="1">
        <v>2051</v>
      </c>
      <c r="AR42" s="1">
        <v>2052</v>
      </c>
      <c r="AS42" s="1">
        <v>2053</v>
      </c>
      <c r="AT42" s="1">
        <v>2054</v>
      </c>
      <c r="AU42" s="1">
        <v>2055</v>
      </c>
      <c r="AV42" s="1">
        <v>2056</v>
      </c>
      <c r="AW42" s="1">
        <v>2057</v>
      </c>
      <c r="AX42" s="1">
        <v>2058</v>
      </c>
      <c r="AY42" s="1">
        <v>2059</v>
      </c>
      <c r="AZ42" s="1" t="s">
        <v>0</v>
      </c>
    </row>
    <row r="43" spans="1:52" x14ac:dyDescent="0.2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B0EDC-7083-C941-82C6-6CB9C020F7D0}">
  <dimension ref="A1:BE53"/>
  <sheetViews>
    <sheetView topLeftCell="A3" workbookViewId="0">
      <selection activeCell="AS18" sqref="AS18"/>
    </sheetView>
  </sheetViews>
  <sheetFormatPr baseColWidth="10" defaultRowHeight="16" x14ac:dyDescent="0.2"/>
  <sheetData>
    <row r="1" spans="1:53" x14ac:dyDescent="0.2">
      <c r="A1" s="1" t="s">
        <v>28</v>
      </c>
    </row>
    <row r="2" spans="1:53" x14ac:dyDescent="0.2">
      <c r="A2" s="1" t="s">
        <v>29</v>
      </c>
      <c r="B2" s="15"/>
    </row>
    <row r="3" spans="1:53" x14ac:dyDescent="0.2">
      <c r="A3" s="17"/>
      <c r="B3" s="1"/>
      <c r="C3" s="1">
        <v>2010</v>
      </c>
      <c r="D3" s="1">
        <v>2011</v>
      </c>
      <c r="E3" s="1">
        <v>2012</v>
      </c>
      <c r="F3" s="1">
        <v>2013</v>
      </c>
      <c r="G3" s="1">
        <v>2014</v>
      </c>
      <c r="H3" s="1">
        <v>2015</v>
      </c>
      <c r="I3" s="1">
        <v>2016</v>
      </c>
      <c r="J3" s="1">
        <v>2017</v>
      </c>
      <c r="K3" s="1">
        <v>2018</v>
      </c>
      <c r="L3" s="1">
        <v>2019</v>
      </c>
      <c r="M3" s="1">
        <v>2020</v>
      </c>
      <c r="N3" s="1">
        <v>2021</v>
      </c>
      <c r="O3" s="1">
        <v>2022</v>
      </c>
      <c r="P3" s="1">
        <v>2023</v>
      </c>
      <c r="Q3" s="1">
        <v>2024</v>
      </c>
      <c r="R3" s="1">
        <v>2025</v>
      </c>
      <c r="S3" s="1">
        <v>2026</v>
      </c>
      <c r="T3" s="1">
        <v>2027</v>
      </c>
      <c r="U3" s="1">
        <v>2028</v>
      </c>
      <c r="V3" s="1">
        <v>2029</v>
      </c>
      <c r="W3" s="1">
        <v>2030</v>
      </c>
      <c r="X3" s="1">
        <v>2031</v>
      </c>
      <c r="Y3" s="1">
        <v>2032</v>
      </c>
      <c r="Z3" s="1">
        <v>2033</v>
      </c>
      <c r="AA3" s="1">
        <v>2034</v>
      </c>
      <c r="AB3" s="1">
        <v>2035</v>
      </c>
      <c r="AC3" s="1">
        <v>2036</v>
      </c>
      <c r="AD3" s="1">
        <v>2037</v>
      </c>
      <c r="AE3" s="1">
        <v>2038</v>
      </c>
      <c r="AF3" s="1">
        <v>2039</v>
      </c>
      <c r="AG3" s="1">
        <v>2040</v>
      </c>
      <c r="AH3" s="1">
        <v>2041</v>
      </c>
      <c r="AI3" s="1">
        <v>2042</v>
      </c>
      <c r="AJ3" s="1">
        <v>2043</v>
      </c>
      <c r="AK3" s="1">
        <v>2044</v>
      </c>
      <c r="AL3" s="1">
        <v>2045</v>
      </c>
      <c r="AM3" s="1">
        <v>2046</v>
      </c>
      <c r="AN3" s="1">
        <v>2047</v>
      </c>
      <c r="AO3" s="1">
        <v>2048</v>
      </c>
      <c r="AP3" s="1">
        <v>2049</v>
      </c>
      <c r="AQ3" s="1">
        <v>2050</v>
      </c>
      <c r="AR3" s="1">
        <v>2051</v>
      </c>
      <c r="AS3" s="1">
        <v>2052</v>
      </c>
      <c r="AT3" s="1">
        <v>2053</v>
      </c>
      <c r="AU3" s="1">
        <v>2054</v>
      </c>
      <c r="AV3" s="1">
        <v>2055</v>
      </c>
      <c r="AW3" s="1">
        <v>2056</v>
      </c>
      <c r="AX3" s="1">
        <v>2057</v>
      </c>
      <c r="AY3" s="1">
        <v>2058</v>
      </c>
      <c r="AZ3" s="1">
        <v>2059</v>
      </c>
      <c r="BA3" s="1">
        <v>2060</v>
      </c>
    </row>
    <row r="4" spans="1:53" x14ac:dyDescent="0.2">
      <c r="A4" s="16" t="s">
        <v>30</v>
      </c>
      <c r="B4" s="1" t="s">
        <v>31</v>
      </c>
      <c r="C4">
        <v>31.711995683401078</v>
      </c>
      <c r="D4">
        <v>31.958139636056586</v>
      </c>
      <c r="E4">
        <v>32.204283588712094</v>
      </c>
      <c r="F4">
        <v>32.450427541367603</v>
      </c>
      <c r="G4">
        <v>32.696571494023111</v>
      </c>
      <c r="H4">
        <v>32.942715446678619</v>
      </c>
      <c r="I4">
        <v>33.18885939933412</v>
      </c>
      <c r="J4">
        <v>33.435003351989621</v>
      </c>
      <c r="K4">
        <v>33.68114730464513</v>
      </c>
      <c r="L4">
        <v>33.927291257300631</v>
      </c>
      <c r="M4">
        <v>34.173435209956153</v>
      </c>
      <c r="N4">
        <f>M4+(($R4-$M4)/5)</f>
        <v>33.435644339025515</v>
      </c>
      <c r="O4">
        <f t="shared" ref="O4:Q4" si="0">N4+(($R4-$M4)/5)</f>
        <v>32.697853468094877</v>
      </c>
      <c r="P4">
        <f t="shared" si="0"/>
        <v>31.960062597164235</v>
      </c>
      <c r="Q4">
        <f t="shared" si="0"/>
        <v>31.222271726233593</v>
      </c>
      <c r="R4">
        <v>30.484480855302948</v>
      </c>
      <c r="S4">
        <f>R4+(($W4-$R4)/5)</f>
        <v>29.621912855237042</v>
      </c>
      <c r="T4">
        <f t="shared" ref="T4:V4" si="1">S4+(($W4-$R4)/5)</f>
        <v>28.759344855171136</v>
      </c>
      <c r="U4">
        <f t="shared" si="1"/>
        <v>27.89677685510523</v>
      </c>
      <c r="V4">
        <f t="shared" si="1"/>
        <v>27.034208855039324</v>
      </c>
      <c r="W4">
        <v>26.171640854973418</v>
      </c>
      <c r="X4">
        <f>W4+(($AB4-$W4)/5)</f>
        <v>25.419400632818373</v>
      </c>
      <c r="Y4">
        <f t="shared" ref="Y4:AA4" si="2">X4+(($AB4-$W4)/5)</f>
        <v>24.667160410663328</v>
      </c>
      <c r="Z4">
        <f t="shared" si="2"/>
        <v>23.914920188508283</v>
      </c>
      <c r="AA4">
        <f t="shared" si="2"/>
        <v>23.162679966353238</v>
      </c>
      <c r="AB4">
        <v>22.410439744198197</v>
      </c>
      <c r="AC4">
        <f>AB4+(($AG4-$AB4)/5)</f>
        <v>21.887510367800239</v>
      </c>
      <c r="AD4">
        <f t="shared" ref="AD4:AF4" si="3">AC4+(($AG4-$AB4)/5)</f>
        <v>21.364580991402281</v>
      </c>
      <c r="AE4">
        <f t="shared" si="3"/>
        <v>20.841651615004324</v>
      </c>
      <c r="AF4">
        <f t="shared" si="3"/>
        <v>20.318722238606366</v>
      </c>
      <c r="AG4">
        <v>19.795792862208415</v>
      </c>
      <c r="AH4">
        <f>AG4+(($AL4-$AG4)/5)</f>
        <v>19.43181839905904</v>
      </c>
      <c r="AI4">
        <f t="shared" ref="AI4:AK4" si="4">AH4+(($AL4-$AG4)/5)</f>
        <v>19.067843935909664</v>
      </c>
      <c r="AJ4">
        <f t="shared" si="4"/>
        <v>18.703869472760289</v>
      </c>
      <c r="AK4">
        <f t="shared" si="4"/>
        <v>18.339895009610913</v>
      </c>
      <c r="AL4">
        <v>17.975920546461538</v>
      </c>
      <c r="AM4">
        <f>AL4+(($AQ4-$AL4)/5)</f>
        <v>17.621949212467694</v>
      </c>
      <c r="AN4">
        <f t="shared" ref="AN4:AP4" si="5">AM4+(($AQ4-$AL4)/5)</f>
        <v>17.26797787847385</v>
      </c>
      <c r="AO4">
        <f t="shared" si="5"/>
        <v>16.914006544480007</v>
      </c>
      <c r="AP4">
        <f t="shared" si="5"/>
        <v>16.560035210486163</v>
      </c>
      <c r="AQ4">
        <v>16.206063876492319</v>
      </c>
    </row>
    <row r="5" spans="1:53" x14ac:dyDescent="0.2">
      <c r="A5" s="16" t="s">
        <v>32</v>
      </c>
      <c r="B5" s="1" t="s">
        <v>31</v>
      </c>
      <c r="C5">
        <v>32.283913202760587</v>
      </c>
      <c r="D5">
        <v>33.101974674775605</v>
      </c>
      <c r="E5">
        <v>33.920036146790629</v>
      </c>
      <c r="F5">
        <v>34.738097618805647</v>
      </c>
      <c r="G5">
        <v>35.556159090820664</v>
      </c>
      <c r="H5">
        <v>36.374220562835681</v>
      </c>
      <c r="I5">
        <v>37.192282034850699</v>
      </c>
      <c r="J5">
        <v>38.010343506865723</v>
      </c>
      <c r="K5">
        <v>38.828404978880741</v>
      </c>
      <c r="L5">
        <v>39.646466450895758</v>
      </c>
      <c r="M5">
        <v>40.464527922910769</v>
      </c>
      <c r="N5">
        <f>M5+(($R5-$M5)/5)</f>
        <v>40.921854656143665</v>
      </c>
      <c r="O5">
        <f t="shared" ref="O5:Q5" si="6">N5+(($R5-$M5)/5)</f>
        <v>41.379181389376562</v>
      </c>
      <c r="P5">
        <f t="shared" si="6"/>
        <v>41.836508122609459</v>
      </c>
      <c r="Q5">
        <f t="shared" si="6"/>
        <v>42.293834855842356</v>
      </c>
      <c r="R5">
        <v>42.751161589075238</v>
      </c>
      <c r="S5">
        <f>R5+(($W5-$R5)/5)</f>
        <v>43.240696736362196</v>
      </c>
      <c r="T5">
        <f t="shared" ref="T5:V5" si="7">S5+(($W5-$R5)/5)</f>
        <v>43.730231883649154</v>
      </c>
      <c r="U5">
        <f t="shared" si="7"/>
        <v>44.219767030936111</v>
      </c>
      <c r="V5">
        <f t="shared" si="7"/>
        <v>44.709302178223069</v>
      </c>
      <c r="W5">
        <v>45.198837325510041</v>
      </c>
      <c r="X5">
        <f>W5+(($AB5-$W5)/5)</f>
        <v>45.868091851905717</v>
      </c>
      <c r="Y5">
        <f t="shared" ref="Y5:AA5" si="8">X5+(($AB5-$W5)/5)</f>
        <v>46.537346378301393</v>
      </c>
      <c r="Z5">
        <f t="shared" si="8"/>
        <v>47.206600904697069</v>
      </c>
      <c r="AA5">
        <f t="shared" si="8"/>
        <v>47.875855431092745</v>
      </c>
      <c r="AB5">
        <v>48.545109957488407</v>
      </c>
      <c r="AC5">
        <f>AB5+(($AG5-$AB5)/5)</f>
        <v>49.214936330888996</v>
      </c>
      <c r="AD5">
        <f t="shared" ref="AD5:AF5" si="9">AC5+(($AG5-$AB5)/5)</f>
        <v>49.884762704289585</v>
      </c>
      <c r="AE5">
        <f t="shared" si="9"/>
        <v>50.554589077690174</v>
      </c>
      <c r="AF5">
        <f t="shared" si="9"/>
        <v>51.224415451090763</v>
      </c>
      <c r="AG5">
        <v>51.894241824491353</v>
      </c>
      <c r="AH5">
        <f>AG5+(($AL5-$AG5)/5)</f>
        <v>52.529295965845385</v>
      </c>
      <c r="AI5">
        <f t="shared" ref="AI5:AK5" si="10">AH5+(($AL5-$AG5)/5)</f>
        <v>53.164350107199418</v>
      </c>
      <c r="AJ5">
        <f t="shared" si="10"/>
        <v>53.799404248553451</v>
      </c>
      <c r="AK5">
        <f t="shared" si="10"/>
        <v>54.434458389907483</v>
      </c>
      <c r="AL5">
        <v>55.069512531261516</v>
      </c>
      <c r="AM5">
        <f>AL5+(($AQ5-$AL5)/5)</f>
        <v>55.622414439321602</v>
      </c>
      <c r="AN5">
        <f t="shared" ref="AN5:AP5" si="11">AM5+(($AQ5-$AL5)/5)</f>
        <v>56.175316347381688</v>
      </c>
      <c r="AO5">
        <f t="shared" si="11"/>
        <v>56.728218255441774</v>
      </c>
      <c r="AP5">
        <f t="shared" si="11"/>
        <v>57.281120163501861</v>
      </c>
      <c r="AQ5">
        <v>57.834022071561947</v>
      </c>
      <c r="AR5">
        <f>AQ5</f>
        <v>57.834022071561947</v>
      </c>
      <c r="AS5">
        <f t="shared" ref="AS5:BA5" si="12">AR5</f>
        <v>57.834022071561947</v>
      </c>
      <c r="AT5">
        <f t="shared" si="12"/>
        <v>57.834022071561947</v>
      </c>
      <c r="AU5">
        <f t="shared" si="12"/>
        <v>57.834022071561947</v>
      </c>
      <c r="AV5">
        <f t="shared" si="12"/>
        <v>57.834022071561947</v>
      </c>
      <c r="AW5">
        <f t="shared" si="12"/>
        <v>57.834022071561947</v>
      </c>
      <c r="AX5">
        <f t="shared" si="12"/>
        <v>57.834022071561947</v>
      </c>
      <c r="AY5">
        <f t="shared" si="12"/>
        <v>57.834022071561947</v>
      </c>
      <c r="AZ5">
        <f t="shared" si="12"/>
        <v>57.834022071561947</v>
      </c>
      <c r="BA5">
        <f t="shared" si="12"/>
        <v>57.834022071561947</v>
      </c>
    </row>
    <row r="6" spans="1:53" x14ac:dyDescent="0.2">
      <c r="A6" s="16"/>
      <c r="B6" s="18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</row>
    <row r="7" spans="1:53" x14ac:dyDescent="0.2">
      <c r="A7" s="15"/>
      <c r="B7" s="15"/>
    </row>
    <row r="8" spans="1:53" x14ac:dyDescent="0.2">
      <c r="A8" s="1" t="s">
        <v>36</v>
      </c>
      <c r="B8" s="15"/>
      <c r="C8" s="1">
        <v>2010</v>
      </c>
      <c r="D8" s="1">
        <v>2011</v>
      </c>
      <c r="E8" s="1">
        <v>2012</v>
      </c>
      <c r="F8" s="1">
        <v>2013</v>
      </c>
      <c r="G8" s="1">
        <v>2014</v>
      </c>
      <c r="H8" s="1">
        <v>2015</v>
      </c>
      <c r="I8" s="1">
        <v>2016</v>
      </c>
      <c r="J8" s="1">
        <v>2017</v>
      </c>
      <c r="K8" s="1">
        <v>2018</v>
      </c>
      <c r="L8" s="1">
        <v>2019</v>
      </c>
      <c r="M8" s="1">
        <v>2020</v>
      </c>
      <c r="N8" s="1">
        <v>2021</v>
      </c>
      <c r="O8" s="1">
        <v>2022</v>
      </c>
      <c r="P8" s="1">
        <v>2023</v>
      </c>
      <c r="Q8" s="1">
        <v>2024</v>
      </c>
      <c r="R8" s="1">
        <v>2025</v>
      </c>
      <c r="S8" s="1">
        <v>2026</v>
      </c>
      <c r="T8" s="1">
        <v>2027</v>
      </c>
      <c r="U8" s="1">
        <v>2028</v>
      </c>
      <c r="V8" s="1">
        <v>2029</v>
      </c>
      <c r="W8" s="1">
        <v>2030</v>
      </c>
      <c r="X8" s="1">
        <v>2031</v>
      </c>
      <c r="Y8" s="1">
        <v>2032</v>
      </c>
      <c r="Z8" s="1">
        <v>2033</v>
      </c>
      <c r="AA8" s="1">
        <v>2034</v>
      </c>
      <c r="AB8" s="1">
        <v>2035</v>
      </c>
      <c r="AC8" s="1">
        <v>2036</v>
      </c>
      <c r="AD8" s="1">
        <v>2037</v>
      </c>
      <c r="AE8" s="1">
        <v>2038</v>
      </c>
      <c r="AF8" s="1">
        <v>2039</v>
      </c>
      <c r="AG8" s="1">
        <v>2040</v>
      </c>
      <c r="AH8" s="1">
        <v>2041</v>
      </c>
      <c r="AI8" s="1">
        <v>2042</v>
      </c>
      <c r="AJ8" s="1">
        <v>2043</v>
      </c>
      <c r="AK8" s="1">
        <v>2044</v>
      </c>
      <c r="AL8" s="1">
        <v>2045</v>
      </c>
      <c r="AM8" s="1">
        <v>2046</v>
      </c>
      <c r="AN8" s="1">
        <v>2047</v>
      </c>
      <c r="AO8" s="1">
        <v>2048</v>
      </c>
      <c r="AP8" s="1">
        <v>2049</v>
      </c>
      <c r="AQ8" s="1">
        <v>2050</v>
      </c>
      <c r="AR8" s="1">
        <v>2051</v>
      </c>
      <c r="AS8" s="1">
        <v>2052</v>
      </c>
      <c r="AT8" s="1">
        <v>2053</v>
      </c>
      <c r="AU8" s="1">
        <v>2054</v>
      </c>
      <c r="AV8" s="1">
        <v>2055</v>
      </c>
      <c r="AW8" s="1">
        <v>2056</v>
      </c>
      <c r="AX8" s="1">
        <v>2057</v>
      </c>
      <c r="AY8" s="1">
        <v>2058</v>
      </c>
      <c r="AZ8" s="1">
        <v>2059</v>
      </c>
      <c r="BA8" s="1">
        <v>2060</v>
      </c>
    </row>
    <row r="9" spans="1:53" x14ac:dyDescent="0.2">
      <c r="A9" t="s">
        <v>33</v>
      </c>
      <c r="B9" t="s">
        <v>35</v>
      </c>
      <c r="C9">
        <v>36.267420700000002</v>
      </c>
      <c r="D9">
        <v>36.506819229999998</v>
      </c>
      <c r="E9">
        <v>36.74621776</v>
      </c>
      <c r="F9">
        <v>36.985616290000003</v>
      </c>
      <c r="G9">
        <v>37.225014819999998</v>
      </c>
      <c r="H9">
        <v>37.464413350000001</v>
      </c>
      <c r="I9">
        <v>37.703811880000003</v>
      </c>
      <c r="J9">
        <v>37.943210409999999</v>
      </c>
      <c r="K9">
        <v>38.182608940000001</v>
      </c>
      <c r="L9">
        <v>38.422007469999997</v>
      </c>
      <c r="M9">
        <v>38.661405999999999</v>
      </c>
      <c r="N9">
        <v>39.006174899999998</v>
      </c>
      <c r="O9">
        <v>39.350943800000003</v>
      </c>
      <c r="P9">
        <v>39.695712700000001</v>
      </c>
      <c r="Q9">
        <v>40.0404816</v>
      </c>
      <c r="R9">
        <v>40.385250499999998</v>
      </c>
      <c r="S9">
        <v>40.730019400000003</v>
      </c>
      <c r="T9">
        <v>41.074788300000002</v>
      </c>
      <c r="U9">
        <v>41.4195572</v>
      </c>
      <c r="V9">
        <v>41.764326099999998</v>
      </c>
      <c r="W9">
        <v>42.109095000000003</v>
      </c>
      <c r="X9">
        <v>42.415540300000004</v>
      </c>
      <c r="Y9">
        <v>42.721985599999996</v>
      </c>
      <c r="Z9">
        <v>43.028430899999996</v>
      </c>
      <c r="AA9">
        <v>43.334876199999997</v>
      </c>
      <c r="AB9">
        <v>43.641321499999997</v>
      </c>
      <c r="AC9">
        <v>43.947766799999997</v>
      </c>
      <c r="AD9">
        <v>44.254212099999997</v>
      </c>
      <c r="AE9">
        <v>44.560657399999997</v>
      </c>
      <c r="AF9">
        <v>44.867102699999997</v>
      </c>
      <c r="AG9">
        <v>45.173547999999997</v>
      </c>
      <c r="AH9">
        <v>45.406430020000002</v>
      </c>
      <c r="AI9">
        <v>45.63931204</v>
      </c>
      <c r="AJ9">
        <v>45.872194059999998</v>
      </c>
      <c r="AK9">
        <v>46.105076080000003</v>
      </c>
      <c r="AL9">
        <v>46.337958100000002</v>
      </c>
      <c r="AM9">
        <v>46.57084012</v>
      </c>
      <c r="AN9">
        <v>46.803722139999998</v>
      </c>
      <c r="AO9">
        <v>47.036604160000003</v>
      </c>
      <c r="AP9">
        <v>47.269486180000001</v>
      </c>
      <c r="AQ9">
        <v>47.502368199999999</v>
      </c>
      <c r="AR9">
        <f>AQ9</f>
        <v>47.502368199999999</v>
      </c>
      <c r="AS9">
        <v>47.761688939999999</v>
      </c>
      <c r="AT9">
        <v>47.891349310000003</v>
      </c>
      <c r="AU9">
        <v>48.021009679999999</v>
      </c>
      <c r="AV9">
        <v>48.150670050000002</v>
      </c>
      <c r="AW9">
        <v>48.280330419999999</v>
      </c>
      <c r="AX9">
        <v>48.409990790000002</v>
      </c>
      <c r="AY9">
        <v>48.539651159999998</v>
      </c>
      <c r="AZ9">
        <v>48.669311530000002</v>
      </c>
      <c r="BA9">
        <v>48.798971899999998</v>
      </c>
    </row>
    <row r="10" spans="1:53" x14ac:dyDescent="0.2">
      <c r="A10" t="s">
        <v>34</v>
      </c>
      <c r="B10" t="s">
        <v>35</v>
      </c>
      <c r="C10">
        <v>36.267420000000001</v>
      </c>
      <c r="D10">
        <v>36.369129999999998</v>
      </c>
      <c r="E10">
        <v>36.470840000000003</v>
      </c>
      <c r="F10">
        <v>36.572479999999999</v>
      </c>
      <c r="G10">
        <v>36.674190000000003</v>
      </c>
      <c r="H10">
        <v>36.775829999999999</v>
      </c>
      <c r="I10">
        <v>36.877540000000003</v>
      </c>
      <c r="J10">
        <v>36.979179999999999</v>
      </c>
      <c r="K10">
        <v>37.080889999999997</v>
      </c>
      <c r="L10">
        <v>37.18253</v>
      </c>
      <c r="M10">
        <v>37.284239999999997</v>
      </c>
      <c r="N10">
        <v>36.795360000000002</v>
      </c>
      <c r="O10">
        <v>36.306480000000001</v>
      </c>
      <c r="P10">
        <v>35.817599999999999</v>
      </c>
      <c r="Q10">
        <v>35.328719999999997</v>
      </c>
      <c r="R10">
        <v>34.839840000000002</v>
      </c>
      <c r="S10">
        <v>34.35089</v>
      </c>
      <c r="T10">
        <v>33.862009999999998</v>
      </c>
      <c r="U10">
        <v>33.373130000000003</v>
      </c>
      <c r="V10">
        <v>32.884250000000002</v>
      </c>
      <c r="W10">
        <v>32.39537</v>
      </c>
      <c r="X10">
        <v>31.75816</v>
      </c>
      <c r="Y10">
        <v>31.120950000000001</v>
      </c>
      <c r="Z10">
        <v>30.483740000000001</v>
      </c>
      <c r="AA10">
        <v>29.846530000000001</v>
      </c>
      <c r="AB10">
        <v>29.209250000000001</v>
      </c>
      <c r="AC10">
        <v>28.572040000000001</v>
      </c>
      <c r="AD10">
        <v>27.934830000000002</v>
      </c>
      <c r="AE10">
        <v>27.297619999999998</v>
      </c>
      <c r="AF10">
        <v>26.660409999999999</v>
      </c>
      <c r="AG10">
        <v>26.023199999999999</v>
      </c>
      <c r="AH10">
        <v>25.277840000000001</v>
      </c>
      <c r="AI10">
        <v>24.53248</v>
      </c>
      <c r="AJ10">
        <v>23.787189999999999</v>
      </c>
      <c r="AK10">
        <v>23.041830000000001</v>
      </c>
      <c r="AL10">
        <v>22.29654</v>
      </c>
      <c r="AM10">
        <v>21.551179999999999</v>
      </c>
      <c r="AN10">
        <v>20.805890000000002</v>
      </c>
      <c r="AO10">
        <v>20.06053</v>
      </c>
      <c r="AP10">
        <v>19.315169999999998</v>
      </c>
      <c r="AQ10">
        <v>18.569880000000001</v>
      </c>
      <c r="AR10">
        <v>18.02899</v>
      </c>
      <c r="AS10">
        <v>17.488099999999999</v>
      </c>
      <c r="AT10">
        <v>16.947279999999999</v>
      </c>
      <c r="AU10">
        <v>16.406389999999998</v>
      </c>
      <c r="AV10">
        <v>15.865500000000001</v>
      </c>
      <c r="AW10">
        <v>15.324680000000001</v>
      </c>
      <c r="AX10">
        <v>14.78379</v>
      </c>
      <c r="AY10">
        <v>14.242900000000001</v>
      </c>
      <c r="AZ10">
        <v>13.70208</v>
      </c>
      <c r="BA10">
        <v>13.16119</v>
      </c>
    </row>
    <row r="27" spans="1:57" x14ac:dyDescent="0.2">
      <c r="A27" s="1" t="s">
        <v>48</v>
      </c>
    </row>
    <row r="28" spans="1:57" x14ac:dyDescent="0.2">
      <c r="A28" s="1" t="s">
        <v>49</v>
      </c>
      <c r="B28" s="1" t="s">
        <v>50</v>
      </c>
      <c r="C28" s="1" t="s">
        <v>51</v>
      </c>
      <c r="D28" s="1" t="s">
        <v>52</v>
      </c>
      <c r="E28" s="1" t="s">
        <v>53</v>
      </c>
      <c r="F28" s="1">
        <v>2005</v>
      </c>
      <c r="G28" s="1">
        <v>2010</v>
      </c>
      <c r="H28" s="1">
        <v>2011</v>
      </c>
      <c r="I28" s="1">
        <v>2012</v>
      </c>
      <c r="J28" s="1">
        <v>2013</v>
      </c>
      <c r="K28" s="1">
        <v>2014</v>
      </c>
      <c r="L28" s="1">
        <v>2015</v>
      </c>
      <c r="M28" s="1">
        <v>2016</v>
      </c>
      <c r="N28" s="1">
        <v>2017</v>
      </c>
      <c r="O28" s="1">
        <v>2018</v>
      </c>
      <c r="P28" s="1">
        <v>2019</v>
      </c>
      <c r="Q28" s="1">
        <v>2020</v>
      </c>
      <c r="R28" s="1">
        <v>2021</v>
      </c>
      <c r="S28" s="1">
        <v>2022</v>
      </c>
      <c r="T28" s="1">
        <v>2023</v>
      </c>
      <c r="U28" s="1">
        <v>2024</v>
      </c>
      <c r="V28" s="1">
        <v>2025</v>
      </c>
      <c r="W28" s="1">
        <v>2026</v>
      </c>
      <c r="X28" s="1">
        <v>2027</v>
      </c>
      <c r="Y28" s="1">
        <v>2028</v>
      </c>
      <c r="Z28" s="1">
        <v>2029</v>
      </c>
      <c r="AA28" s="1">
        <v>2030</v>
      </c>
      <c r="AB28" s="1">
        <v>2031</v>
      </c>
      <c r="AC28" s="1">
        <v>2032</v>
      </c>
      <c r="AD28" s="1">
        <v>2033</v>
      </c>
      <c r="AE28" s="1">
        <v>2034</v>
      </c>
      <c r="AF28" s="1">
        <v>2035</v>
      </c>
      <c r="AG28" s="1">
        <v>2036</v>
      </c>
      <c r="AH28" s="1">
        <v>2037</v>
      </c>
      <c r="AI28" s="1">
        <v>2038</v>
      </c>
      <c r="AJ28" s="1">
        <v>2039</v>
      </c>
      <c r="AK28" s="1">
        <v>2040</v>
      </c>
      <c r="AL28" s="1">
        <v>2041</v>
      </c>
      <c r="AM28" s="1">
        <v>2042</v>
      </c>
      <c r="AN28" s="1">
        <v>2043</v>
      </c>
      <c r="AO28" s="1">
        <v>2044</v>
      </c>
      <c r="AP28" s="1">
        <v>2045</v>
      </c>
      <c r="AQ28" s="1">
        <v>2046</v>
      </c>
      <c r="AR28" s="1">
        <v>2047</v>
      </c>
      <c r="AS28" s="1">
        <v>2048</v>
      </c>
      <c r="AT28" s="1">
        <v>2049</v>
      </c>
      <c r="AU28" s="1">
        <v>2050</v>
      </c>
      <c r="AV28" s="1">
        <v>2051</v>
      </c>
      <c r="AW28" s="1">
        <v>2052</v>
      </c>
      <c r="AX28" s="1">
        <v>2053</v>
      </c>
      <c r="AY28" s="1">
        <v>2054</v>
      </c>
      <c r="AZ28" s="1">
        <v>2055</v>
      </c>
      <c r="BA28" s="1">
        <v>2056</v>
      </c>
      <c r="BB28" s="1">
        <v>2057</v>
      </c>
      <c r="BC28" s="1">
        <v>2058</v>
      </c>
      <c r="BD28" s="1">
        <v>2059</v>
      </c>
      <c r="BE28" s="1">
        <v>2060</v>
      </c>
    </row>
    <row r="29" spans="1:57" x14ac:dyDescent="0.2">
      <c r="A29" t="s">
        <v>37</v>
      </c>
      <c r="B29" t="s">
        <v>38</v>
      </c>
      <c r="C29" t="s">
        <v>39</v>
      </c>
      <c r="D29" t="s">
        <v>40</v>
      </c>
      <c r="E29" t="s">
        <v>41</v>
      </c>
      <c r="F29">
        <v>46330.333299999998</v>
      </c>
      <c r="G29">
        <v>51182.370900000002</v>
      </c>
      <c r="H29">
        <f>G29+(($Q29-$G29)/10)</f>
        <v>51734.360809999998</v>
      </c>
      <c r="I29">
        <f t="shared" ref="I29:P29" si="13">H29+(($Q29-$G29)/10)</f>
        <v>52286.350719999995</v>
      </c>
      <c r="J29">
        <f t="shared" si="13"/>
        <v>52838.340629999992</v>
      </c>
      <c r="K29">
        <f t="shared" si="13"/>
        <v>53390.330539999988</v>
      </c>
      <c r="L29">
        <f t="shared" si="13"/>
        <v>53942.320449999985</v>
      </c>
      <c r="M29">
        <f t="shared" si="13"/>
        <v>54494.310359999981</v>
      </c>
      <c r="N29">
        <f t="shared" si="13"/>
        <v>55046.300269999978</v>
      </c>
      <c r="O29">
        <f t="shared" si="13"/>
        <v>55598.290179999974</v>
      </c>
      <c r="P29">
        <f t="shared" si="13"/>
        <v>56150.280089999971</v>
      </c>
      <c r="Q29">
        <v>56702.27</v>
      </c>
      <c r="R29">
        <f>Q29+(($AA29-$Q29)/10)</f>
        <v>54873.63321</v>
      </c>
      <c r="S29">
        <f t="shared" ref="S29:Z29" si="14">R29+(($AA29-$Q29)/10)</f>
        <v>53044.996420000003</v>
      </c>
      <c r="T29">
        <f t="shared" si="14"/>
        <v>51216.359630000006</v>
      </c>
      <c r="U29">
        <f t="shared" si="14"/>
        <v>49387.722840000009</v>
      </c>
      <c r="V29">
        <f t="shared" si="14"/>
        <v>47559.086050000013</v>
      </c>
      <c r="W29">
        <f t="shared" si="14"/>
        <v>45730.449260000016</v>
      </c>
      <c r="X29">
        <f t="shared" si="14"/>
        <v>43901.812470000019</v>
      </c>
      <c r="Y29">
        <f t="shared" si="14"/>
        <v>42073.175680000022</v>
      </c>
      <c r="Z29">
        <f t="shared" si="14"/>
        <v>40244.538890000025</v>
      </c>
      <c r="AA29">
        <v>38415.902099999999</v>
      </c>
      <c r="AB29">
        <f>AA29+(($AK29-$AA29)/10)</f>
        <v>37152.365789999996</v>
      </c>
      <c r="AC29">
        <f t="shared" ref="AC29:AJ29" si="15">AB29+(($AK29-$AA29)/10)</f>
        <v>35888.829479999993</v>
      </c>
      <c r="AD29">
        <f t="shared" si="15"/>
        <v>34625.29316999999</v>
      </c>
      <c r="AE29">
        <f t="shared" si="15"/>
        <v>33361.756859999987</v>
      </c>
      <c r="AF29">
        <f t="shared" si="15"/>
        <v>32098.220549999987</v>
      </c>
      <c r="AG29">
        <f t="shared" si="15"/>
        <v>30834.684239999988</v>
      </c>
      <c r="AH29">
        <f t="shared" si="15"/>
        <v>29571.147929999988</v>
      </c>
      <c r="AI29">
        <f t="shared" si="15"/>
        <v>28307.611619999989</v>
      </c>
      <c r="AJ29">
        <f t="shared" si="15"/>
        <v>27044.075309999989</v>
      </c>
      <c r="AK29">
        <v>25780.539000000001</v>
      </c>
      <c r="AL29">
        <f>AK29+(($AU29-$AK29)/10)</f>
        <v>24945.146670000002</v>
      </c>
      <c r="AM29">
        <f t="shared" ref="AM29:AT29" si="16">AL29+(($AU29-$AK29)/10)</f>
        <v>24109.754340000003</v>
      </c>
      <c r="AN29">
        <f t="shared" si="16"/>
        <v>23274.362010000004</v>
      </c>
      <c r="AO29">
        <f t="shared" si="16"/>
        <v>22438.969680000006</v>
      </c>
      <c r="AP29">
        <f t="shared" si="16"/>
        <v>21603.577350000007</v>
      </c>
      <c r="AQ29">
        <f t="shared" si="16"/>
        <v>20768.185020000008</v>
      </c>
      <c r="AR29">
        <f t="shared" si="16"/>
        <v>19932.792690000009</v>
      </c>
      <c r="AS29">
        <f t="shared" si="16"/>
        <v>19097.400360000011</v>
      </c>
      <c r="AT29">
        <f t="shared" si="16"/>
        <v>18262.008030000012</v>
      </c>
      <c r="AU29">
        <v>17426.615699999998</v>
      </c>
    </row>
    <row r="30" spans="1:57" x14ac:dyDescent="0.2">
      <c r="A30" t="s">
        <v>37</v>
      </c>
      <c r="B30" t="s">
        <v>42</v>
      </c>
      <c r="C30" t="s">
        <v>39</v>
      </c>
      <c r="D30" t="s">
        <v>40</v>
      </c>
      <c r="E30" t="s">
        <v>41</v>
      </c>
      <c r="F30">
        <v>46330.333299999998</v>
      </c>
      <c r="G30">
        <v>51182.370900000002</v>
      </c>
      <c r="H30">
        <f t="shared" ref="H30:P40" si="17">G30+(($Q30-$G30)/10)</f>
        <v>51777.452150000005</v>
      </c>
      <c r="I30">
        <f t="shared" si="17"/>
        <v>52372.533400000008</v>
      </c>
      <c r="J30">
        <f t="shared" si="17"/>
        <v>52967.61465000001</v>
      </c>
      <c r="K30">
        <f t="shared" si="17"/>
        <v>53562.695900000013</v>
      </c>
      <c r="L30">
        <f t="shared" si="17"/>
        <v>54157.777150000016</v>
      </c>
      <c r="M30">
        <f t="shared" si="17"/>
        <v>54752.858400000019</v>
      </c>
      <c r="N30">
        <f t="shared" si="17"/>
        <v>55347.939650000022</v>
      </c>
      <c r="O30">
        <f t="shared" si="17"/>
        <v>55943.020900000025</v>
      </c>
      <c r="P30">
        <f t="shared" si="17"/>
        <v>56538.102150000028</v>
      </c>
      <c r="Q30">
        <v>57133.183400000002</v>
      </c>
      <c r="R30">
        <f t="shared" ref="R30:Z40" si="18">Q30+(($AA30-$Q30)/10)</f>
        <v>57497.923569999999</v>
      </c>
      <c r="S30">
        <f t="shared" si="18"/>
        <v>57862.663739999996</v>
      </c>
      <c r="T30">
        <f t="shared" si="18"/>
        <v>58227.403909999994</v>
      </c>
      <c r="U30">
        <f t="shared" si="18"/>
        <v>58592.144079999991</v>
      </c>
      <c r="V30">
        <f t="shared" si="18"/>
        <v>58956.884249999988</v>
      </c>
      <c r="W30">
        <f t="shared" si="18"/>
        <v>59321.624419999986</v>
      </c>
      <c r="X30">
        <f t="shared" si="18"/>
        <v>59686.364589999983</v>
      </c>
      <c r="Y30">
        <f t="shared" si="18"/>
        <v>60051.10475999998</v>
      </c>
      <c r="Z30">
        <f t="shared" si="18"/>
        <v>60415.844929999977</v>
      </c>
      <c r="AA30">
        <v>60780.585099999997</v>
      </c>
      <c r="AB30">
        <f t="shared" ref="AB30:AJ40" si="19">AA30+(($AK30-$AA30)/10)</f>
        <v>61101.219929999999</v>
      </c>
      <c r="AC30">
        <f t="shared" si="19"/>
        <v>61421.854760000002</v>
      </c>
      <c r="AD30">
        <f t="shared" si="19"/>
        <v>61742.489590000005</v>
      </c>
      <c r="AE30">
        <f t="shared" si="19"/>
        <v>62063.124420000007</v>
      </c>
      <c r="AF30">
        <f t="shared" si="19"/>
        <v>62383.75925000001</v>
      </c>
      <c r="AG30">
        <f t="shared" si="19"/>
        <v>62704.394080000013</v>
      </c>
      <c r="AH30">
        <f t="shared" si="19"/>
        <v>63025.028910000015</v>
      </c>
      <c r="AI30">
        <f t="shared" si="19"/>
        <v>63345.663740000018</v>
      </c>
      <c r="AJ30">
        <f t="shared" si="19"/>
        <v>63666.298570000021</v>
      </c>
      <c r="AK30">
        <v>63986.933400000002</v>
      </c>
      <c r="AL30">
        <f t="shared" ref="AL30:AT30" si="20">AK30+(($AU30-$AK30)/10)</f>
        <v>63997.233010000004</v>
      </c>
      <c r="AM30">
        <f t="shared" si="20"/>
        <v>64007.532620000005</v>
      </c>
      <c r="AN30">
        <f t="shared" si="20"/>
        <v>64017.832230000007</v>
      </c>
      <c r="AO30">
        <f t="shared" si="20"/>
        <v>64028.131840000009</v>
      </c>
      <c r="AP30">
        <f t="shared" si="20"/>
        <v>64038.431450000011</v>
      </c>
      <c r="AQ30">
        <f t="shared" si="20"/>
        <v>64048.731060000013</v>
      </c>
      <c r="AR30">
        <f t="shared" si="20"/>
        <v>64059.030670000015</v>
      </c>
      <c r="AS30">
        <f t="shared" si="20"/>
        <v>64069.330280000017</v>
      </c>
      <c r="AT30">
        <f t="shared" si="20"/>
        <v>64079.629890000018</v>
      </c>
      <c r="AU30">
        <v>64089.929499999998</v>
      </c>
    </row>
    <row r="31" spans="1:57" x14ac:dyDescent="0.2">
      <c r="A31" t="s">
        <v>43</v>
      </c>
      <c r="B31" t="s">
        <v>38</v>
      </c>
      <c r="C31" t="s">
        <v>39</v>
      </c>
      <c r="D31" t="s">
        <v>40</v>
      </c>
      <c r="E31" t="s">
        <v>41</v>
      </c>
      <c r="G31">
        <v>46013.996801711102</v>
      </c>
      <c r="H31">
        <f t="shared" si="17"/>
        <v>46712.006600061111</v>
      </c>
      <c r="I31">
        <f t="shared" si="17"/>
        <v>47410.01639841112</v>
      </c>
      <c r="J31">
        <f t="shared" si="17"/>
        <v>48108.02619676113</v>
      </c>
      <c r="K31">
        <f t="shared" si="17"/>
        <v>48806.035995111139</v>
      </c>
      <c r="L31">
        <f t="shared" si="17"/>
        <v>49504.045793461148</v>
      </c>
      <c r="M31">
        <f t="shared" si="17"/>
        <v>50202.055591811157</v>
      </c>
      <c r="N31">
        <f t="shared" si="17"/>
        <v>50900.065390161166</v>
      </c>
      <c r="O31">
        <f t="shared" si="17"/>
        <v>51598.075188511175</v>
      </c>
      <c r="P31">
        <f t="shared" si="17"/>
        <v>52296.084986861184</v>
      </c>
      <c r="Q31">
        <v>52994.0947852112</v>
      </c>
      <c r="R31">
        <f t="shared" si="18"/>
        <v>54008.142580516636</v>
      </c>
      <c r="S31">
        <f t="shared" si="18"/>
        <v>55022.190375822072</v>
      </c>
      <c r="T31">
        <f t="shared" si="18"/>
        <v>56036.238171127508</v>
      </c>
      <c r="U31">
        <f t="shared" si="18"/>
        <v>57050.285966432944</v>
      </c>
      <c r="V31">
        <f t="shared" si="18"/>
        <v>58064.33376173838</v>
      </c>
      <c r="W31">
        <f t="shared" si="18"/>
        <v>59078.381557043816</v>
      </c>
      <c r="X31">
        <f t="shared" si="18"/>
        <v>60092.429352349252</v>
      </c>
      <c r="Y31">
        <f t="shared" si="18"/>
        <v>61106.477147654688</v>
      </c>
      <c r="Z31">
        <f t="shared" si="18"/>
        <v>62120.524942960124</v>
      </c>
      <c r="AA31">
        <v>63134.572738265597</v>
      </c>
      <c r="AB31">
        <f t="shared" si="19"/>
        <v>60504.065880100556</v>
      </c>
      <c r="AC31">
        <f t="shared" si="19"/>
        <v>57873.559021935514</v>
      </c>
      <c r="AD31">
        <f t="shared" si="19"/>
        <v>55243.052163770473</v>
      </c>
      <c r="AE31">
        <f t="shared" si="19"/>
        <v>52612.545305605432</v>
      </c>
      <c r="AF31">
        <f t="shared" si="19"/>
        <v>49982.038447440391</v>
      </c>
      <c r="AG31">
        <f t="shared" si="19"/>
        <v>47351.53158927535</v>
      </c>
      <c r="AH31">
        <f t="shared" si="19"/>
        <v>44721.024731110308</v>
      </c>
      <c r="AI31">
        <f t="shared" si="19"/>
        <v>42090.517872945267</v>
      </c>
      <c r="AJ31">
        <f t="shared" si="19"/>
        <v>39460.011014780226</v>
      </c>
      <c r="AK31">
        <v>36829.504156615199</v>
      </c>
      <c r="AL31">
        <f t="shared" ref="AL31:AT31" si="21">AK31+(($AU31-$AK31)/10)</f>
        <v>35822.899201087886</v>
      </c>
      <c r="AM31">
        <f t="shared" si="21"/>
        <v>34816.294245560573</v>
      </c>
      <c r="AN31">
        <f t="shared" si="21"/>
        <v>33809.68929003326</v>
      </c>
      <c r="AO31">
        <f t="shared" si="21"/>
        <v>32803.084334505947</v>
      </c>
      <c r="AP31">
        <f t="shared" si="21"/>
        <v>31796.479378978638</v>
      </c>
      <c r="AQ31">
        <f t="shared" si="21"/>
        <v>30789.874423451329</v>
      </c>
      <c r="AR31">
        <f t="shared" si="21"/>
        <v>29783.269467924019</v>
      </c>
      <c r="AS31">
        <f t="shared" si="21"/>
        <v>28776.66451239671</v>
      </c>
      <c r="AT31">
        <f t="shared" si="21"/>
        <v>27770.059556869401</v>
      </c>
      <c r="AU31">
        <v>26763.454601342099</v>
      </c>
    </row>
    <row r="32" spans="1:57" x14ac:dyDescent="0.2">
      <c r="A32" t="s">
        <v>43</v>
      </c>
      <c r="B32" t="s">
        <v>42</v>
      </c>
      <c r="C32" t="s">
        <v>39</v>
      </c>
      <c r="D32" t="s">
        <v>40</v>
      </c>
      <c r="E32" t="s">
        <v>41</v>
      </c>
      <c r="G32">
        <v>46013.996801711102</v>
      </c>
      <c r="H32">
        <f t="shared" si="17"/>
        <v>46712.006600061111</v>
      </c>
      <c r="I32">
        <f t="shared" si="17"/>
        <v>47410.01639841112</v>
      </c>
      <c r="J32">
        <f t="shared" si="17"/>
        <v>48108.02619676113</v>
      </c>
      <c r="K32">
        <f t="shared" si="17"/>
        <v>48806.035995111139</v>
      </c>
      <c r="L32">
        <f t="shared" si="17"/>
        <v>49504.045793461148</v>
      </c>
      <c r="M32">
        <f t="shared" si="17"/>
        <v>50202.055591811157</v>
      </c>
      <c r="N32">
        <f t="shared" si="17"/>
        <v>50900.065390161166</v>
      </c>
      <c r="O32">
        <f t="shared" si="17"/>
        <v>51598.075188511175</v>
      </c>
      <c r="P32">
        <f t="shared" si="17"/>
        <v>52296.084986861184</v>
      </c>
      <c r="Q32">
        <v>52994.0947852112</v>
      </c>
      <c r="R32">
        <f t="shared" si="18"/>
        <v>54008.142580516636</v>
      </c>
      <c r="S32">
        <f t="shared" si="18"/>
        <v>55022.190375822072</v>
      </c>
      <c r="T32">
        <f t="shared" si="18"/>
        <v>56036.238171127508</v>
      </c>
      <c r="U32">
        <f t="shared" si="18"/>
        <v>57050.285966432944</v>
      </c>
      <c r="V32">
        <f t="shared" si="18"/>
        <v>58064.33376173838</v>
      </c>
      <c r="W32">
        <f t="shared" si="18"/>
        <v>59078.381557043816</v>
      </c>
      <c r="X32">
        <f t="shared" si="18"/>
        <v>60092.429352349252</v>
      </c>
      <c r="Y32">
        <f t="shared" si="18"/>
        <v>61106.477147654688</v>
      </c>
      <c r="Z32">
        <f t="shared" si="18"/>
        <v>62120.524942960124</v>
      </c>
      <c r="AA32">
        <v>63134.572738265597</v>
      </c>
      <c r="AB32">
        <f t="shared" si="19"/>
        <v>63726.956020749582</v>
      </c>
      <c r="AC32">
        <f t="shared" si="19"/>
        <v>64319.339303233559</v>
      </c>
      <c r="AD32">
        <f t="shared" si="19"/>
        <v>64911.722585717536</v>
      </c>
      <c r="AE32">
        <f t="shared" si="19"/>
        <v>65504.105868201514</v>
      </c>
      <c r="AF32">
        <f t="shared" si="19"/>
        <v>66096.489150685491</v>
      </c>
      <c r="AG32">
        <f t="shared" si="19"/>
        <v>66688.872433169468</v>
      </c>
      <c r="AH32">
        <f t="shared" si="19"/>
        <v>67281.255715653446</v>
      </c>
      <c r="AI32">
        <f t="shared" si="19"/>
        <v>67873.638998137423</v>
      </c>
      <c r="AJ32">
        <f t="shared" si="19"/>
        <v>68466.022280621401</v>
      </c>
      <c r="AK32">
        <v>69058.405563105407</v>
      </c>
      <c r="AL32">
        <f t="shared" ref="AL32:AT32" si="22">AK32+(($AU32-$AK32)/10)</f>
        <v>69347.405509025746</v>
      </c>
      <c r="AM32">
        <f t="shared" si="22"/>
        <v>69636.405454946085</v>
      </c>
      <c r="AN32">
        <f t="shared" si="22"/>
        <v>69925.405400866424</v>
      </c>
      <c r="AO32">
        <f t="shared" si="22"/>
        <v>70214.405346786763</v>
      </c>
      <c r="AP32">
        <f t="shared" si="22"/>
        <v>70503.405292707102</v>
      </c>
      <c r="AQ32">
        <f t="shared" si="22"/>
        <v>70792.405238627442</v>
      </c>
      <c r="AR32">
        <f t="shared" si="22"/>
        <v>71081.405184547781</v>
      </c>
      <c r="AS32">
        <f t="shared" si="22"/>
        <v>71370.40513046812</v>
      </c>
      <c r="AT32">
        <f t="shared" si="22"/>
        <v>71659.405076388459</v>
      </c>
      <c r="AU32">
        <v>71948.405022308798</v>
      </c>
    </row>
    <row r="33" spans="1:57" x14ac:dyDescent="0.2">
      <c r="A33" t="s">
        <v>44</v>
      </c>
      <c r="B33" t="s">
        <v>38</v>
      </c>
      <c r="C33" t="s">
        <v>39</v>
      </c>
      <c r="D33" t="s">
        <v>40</v>
      </c>
      <c r="E33" t="s">
        <v>41</v>
      </c>
      <c r="F33">
        <v>44544.08984375</v>
      </c>
      <c r="G33">
        <v>48128.609375</v>
      </c>
      <c r="H33">
        <f t="shared" si="17"/>
        <v>48643.914453124999</v>
      </c>
      <c r="I33">
        <f t="shared" si="17"/>
        <v>49159.219531249997</v>
      </c>
      <c r="J33">
        <f t="shared" si="17"/>
        <v>49674.524609374996</v>
      </c>
      <c r="K33">
        <f t="shared" si="17"/>
        <v>50189.829687499994</v>
      </c>
      <c r="L33">
        <f t="shared" si="17"/>
        <v>50705.134765624993</v>
      </c>
      <c r="M33">
        <f t="shared" si="17"/>
        <v>51220.439843749991</v>
      </c>
      <c r="N33">
        <f t="shared" si="17"/>
        <v>51735.74492187499</v>
      </c>
      <c r="O33">
        <f t="shared" si="17"/>
        <v>52251.049999999988</v>
      </c>
      <c r="P33">
        <f t="shared" si="17"/>
        <v>52766.355078124987</v>
      </c>
      <c r="Q33">
        <v>53281.66015625</v>
      </c>
      <c r="R33">
        <f t="shared" si="18"/>
        <v>51850.41015625</v>
      </c>
      <c r="S33">
        <f t="shared" si="18"/>
        <v>50419.16015625</v>
      </c>
      <c r="T33">
        <f t="shared" si="18"/>
        <v>48987.91015625</v>
      </c>
      <c r="U33">
        <f t="shared" si="18"/>
        <v>47556.66015625</v>
      </c>
      <c r="V33">
        <f t="shared" si="18"/>
        <v>46125.41015625</v>
      </c>
      <c r="W33">
        <f t="shared" si="18"/>
        <v>44694.16015625</v>
      </c>
      <c r="X33">
        <f t="shared" si="18"/>
        <v>43262.91015625</v>
      </c>
      <c r="Y33">
        <f t="shared" si="18"/>
        <v>41831.66015625</v>
      </c>
      <c r="Z33">
        <f t="shared" si="18"/>
        <v>40400.41015625</v>
      </c>
      <c r="AA33">
        <v>38969.16015625</v>
      </c>
      <c r="AB33">
        <f t="shared" si="19"/>
        <v>37840.987109374997</v>
      </c>
      <c r="AC33">
        <f t="shared" si="19"/>
        <v>36712.814062499994</v>
      </c>
      <c r="AD33">
        <f t="shared" si="19"/>
        <v>35584.641015624991</v>
      </c>
      <c r="AE33">
        <f t="shared" si="19"/>
        <v>34456.467968749988</v>
      </c>
      <c r="AF33">
        <f t="shared" si="19"/>
        <v>33328.294921874985</v>
      </c>
      <c r="AG33">
        <f t="shared" si="19"/>
        <v>32200.121874999986</v>
      </c>
      <c r="AH33">
        <f t="shared" si="19"/>
        <v>31071.948828124987</v>
      </c>
      <c r="AI33">
        <f t="shared" si="19"/>
        <v>29943.775781249988</v>
      </c>
      <c r="AJ33">
        <f t="shared" si="19"/>
        <v>28815.602734374988</v>
      </c>
      <c r="AK33">
        <v>27687.4296875</v>
      </c>
      <c r="AL33">
        <f t="shared" ref="AL33:AT33" si="23">AK33+(($AU33-$AK33)/10)</f>
        <v>26808.237695312499</v>
      </c>
      <c r="AM33">
        <f t="shared" si="23"/>
        <v>25929.045703124997</v>
      </c>
      <c r="AN33">
        <f t="shared" si="23"/>
        <v>25049.853710937496</v>
      </c>
      <c r="AO33">
        <f t="shared" si="23"/>
        <v>24170.661718749994</v>
      </c>
      <c r="AP33">
        <f t="shared" si="23"/>
        <v>23291.469726562493</v>
      </c>
      <c r="AQ33">
        <f t="shared" si="23"/>
        <v>22412.277734374991</v>
      </c>
      <c r="AR33">
        <f t="shared" si="23"/>
        <v>21533.08574218749</v>
      </c>
      <c r="AS33">
        <f t="shared" si="23"/>
        <v>20653.893749999988</v>
      </c>
      <c r="AT33">
        <f t="shared" si="23"/>
        <v>19774.701757812487</v>
      </c>
      <c r="AU33">
        <v>18895.509765625</v>
      </c>
    </row>
    <row r="34" spans="1:57" x14ac:dyDescent="0.2">
      <c r="A34" t="s">
        <v>44</v>
      </c>
      <c r="B34" t="s">
        <v>42</v>
      </c>
      <c r="C34" t="s">
        <v>39</v>
      </c>
      <c r="D34" t="s">
        <v>40</v>
      </c>
      <c r="E34" t="s">
        <v>41</v>
      </c>
      <c r="F34">
        <v>44544.08984375</v>
      </c>
      <c r="G34">
        <v>48128.6015625</v>
      </c>
      <c r="H34">
        <f t="shared" si="17"/>
        <v>49069.405468750003</v>
      </c>
      <c r="I34">
        <f t="shared" si="17"/>
        <v>50010.209375000006</v>
      </c>
      <c r="J34">
        <f t="shared" si="17"/>
        <v>50951.013281250009</v>
      </c>
      <c r="K34">
        <f t="shared" si="17"/>
        <v>51891.817187500012</v>
      </c>
      <c r="L34">
        <f t="shared" si="17"/>
        <v>52832.621093750015</v>
      </c>
      <c r="M34">
        <f t="shared" si="17"/>
        <v>53773.425000000017</v>
      </c>
      <c r="N34">
        <f t="shared" si="17"/>
        <v>54714.22890625002</v>
      </c>
      <c r="O34">
        <f t="shared" si="17"/>
        <v>55655.032812500023</v>
      </c>
      <c r="P34">
        <f t="shared" si="17"/>
        <v>56595.836718750026</v>
      </c>
      <c r="Q34">
        <v>57536.640625</v>
      </c>
      <c r="R34">
        <f t="shared" si="18"/>
        <v>58219.84765625</v>
      </c>
      <c r="S34">
        <f t="shared" si="18"/>
        <v>58903.0546875</v>
      </c>
      <c r="T34">
        <f t="shared" si="18"/>
        <v>59586.26171875</v>
      </c>
      <c r="U34">
        <f t="shared" si="18"/>
        <v>60269.46875</v>
      </c>
      <c r="V34">
        <f t="shared" si="18"/>
        <v>60952.67578125</v>
      </c>
      <c r="W34">
        <f t="shared" si="18"/>
        <v>61635.8828125</v>
      </c>
      <c r="X34">
        <f t="shared" si="18"/>
        <v>62319.08984375</v>
      </c>
      <c r="Y34">
        <f t="shared" si="18"/>
        <v>63002.296875</v>
      </c>
      <c r="Z34">
        <f t="shared" si="18"/>
        <v>63685.50390625</v>
      </c>
      <c r="AA34">
        <v>64368.7109375</v>
      </c>
      <c r="AB34">
        <f t="shared" si="19"/>
        <v>64704.903124999997</v>
      </c>
      <c r="AC34">
        <f t="shared" si="19"/>
        <v>65041.095312499994</v>
      </c>
      <c r="AD34">
        <f t="shared" si="19"/>
        <v>65377.287499999991</v>
      </c>
      <c r="AE34">
        <f t="shared" si="19"/>
        <v>65713.479687499988</v>
      </c>
      <c r="AF34">
        <f t="shared" si="19"/>
        <v>66049.671874999985</v>
      </c>
      <c r="AG34">
        <f t="shared" si="19"/>
        <v>66385.864062499983</v>
      </c>
      <c r="AH34">
        <f t="shared" si="19"/>
        <v>66722.05624999998</v>
      </c>
      <c r="AI34">
        <f t="shared" si="19"/>
        <v>67058.248437499977</v>
      </c>
      <c r="AJ34">
        <f t="shared" si="19"/>
        <v>67394.440624999974</v>
      </c>
      <c r="AK34">
        <v>67730.6328125</v>
      </c>
      <c r="AL34">
        <f t="shared" ref="AL34:AT34" si="24">AK34+(($AU34-$AK34)/10)</f>
        <v>67948.317187499997</v>
      </c>
      <c r="AM34">
        <f t="shared" si="24"/>
        <v>68166.001562499994</v>
      </c>
      <c r="AN34">
        <f t="shared" si="24"/>
        <v>68383.685937499991</v>
      </c>
      <c r="AO34">
        <f t="shared" si="24"/>
        <v>68601.370312499988</v>
      </c>
      <c r="AP34">
        <f t="shared" si="24"/>
        <v>68819.054687499985</v>
      </c>
      <c r="AQ34">
        <f t="shared" si="24"/>
        <v>69036.739062499983</v>
      </c>
      <c r="AR34">
        <f t="shared" si="24"/>
        <v>69254.42343749998</v>
      </c>
      <c r="AS34">
        <f t="shared" si="24"/>
        <v>69472.107812499977</v>
      </c>
      <c r="AT34">
        <f t="shared" si="24"/>
        <v>69689.792187499974</v>
      </c>
      <c r="AU34">
        <v>69907.4765625</v>
      </c>
    </row>
    <row r="35" spans="1:57" x14ac:dyDescent="0.2">
      <c r="A35" t="s">
        <v>45</v>
      </c>
      <c r="B35" t="s">
        <v>38</v>
      </c>
      <c r="C35" t="s">
        <v>39</v>
      </c>
      <c r="D35" t="s">
        <v>40</v>
      </c>
      <c r="E35" t="s">
        <v>41</v>
      </c>
      <c r="F35">
        <v>49033.518622839103</v>
      </c>
      <c r="G35">
        <v>51810.6451899495</v>
      </c>
      <c r="H35">
        <f t="shared" si="17"/>
        <v>51955.898805939149</v>
      </c>
      <c r="I35">
        <f t="shared" si="17"/>
        <v>52101.152421928797</v>
      </c>
      <c r="J35">
        <f t="shared" si="17"/>
        <v>52246.406037918445</v>
      </c>
      <c r="K35">
        <f t="shared" si="17"/>
        <v>52391.659653908093</v>
      </c>
      <c r="L35">
        <f t="shared" si="17"/>
        <v>52536.913269897741</v>
      </c>
      <c r="M35">
        <f t="shared" si="17"/>
        <v>52682.166885887389</v>
      </c>
      <c r="N35">
        <f t="shared" si="17"/>
        <v>52827.420501877037</v>
      </c>
      <c r="O35">
        <f t="shared" si="17"/>
        <v>52972.674117866685</v>
      </c>
      <c r="P35">
        <f t="shared" si="17"/>
        <v>53117.927733856333</v>
      </c>
      <c r="Q35">
        <v>53263.181349846003</v>
      </c>
      <c r="R35">
        <f t="shared" si="18"/>
        <v>52564.775240860472</v>
      </c>
      <c r="S35">
        <f t="shared" si="18"/>
        <v>51866.369131874941</v>
      </c>
      <c r="T35">
        <f t="shared" si="18"/>
        <v>51167.963022889409</v>
      </c>
      <c r="U35">
        <f t="shared" si="18"/>
        <v>50469.556913903878</v>
      </c>
      <c r="V35">
        <f t="shared" si="18"/>
        <v>49771.150804918347</v>
      </c>
      <c r="W35">
        <f t="shared" si="18"/>
        <v>49072.744695932815</v>
      </c>
      <c r="X35">
        <f t="shared" si="18"/>
        <v>48374.338586947284</v>
      </c>
      <c r="Y35">
        <f t="shared" si="18"/>
        <v>47675.932477961753</v>
      </c>
      <c r="Z35">
        <f t="shared" si="18"/>
        <v>46977.526368976221</v>
      </c>
      <c r="AA35">
        <v>46279.120259990697</v>
      </c>
      <c r="AB35">
        <f t="shared" si="19"/>
        <v>45368.80416656466</v>
      </c>
      <c r="AC35">
        <f t="shared" si="19"/>
        <v>44458.488073138622</v>
      </c>
      <c r="AD35">
        <f t="shared" si="19"/>
        <v>43548.171979712584</v>
      </c>
      <c r="AE35">
        <f t="shared" si="19"/>
        <v>42637.855886286547</v>
      </c>
      <c r="AF35">
        <f t="shared" si="19"/>
        <v>41727.539792860509</v>
      </c>
      <c r="AG35">
        <f t="shared" si="19"/>
        <v>40817.223699434471</v>
      </c>
      <c r="AH35">
        <f t="shared" si="19"/>
        <v>39906.907606008434</v>
      </c>
      <c r="AI35">
        <f t="shared" si="19"/>
        <v>38996.591512582396</v>
      </c>
      <c r="AJ35">
        <f t="shared" si="19"/>
        <v>38086.275419156358</v>
      </c>
      <c r="AK35">
        <v>37175.959325730299</v>
      </c>
      <c r="AL35">
        <f t="shared" ref="AL35:AT35" si="25">AK35+(($AU35-$AK35)/10)</f>
        <v>36111.20164283624</v>
      </c>
      <c r="AM35">
        <f t="shared" si="25"/>
        <v>35046.443959942182</v>
      </c>
      <c r="AN35">
        <f t="shared" si="25"/>
        <v>33981.686277048124</v>
      </c>
      <c r="AO35">
        <f t="shared" si="25"/>
        <v>32916.928594154066</v>
      </c>
      <c r="AP35">
        <f t="shared" si="25"/>
        <v>31852.170911260007</v>
      </c>
      <c r="AQ35">
        <f t="shared" si="25"/>
        <v>30787.413228365949</v>
      </c>
      <c r="AR35">
        <f t="shared" si="25"/>
        <v>29722.655545471891</v>
      </c>
      <c r="AS35">
        <f t="shared" si="25"/>
        <v>28657.897862577833</v>
      </c>
      <c r="AT35">
        <f t="shared" si="25"/>
        <v>27593.140179683774</v>
      </c>
      <c r="AU35">
        <v>26528.382496789702</v>
      </c>
    </row>
    <row r="36" spans="1:57" x14ac:dyDescent="0.2">
      <c r="A36" t="s">
        <v>45</v>
      </c>
      <c r="B36" t="s">
        <v>42</v>
      </c>
      <c r="C36" t="s">
        <v>39</v>
      </c>
      <c r="D36" t="s">
        <v>40</v>
      </c>
      <c r="E36" t="s">
        <v>41</v>
      </c>
      <c r="F36">
        <v>49033.474622839101</v>
      </c>
      <c r="G36">
        <v>51810.601189949499</v>
      </c>
      <c r="H36">
        <f t="shared" si="17"/>
        <v>52152.599087244278</v>
      </c>
      <c r="I36">
        <f t="shared" si="17"/>
        <v>52494.596984539057</v>
      </c>
      <c r="J36">
        <f t="shared" si="17"/>
        <v>52836.594881833837</v>
      </c>
      <c r="K36">
        <f t="shared" si="17"/>
        <v>53178.592779128616</v>
      </c>
      <c r="L36">
        <f t="shared" si="17"/>
        <v>53520.590676423395</v>
      </c>
      <c r="M36">
        <f t="shared" si="17"/>
        <v>53862.588573718174</v>
      </c>
      <c r="N36">
        <f t="shared" si="17"/>
        <v>54204.586471012954</v>
      </c>
      <c r="O36">
        <f t="shared" si="17"/>
        <v>54546.584368307733</v>
      </c>
      <c r="P36">
        <f t="shared" si="17"/>
        <v>54888.582265602512</v>
      </c>
      <c r="Q36">
        <v>55230.580162897299</v>
      </c>
      <c r="R36">
        <f t="shared" si="18"/>
        <v>55723.107113276812</v>
      </c>
      <c r="S36">
        <f t="shared" si="18"/>
        <v>56215.634063656325</v>
      </c>
      <c r="T36">
        <f t="shared" si="18"/>
        <v>56708.161014035839</v>
      </c>
      <c r="U36">
        <f t="shared" si="18"/>
        <v>57200.687964415352</v>
      </c>
      <c r="V36">
        <f t="shared" si="18"/>
        <v>57693.214914794866</v>
      </c>
      <c r="W36">
        <f t="shared" si="18"/>
        <v>58185.741865174379</v>
      </c>
      <c r="X36">
        <f t="shared" si="18"/>
        <v>58678.268815553893</v>
      </c>
      <c r="Y36">
        <f t="shared" si="18"/>
        <v>59170.795765933406</v>
      </c>
      <c r="Z36">
        <f t="shared" si="18"/>
        <v>59663.32271631292</v>
      </c>
      <c r="AA36">
        <v>60155.849666692397</v>
      </c>
      <c r="AB36">
        <f t="shared" si="19"/>
        <v>60593.628738054824</v>
      </c>
      <c r="AC36">
        <f t="shared" si="19"/>
        <v>61031.407809417251</v>
      </c>
      <c r="AD36">
        <f t="shared" si="19"/>
        <v>61469.186880779678</v>
      </c>
      <c r="AE36">
        <f t="shared" si="19"/>
        <v>61906.965952142105</v>
      </c>
      <c r="AF36">
        <f t="shared" si="19"/>
        <v>62344.745023504533</v>
      </c>
      <c r="AG36">
        <f t="shared" si="19"/>
        <v>62782.52409486696</v>
      </c>
      <c r="AH36">
        <f t="shared" si="19"/>
        <v>63220.303166229387</v>
      </c>
      <c r="AI36">
        <f t="shared" si="19"/>
        <v>63658.082237591814</v>
      </c>
      <c r="AJ36">
        <f t="shared" si="19"/>
        <v>64095.861308954241</v>
      </c>
      <c r="AK36">
        <v>64533.640380316698</v>
      </c>
      <c r="AL36">
        <f t="shared" ref="AL36:AT36" si="26">AK36+(($AU36-$AK36)/10)</f>
        <v>64866.328952522839</v>
      </c>
      <c r="AM36">
        <f t="shared" si="26"/>
        <v>65199.017524728981</v>
      </c>
      <c r="AN36">
        <f t="shared" si="26"/>
        <v>65531.706096935122</v>
      </c>
      <c r="AO36">
        <f t="shared" si="26"/>
        <v>65864.394669141257</v>
      </c>
      <c r="AP36">
        <f t="shared" si="26"/>
        <v>66197.083241347398</v>
      </c>
      <c r="AQ36">
        <f t="shared" si="26"/>
        <v>66529.77181355354</v>
      </c>
      <c r="AR36">
        <f t="shared" si="26"/>
        <v>66862.460385759681</v>
      </c>
      <c r="AS36">
        <f t="shared" si="26"/>
        <v>67195.148957965823</v>
      </c>
      <c r="AT36">
        <f t="shared" si="26"/>
        <v>67527.837530171964</v>
      </c>
      <c r="AU36">
        <v>67860.526102378106</v>
      </c>
    </row>
    <row r="37" spans="1:57" x14ac:dyDescent="0.2">
      <c r="A37" t="s">
        <v>46</v>
      </c>
      <c r="B37" t="s">
        <v>38</v>
      </c>
      <c r="C37" t="s">
        <v>39</v>
      </c>
      <c r="D37" t="s">
        <v>40</v>
      </c>
      <c r="E37" t="s">
        <v>41</v>
      </c>
      <c r="F37">
        <v>47370</v>
      </c>
      <c r="G37">
        <v>50540</v>
      </c>
      <c r="H37">
        <f t="shared" si="17"/>
        <v>51160</v>
      </c>
      <c r="I37">
        <f t="shared" si="17"/>
        <v>51780</v>
      </c>
      <c r="J37">
        <f t="shared" si="17"/>
        <v>52400</v>
      </c>
      <c r="K37">
        <f t="shared" si="17"/>
        <v>53020</v>
      </c>
      <c r="L37">
        <f t="shared" si="17"/>
        <v>53640</v>
      </c>
      <c r="M37">
        <f t="shared" si="17"/>
        <v>54260</v>
      </c>
      <c r="N37">
        <f t="shared" si="17"/>
        <v>54880</v>
      </c>
      <c r="O37">
        <f t="shared" si="17"/>
        <v>55500</v>
      </c>
      <c r="P37">
        <f t="shared" si="17"/>
        <v>56120</v>
      </c>
      <c r="Q37">
        <v>56740</v>
      </c>
      <c r="R37">
        <f t="shared" si="18"/>
        <v>55871</v>
      </c>
      <c r="S37">
        <f t="shared" si="18"/>
        <v>55002</v>
      </c>
      <c r="T37">
        <f t="shared" si="18"/>
        <v>54133</v>
      </c>
      <c r="U37">
        <f t="shared" si="18"/>
        <v>53264</v>
      </c>
      <c r="V37">
        <f t="shared" si="18"/>
        <v>52395</v>
      </c>
      <c r="W37">
        <f t="shared" si="18"/>
        <v>51526</v>
      </c>
      <c r="X37">
        <f t="shared" si="18"/>
        <v>50657</v>
      </c>
      <c r="Y37">
        <f t="shared" si="18"/>
        <v>49788</v>
      </c>
      <c r="Z37">
        <f t="shared" si="18"/>
        <v>48919</v>
      </c>
      <c r="AA37">
        <v>48050</v>
      </c>
      <c r="AB37">
        <f t="shared" si="19"/>
        <v>47006</v>
      </c>
      <c r="AC37">
        <f t="shared" si="19"/>
        <v>45962</v>
      </c>
      <c r="AD37">
        <f t="shared" si="19"/>
        <v>44918</v>
      </c>
      <c r="AE37">
        <f t="shared" si="19"/>
        <v>43874</v>
      </c>
      <c r="AF37">
        <f t="shared" si="19"/>
        <v>42830</v>
      </c>
      <c r="AG37">
        <f t="shared" si="19"/>
        <v>41786</v>
      </c>
      <c r="AH37">
        <f t="shared" si="19"/>
        <v>40742</v>
      </c>
      <c r="AI37">
        <f t="shared" si="19"/>
        <v>39698</v>
      </c>
      <c r="AJ37">
        <f t="shared" si="19"/>
        <v>38654</v>
      </c>
      <c r="AK37">
        <v>37610</v>
      </c>
      <c r="AL37">
        <f t="shared" ref="AL37:AT37" si="27">AK37+(($AU37-$AK37)/10)</f>
        <v>36688</v>
      </c>
      <c r="AM37">
        <f t="shared" si="27"/>
        <v>35766</v>
      </c>
      <c r="AN37">
        <f t="shared" si="27"/>
        <v>34844</v>
      </c>
      <c r="AO37">
        <f t="shared" si="27"/>
        <v>33922</v>
      </c>
      <c r="AP37">
        <f t="shared" si="27"/>
        <v>33000</v>
      </c>
      <c r="AQ37">
        <f t="shared" si="27"/>
        <v>32078</v>
      </c>
      <c r="AR37">
        <f t="shared" si="27"/>
        <v>31156</v>
      </c>
      <c r="AS37">
        <f t="shared" si="27"/>
        <v>30234</v>
      </c>
      <c r="AT37">
        <f t="shared" si="27"/>
        <v>29312</v>
      </c>
      <c r="AU37">
        <v>28390</v>
      </c>
    </row>
    <row r="38" spans="1:57" x14ac:dyDescent="0.2">
      <c r="A38" t="s">
        <v>46</v>
      </c>
      <c r="B38" t="s">
        <v>42</v>
      </c>
      <c r="C38" t="s">
        <v>39</v>
      </c>
      <c r="D38" t="s">
        <v>40</v>
      </c>
      <c r="E38" t="s">
        <v>41</v>
      </c>
      <c r="F38">
        <v>47370</v>
      </c>
      <c r="G38">
        <v>50540</v>
      </c>
      <c r="H38">
        <f t="shared" si="17"/>
        <v>51176</v>
      </c>
      <c r="I38">
        <f t="shared" si="17"/>
        <v>51812</v>
      </c>
      <c r="J38">
        <f t="shared" si="17"/>
        <v>52448</v>
      </c>
      <c r="K38">
        <f t="shared" si="17"/>
        <v>53084</v>
      </c>
      <c r="L38">
        <f t="shared" si="17"/>
        <v>53720</v>
      </c>
      <c r="M38">
        <f t="shared" si="17"/>
        <v>54356</v>
      </c>
      <c r="N38">
        <f t="shared" si="17"/>
        <v>54992</v>
      </c>
      <c r="O38">
        <f t="shared" si="17"/>
        <v>55628</v>
      </c>
      <c r="P38">
        <f t="shared" si="17"/>
        <v>56264</v>
      </c>
      <c r="Q38">
        <v>56900</v>
      </c>
      <c r="R38">
        <f t="shared" si="18"/>
        <v>57263</v>
      </c>
      <c r="S38">
        <f t="shared" si="18"/>
        <v>57626</v>
      </c>
      <c r="T38">
        <f t="shared" si="18"/>
        <v>57989</v>
      </c>
      <c r="U38">
        <f t="shared" si="18"/>
        <v>58352</v>
      </c>
      <c r="V38">
        <f t="shared" si="18"/>
        <v>58715</v>
      </c>
      <c r="W38">
        <f t="shared" si="18"/>
        <v>59078</v>
      </c>
      <c r="X38">
        <f t="shared" si="18"/>
        <v>59441</v>
      </c>
      <c r="Y38">
        <f t="shared" si="18"/>
        <v>59804</v>
      </c>
      <c r="Z38">
        <f t="shared" si="18"/>
        <v>60167</v>
      </c>
      <c r="AA38">
        <v>60530</v>
      </c>
      <c r="AB38">
        <f t="shared" si="19"/>
        <v>61019</v>
      </c>
      <c r="AC38">
        <f t="shared" si="19"/>
        <v>61508</v>
      </c>
      <c r="AD38">
        <f t="shared" si="19"/>
        <v>61997</v>
      </c>
      <c r="AE38">
        <f t="shared" si="19"/>
        <v>62486</v>
      </c>
      <c r="AF38">
        <f t="shared" si="19"/>
        <v>62975</v>
      </c>
      <c r="AG38">
        <f t="shared" si="19"/>
        <v>63464</v>
      </c>
      <c r="AH38">
        <f t="shared" si="19"/>
        <v>63953</v>
      </c>
      <c r="AI38">
        <f t="shared" si="19"/>
        <v>64442</v>
      </c>
      <c r="AJ38">
        <f t="shared" si="19"/>
        <v>64931</v>
      </c>
      <c r="AK38">
        <v>65420</v>
      </c>
      <c r="AL38">
        <f t="shared" ref="AL38:AT38" si="28">AK38+(($AU38-$AK38)/10)</f>
        <v>65721</v>
      </c>
      <c r="AM38">
        <f t="shared" si="28"/>
        <v>66022</v>
      </c>
      <c r="AN38">
        <f t="shared" si="28"/>
        <v>66323</v>
      </c>
      <c r="AO38">
        <f t="shared" si="28"/>
        <v>66624</v>
      </c>
      <c r="AP38">
        <f t="shared" si="28"/>
        <v>66925</v>
      </c>
      <c r="AQ38">
        <f t="shared" si="28"/>
        <v>67226</v>
      </c>
      <c r="AR38">
        <f t="shared" si="28"/>
        <v>67527</v>
      </c>
      <c r="AS38">
        <f t="shared" si="28"/>
        <v>67828</v>
      </c>
      <c r="AT38">
        <f t="shared" si="28"/>
        <v>68129</v>
      </c>
      <c r="AU38">
        <v>68430</v>
      </c>
    </row>
    <row r="39" spans="1:57" x14ac:dyDescent="0.2">
      <c r="A39" t="s">
        <v>47</v>
      </c>
      <c r="B39" t="s">
        <v>38</v>
      </c>
      <c r="C39" t="s">
        <v>39</v>
      </c>
      <c r="D39" t="s">
        <v>40</v>
      </c>
      <c r="E39" t="s">
        <v>41</v>
      </c>
      <c r="F39">
        <v>44138.315593751802</v>
      </c>
      <c r="G39">
        <v>48357.332794364003</v>
      </c>
      <c r="H39">
        <f t="shared" si="17"/>
        <v>48669.03113762226</v>
      </c>
      <c r="I39">
        <f t="shared" si="17"/>
        <v>48980.729480880516</v>
      </c>
      <c r="J39">
        <f t="shared" si="17"/>
        <v>49292.427824138773</v>
      </c>
      <c r="K39">
        <f t="shared" si="17"/>
        <v>49604.126167397029</v>
      </c>
      <c r="L39">
        <f t="shared" si="17"/>
        <v>49915.824510655286</v>
      </c>
      <c r="M39">
        <f t="shared" si="17"/>
        <v>50227.522853913542</v>
      </c>
      <c r="N39">
        <f t="shared" si="17"/>
        <v>50539.221197171799</v>
      </c>
      <c r="O39">
        <f t="shared" si="17"/>
        <v>50850.919540430055</v>
      </c>
      <c r="P39">
        <f t="shared" si="17"/>
        <v>51162.617883688312</v>
      </c>
      <c r="Q39">
        <v>51474.316226946597</v>
      </c>
      <c r="R39">
        <f t="shared" si="18"/>
        <v>49038.54528897236</v>
      </c>
      <c r="S39">
        <f t="shared" si="18"/>
        <v>46602.774350998123</v>
      </c>
      <c r="T39">
        <f t="shared" si="18"/>
        <v>44167.003413023886</v>
      </c>
      <c r="U39">
        <f t="shared" si="18"/>
        <v>41731.232475049648</v>
      </c>
      <c r="V39">
        <f t="shared" si="18"/>
        <v>39295.461537075411</v>
      </c>
      <c r="W39">
        <f t="shared" si="18"/>
        <v>36859.690599101174</v>
      </c>
      <c r="X39">
        <f t="shared" si="18"/>
        <v>34423.919661126936</v>
      </c>
      <c r="Y39">
        <f t="shared" si="18"/>
        <v>31988.148723152695</v>
      </c>
      <c r="Z39">
        <f t="shared" si="18"/>
        <v>29552.377785178454</v>
      </c>
      <c r="AA39">
        <v>27116.606847204199</v>
      </c>
      <c r="AB39">
        <f t="shared" si="19"/>
        <v>26813.018321159248</v>
      </c>
      <c r="AC39">
        <f t="shared" si="19"/>
        <v>26509.429795114298</v>
      </c>
      <c r="AD39">
        <f t="shared" si="19"/>
        <v>26205.841269069348</v>
      </c>
      <c r="AE39">
        <f t="shared" si="19"/>
        <v>25902.252743024397</v>
      </c>
      <c r="AF39">
        <f t="shared" si="19"/>
        <v>25598.664216979447</v>
      </c>
      <c r="AG39">
        <f t="shared" si="19"/>
        <v>25295.075690934496</v>
      </c>
      <c r="AH39">
        <f t="shared" si="19"/>
        <v>24991.487164889546</v>
      </c>
      <c r="AI39">
        <f t="shared" si="19"/>
        <v>24687.898638844596</v>
      </c>
      <c r="AJ39">
        <f t="shared" si="19"/>
        <v>24384.310112799645</v>
      </c>
      <c r="AK39">
        <v>24080.721586754698</v>
      </c>
      <c r="AL39">
        <f t="shared" ref="AL39:AT39" si="29">AK39+(($AU39-$AK39)/10)</f>
        <v>23816.733691280529</v>
      </c>
      <c r="AM39">
        <f t="shared" si="29"/>
        <v>23552.745795806361</v>
      </c>
      <c r="AN39">
        <f t="shared" si="29"/>
        <v>23288.757900332192</v>
      </c>
      <c r="AO39">
        <f t="shared" si="29"/>
        <v>23024.770004858023</v>
      </c>
      <c r="AP39">
        <f t="shared" si="29"/>
        <v>22760.782109383854</v>
      </c>
      <c r="AQ39">
        <f t="shared" si="29"/>
        <v>22496.794213909685</v>
      </c>
      <c r="AR39">
        <f t="shared" si="29"/>
        <v>22232.806318435516</v>
      </c>
      <c r="AS39">
        <f t="shared" si="29"/>
        <v>21968.818422961347</v>
      </c>
      <c r="AT39">
        <f t="shared" si="29"/>
        <v>21704.830527487178</v>
      </c>
      <c r="AU39">
        <v>21440.842632012998</v>
      </c>
    </row>
    <row r="40" spans="1:57" x14ac:dyDescent="0.2">
      <c r="A40" t="s">
        <v>47</v>
      </c>
      <c r="B40" t="s">
        <v>42</v>
      </c>
      <c r="C40" t="s">
        <v>39</v>
      </c>
      <c r="D40" t="s">
        <v>40</v>
      </c>
      <c r="E40" t="s">
        <v>41</v>
      </c>
      <c r="F40">
        <v>44138.315593751802</v>
      </c>
      <c r="G40">
        <v>48357.332794364003</v>
      </c>
      <c r="H40">
        <f t="shared" si="17"/>
        <v>49064.678749609666</v>
      </c>
      <c r="I40">
        <f t="shared" si="17"/>
        <v>49772.024704855328</v>
      </c>
      <c r="J40">
        <f t="shared" si="17"/>
        <v>50479.370660100991</v>
      </c>
      <c r="K40">
        <f t="shared" si="17"/>
        <v>51186.716615346653</v>
      </c>
      <c r="L40">
        <f t="shared" si="17"/>
        <v>51894.062570592316</v>
      </c>
      <c r="M40">
        <f t="shared" si="17"/>
        <v>52601.408525837978</v>
      </c>
      <c r="N40">
        <f t="shared" si="17"/>
        <v>53308.754481083641</v>
      </c>
      <c r="O40">
        <f t="shared" si="17"/>
        <v>54016.100436329303</v>
      </c>
      <c r="P40">
        <f t="shared" si="17"/>
        <v>54723.446391574966</v>
      </c>
      <c r="Q40">
        <v>55430.792346820599</v>
      </c>
      <c r="R40">
        <f t="shared" si="18"/>
        <v>56146.716034192512</v>
      </c>
      <c r="S40">
        <f t="shared" si="18"/>
        <v>56862.639721564425</v>
      </c>
      <c r="T40">
        <f t="shared" si="18"/>
        <v>57578.563408936338</v>
      </c>
      <c r="U40">
        <f t="shared" si="18"/>
        <v>58294.48709630825</v>
      </c>
      <c r="V40">
        <f t="shared" si="18"/>
        <v>59010.410783680163</v>
      </c>
      <c r="W40">
        <f t="shared" si="18"/>
        <v>59726.334471052076</v>
      </c>
      <c r="X40">
        <f t="shared" si="18"/>
        <v>60442.258158423989</v>
      </c>
      <c r="Y40">
        <f t="shared" si="18"/>
        <v>61158.181845795902</v>
      </c>
      <c r="Z40">
        <f t="shared" si="18"/>
        <v>61874.105533167814</v>
      </c>
      <c r="AA40">
        <v>62590.029220539698</v>
      </c>
      <c r="AB40">
        <f t="shared" si="19"/>
        <v>63120.687439839785</v>
      </c>
      <c r="AC40">
        <f t="shared" si="19"/>
        <v>63651.345659139872</v>
      </c>
      <c r="AD40">
        <f t="shared" si="19"/>
        <v>64182.003878439958</v>
      </c>
      <c r="AE40">
        <f t="shared" si="19"/>
        <v>64712.662097740045</v>
      </c>
      <c r="AF40">
        <f t="shared" si="19"/>
        <v>65243.320317040132</v>
      </c>
      <c r="AG40">
        <f t="shared" si="19"/>
        <v>65773.978536340219</v>
      </c>
      <c r="AH40">
        <f t="shared" si="19"/>
        <v>66304.636755640313</v>
      </c>
      <c r="AI40">
        <f t="shared" si="19"/>
        <v>66835.294974940407</v>
      </c>
      <c r="AJ40">
        <f t="shared" si="19"/>
        <v>67365.953194240501</v>
      </c>
      <c r="AK40">
        <v>67896.611413540595</v>
      </c>
      <c r="AL40">
        <f t="shared" ref="AL40:AT40" si="30">AK40+(($AU40-$AK40)/10)</f>
        <v>67789.163853328428</v>
      </c>
      <c r="AM40">
        <f t="shared" si="30"/>
        <v>67681.71629311626</v>
      </c>
      <c r="AN40">
        <f t="shared" si="30"/>
        <v>67574.268732904093</v>
      </c>
      <c r="AO40">
        <f t="shared" si="30"/>
        <v>67466.821172691925</v>
      </c>
      <c r="AP40">
        <f t="shared" si="30"/>
        <v>67359.373612479758</v>
      </c>
      <c r="AQ40">
        <f t="shared" si="30"/>
        <v>67251.92605226759</v>
      </c>
      <c r="AR40">
        <f t="shared" si="30"/>
        <v>67144.478492055423</v>
      </c>
      <c r="AS40">
        <f t="shared" si="30"/>
        <v>67037.030931843256</v>
      </c>
      <c r="AT40">
        <f t="shared" si="30"/>
        <v>66929.583371631088</v>
      </c>
      <c r="AU40">
        <v>66822.135811418906</v>
      </c>
    </row>
    <row r="42" spans="1:57" x14ac:dyDescent="0.2">
      <c r="A42" t="s">
        <v>37</v>
      </c>
      <c r="B42" t="s">
        <v>38</v>
      </c>
      <c r="C42" t="s">
        <v>39</v>
      </c>
      <c r="D42" t="s">
        <v>40</v>
      </c>
      <c r="E42" t="s">
        <v>54</v>
      </c>
      <c r="F42">
        <f>F29/1000</f>
        <v>46.330333299999999</v>
      </c>
      <c r="G42">
        <f t="shared" ref="G42:AU48" si="31">G29/1000</f>
        <v>51.182370900000002</v>
      </c>
      <c r="H42">
        <f t="shared" si="31"/>
        <v>51.734360809999998</v>
      </c>
      <c r="I42">
        <f t="shared" si="31"/>
        <v>52.286350719999994</v>
      </c>
      <c r="J42">
        <f t="shared" si="31"/>
        <v>52.83834062999999</v>
      </c>
      <c r="K42">
        <f t="shared" si="31"/>
        <v>53.390330539999987</v>
      </c>
      <c r="L42">
        <f t="shared" si="31"/>
        <v>53.942320449999983</v>
      </c>
      <c r="M42">
        <f t="shared" si="31"/>
        <v>54.494310359999979</v>
      </c>
      <c r="N42">
        <f t="shared" si="31"/>
        <v>55.046300269999975</v>
      </c>
      <c r="O42">
        <f t="shared" si="31"/>
        <v>55.598290179999978</v>
      </c>
      <c r="P42">
        <f t="shared" si="31"/>
        <v>56.150280089999974</v>
      </c>
      <c r="Q42">
        <f t="shared" si="31"/>
        <v>56.702269999999999</v>
      </c>
      <c r="R42">
        <f t="shared" si="31"/>
        <v>54.873633210000001</v>
      </c>
      <c r="S42">
        <f t="shared" si="31"/>
        <v>53.044996420000004</v>
      </c>
      <c r="T42">
        <f t="shared" si="31"/>
        <v>51.216359630000007</v>
      </c>
      <c r="U42">
        <f t="shared" si="31"/>
        <v>49.387722840000009</v>
      </c>
      <c r="V42">
        <f t="shared" si="31"/>
        <v>47.559086050000012</v>
      </c>
      <c r="W42">
        <f t="shared" si="31"/>
        <v>45.730449260000015</v>
      </c>
      <c r="X42">
        <f t="shared" si="31"/>
        <v>43.901812470000017</v>
      </c>
      <c r="Y42">
        <f t="shared" si="31"/>
        <v>42.07317568000002</v>
      </c>
      <c r="Z42">
        <f t="shared" si="31"/>
        <v>40.244538890000022</v>
      </c>
      <c r="AA42">
        <f t="shared" si="31"/>
        <v>38.415902099999997</v>
      </c>
      <c r="AB42">
        <f t="shared" si="31"/>
        <v>37.152365789999998</v>
      </c>
      <c r="AC42">
        <f t="shared" si="31"/>
        <v>35.888829479999991</v>
      </c>
      <c r="AD42">
        <f t="shared" si="31"/>
        <v>34.625293169999992</v>
      </c>
      <c r="AE42">
        <f t="shared" si="31"/>
        <v>33.361756859999986</v>
      </c>
      <c r="AF42">
        <f t="shared" si="31"/>
        <v>32.098220549999986</v>
      </c>
      <c r="AG42">
        <f t="shared" si="31"/>
        <v>30.834684239999987</v>
      </c>
      <c r="AH42">
        <f t="shared" si="31"/>
        <v>29.571147929999988</v>
      </c>
      <c r="AI42">
        <f t="shared" si="31"/>
        <v>28.307611619999989</v>
      </c>
      <c r="AJ42">
        <f t="shared" si="31"/>
        <v>27.04407530999999</v>
      </c>
      <c r="AK42">
        <f t="shared" si="31"/>
        <v>25.780539000000001</v>
      </c>
      <c r="AL42">
        <f t="shared" si="31"/>
        <v>24.945146670000003</v>
      </c>
      <c r="AM42">
        <f t="shared" si="31"/>
        <v>24.109754340000002</v>
      </c>
      <c r="AN42">
        <f t="shared" si="31"/>
        <v>23.274362010000004</v>
      </c>
      <c r="AO42">
        <f t="shared" si="31"/>
        <v>22.438969680000007</v>
      </c>
      <c r="AP42">
        <f t="shared" si="31"/>
        <v>21.603577350000005</v>
      </c>
      <c r="AQ42">
        <f t="shared" si="31"/>
        <v>20.768185020000008</v>
      </c>
      <c r="AR42">
        <f t="shared" si="31"/>
        <v>19.93279269000001</v>
      </c>
      <c r="AS42">
        <f t="shared" si="31"/>
        <v>19.097400360000009</v>
      </c>
      <c r="AT42">
        <f t="shared" si="31"/>
        <v>18.262008030000011</v>
      </c>
      <c r="AU42">
        <f t="shared" si="31"/>
        <v>17.426615699999999</v>
      </c>
    </row>
    <row r="43" spans="1:57" x14ac:dyDescent="0.2">
      <c r="A43" t="s">
        <v>37</v>
      </c>
      <c r="B43" t="s">
        <v>42</v>
      </c>
      <c r="C43" t="s">
        <v>39</v>
      </c>
      <c r="D43" t="s">
        <v>40</v>
      </c>
      <c r="E43" t="s">
        <v>54</v>
      </c>
      <c r="F43">
        <f t="shared" ref="F43:U53" si="32">F30/1000</f>
        <v>46.330333299999999</v>
      </c>
      <c r="G43">
        <f t="shared" si="32"/>
        <v>51.182370900000002</v>
      </c>
      <c r="H43">
        <f t="shared" si="32"/>
        <v>51.777452150000002</v>
      </c>
      <c r="I43">
        <f t="shared" si="32"/>
        <v>52.372533400000009</v>
      </c>
      <c r="J43">
        <f t="shared" si="32"/>
        <v>52.967614650000009</v>
      </c>
      <c r="K43">
        <f t="shared" si="32"/>
        <v>53.562695900000016</v>
      </c>
      <c r="L43">
        <f t="shared" si="32"/>
        <v>54.157777150000015</v>
      </c>
      <c r="M43">
        <f t="shared" si="32"/>
        <v>54.752858400000022</v>
      </c>
      <c r="N43">
        <f t="shared" si="32"/>
        <v>55.347939650000022</v>
      </c>
      <c r="O43">
        <f t="shared" si="32"/>
        <v>55.943020900000022</v>
      </c>
      <c r="P43">
        <f t="shared" si="32"/>
        <v>56.538102150000029</v>
      </c>
      <c r="Q43">
        <f t="shared" si="32"/>
        <v>57.1331834</v>
      </c>
      <c r="R43">
        <f t="shared" si="32"/>
        <v>57.497923569999998</v>
      </c>
      <c r="S43">
        <f t="shared" si="32"/>
        <v>57.862663739999995</v>
      </c>
      <c r="T43">
        <f t="shared" si="32"/>
        <v>58.227403909999992</v>
      </c>
      <c r="U43">
        <f t="shared" si="32"/>
        <v>58.59214407999999</v>
      </c>
      <c r="V43">
        <f t="shared" si="31"/>
        <v>58.956884249999987</v>
      </c>
      <c r="W43">
        <f t="shared" si="31"/>
        <v>59.321624419999985</v>
      </c>
      <c r="X43">
        <f t="shared" si="31"/>
        <v>59.686364589999982</v>
      </c>
      <c r="Y43">
        <f t="shared" si="31"/>
        <v>60.05110475999998</v>
      </c>
      <c r="Z43">
        <f t="shared" si="31"/>
        <v>60.415844929999977</v>
      </c>
      <c r="AA43">
        <f t="shared" si="31"/>
        <v>60.780585099999996</v>
      </c>
      <c r="AB43">
        <f t="shared" si="31"/>
        <v>61.101219929999999</v>
      </c>
      <c r="AC43">
        <f t="shared" si="31"/>
        <v>61.421854760000002</v>
      </c>
      <c r="AD43">
        <f t="shared" si="31"/>
        <v>61.742489590000005</v>
      </c>
      <c r="AE43">
        <f t="shared" si="31"/>
        <v>62.063124420000008</v>
      </c>
      <c r="AF43">
        <f t="shared" si="31"/>
        <v>62.383759250000011</v>
      </c>
      <c r="AG43">
        <f t="shared" si="31"/>
        <v>62.704394080000014</v>
      </c>
      <c r="AH43">
        <f t="shared" si="31"/>
        <v>63.025028910000017</v>
      </c>
      <c r="AI43">
        <f t="shared" si="31"/>
        <v>63.34566374000002</v>
      </c>
      <c r="AJ43">
        <f t="shared" si="31"/>
        <v>63.666298570000023</v>
      </c>
      <c r="AK43">
        <f t="shared" si="31"/>
        <v>63.986933400000005</v>
      </c>
      <c r="AL43">
        <f t="shared" si="31"/>
        <v>63.997233010000002</v>
      </c>
      <c r="AM43">
        <f t="shared" si="31"/>
        <v>64.007532620000006</v>
      </c>
      <c r="AN43">
        <f t="shared" si="31"/>
        <v>64.01783223000001</v>
      </c>
      <c r="AO43">
        <f t="shared" si="31"/>
        <v>64.028131840000015</v>
      </c>
      <c r="AP43">
        <f t="shared" si="31"/>
        <v>64.038431450000004</v>
      </c>
      <c r="AQ43">
        <f t="shared" si="31"/>
        <v>64.048731060000009</v>
      </c>
      <c r="AR43">
        <f t="shared" si="31"/>
        <v>64.059030670000013</v>
      </c>
      <c r="AS43">
        <f t="shared" si="31"/>
        <v>64.069330280000017</v>
      </c>
      <c r="AT43">
        <f t="shared" si="31"/>
        <v>64.079629890000021</v>
      </c>
      <c r="AU43">
        <f t="shared" si="31"/>
        <v>64.089929499999997</v>
      </c>
    </row>
    <row r="44" spans="1:57" x14ac:dyDescent="0.2">
      <c r="A44" t="s">
        <v>43</v>
      </c>
      <c r="B44" t="s">
        <v>38</v>
      </c>
      <c r="C44" t="s">
        <v>39</v>
      </c>
      <c r="D44" t="s">
        <v>40</v>
      </c>
      <c r="E44" t="s">
        <v>54</v>
      </c>
      <c r="F44">
        <f t="shared" si="32"/>
        <v>0</v>
      </c>
      <c r="G44">
        <f t="shared" si="31"/>
        <v>46.013996801711102</v>
      </c>
      <c r="H44">
        <f t="shared" si="31"/>
        <v>46.712006600061109</v>
      </c>
      <c r="I44">
        <f t="shared" si="31"/>
        <v>47.410016398411123</v>
      </c>
      <c r="J44">
        <f t="shared" si="31"/>
        <v>48.108026196761131</v>
      </c>
      <c r="K44">
        <f t="shared" si="31"/>
        <v>48.806035995111138</v>
      </c>
      <c r="L44">
        <f t="shared" si="31"/>
        <v>49.504045793461145</v>
      </c>
      <c r="M44">
        <f t="shared" si="31"/>
        <v>50.20205559181116</v>
      </c>
      <c r="N44">
        <f t="shared" si="31"/>
        <v>50.900065390161167</v>
      </c>
      <c r="O44">
        <f t="shared" si="31"/>
        <v>51.598075188511174</v>
      </c>
      <c r="P44">
        <f t="shared" si="31"/>
        <v>52.296084986861182</v>
      </c>
      <c r="Q44">
        <f t="shared" si="31"/>
        <v>52.994094785211203</v>
      </c>
      <c r="R44">
        <f t="shared" si="31"/>
        <v>54.008142580516633</v>
      </c>
      <c r="S44">
        <f t="shared" si="31"/>
        <v>55.022190375822071</v>
      </c>
      <c r="T44">
        <f t="shared" si="31"/>
        <v>56.036238171127508</v>
      </c>
      <c r="U44">
        <f t="shared" si="31"/>
        <v>57.050285966432945</v>
      </c>
      <c r="V44">
        <f t="shared" si="31"/>
        <v>58.064333761738382</v>
      </c>
      <c r="W44">
        <f t="shared" si="31"/>
        <v>59.078381557043819</v>
      </c>
      <c r="X44">
        <f t="shared" si="31"/>
        <v>60.092429352349249</v>
      </c>
      <c r="Y44">
        <f t="shared" si="31"/>
        <v>61.106477147654687</v>
      </c>
      <c r="Z44">
        <f t="shared" si="31"/>
        <v>62.120524942960124</v>
      </c>
      <c r="AA44">
        <f t="shared" si="31"/>
        <v>63.134572738265597</v>
      </c>
      <c r="AB44">
        <f t="shared" si="31"/>
        <v>60.504065880100555</v>
      </c>
      <c r="AC44">
        <f t="shared" si="31"/>
        <v>57.873559021935513</v>
      </c>
      <c r="AD44">
        <f t="shared" si="31"/>
        <v>55.243052163770471</v>
      </c>
      <c r="AE44">
        <f t="shared" si="31"/>
        <v>52.61254530560543</v>
      </c>
      <c r="AF44">
        <f t="shared" si="31"/>
        <v>49.982038447440388</v>
      </c>
      <c r="AG44">
        <f t="shared" si="31"/>
        <v>47.351531589275346</v>
      </c>
      <c r="AH44">
        <f t="shared" si="31"/>
        <v>44.721024731110312</v>
      </c>
      <c r="AI44">
        <f t="shared" si="31"/>
        <v>42.09051787294527</v>
      </c>
      <c r="AJ44">
        <f t="shared" si="31"/>
        <v>39.460011014780228</v>
      </c>
      <c r="AK44">
        <f t="shared" si="31"/>
        <v>36.829504156615201</v>
      </c>
      <c r="AL44">
        <f t="shared" si="31"/>
        <v>35.822899201087886</v>
      </c>
      <c r="AM44">
        <f t="shared" si="31"/>
        <v>34.81629424556057</v>
      </c>
      <c r="AN44">
        <f t="shared" si="31"/>
        <v>33.809689290033262</v>
      </c>
      <c r="AO44">
        <f t="shared" si="31"/>
        <v>32.803084334505947</v>
      </c>
      <c r="AP44">
        <f t="shared" si="31"/>
        <v>31.796479378978638</v>
      </c>
      <c r="AQ44">
        <f t="shared" si="31"/>
        <v>30.78987442345133</v>
      </c>
      <c r="AR44">
        <f t="shared" si="31"/>
        <v>29.783269467924018</v>
      </c>
      <c r="AS44">
        <f t="shared" si="31"/>
        <v>28.77666451239671</v>
      </c>
      <c r="AT44">
        <f t="shared" si="31"/>
        <v>27.770059556869402</v>
      </c>
      <c r="AU44">
        <f t="shared" si="31"/>
        <v>26.763454601342097</v>
      </c>
    </row>
    <row r="45" spans="1:57" x14ac:dyDescent="0.2">
      <c r="A45" t="s">
        <v>43</v>
      </c>
      <c r="B45" t="s">
        <v>42</v>
      </c>
      <c r="C45" t="s">
        <v>39</v>
      </c>
      <c r="D45" t="s">
        <v>40</v>
      </c>
      <c r="E45" t="s">
        <v>54</v>
      </c>
      <c r="F45">
        <f t="shared" si="32"/>
        <v>0</v>
      </c>
      <c r="G45">
        <f t="shared" si="31"/>
        <v>46.013996801711102</v>
      </c>
      <c r="H45">
        <f t="shared" si="31"/>
        <v>46.712006600061109</v>
      </c>
      <c r="I45">
        <f t="shared" si="31"/>
        <v>47.410016398411123</v>
      </c>
      <c r="J45">
        <f t="shared" si="31"/>
        <v>48.108026196761131</v>
      </c>
      <c r="K45">
        <f t="shared" si="31"/>
        <v>48.806035995111138</v>
      </c>
      <c r="L45">
        <f t="shared" si="31"/>
        <v>49.504045793461145</v>
      </c>
      <c r="M45">
        <f t="shared" si="31"/>
        <v>50.20205559181116</v>
      </c>
      <c r="N45">
        <f t="shared" si="31"/>
        <v>50.900065390161167</v>
      </c>
      <c r="O45">
        <f t="shared" si="31"/>
        <v>51.598075188511174</v>
      </c>
      <c r="P45">
        <f t="shared" si="31"/>
        <v>52.296084986861182</v>
      </c>
      <c r="Q45">
        <f t="shared" si="31"/>
        <v>52.994094785211203</v>
      </c>
      <c r="R45">
        <f t="shared" si="31"/>
        <v>54.008142580516633</v>
      </c>
      <c r="S45">
        <f t="shared" si="31"/>
        <v>55.022190375822071</v>
      </c>
      <c r="T45">
        <f t="shared" si="31"/>
        <v>56.036238171127508</v>
      </c>
      <c r="U45">
        <f t="shared" si="31"/>
        <v>57.050285966432945</v>
      </c>
      <c r="V45">
        <f t="shared" si="31"/>
        <v>58.064333761738382</v>
      </c>
      <c r="W45">
        <f t="shared" si="31"/>
        <v>59.078381557043819</v>
      </c>
      <c r="X45">
        <f t="shared" si="31"/>
        <v>60.092429352349249</v>
      </c>
      <c r="Y45">
        <f t="shared" si="31"/>
        <v>61.106477147654687</v>
      </c>
      <c r="Z45">
        <f t="shared" si="31"/>
        <v>62.120524942960124</v>
      </c>
      <c r="AA45">
        <f t="shared" si="31"/>
        <v>63.134572738265597</v>
      </c>
      <c r="AB45">
        <f t="shared" si="31"/>
        <v>63.726956020749583</v>
      </c>
      <c r="AC45">
        <f t="shared" si="31"/>
        <v>64.319339303233562</v>
      </c>
      <c r="AD45">
        <f t="shared" si="31"/>
        <v>64.911722585717541</v>
      </c>
      <c r="AE45">
        <f t="shared" si="31"/>
        <v>65.50410586820152</v>
      </c>
      <c r="AF45">
        <f t="shared" si="31"/>
        <v>66.096489150685485</v>
      </c>
      <c r="AG45">
        <f t="shared" si="31"/>
        <v>66.688872433169465</v>
      </c>
      <c r="AH45">
        <f t="shared" si="31"/>
        <v>67.281255715653444</v>
      </c>
      <c r="AI45">
        <f t="shared" si="31"/>
        <v>67.873638998137423</v>
      </c>
      <c r="AJ45">
        <f t="shared" si="31"/>
        <v>68.466022280621402</v>
      </c>
      <c r="AK45">
        <f t="shared" si="31"/>
        <v>69.05840556310541</v>
      </c>
      <c r="AL45">
        <f t="shared" si="31"/>
        <v>69.347405509025748</v>
      </c>
      <c r="AM45">
        <f t="shared" si="31"/>
        <v>69.636405454946086</v>
      </c>
      <c r="AN45">
        <f t="shared" si="31"/>
        <v>69.925405400866424</v>
      </c>
      <c r="AO45">
        <f t="shared" si="31"/>
        <v>70.214405346786762</v>
      </c>
      <c r="AP45">
        <f t="shared" si="31"/>
        <v>70.5034052927071</v>
      </c>
      <c r="AQ45">
        <f t="shared" si="31"/>
        <v>70.792405238627438</v>
      </c>
      <c r="AR45">
        <f t="shared" si="31"/>
        <v>71.081405184547776</v>
      </c>
      <c r="AS45">
        <f t="shared" si="31"/>
        <v>71.370405130468114</v>
      </c>
      <c r="AT45">
        <f t="shared" si="31"/>
        <v>71.659405076388452</v>
      </c>
      <c r="AU45">
        <f t="shared" si="31"/>
        <v>71.948405022308805</v>
      </c>
    </row>
    <row r="46" spans="1:57" x14ac:dyDescent="0.2">
      <c r="A46" t="s">
        <v>44</v>
      </c>
      <c r="B46" t="s">
        <v>38</v>
      </c>
      <c r="C46" t="s">
        <v>39</v>
      </c>
      <c r="D46" t="s">
        <v>40</v>
      </c>
      <c r="E46" t="s">
        <v>54</v>
      </c>
      <c r="F46">
        <f t="shared" si="32"/>
        <v>44.544089843750001</v>
      </c>
      <c r="G46">
        <f t="shared" si="31"/>
        <v>48.128609375000003</v>
      </c>
      <c r="H46">
        <f t="shared" si="31"/>
        <v>48.643914453124999</v>
      </c>
      <c r="I46">
        <f t="shared" si="31"/>
        <v>49.159219531249995</v>
      </c>
      <c r="J46">
        <f t="shared" si="31"/>
        <v>49.674524609374998</v>
      </c>
      <c r="K46">
        <f t="shared" si="31"/>
        <v>50.189829687499994</v>
      </c>
      <c r="L46">
        <f t="shared" si="31"/>
        <v>50.70513476562499</v>
      </c>
      <c r="M46">
        <f t="shared" si="31"/>
        <v>51.220439843749993</v>
      </c>
      <c r="N46">
        <f t="shared" si="31"/>
        <v>51.735744921874989</v>
      </c>
      <c r="O46">
        <f t="shared" si="31"/>
        <v>52.251049999999985</v>
      </c>
      <c r="P46">
        <f t="shared" si="31"/>
        <v>52.766355078124988</v>
      </c>
      <c r="Q46">
        <f t="shared" si="31"/>
        <v>53.281660156249998</v>
      </c>
      <c r="R46">
        <f t="shared" si="31"/>
        <v>51.85041015625</v>
      </c>
      <c r="S46">
        <f t="shared" si="31"/>
        <v>50.419160156250001</v>
      </c>
      <c r="T46">
        <f t="shared" si="31"/>
        <v>48.987910156250003</v>
      </c>
      <c r="U46">
        <f t="shared" si="31"/>
        <v>47.556660156249997</v>
      </c>
      <c r="V46">
        <f t="shared" si="31"/>
        <v>46.125410156249998</v>
      </c>
      <c r="W46">
        <f t="shared" si="31"/>
        <v>44.69416015625</v>
      </c>
      <c r="X46">
        <f t="shared" si="31"/>
        <v>43.262910156250001</v>
      </c>
      <c r="Y46">
        <f t="shared" si="31"/>
        <v>41.831660156250003</v>
      </c>
      <c r="Z46">
        <f t="shared" si="31"/>
        <v>40.400410156249997</v>
      </c>
      <c r="AA46">
        <f t="shared" si="31"/>
        <v>38.969160156249998</v>
      </c>
      <c r="AB46">
        <f t="shared" si="31"/>
        <v>37.840987109375</v>
      </c>
      <c r="AC46">
        <f t="shared" si="31"/>
        <v>36.712814062499994</v>
      </c>
      <c r="AD46">
        <f t="shared" si="31"/>
        <v>35.584641015624989</v>
      </c>
      <c r="AE46">
        <f t="shared" si="31"/>
        <v>34.45646796874999</v>
      </c>
      <c r="AF46">
        <f t="shared" si="31"/>
        <v>33.328294921874985</v>
      </c>
      <c r="AG46">
        <f t="shared" si="31"/>
        <v>32.200121874999986</v>
      </c>
      <c r="AH46">
        <f t="shared" si="31"/>
        <v>31.071948828124988</v>
      </c>
      <c r="AI46">
        <f t="shared" si="31"/>
        <v>29.943775781249986</v>
      </c>
      <c r="AJ46">
        <f t="shared" si="31"/>
        <v>28.815602734374988</v>
      </c>
      <c r="AK46">
        <f t="shared" si="31"/>
        <v>27.6874296875</v>
      </c>
      <c r="AL46">
        <f t="shared" si="31"/>
        <v>26.808237695312499</v>
      </c>
      <c r="AM46">
        <f t="shared" si="31"/>
        <v>25.929045703124999</v>
      </c>
      <c r="AN46">
        <f t="shared" si="31"/>
        <v>25.049853710937494</v>
      </c>
      <c r="AO46">
        <f t="shared" si="31"/>
        <v>24.170661718749994</v>
      </c>
      <c r="AP46">
        <f t="shared" si="31"/>
        <v>23.291469726562493</v>
      </c>
      <c r="AQ46">
        <f t="shared" si="31"/>
        <v>22.412277734374992</v>
      </c>
      <c r="AR46">
        <f t="shared" si="31"/>
        <v>21.533085742187488</v>
      </c>
      <c r="AS46">
        <f t="shared" si="31"/>
        <v>20.653893749999988</v>
      </c>
      <c r="AT46">
        <f t="shared" si="31"/>
        <v>19.774701757812487</v>
      </c>
      <c r="AU46">
        <f t="shared" si="31"/>
        <v>18.895509765625</v>
      </c>
    </row>
    <row r="47" spans="1:57" x14ac:dyDescent="0.2">
      <c r="A47" t="s">
        <v>44</v>
      </c>
      <c r="B47" t="s">
        <v>42</v>
      </c>
      <c r="C47" t="s">
        <v>39</v>
      </c>
      <c r="D47" t="s">
        <v>40</v>
      </c>
      <c r="E47" t="s">
        <v>54</v>
      </c>
      <c r="F47">
        <f t="shared" si="32"/>
        <v>44.544089843750001</v>
      </c>
      <c r="G47">
        <f t="shared" si="31"/>
        <v>48.128601562500002</v>
      </c>
      <c r="H47">
        <f t="shared" si="31"/>
        <v>49.069405468750006</v>
      </c>
      <c r="I47">
        <f t="shared" si="31"/>
        <v>50.010209375000002</v>
      </c>
      <c r="J47">
        <f t="shared" si="31"/>
        <v>50.951013281250006</v>
      </c>
      <c r="K47">
        <f t="shared" si="31"/>
        <v>51.89181718750001</v>
      </c>
      <c r="L47">
        <f t="shared" si="31"/>
        <v>52.832621093750014</v>
      </c>
      <c r="M47">
        <f t="shared" si="31"/>
        <v>53.773425000000017</v>
      </c>
      <c r="N47">
        <f t="shared" si="31"/>
        <v>54.714228906250021</v>
      </c>
      <c r="O47">
        <f t="shared" si="31"/>
        <v>55.655032812500025</v>
      </c>
      <c r="P47">
        <f t="shared" si="31"/>
        <v>56.595836718750029</v>
      </c>
      <c r="Q47">
        <f t="shared" si="31"/>
        <v>57.536640624999997</v>
      </c>
      <c r="R47">
        <f t="shared" si="31"/>
        <v>58.219847656250003</v>
      </c>
      <c r="S47">
        <f t="shared" si="31"/>
        <v>58.903054687500003</v>
      </c>
      <c r="T47">
        <f t="shared" si="31"/>
        <v>59.586261718750002</v>
      </c>
      <c r="U47">
        <f t="shared" si="31"/>
        <v>60.269468750000001</v>
      </c>
      <c r="V47">
        <f t="shared" si="31"/>
        <v>60.952675781250001</v>
      </c>
      <c r="W47">
        <f t="shared" si="31"/>
        <v>61.6358828125</v>
      </c>
      <c r="X47">
        <f t="shared" si="31"/>
        <v>62.31908984375</v>
      </c>
      <c r="Y47">
        <f t="shared" si="31"/>
        <v>63.002296874999999</v>
      </c>
      <c r="Z47">
        <f t="shared" si="31"/>
        <v>63.685503906249998</v>
      </c>
      <c r="AA47">
        <f t="shared" si="31"/>
        <v>64.368710937499998</v>
      </c>
      <c r="AB47">
        <f t="shared" si="31"/>
        <v>64.704903125000001</v>
      </c>
      <c r="AC47">
        <f t="shared" si="31"/>
        <v>65.041095312499991</v>
      </c>
      <c r="AD47">
        <f t="shared" si="31"/>
        <v>65.377287499999994</v>
      </c>
      <c r="AE47">
        <f t="shared" si="31"/>
        <v>65.713479687499984</v>
      </c>
      <c r="AF47">
        <f t="shared" si="31"/>
        <v>66.049671874999987</v>
      </c>
      <c r="AG47">
        <f t="shared" si="31"/>
        <v>66.385864062499977</v>
      </c>
      <c r="AH47">
        <f t="shared" si="31"/>
        <v>66.72205624999998</v>
      </c>
      <c r="AI47">
        <f t="shared" si="31"/>
        <v>67.058248437499984</v>
      </c>
      <c r="AJ47">
        <f t="shared" si="31"/>
        <v>67.394440624999973</v>
      </c>
      <c r="AK47">
        <f t="shared" si="31"/>
        <v>67.730632812500005</v>
      </c>
      <c r="AL47">
        <f t="shared" si="31"/>
        <v>67.948317187499995</v>
      </c>
      <c r="AM47">
        <f t="shared" si="31"/>
        <v>68.1660015625</v>
      </c>
      <c r="AN47">
        <f t="shared" si="31"/>
        <v>68.38368593749999</v>
      </c>
      <c r="AO47">
        <f t="shared" si="31"/>
        <v>68.601370312499995</v>
      </c>
      <c r="AP47">
        <f t="shared" si="31"/>
        <v>68.819054687499985</v>
      </c>
      <c r="AQ47">
        <f t="shared" si="31"/>
        <v>69.036739062499976</v>
      </c>
      <c r="AR47">
        <f t="shared" si="31"/>
        <v>69.25442343749998</v>
      </c>
      <c r="AS47">
        <f t="shared" si="31"/>
        <v>69.472107812499971</v>
      </c>
      <c r="AT47">
        <f t="shared" si="31"/>
        <v>69.689792187499975</v>
      </c>
      <c r="AU47">
        <f t="shared" si="31"/>
        <v>69.907476562499994</v>
      </c>
      <c r="AV47">
        <f>AU47</f>
        <v>69.907476562499994</v>
      </c>
      <c r="AW47">
        <f t="shared" ref="AW47:BE47" si="33">AV47</f>
        <v>69.907476562499994</v>
      </c>
      <c r="AX47">
        <f t="shared" si="33"/>
        <v>69.907476562499994</v>
      </c>
      <c r="AY47">
        <f t="shared" si="33"/>
        <v>69.907476562499994</v>
      </c>
      <c r="AZ47">
        <f t="shared" si="33"/>
        <v>69.907476562499994</v>
      </c>
      <c r="BA47">
        <f t="shared" si="33"/>
        <v>69.907476562499994</v>
      </c>
      <c r="BB47">
        <f t="shared" si="33"/>
        <v>69.907476562499994</v>
      </c>
      <c r="BC47">
        <f t="shared" si="33"/>
        <v>69.907476562499994</v>
      </c>
      <c r="BD47">
        <f t="shared" si="33"/>
        <v>69.907476562499994</v>
      </c>
      <c r="BE47">
        <f t="shared" si="33"/>
        <v>69.907476562499994</v>
      </c>
    </row>
    <row r="48" spans="1:57" x14ac:dyDescent="0.2">
      <c r="A48" t="s">
        <v>45</v>
      </c>
      <c r="B48" t="s">
        <v>38</v>
      </c>
      <c r="C48" t="s">
        <v>39</v>
      </c>
      <c r="D48" t="s">
        <v>40</v>
      </c>
      <c r="E48" t="s">
        <v>54</v>
      </c>
      <c r="F48">
        <f t="shared" si="32"/>
        <v>49.033518622839104</v>
      </c>
      <c r="G48">
        <f t="shared" si="31"/>
        <v>51.810645189949497</v>
      </c>
      <c r="H48">
        <f t="shared" si="31"/>
        <v>51.95589880593915</v>
      </c>
      <c r="I48">
        <f t="shared" si="31"/>
        <v>52.101152421928795</v>
      </c>
      <c r="J48">
        <f t="shared" si="31"/>
        <v>52.246406037918447</v>
      </c>
      <c r="K48">
        <f t="shared" si="31"/>
        <v>52.391659653908093</v>
      </c>
      <c r="L48">
        <f t="shared" si="31"/>
        <v>52.536913269897738</v>
      </c>
      <c r="M48">
        <f t="shared" si="31"/>
        <v>52.682166885887391</v>
      </c>
      <c r="N48">
        <f t="shared" si="31"/>
        <v>52.827420501877036</v>
      </c>
      <c r="O48">
        <f t="shared" si="31"/>
        <v>52.972674117866688</v>
      </c>
      <c r="P48">
        <f t="shared" si="31"/>
        <v>53.117927733856334</v>
      </c>
      <c r="Q48">
        <f t="shared" si="31"/>
        <v>53.263181349846001</v>
      </c>
      <c r="R48">
        <f t="shared" si="31"/>
        <v>52.56477524086047</v>
      </c>
      <c r="S48">
        <f t="shared" si="31"/>
        <v>51.86636913187494</v>
      </c>
      <c r="T48">
        <f t="shared" si="31"/>
        <v>51.16796302288941</v>
      </c>
      <c r="U48">
        <f t="shared" si="31"/>
        <v>50.46955691390388</v>
      </c>
      <c r="V48">
        <f t="shared" si="31"/>
        <v>49.771150804918349</v>
      </c>
      <c r="W48">
        <f t="shared" si="31"/>
        <v>49.072744695932812</v>
      </c>
      <c r="X48">
        <f t="shared" si="31"/>
        <v>48.374338586947282</v>
      </c>
      <c r="Y48">
        <f t="shared" si="31"/>
        <v>47.675932477961751</v>
      </c>
      <c r="Z48">
        <f t="shared" si="31"/>
        <v>46.977526368976221</v>
      </c>
      <c r="AA48">
        <f t="shared" si="31"/>
        <v>46.279120259990698</v>
      </c>
      <c r="AB48">
        <f t="shared" si="31"/>
        <v>45.368804166564658</v>
      </c>
      <c r="AC48">
        <f t="shared" si="31"/>
        <v>44.458488073138625</v>
      </c>
      <c r="AD48">
        <f t="shared" si="31"/>
        <v>43.548171979712585</v>
      </c>
      <c r="AE48">
        <f t="shared" ref="G48:AU53" si="34">AE35/1000</f>
        <v>42.637855886286545</v>
      </c>
      <c r="AF48">
        <f t="shared" si="34"/>
        <v>41.727539792860512</v>
      </c>
      <c r="AG48">
        <f t="shared" si="34"/>
        <v>40.817223699434471</v>
      </c>
      <c r="AH48">
        <f t="shared" si="34"/>
        <v>39.906907606008431</v>
      </c>
      <c r="AI48">
        <f t="shared" si="34"/>
        <v>38.996591512582398</v>
      </c>
      <c r="AJ48">
        <f t="shared" si="34"/>
        <v>38.086275419156358</v>
      </c>
      <c r="AK48">
        <f t="shared" si="34"/>
        <v>37.175959325730297</v>
      </c>
      <c r="AL48">
        <f t="shared" si="34"/>
        <v>36.111201642836242</v>
      </c>
      <c r="AM48">
        <f t="shared" si="34"/>
        <v>35.046443959942181</v>
      </c>
      <c r="AN48">
        <f t="shared" si="34"/>
        <v>33.981686277048126</v>
      </c>
      <c r="AO48">
        <f t="shared" si="34"/>
        <v>32.916928594154065</v>
      </c>
      <c r="AP48">
        <f t="shared" si="34"/>
        <v>31.852170911260007</v>
      </c>
      <c r="AQ48">
        <f t="shared" si="34"/>
        <v>30.787413228365949</v>
      </c>
      <c r="AR48">
        <f t="shared" si="34"/>
        <v>29.722655545471891</v>
      </c>
      <c r="AS48">
        <f t="shared" si="34"/>
        <v>28.657897862577833</v>
      </c>
      <c r="AT48">
        <f t="shared" si="34"/>
        <v>27.593140179683775</v>
      </c>
      <c r="AU48">
        <f t="shared" si="34"/>
        <v>26.528382496789703</v>
      </c>
    </row>
    <row r="49" spans="1:57" x14ac:dyDescent="0.2">
      <c r="A49" t="s">
        <v>45</v>
      </c>
      <c r="B49" t="s">
        <v>42</v>
      </c>
      <c r="C49" t="s">
        <v>39</v>
      </c>
      <c r="D49" t="s">
        <v>40</v>
      </c>
      <c r="E49" t="s">
        <v>54</v>
      </c>
      <c r="F49">
        <f t="shared" si="32"/>
        <v>49.033474622839101</v>
      </c>
      <c r="G49">
        <f t="shared" si="34"/>
        <v>51.810601189949502</v>
      </c>
      <c r="H49">
        <f t="shared" si="34"/>
        <v>52.152599087244276</v>
      </c>
      <c r="I49">
        <f t="shared" si="34"/>
        <v>52.494596984539058</v>
      </c>
      <c r="J49">
        <f t="shared" si="34"/>
        <v>52.83659488183384</v>
      </c>
      <c r="K49">
        <f t="shared" si="34"/>
        <v>53.178592779128614</v>
      </c>
      <c r="L49">
        <f t="shared" si="34"/>
        <v>53.520590676423396</v>
      </c>
      <c r="M49">
        <f t="shared" si="34"/>
        <v>53.862588573718178</v>
      </c>
      <c r="N49">
        <f t="shared" si="34"/>
        <v>54.204586471012952</v>
      </c>
      <c r="O49">
        <f t="shared" si="34"/>
        <v>54.546584368307734</v>
      </c>
      <c r="P49">
        <f t="shared" si="34"/>
        <v>54.888582265602516</v>
      </c>
      <c r="Q49">
        <f t="shared" si="34"/>
        <v>55.230580162897297</v>
      </c>
      <c r="R49">
        <f t="shared" si="34"/>
        <v>55.723107113276811</v>
      </c>
      <c r="S49">
        <f t="shared" si="34"/>
        <v>56.215634063656324</v>
      </c>
      <c r="T49">
        <f t="shared" si="34"/>
        <v>56.708161014035838</v>
      </c>
      <c r="U49">
        <f t="shared" si="34"/>
        <v>57.200687964415351</v>
      </c>
      <c r="V49">
        <f t="shared" si="34"/>
        <v>57.693214914794865</v>
      </c>
      <c r="W49">
        <f t="shared" si="34"/>
        <v>58.185741865174379</v>
      </c>
      <c r="X49">
        <f t="shared" si="34"/>
        <v>58.678268815553892</v>
      </c>
      <c r="Y49">
        <f t="shared" si="34"/>
        <v>59.170795765933406</v>
      </c>
      <c r="Z49">
        <f t="shared" si="34"/>
        <v>59.663322716312919</v>
      </c>
      <c r="AA49">
        <f t="shared" si="34"/>
        <v>60.155849666692397</v>
      </c>
      <c r="AB49">
        <f t="shared" si="34"/>
        <v>60.593628738054825</v>
      </c>
      <c r="AC49">
        <f t="shared" si="34"/>
        <v>61.031407809417253</v>
      </c>
      <c r="AD49">
        <f t="shared" si="34"/>
        <v>61.469186880779681</v>
      </c>
      <c r="AE49">
        <f t="shared" si="34"/>
        <v>61.906965952142109</v>
      </c>
      <c r="AF49">
        <f t="shared" si="34"/>
        <v>62.34474502350453</v>
      </c>
      <c r="AG49">
        <f t="shared" si="34"/>
        <v>62.782524094866957</v>
      </c>
      <c r="AH49">
        <f t="shared" si="34"/>
        <v>63.220303166229385</v>
      </c>
      <c r="AI49">
        <f t="shared" si="34"/>
        <v>63.658082237591813</v>
      </c>
      <c r="AJ49">
        <f t="shared" si="34"/>
        <v>64.095861308954241</v>
      </c>
      <c r="AK49">
        <f t="shared" si="34"/>
        <v>64.533640380316697</v>
      </c>
      <c r="AL49">
        <f t="shared" si="34"/>
        <v>64.866328952522835</v>
      </c>
      <c r="AM49">
        <f t="shared" si="34"/>
        <v>65.199017524728987</v>
      </c>
      <c r="AN49">
        <f t="shared" si="34"/>
        <v>65.531706096935125</v>
      </c>
      <c r="AO49">
        <f t="shared" si="34"/>
        <v>65.864394669141262</v>
      </c>
      <c r="AP49">
        <f t="shared" si="34"/>
        <v>66.1970832413474</v>
      </c>
      <c r="AQ49">
        <f t="shared" si="34"/>
        <v>66.529771813553538</v>
      </c>
      <c r="AR49">
        <f t="shared" si="34"/>
        <v>66.862460385759675</v>
      </c>
      <c r="AS49">
        <f t="shared" si="34"/>
        <v>67.195148957965827</v>
      </c>
      <c r="AT49">
        <f t="shared" si="34"/>
        <v>67.527837530171965</v>
      </c>
      <c r="AU49">
        <f t="shared" si="34"/>
        <v>67.860526102378103</v>
      </c>
      <c r="AV49">
        <f>AU49</f>
        <v>67.860526102378103</v>
      </c>
      <c r="AW49">
        <f t="shared" ref="AW49:BE49" si="35">AV49</f>
        <v>67.860526102378103</v>
      </c>
      <c r="AX49">
        <f t="shared" si="35"/>
        <v>67.860526102378103</v>
      </c>
      <c r="AY49">
        <f t="shared" si="35"/>
        <v>67.860526102378103</v>
      </c>
      <c r="AZ49">
        <f t="shared" si="35"/>
        <v>67.860526102378103</v>
      </c>
      <c r="BA49">
        <f t="shared" si="35"/>
        <v>67.860526102378103</v>
      </c>
      <c r="BB49">
        <f t="shared" si="35"/>
        <v>67.860526102378103</v>
      </c>
      <c r="BC49">
        <f t="shared" si="35"/>
        <v>67.860526102378103</v>
      </c>
      <c r="BD49">
        <f t="shared" si="35"/>
        <v>67.860526102378103</v>
      </c>
      <c r="BE49">
        <f t="shared" si="35"/>
        <v>67.860526102378103</v>
      </c>
    </row>
    <row r="50" spans="1:57" x14ac:dyDescent="0.2">
      <c r="A50" t="s">
        <v>46</v>
      </c>
      <c r="B50" t="s">
        <v>38</v>
      </c>
      <c r="C50" t="s">
        <v>39</v>
      </c>
      <c r="D50" t="s">
        <v>40</v>
      </c>
      <c r="E50" t="s">
        <v>54</v>
      </c>
      <c r="F50">
        <f t="shared" si="32"/>
        <v>47.37</v>
      </c>
      <c r="G50">
        <f t="shared" si="34"/>
        <v>50.54</v>
      </c>
      <c r="H50">
        <f t="shared" si="34"/>
        <v>51.16</v>
      </c>
      <c r="I50">
        <f t="shared" si="34"/>
        <v>51.78</v>
      </c>
      <c r="J50">
        <f t="shared" si="34"/>
        <v>52.4</v>
      </c>
      <c r="K50">
        <f t="shared" si="34"/>
        <v>53.02</v>
      </c>
      <c r="L50">
        <f t="shared" si="34"/>
        <v>53.64</v>
      </c>
      <c r="M50">
        <f t="shared" si="34"/>
        <v>54.26</v>
      </c>
      <c r="N50">
        <f t="shared" si="34"/>
        <v>54.88</v>
      </c>
      <c r="O50">
        <f t="shared" si="34"/>
        <v>55.5</v>
      </c>
      <c r="P50">
        <f t="shared" si="34"/>
        <v>56.12</v>
      </c>
      <c r="Q50">
        <f t="shared" si="34"/>
        <v>56.74</v>
      </c>
      <c r="R50">
        <f t="shared" si="34"/>
        <v>55.871000000000002</v>
      </c>
      <c r="S50">
        <f t="shared" si="34"/>
        <v>55.002000000000002</v>
      </c>
      <c r="T50">
        <f t="shared" si="34"/>
        <v>54.133000000000003</v>
      </c>
      <c r="U50">
        <f t="shared" si="34"/>
        <v>53.264000000000003</v>
      </c>
      <c r="V50">
        <f t="shared" si="34"/>
        <v>52.395000000000003</v>
      </c>
      <c r="W50">
        <f t="shared" si="34"/>
        <v>51.526000000000003</v>
      </c>
      <c r="X50">
        <f t="shared" si="34"/>
        <v>50.656999999999996</v>
      </c>
      <c r="Y50">
        <f t="shared" si="34"/>
        <v>49.787999999999997</v>
      </c>
      <c r="Z50">
        <f t="shared" si="34"/>
        <v>48.918999999999997</v>
      </c>
      <c r="AA50">
        <f t="shared" si="34"/>
        <v>48.05</v>
      </c>
      <c r="AB50">
        <f t="shared" si="34"/>
        <v>47.006</v>
      </c>
      <c r="AC50">
        <f t="shared" si="34"/>
        <v>45.962000000000003</v>
      </c>
      <c r="AD50">
        <f t="shared" si="34"/>
        <v>44.917999999999999</v>
      </c>
      <c r="AE50">
        <f t="shared" si="34"/>
        <v>43.874000000000002</v>
      </c>
      <c r="AF50">
        <f t="shared" si="34"/>
        <v>42.83</v>
      </c>
      <c r="AG50">
        <f t="shared" si="34"/>
        <v>41.786000000000001</v>
      </c>
      <c r="AH50">
        <f t="shared" si="34"/>
        <v>40.741999999999997</v>
      </c>
      <c r="AI50">
        <f t="shared" si="34"/>
        <v>39.698</v>
      </c>
      <c r="AJ50">
        <f t="shared" si="34"/>
        <v>38.654000000000003</v>
      </c>
      <c r="AK50">
        <f t="shared" si="34"/>
        <v>37.61</v>
      </c>
      <c r="AL50">
        <f t="shared" si="34"/>
        <v>36.688000000000002</v>
      </c>
      <c r="AM50">
        <f t="shared" si="34"/>
        <v>35.765999999999998</v>
      </c>
      <c r="AN50">
        <f t="shared" si="34"/>
        <v>34.844000000000001</v>
      </c>
      <c r="AO50">
        <f t="shared" si="34"/>
        <v>33.921999999999997</v>
      </c>
      <c r="AP50">
        <f t="shared" si="34"/>
        <v>33</v>
      </c>
      <c r="AQ50">
        <f t="shared" si="34"/>
        <v>32.078000000000003</v>
      </c>
      <c r="AR50">
        <f t="shared" si="34"/>
        <v>31.155999999999999</v>
      </c>
      <c r="AS50">
        <f t="shared" si="34"/>
        <v>30.234000000000002</v>
      </c>
      <c r="AT50">
        <f t="shared" si="34"/>
        <v>29.312000000000001</v>
      </c>
      <c r="AU50">
        <f t="shared" si="34"/>
        <v>28.39</v>
      </c>
    </row>
    <row r="51" spans="1:57" x14ac:dyDescent="0.2">
      <c r="A51" t="s">
        <v>46</v>
      </c>
      <c r="B51" t="s">
        <v>42</v>
      </c>
      <c r="C51" t="s">
        <v>39</v>
      </c>
      <c r="D51" t="s">
        <v>40</v>
      </c>
      <c r="E51" t="s">
        <v>54</v>
      </c>
      <c r="F51">
        <f t="shared" si="32"/>
        <v>47.37</v>
      </c>
      <c r="G51">
        <f t="shared" si="34"/>
        <v>50.54</v>
      </c>
      <c r="H51">
        <f t="shared" si="34"/>
        <v>51.176000000000002</v>
      </c>
      <c r="I51">
        <f t="shared" si="34"/>
        <v>51.811999999999998</v>
      </c>
      <c r="J51">
        <f t="shared" si="34"/>
        <v>52.448</v>
      </c>
      <c r="K51">
        <f t="shared" si="34"/>
        <v>53.084000000000003</v>
      </c>
      <c r="L51">
        <f t="shared" si="34"/>
        <v>53.72</v>
      </c>
      <c r="M51">
        <f t="shared" si="34"/>
        <v>54.356000000000002</v>
      </c>
      <c r="N51">
        <f t="shared" si="34"/>
        <v>54.991999999999997</v>
      </c>
      <c r="O51">
        <f t="shared" si="34"/>
        <v>55.628</v>
      </c>
      <c r="P51">
        <f t="shared" si="34"/>
        <v>56.264000000000003</v>
      </c>
      <c r="Q51">
        <f t="shared" si="34"/>
        <v>56.9</v>
      </c>
      <c r="R51">
        <f t="shared" si="34"/>
        <v>57.262999999999998</v>
      </c>
      <c r="S51">
        <f t="shared" si="34"/>
        <v>57.625999999999998</v>
      </c>
      <c r="T51">
        <f t="shared" si="34"/>
        <v>57.988999999999997</v>
      </c>
      <c r="U51">
        <f t="shared" si="34"/>
        <v>58.351999999999997</v>
      </c>
      <c r="V51">
        <f t="shared" si="34"/>
        <v>58.715000000000003</v>
      </c>
      <c r="W51">
        <f t="shared" si="34"/>
        <v>59.078000000000003</v>
      </c>
      <c r="X51">
        <f t="shared" si="34"/>
        <v>59.441000000000003</v>
      </c>
      <c r="Y51">
        <f t="shared" si="34"/>
        <v>59.804000000000002</v>
      </c>
      <c r="Z51">
        <f t="shared" si="34"/>
        <v>60.167000000000002</v>
      </c>
      <c r="AA51">
        <f t="shared" si="34"/>
        <v>60.53</v>
      </c>
      <c r="AB51">
        <f t="shared" si="34"/>
        <v>61.018999999999998</v>
      </c>
      <c r="AC51">
        <f t="shared" si="34"/>
        <v>61.508000000000003</v>
      </c>
      <c r="AD51">
        <f t="shared" si="34"/>
        <v>61.997</v>
      </c>
      <c r="AE51">
        <f t="shared" si="34"/>
        <v>62.485999999999997</v>
      </c>
      <c r="AF51">
        <f t="shared" si="34"/>
        <v>62.975000000000001</v>
      </c>
      <c r="AG51">
        <f t="shared" si="34"/>
        <v>63.463999999999999</v>
      </c>
      <c r="AH51">
        <f t="shared" si="34"/>
        <v>63.953000000000003</v>
      </c>
      <c r="AI51">
        <f t="shared" si="34"/>
        <v>64.441999999999993</v>
      </c>
      <c r="AJ51">
        <f t="shared" si="34"/>
        <v>64.930999999999997</v>
      </c>
      <c r="AK51">
        <f t="shared" si="34"/>
        <v>65.42</v>
      </c>
      <c r="AL51">
        <f t="shared" si="34"/>
        <v>65.721000000000004</v>
      </c>
      <c r="AM51">
        <f t="shared" si="34"/>
        <v>66.022000000000006</v>
      </c>
      <c r="AN51">
        <f t="shared" si="34"/>
        <v>66.322999999999993</v>
      </c>
      <c r="AO51">
        <f t="shared" si="34"/>
        <v>66.623999999999995</v>
      </c>
      <c r="AP51">
        <f t="shared" si="34"/>
        <v>66.924999999999997</v>
      </c>
      <c r="AQ51">
        <f t="shared" si="34"/>
        <v>67.225999999999999</v>
      </c>
      <c r="AR51">
        <f t="shared" si="34"/>
        <v>67.527000000000001</v>
      </c>
      <c r="AS51">
        <f t="shared" si="34"/>
        <v>67.828000000000003</v>
      </c>
      <c r="AT51">
        <f t="shared" si="34"/>
        <v>68.129000000000005</v>
      </c>
      <c r="AU51">
        <f t="shared" si="34"/>
        <v>68.430000000000007</v>
      </c>
    </row>
    <row r="52" spans="1:57" x14ac:dyDescent="0.2">
      <c r="A52" t="s">
        <v>47</v>
      </c>
      <c r="B52" t="s">
        <v>38</v>
      </c>
      <c r="C52" t="s">
        <v>39</v>
      </c>
      <c r="D52" t="s">
        <v>40</v>
      </c>
      <c r="E52" t="s">
        <v>54</v>
      </c>
      <c r="F52">
        <f t="shared" si="32"/>
        <v>44.138315593751805</v>
      </c>
      <c r="G52">
        <f t="shared" si="34"/>
        <v>48.357332794364005</v>
      </c>
      <c r="H52">
        <f t="shared" si="34"/>
        <v>48.669031137622262</v>
      </c>
      <c r="I52">
        <f t="shared" si="34"/>
        <v>48.98072948088052</v>
      </c>
      <c r="J52">
        <f t="shared" si="34"/>
        <v>49.29242782413877</v>
      </c>
      <c r="K52">
        <f t="shared" si="34"/>
        <v>49.604126167397027</v>
      </c>
      <c r="L52">
        <f t="shared" si="34"/>
        <v>49.915824510655284</v>
      </c>
      <c r="M52">
        <f t="shared" si="34"/>
        <v>50.227522853913541</v>
      </c>
      <c r="N52">
        <f t="shared" si="34"/>
        <v>50.539221197171798</v>
      </c>
      <c r="O52">
        <f t="shared" si="34"/>
        <v>50.850919540430056</v>
      </c>
      <c r="P52">
        <f t="shared" si="34"/>
        <v>51.162617883688313</v>
      </c>
      <c r="Q52">
        <f t="shared" si="34"/>
        <v>51.474316226946598</v>
      </c>
      <c r="R52">
        <f t="shared" si="34"/>
        <v>49.038545288972358</v>
      </c>
      <c r="S52">
        <f t="shared" si="34"/>
        <v>46.602774350998125</v>
      </c>
      <c r="T52">
        <f t="shared" si="34"/>
        <v>44.167003413023885</v>
      </c>
      <c r="U52">
        <f t="shared" si="34"/>
        <v>41.731232475049651</v>
      </c>
      <c r="V52">
        <f t="shared" si="34"/>
        <v>39.295461537075411</v>
      </c>
      <c r="W52">
        <f t="shared" si="34"/>
        <v>36.859690599101171</v>
      </c>
      <c r="X52">
        <f t="shared" si="34"/>
        <v>34.423919661126938</v>
      </c>
      <c r="Y52">
        <f t="shared" si="34"/>
        <v>31.988148723152694</v>
      </c>
      <c r="Z52">
        <f t="shared" si="34"/>
        <v>29.552377785178454</v>
      </c>
      <c r="AA52">
        <f t="shared" si="34"/>
        <v>27.116606847204199</v>
      </c>
      <c r="AB52">
        <f t="shared" si="34"/>
        <v>26.813018321159248</v>
      </c>
      <c r="AC52">
        <f t="shared" si="34"/>
        <v>26.509429795114297</v>
      </c>
      <c r="AD52">
        <f t="shared" si="34"/>
        <v>26.205841269069346</v>
      </c>
      <c r="AE52">
        <f t="shared" si="34"/>
        <v>25.902252743024398</v>
      </c>
      <c r="AF52">
        <f t="shared" si="34"/>
        <v>25.598664216979447</v>
      </c>
      <c r="AG52">
        <f t="shared" si="34"/>
        <v>25.295075690934496</v>
      </c>
      <c r="AH52">
        <f t="shared" si="34"/>
        <v>24.991487164889545</v>
      </c>
      <c r="AI52">
        <f t="shared" si="34"/>
        <v>24.687898638844594</v>
      </c>
      <c r="AJ52">
        <f t="shared" si="34"/>
        <v>24.384310112799646</v>
      </c>
      <c r="AK52">
        <f t="shared" si="34"/>
        <v>24.080721586754699</v>
      </c>
      <c r="AL52">
        <f t="shared" si="34"/>
        <v>23.816733691280529</v>
      </c>
      <c r="AM52">
        <f t="shared" si="34"/>
        <v>23.552745795806359</v>
      </c>
      <c r="AN52">
        <f t="shared" si="34"/>
        <v>23.288757900332193</v>
      </c>
      <c r="AO52">
        <f t="shared" si="34"/>
        <v>23.024770004858023</v>
      </c>
      <c r="AP52">
        <f t="shared" si="34"/>
        <v>22.760782109383854</v>
      </c>
      <c r="AQ52">
        <f t="shared" si="34"/>
        <v>22.496794213909684</v>
      </c>
      <c r="AR52">
        <f t="shared" si="34"/>
        <v>22.232806318435514</v>
      </c>
      <c r="AS52">
        <f t="shared" si="34"/>
        <v>21.968818422961348</v>
      </c>
      <c r="AT52">
        <f t="shared" si="34"/>
        <v>21.704830527487179</v>
      </c>
      <c r="AU52">
        <f t="shared" si="34"/>
        <v>21.440842632012998</v>
      </c>
    </row>
    <row r="53" spans="1:57" x14ac:dyDescent="0.2">
      <c r="A53" t="s">
        <v>47</v>
      </c>
      <c r="B53" t="s">
        <v>42</v>
      </c>
      <c r="C53" t="s">
        <v>39</v>
      </c>
      <c r="D53" t="s">
        <v>40</v>
      </c>
      <c r="E53" t="s">
        <v>54</v>
      </c>
      <c r="F53">
        <f t="shared" si="32"/>
        <v>44.138315593751805</v>
      </c>
      <c r="G53">
        <f t="shared" si="34"/>
        <v>48.357332794364005</v>
      </c>
      <c r="H53">
        <f t="shared" si="34"/>
        <v>49.064678749609669</v>
      </c>
      <c r="I53">
        <f t="shared" si="34"/>
        <v>49.772024704855326</v>
      </c>
      <c r="J53">
        <f t="shared" si="34"/>
        <v>50.47937066010099</v>
      </c>
      <c r="K53">
        <f t="shared" si="34"/>
        <v>51.186716615346654</v>
      </c>
      <c r="L53">
        <f t="shared" si="34"/>
        <v>51.894062570592318</v>
      </c>
      <c r="M53">
        <f t="shared" si="34"/>
        <v>52.601408525837975</v>
      </c>
      <c r="N53">
        <f t="shared" si="34"/>
        <v>53.308754481083639</v>
      </c>
      <c r="O53">
        <f t="shared" si="34"/>
        <v>54.016100436329303</v>
      </c>
      <c r="P53">
        <f t="shared" si="34"/>
        <v>54.723446391574967</v>
      </c>
      <c r="Q53">
        <f t="shared" si="34"/>
        <v>55.430792346820596</v>
      </c>
      <c r="R53">
        <f t="shared" si="34"/>
        <v>56.146716034192515</v>
      </c>
      <c r="S53">
        <f t="shared" si="34"/>
        <v>56.862639721564427</v>
      </c>
      <c r="T53">
        <f t="shared" si="34"/>
        <v>57.57856340893634</v>
      </c>
      <c r="U53">
        <f t="shared" si="34"/>
        <v>58.294487096308252</v>
      </c>
      <c r="V53">
        <f t="shared" si="34"/>
        <v>59.010410783680165</v>
      </c>
      <c r="W53">
        <f t="shared" si="34"/>
        <v>59.726334471052077</v>
      </c>
      <c r="X53">
        <f t="shared" si="34"/>
        <v>60.442258158423989</v>
      </c>
      <c r="Y53">
        <f t="shared" si="34"/>
        <v>61.158181845795902</v>
      </c>
      <c r="Z53">
        <f t="shared" si="34"/>
        <v>61.874105533167814</v>
      </c>
      <c r="AA53">
        <f t="shared" si="34"/>
        <v>62.590029220539698</v>
      </c>
      <c r="AB53">
        <f t="shared" si="34"/>
        <v>63.120687439839784</v>
      </c>
      <c r="AC53">
        <f t="shared" si="34"/>
        <v>63.651345659139871</v>
      </c>
      <c r="AD53">
        <f t="shared" si="34"/>
        <v>64.182003878439957</v>
      </c>
      <c r="AE53">
        <f t="shared" si="34"/>
        <v>64.712662097740051</v>
      </c>
      <c r="AF53">
        <f t="shared" si="34"/>
        <v>65.24332031704013</v>
      </c>
      <c r="AG53">
        <f t="shared" si="34"/>
        <v>65.773978536340223</v>
      </c>
      <c r="AH53">
        <f t="shared" si="34"/>
        <v>66.304636755640317</v>
      </c>
      <c r="AI53">
        <f t="shared" si="34"/>
        <v>66.83529497494041</v>
      </c>
      <c r="AJ53">
        <f t="shared" si="34"/>
        <v>67.365953194240504</v>
      </c>
      <c r="AK53">
        <f t="shared" si="34"/>
        <v>67.896611413540597</v>
      </c>
      <c r="AL53">
        <f t="shared" si="34"/>
        <v>67.789163853328432</v>
      </c>
      <c r="AM53">
        <f t="shared" si="34"/>
        <v>67.681716293116267</v>
      </c>
      <c r="AN53">
        <f t="shared" si="34"/>
        <v>67.574268732904088</v>
      </c>
      <c r="AO53">
        <f t="shared" si="34"/>
        <v>67.466821172691922</v>
      </c>
      <c r="AP53">
        <f t="shared" si="34"/>
        <v>67.359373612479757</v>
      </c>
      <c r="AQ53">
        <f t="shared" si="34"/>
        <v>67.251926052267592</v>
      </c>
      <c r="AR53">
        <f t="shared" si="34"/>
        <v>67.144478492055427</v>
      </c>
      <c r="AS53">
        <f t="shared" si="34"/>
        <v>67.037030931843262</v>
      </c>
      <c r="AT53">
        <f t="shared" si="34"/>
        <v>66.929583371631082</v>
      </c>
      <c r="AU53">
        <f t="shared" si="34"/>
        <v>66.822135811418903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Transport</vt:lpstr>
      <vt:lpstr>OperationalLife</vt:lpstr>
      <vt:lpstr>Demand</vt:lpstr>
      <vt:lpstr>Land</vt:lpstr>
      <vt:lpstr>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2021-03-02T15:31:56Z</dcterms:created>
  <dcterms:modified xsi:type="dcterms:W3CDTF">2021-03-06T16:38:19Z</dcterms:modified>
</cp:coreProperties>
</file>