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944" windowHeight="9924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</sheets>
  <calcPr calcId="144525"/>
</workbook>
</file>

<file path=xl/calcChain.xml><?xml version="1.0" encoding="utf-8"?>
<calcChain xmlns="http://schemas.openxmlformats.org/spreadsheetml/2006/main">
  <c r="DS71" i="2" l="1"/>
  <c r="DL71" i="2"/>
  <c r="H19" i="3"/>
  <c r="H18" i="3"/>
  <c r="H17" i="3"/>
  <c r="H16" i="3"/>
  <c r="H15" i="3"/>
  <c r="H14" i="3"/>
  <c r="H13" i="3"/>
  <c r="H12" i="3"/>
  <c r="H11" i="3"/>
  <c r="R43" i="1"/>
  <c r="Q43" i="1"/>
  <c r="P43" i="1"/>
  <c r="O43" i="1"/>
  <c r="M43" i="1"/>
  <c r="J43" i="1"/>
  <c r="L43" i="1" s="1"/>
  <c r="I43" i="1"/>
  <c r="R42" i="1"/>
  <c r="Q42" i="1"/>
  <c r="P42" i="1"/>
  <c r="O42" i="1"/>
  <c r="M42" i="1"/>
  <c r="J42" i="1"/>
  <c r="L42" i="1" s="1"/>
  <c r="I42" i="1"/>
  <c r="R41" i="1"/>
  <c r="Q41" i="1"/>
  <c r="P41" i="1"/>
  <c r="O41" i="1"/>
  <c r="M41" i="1"/>
  <c r="J41" i="1"/>
  <c r="K41" i="1" s="1"/>
  <c r="I41" i="1"/>
  <c r="R40" i="1"/>
  <c r="Q40" i="1"/>
  <c r="P40" i="1"/>
  <c r="O40" i="1"/>
  <c r="M40" i="1"/>
  <c r="J40" i="1"/>
  <c r="L40" i="1" s="1"/>
  <c r="I40" i="1"/>
  <c r="R39" i="1"/>
  <c r="Q39" i="1"/>
  <c r="P39" i="1"/>
  <c r="O39" i="1"/>
  <c r="M39" i="1"/>
  <c r="I39" i="1"/>
  <c r="W36" i="1"/>
  <c r="Y36" i="1" s="1"/>
  <c r="T36" i="1"/>
  <c r="K36" i="1"/>
  <c r="T35" i="1"/>
  <c r="N35" i="1"/>
  <c r="O35" i="1" s="1"/>
  <c r="K35" i="1"/>
  <c r="AK34" i="1"/>
  <c r="AH34" i="1"/>
  <c r="T34" i="1"/>
  <c r="K34" i="1"/>
  <c r="AK33" i="1"/>
  <c r="AH33" i="1"/>
  <c r="W33" i="1"/>
  <c r="Y33" i="1" s="1"/>
  <c r="T33" i="1"/>
  <c r="N33" i="1"/>
  <c r="P33" i="1" s="1"/>
  <c r="K33" i="1"/>
  <c r="AK32" i="1"/>
  <c r="AH32" i="1"/>
  <c r="P32" i="1"/>
  <c r="N32" i="1"/>
  <c r="O32" i="1" s="1"/>
  <c r="K32" i="1"/>
  <c r="AK31" i="1"/>
  <c r="AH31" i="1"/>
  <c r="N34" i="1" s="1"/>
  <c r="W31" i="1"/>
  <c r="I19" i="3" s="1"/>
  <c r="T31" i="1"/>
  <c r="S31" i="1"/>
  <c r="N31" i="1"/>
  <c r="P31" i="1" s="1"/>
  <c r="AK30" i="1"/>
  <c r="AH30" i="1"/>
  <c r="W30" i="1"/>
  <c r="I18" i="3" s="1"/>
  <c r="T30" i="1"/>
  <c r="S30" i="1"/>
  <c r="N30" i="1"/>
  <c r="P30" i="1" s="1"/>
  <c r="K30" i="1"/>
  <c r="E30" i="1"/>
  <c r="C37" i="1" s="1"/>
  <c r="AK29" i="1"/>
  <c r="AH29" i="1"/>
  <c r="T29" i="1"/>
  <c r="N29" i="1"/>
  <c r="P29" i="1" s="1"/>
  <c r="K29" i="1"/>
  <c r="AK28" i="1"/>
  <c r="AH28" i="1"/>
  <c r="T28" i="1"/>
  <c r="N28" i="1"/>
  <c r="I15" i="3" s="1"/>
  <c r="K28" i="1"/>
  <c r="J28" i="1"/>
  <c r="F28" i="1"/>
  <c r="E28" i="1"/>
  <c r="F14" i="3" s="1"/>
  <c r="AK27" i="1"/>
  <c r="AH27" i="1"/>
  <c r="T27" i="1"/>
  <c r="N27" i="1"/>
  <c r="P27" i="1" s="1"/>
  <c r="K27" i="1"/>
  <c r="J27" i="1"/>
  <c r="AK26" i="1"/>
  <c r="AH26" i="1"/>
  <c r="W26" i="1"/>
  <c r="Y26" i="1" s="1"/>
  <c r="T26" i="1"/>
  <c r="N26" i="1"/>
  <c r="P26" i="1" s="1"/>
  <c r="K26" i="1"/>
  <c r="E26" i="1"/>
  <c r="F27" i="1" s="1"/>
  <c r="AK25" i="1"/>
  <c r="AH25" i="1"/>
  <c r="W25" i="1"/>
  <c r="Y25" i="1" s="1"/>
  <c r="T25" i="1"/>
  <c r="N25" i="1"/>
  <c r="P25" i="1" s="1"/>
  <c r="K25" i="1"/>
  <c r="J25" i="1"/>
  <c r="AK24" i="1"/>
  <c r="AH24" i="1"/>
  <c r="T24" i="1"/>
  <c r="N24" i="1"/>
  <c r="I11" i="3" s="1"/>
  <c r="J39" i="1" s="1"/>
  <c r="K24" i="1"/>
  <c r="J24" i="1"/>
  <c r="E24" i="1"/>
  <c r="F25" i="1" s="1"/>
  <c r="AK23" i="1"/>
  <c r="AH23" i="1"/>
  <c r="T23" i="1"/>
  <c r="N23" i="1"/>
  <c r="P23" i="1" s="1"/>
  <c r="K23" i="1"/>
  <c r="F23" i="1"/>
  <c r="AK22" i="1"/>
  <c r="AH22" i="1"/>
  <c r="T22" i="1"/>
  <c r="N22" i="1"/>
  <c r="P22" i="1" s="1"/>
  <c r="K22" i="1"/>
  <c r="F22" i="1"/>
  <c r="E22" i="1"/>
  <c r="AK21" i="1"/>
  <c r="AH21" i="1"/>
  <c r="W21" i="1"/>
  <c r="Y21" i="1" s="1"/>
  <c r="T21" i="1"/>
  <c r="N21" i="1"/>
  <c r="P21" i="1" s="1"/>
  <c r="K21" i="1"/>
  <c r="AK20" i="1"/>
  <c r="AH20" i="1"/>
  <c r="W20" i="1"/>
  <c r="Y20" i="1" s="1"/>
  <c r="T20" i="1"/>
  <c r="S20" i="1"/>
  <c r="N20" i="1"/>
  <c r="P20" i="1" s="1"/>
  <c r="K20" i="1"/>
  <c r="E20" i="1"/>
  <c r="AK19" i="1"/>
  <c r="AH19" i="1"/>
  <c r="T19" i="1"/>
  <c r="S19" i="1"/>
  <c r="K19" i="1"/>
  <c r="J19" i="1"/>
  <c r="N19" i="1" s="1"/>
  <c r="P19" i="1" s="1"/>
  <c r="AK18" i="1"/>
  <c r="W27" i="1" s="1"/>
  <c r="Y27" i="1" s="1"/>
  <c r="AH18" i="1"/>
  <c r="W18" i="1"/>
  <c r="X18" i="1" s="1"/>
  <c r="T18" i="1"/>
  <c r="N18" i="1"/>
  <c r="P18" i="1" s="1"/>
  <c r="K18" i="1"/>
  <c r="F18" i="1"/>
  <c r="E18" i="1"/>
  <c r="F19" i="1" s="1"/>
  <c r="AK17" i="1"/>
  <c r="AH17" i="1"/>
  <c r="W17" i="1"/>
  <c r="X17" i="1" s="1"/>
  <c r="T17" i="1"/>
  <c r="N17" i="1"/>
  <c r="P17" i="1" s="1"/>
  <c r="K17" i="1"/>
  <c r="AK16" i="1"/>
  <c r="AH16" i="1"/>
  <c r="W16" i="1"/>
  <c r="X16" i="1" s="1"/>
  <c r="N16" i="1"/>
  <c r="O6" i="3" s="1"/>
  <c r="K16" i="1"/>
  <c r="E16" i="1"/>
  <c r="C34" i="1" s="1"/>
  <c r="AK15" i="1"/>
  <c r="AH15" i="1"/>
  <c r="W15" i="1"/>
  <c r="X15" i="1" s="1"/>
  <c r="T15" i="1"/>
  <c r="P15" i="1"/>
  <c r="N15" i="1"/>
  <c r="O15" i="1" s="1"/>
  <c r="K15" i="1"/>
  <c r="AK14" i="1"/>
  <c r="AH14" i="1"/>
  <c r="W14" i="1"/>
  <c r="Y14" i="1" s="1"/>
  <c r="T14" i="1"/>
  <c r="N14" i="1"/>
  <c r="P14" i="1" s="1"/>
  <c r="K14" i="1"/>
  <c r="E14" i="1"/>
  <c r="AK13" i="1"/>
  <c r="AH13" i="1"/>
  <c r="W13" i="1"/>
  <c r="Y13" i="1" s="1"/>
  <c r="T13" i="1"/>
  <c r="N13" i="1"/>
  <c r="P13" i="1" s="1"/>
  <c r="K13" i="1"/>
  <c r="AK12" i="1"/>
  <c r="AH12" i="1"/>
  <c r="W12" i="1"/>
  <c r="Y12" i="1" s="1"/>
  <c r="T12" i="1"/>
  <c r="P12" i="1"/>
  <c r="N12" i="1"/>
  <c r="O12" i="1" s="1"/>
  <c r="K12" i="1"/>
  <c r="AK11" i="1"/>
  <c r="AH11" i="1"/>
  <c r="W11" i="1"/>
  <c r="X11" i="1" s="1"/>
  <c r="T11" i="1"/>
  <c r="N11" i="1"/>
  <c r="O11" i="1" s="1"/>
  <c r="K11" i="1"/>
  <c r="AK10" i="1"/>
  <c r="AH10" i="1"/>
  <c r="X10" i="1"/>
  <c r="W10" i="1"/>
  <c r="Y10" i="1" s="1"/>
  <c r="T10" i="1"/>
  <c r="N10" i="1"/>
  <c r="O10" i="1" s="1"/>
  <c r="K10" i="1"/>
  <c r="AK9" i="1"/>
  <c r="AH9" i="1"/>
  <c r="W9" i="1"/>
  <c r="Y9" i="1" s="1"/>
  <c r="N9" i="1"/>
  <c r="P9" i="1" s="1"/>
  <c r="AK8" i="1"/>
  <c r="AH8" i="1"/>
  <c r="X8" i="1"/>
  <c r="W8" i="1"/>
  <c r="Y8" i="1" s="1"/>
  <c r="T8" i="1"/>
  <c r="N8" i="1"/>
  <c r="O8" i="1" s="1"/>
  <c r="K8" i="1"/>
  <c r="AK7" i="1"/>
  <c r="AH7" i="1"/>
  <c r="W7" i="1"/>
  <c r="Y7" i="1" s="1"/>
  <c r="T7" i="1"/>
  <c r="N7" i="1"/>
  <c r="P7" i="1" s="1"/>
  <c r="AK6" i="1"/>
  <c r="AH6" i="1"/>
  <c r="W6" i="1"/>
  <c r="Y6" i="1" s="1"/>
  <c r="T6" i="1"/>
  <c r="N6" i="1"/>
  <c r="O6" i="1" s="1"/>
  <c r="K6" i="1"/>
  <c r="AK5" i="1"/>
  <c r="AH5" i="1"/>
  <c r="W5" i="1"/>
  <c r="Y5" i="1" s="1"/>
  <c r="T5" i="1"/>
  <c r="AK4" i="1"/>
  <c r="AH4" i="1"/>
  <c r="W4" i="1"/>
  <c r="Y4" i="1" s="1"/>
  <c r="T4" i="1"/>
  <c r="O4" i="1"/>
  <c r="AK3" i="1"/>
  <c r="AH3" i="1"/>
  <c r="W3" i="1"/>
  <c r="Y3" i="1" s="1"/>
  <c r="T3" i="1"/>
  <c r="P3" i="1"/>
  <c r="M3" i="1"/>
  <c r="F3" i="1"/>
  <c r="DH71" i="2" l="1"/>
  <c r="CW71" i="2"/>
  <c r="CN71" i="2"/>
  <c r="CF71" i="2"/>
  <c r="BZ71" i="2"/>
  <c r="BP71" i="2"/>
  <c r="BF71" i="2"/>
  <c r="AW71" i="2"/>
  <c r="AM71" i="2"/>
  <c r="W71" i="2"/>
  <c r="M71" i="2"/>
  <c r="G71" i="2"/>
  <c r="DF71" i="2"/>
  <c r="CS71" i="2"/>
  <c r="CJ71" i="2"/>
  <c r="CE71" i="2"/>
  <c r="BV71" i="2"/>
  <c r="BO71" i="2"/>
  <c r="BE71" i="2"/>
  <c r="AR71" i="2"/>
  <c r="AJ71" i="2"/>
  <c r="V71" i="2"/>
  <c r="L71" i="2"/>
  <c r="B71" i="2"/>
  <c r="DK71" i="2"/>
  <c r="DE71" i="2"/>
  <c r="CR71" i="2"/>
  <c r="CH71" i="2"/>
  <c r="CC71" i="2"/>
  <c r="BU71" i="2"/>
  <c r="BN71" i="2"/>
  <c r="BC71" i="2"/>
  <c r="AO71" i="2"/>
  <c r="Y71" i="2"/>
  <c r="S71" i="2"/>
  <c r="K71" i="2"/>
  <c r="M4" i="1"/>
  <c r="DI71" i="2"/>
  <c r="DB71" i="2"/>
  <c r="CQ71" i="2"/>
  <c r="CG71" i="2"/>
  <c r="CB71" i="2"/>
  <c r="BT71" i="2"/>
  <c r="BM71" i="2"/>
  <c r="AY71" i="2"/>
  <c r="AN71" i="2"/>
  <c r="X71" i="2"/>
  <c r="P71" i="2"/>
  <c r="J71" i="2"/>
  <c r="J36" i="1"/>
  <c r="N36" i="1"/>
  <c r="P36" i="1" s="1"/>
  <c r="F29" i="1"/>
  <c r="F16" i="3"/>
  <c r="I71" i="2" s="1"/>
  <c r="F26" i="1"/>
  <c r="C35" i="1"/>
  <c r="F24" i="1"/>
  <c r="J4" i="1"/>
  <c r="F18" i="3"/>
  <c r="CX71" i="2" s="1"/>
  <c r="F20" i="1"/>
  <c r="F13" i="3"/>
  <c r="BG71" i="2"/>
  <c r="AG71" i="2"/>
  <c r="DA71" i="2"/>
  <c r="CY71" i="2"/>
  <c r="F17" i="3"/>
  <c r="F21" i="1"/>
  <c r="F11" i="3"/>
  <c r="C42" i="1"/>
  <c r="F17" i="1"/>
  <c r="F16" i="1"/>
  <c r="A38" i="1"/>
  <c r="C39" i="1" s="1"/>
  <c r="C40" i="1"/>
  <c r="F12" i="3"/>
  <c r="F15" i="1"/>
  <c r="F14" i="1"/>
  <c r="F15" i="3"/>
  <c r="F19" i="3"/>
  <c r="P10" i="1"/>
  <c r="X7" i="1"/>
  <c r="X20" i="1"/>
  <c r="Y11" i="1"/>
  <c r="X36" i="1"/>
  <c r="W22" i="1"/>
  <c r="Y22" i="1" s="1"/>
  <c r="W29" i="1"/>
  <c r="Y29" i="1" s="1"/>
  <c r="W32" i="1"/>
  <c r="Y32" i="1" s="1"/>
  <c r="W34" i="1"/>
  <c r="Y34" i="1" s="1"/>
  <c r="W28" i="1"/>
  <c r="W35" i="1"/>
  <c r="X35" i="1" s="1"/>
  <c r="X14" i="1"/>
  <c r="W23" i="1"/>
  <c r="Y23" i="1" s="1"/>
  <c r="X26" i="1"/>
  <c r="X30" i="1"/>
  <c r="X31" i="1"/>
  <c r="W19" i="1"/>
  <c r="Y19" i="1" s="1"/>
  <c r="W24" i="1"/>
  <c r="Y30" i="1"/>
  <c r="Y31" i="1"/>
  <c r="Y16" i="1"/>
  <c r="Y17" i="1"/>
  <c r="X9" i="1"/>
  <c r="Y15" i="1"/>
  <c r="Y18" i="1"/>
  <c r="I17" i="3"/>
  <c r="X21" i="1"/>
  <c r="X25" i="1"/>
  <c r="X27" i="1"/>
  <c r="X29" i="1"/>
  <c r="X33" i="1"/>
  <c r="X34" i="1"/>
  <c r="L41" i="1"/>
  <c r="X5" i="1"/>
  <c r="X6" i="1"/>
  <c r="X12" i="1"/>
  <c r="X13" i="1"/>
  <c r="X4" i="1"/>
  <c r="P28" i="1"/>
  <c r="O31" i="1"/>
  <c r="P8" i="1"/>
  <c r="P35" i="1"/>
  <c r="K42" i="1"/>
  <c r="P6" i="1"/>
  <c r="P34" i="1"/>
  <c r="O34" i="1"/>
  <c r="L39" i="1"/>
  <c r="K39" i="1"/>
  <c r="I14" i="3"/>
  <c r="O30" i="1"/>
  <c r="O33" i="1"/>
  <c r="C36" i="1"/>
  <c r="I13" i="3"/>
  <c r="O7" i="1"/>
  <c r="O9" i="1"/>
  <c r="O13" i="1"/>
  <c r="O14" i="1"/>
  <c r="O17" i="1"/>
  <c r="O18" i="1"/>
  <c r="O19" i="1"/>
  <c r="O23" i="1"/>
  <c r="P11" i="1"/>
  <c r="O21" i="1"/>
  <c r="O22" i="1"/>
  <c r="O24" i="1"/>
  <c r="O29" i="1"/>
  <c r="K40" i="1"/>
  <c r="K43" i="1"/>
  <c r="I12" i="3"/>
  <c r="I16" i="3"/>
  <c r="X3" i="1"/>
  <c r="O20" i="1"/>
  <c r="O25" i="1"/>
  <c r="O26" i="1"/>
  <c r="O27" i="1"/>
  <c r="P24" i="1"/>
  <c r="O28" i="1"/>
  <c r="O16" i="1"/>
  <c r="O7" i="3"/>
  <c r="P16" i="1"/>
  <c r="V39" i="1"/>
  <c r="Y39" i="1" s="1"/>
  <c r="O4" i="3"/>
  <c r="O5" i="3"/>
  <c r="DJ71" i="2" l="1"/>
  <c r="O36" i="1"/>
  <c r="BK71" i="2"/>
  <c r="AK71" i="2"/>
  <c r="DG71" i="2"/>
  <c r="BX71" i="2"/>
  <c r="BJ71" i="2"/>
  <c r="AH71" i="2"/>
  <c r="D71" i="2"/>
  <c r="BH71" i="2"/>
  <c r="AZ71" i="2"/>
  <c r="AF71" i="2"/>
  <c r="CV71" i="2"/>
  <c r="CP71" i="2"/>
  <c r="AP71" i="2"/>
  <c r="AX71" i="2"/>
  <c r="AI71" i="2"/>
  <c r="Q71" i="2"/>
  <c r="E71" i="2"/>
  <c r="CA71" i="2"/>
  <c r="N71" i="2"/>
  <c r="AQ71" i="2"/>
  <c r="AA71" i="2"/>
  <c r="CI71" i="2"/>
  <c r="AV71" i="2"/>
  <c r="C71" i="2"/>
  <c r="AT71" i="2"/>
  <c r="AE71" i="2"/>
  <c r="CO71" i="2"/>
  <c r="CK71" i="2"/>
  <c r="BY71" i="2"/>
  <c r="BQ71" i="2"/>
  <c r="BI71" i="2"/>
  <c r="AC71" i="2"/>
  <c r="DD71" i="2"/>
  <c r="CZ71" i="2"/>
  <c r="BD71" i="2"/>
  <c r="AB71" i="2"/>
  <c r="T71" i="2"/>
  <c r="H71" i="2"/>
  <c r="DC71" i="2"/>
  <c r="CU71" i="2"/>
  <c r="CM71" i="2"/>
  <c r="BW71" i="2"/>
  <c r="BS71" i="2"/>
  <c r="AU71" i="2"/>
  <c r="O71" i="2"/>
  <c r="CT71" i="2"/>
  <c r="CL71" i="2"/>
  <c r="CD71" i="2"/>
  <c r="BR71" i="2"/>
  <c r="BB71" i="2"/>
  <c r="AL71" i="2"/>
  <c r="Z71" i="2"/>
  <c r="R71" i="2"/>
  <c r="F71" i="2"/>
  <c r="BA71" i="2"/>
  <c r="AS71" i="2"/>
  <c r="U71" i="2"/>
  <c r="BL71" i="2"/>
  <c r="AD71" i="2"/>
  <c r="X32" i="1"/>
  <c r="X22" i="1"/>
  <c r="X19" i="1"/>
  <c r="X23" i="1"/>
  <c r="Y35" i="1"/>
  <c r="Y24" i="1"/>
  <c r="X24" i="1"/>
  <c r="Y28" i="1"/>
  <c r="X28" i="1"/>
</calcChain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<sst xmlns="http://schemas.openxmlformats.org/spreadsheetml/2006/main" count="11078" uniqueCount="1513">
  <si>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</si>
  <si>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</si>
  <si>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</si>
  <si>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</si>
  <si>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</si>
  <si>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</si>
  <si>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</si>
  <si>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</si>
  <si>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</si>
  <si>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</si>
  <si>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</si>
  <si>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</si>
  <si>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</si>
  <si>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</si>
  <si>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</si>
  <si>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</si>
  <si>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</si>
  <si>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</si>
  <si>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</si>
  <si>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</si>
  <si>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</si>
  <si>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</si>
  <si>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</si>
  <si>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</si>
  <si>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</si>
  <si>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</si>
  <si>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</si>
  <si>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</si>
  <si>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</si>
  <si>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</si>
  <si>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</si>
  <si>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</si>
  <si>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</si>
  <si>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</si>
  <si>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</si>
  <si>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</si>
  <si>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</si>
  <si>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</si>
  <si>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</si>
  <si>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</si>
  <si>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</si>
  <si>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</si>
  <si>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</si>
  <si>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</si>
  <si>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</si>
  <si>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</si>
  <si>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</si>
  <si>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</si>
  <si>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</si>
  <si>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</si>
  <si>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</si>
  <si>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</si>
  <si>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</si>
  <si>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</si>
  <si>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</si>
  <si>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</si>
  <si>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</si>
  <si>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</si>
  <si>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</si>
  <si>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</si>
  <si>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</si>
  <si>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</si>
  <si>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</si>
  <si>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</si>
  <si>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</si>
  <si>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</si>
  <si>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</si>
  <si>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</si>
  <si>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</si>
  <si>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</si>
  <si>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</si>
  <si>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</si>
  <si>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</si>
  <si>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頭像</t>
  </si>
  <si>
    <t>職業名稱</t>
  </si>
  <si>
    <t>教授（原作向）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</si>
  <si>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</si>
  <si>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</si>
  <si>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</si>
  <si>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</si>
  <si>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</si>
  <si>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</si>
  <si>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</si>
  <si>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</si>
  <si>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</si>
  <si>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</si>
  <si>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</si>
  <si>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</si>
  <si>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</si>
  <si>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</si>
  <si>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</si>
  <si>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</si>
  <si>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</si>
  <si>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</si>
  <si>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</si>
  <si>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</si>
  <si>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</si>
  <si>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</si>
  <si>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</si>
  <si>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</si>
  <si>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</si>
  <si>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</si>
  <si>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</si>
  <si>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</si>
  <si>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</si>
  <si>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</si>
  <si>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</si>
  <si>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</si>
  <si>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</si>
  <si>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</si>
  <si>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</si>
  <si>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</si>
  <si>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</si>
  <si>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</si>
  <si>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</si>
  <si>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</si>
  <si>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</si>
  <si>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</si>
  <si>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</si>
  <si>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</si>
  <si>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</si>
  <si>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</si>
  <si>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</si>
  <si>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</si>
  <si>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</si>
  <si>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</si>
  <si>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</si>
  <si>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</si>
  <si>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</si>
  <si>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</si>
  <si>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</si>
  <si>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</si>
  <si>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</si>
  <si>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</si>
  <si>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</si>
  <si>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</si>
  <si>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</si>
  <si>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</si>
  <si>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</si>
  <si>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</si>
  <si>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</si>
  <si>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</si>
  <si>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</si>
  <si>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</si>
  <si>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</si>
  <si>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</si>
  <si>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</si>
  <si>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</si>
  <si>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</si>
  <si>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</si>
  <si>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</si>
  <si>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</si>
  <si>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</si>
  <si>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</si>
  <si>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</si>
  <si>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</si>
  <si>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</si>
  <si>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</si>
  <si>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</si>
  <si>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</si>
  <si>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</si>
  <si>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</si>
  <si>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</si>
  <si>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</si>
  <si>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</si>
  <si>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</si>
  <si>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</si>
  <si>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</si>
  <si>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</si>
  <si>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</si>
  <si>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</si>
  <si>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</si>
  <si>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</si>
  <si>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</si>
  <si>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</si>
  <si>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射擊</t>
  </si>
  <si>
    <t>手槍</t>
  </si>
  <si>
    <t>游泳</t>
  </si>
  <si>
    <t>特點</t>
  </si>
  <si>
    <t>教育</t>
  </si>
  <si>
    <t>投擲</t>
  </si>
  <si>
    <t>創傷或傷疤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</si>
  <si>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</si>
  <si>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</si>
  <si>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</si>
  <si>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</si>
  <si>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</si>
  <si>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</si>
  <si>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</si>
  <si>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</si>
  <si>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</si>
  <si>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</si>
  <si>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</si>
  <si>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</si>
  <si>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</si>
  <si>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</si>
  <si>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</si>
  <si>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</si>
  <si>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</si>
  <si>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</si>
  <si>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</si>
  <si>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</si>
  <si>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</si>
  <si>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</si>
  <si>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</si>
  <si>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</si>
  <si>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</si>
  <si>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</si>
  <si>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</si>
  <si>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</si>
  <si>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</si>
  <si>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</si>
  <si>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</si>
  <si>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</si>
  <si>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</si>
  <si>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</si>
  <si>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</si>
  <si>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</si>
  <si>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</si>
  <si>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</si>
  <si>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</si>
  <si>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</si>
  <si>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</si>
  <si>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</si>
  <si>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</si>
  <si>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</si>
  <si>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</si>
  <si>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</si>
  <si>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攜帶物品</t>
  </si>
  <si>
    <t>瘋狂症狀</t>
  </si>
  <si>
    <t>體格  (Build)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</si>
  <si>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</si>
  <si>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</si>
  <si>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</si>
  <si>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</si>
  <si>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</si>
  <si>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</si>
  <si>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</si>
  <si>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</si>
  <si>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</si>
  <si>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</si>
  <si>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</si>
  <si>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</si>
  <si>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</si>
  <si>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</si>
  <si>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</si>
  <si>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</si>
  <si>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</si>
  <si>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</si>
  <si>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</si>
  <si>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</si>
  <si>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</si>
  <si>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</si>
  <si>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</si>
  <si>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</si>
  <si>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</si>
  <si>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</si>
  <si>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</si>
  <si>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</si>
  <si>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</si>
  <si>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</si>
  <si>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</si>
  <si>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</si>
  <si>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</si>
  <si>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</si>
  <si>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</si>
  <si>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</si>
  <si>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</si>
  <si>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</si>
  <si>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</si>
  <si>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</si>
  <si>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步槍/散彈槍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</si>
  <si>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</si>
  <si>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</si>
  <si>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</si>
  <si>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</si>
  <si>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</si>
  <si>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</si>
  <si>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</si>
  <si>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</si>
  <si>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</si>
  <si>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</si>
  <si>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</si>
  <si>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</si>
  <si>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</si>
  <si>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</si>
  <si>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</si>
  <si>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</si>
  <si>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</si>
  <si>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</si>
  <si>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</si>
  <si>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</si>
  <si>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</si>
  <si>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</si>
  <si>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</si>
  <si>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</si>
  <si>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</si>
  <si>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</si>
  <si>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</si>
  <si>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</si>
  <si>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</si>
  <si>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</si>
  <si>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</si>
  <si>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</si>
  <si>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</si>
  <si>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</si>
  <si>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</si>
  <si>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</si>
  <si>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</si>
  <si>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</si>
  <si>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</si>
  <si>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</si>
  <si>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</si>
  <si>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</si>
  <si>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</si>
  <si>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</si>
  <si>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</si>
  <si>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</si>
  <si>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</si>
  <si>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</si>
  <si>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</si>
  <si>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</si>
  <si>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</si>
  <si>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</si>
  <si>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</si>
  <si>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</si>
  <si>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</si>
  <si>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</si>
  <si>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</si>
  <si>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</si>
  <si>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</si>
  <si>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</si>
  <si>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</si>
  <si>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</si>
  <si>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</si>
  <si>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</si>
  <si>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</si>
  <si>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</si>
  <si>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</si>
  <si>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</si>
  <si>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</si>
  <si>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</si>
  <si>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</si>
  <si>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</si>
  <si>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</si>
  <si>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</si>
  <si>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</si>
  <si>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</si>
  <si>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</si>
  <si>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</si>
  <si>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</si>
  <si>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</si>
  <si>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</si>
  <si>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</si>
  <si>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</si>
  <si>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</si>
  <si>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</si>
  <si>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</si>
  <si>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</si>
  <si>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</si>
  <si>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</si>
  <si>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</si>
  <si>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</si>
  <si>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</si>
  <si>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</si>
  <si>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</si>
  <si>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</si>
  <si>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</si>
  <si>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軍官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</si>
  <si>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</si>
  <si>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</si>
  <si>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</si>
  <si>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</si>
  <si>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</si>
  <si>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</si>
  <si>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</si>
  <si>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</si>
  <si>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</si>
  <si>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</si>
  <si>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</si>
  <si>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</si>
  <si>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</si>
  <si>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</si>
  <si>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</si>
  <si>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</si>
  <si>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</si>
  <si>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</si>
  <si>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</si>
  <si>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</si>
  <si>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</si>
  <si>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</si>
  <si>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</si>
  <si>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</si>
  <si>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</si>
  <si>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</si>
  <si>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</si>
  <si>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</si>
  <si>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</si>
  <si>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</si>
  <si>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</si>
  <si>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</si>
  <si>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</si>
  <si>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</si>
  <si>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</si>
  <si>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</si>
  <si>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</si>
  <si>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</si>
  <si>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</si>
  <si>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</si>
  <si>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</si>
  <si>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</si>
  <si>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</si>
  <si>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</si>
  <si>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</si>
  <si>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</si>
  <si>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</si>
  <si>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</si>
  <si>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</si>
  <si>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</si>
  <si>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</si>
  <si>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</si>
  <si>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</si>
  <si>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</si>
  <si>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</si>
  <si>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</si>
  <si>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</si>
  <si>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</si>
  <si>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</si>
  <si>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</si>
  <si>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</si>
  <si>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</si>
  <si>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</si>
  <si>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</si>
  <si>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</si>
  <si>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</si>
  <si>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</si>
  <si>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</si>
  <si>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</si>
  <si>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</si>
  <si>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</si>
  <si>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</si>
  <si>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</si>
  <si>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</si>
  <si>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</si>
  <si>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</si>
  <si>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</si>
  <si>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</si>
  <si>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</si>
  <si>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</si>
  <si>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</si>
  <si>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</si>
  <si>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</si>
  <si>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</si>
  <si>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</si>
  <si>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</si>
  <si>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</si>
  <si>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</si>
  <si>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</si>
  <si>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</si>
  <si>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</si>
  <si>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</si>
  <si>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</si>
  <si>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</si>
  <si>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</si>
  <si>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</si>
  <si>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</si>
  <si>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</si>
  <si>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</si>
  <si>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</si>
  <si>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</si>
  <si>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</si>
  <si>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</si>
  <si>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</si>
  <si>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</si>
  <si>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</si>
  <si>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</si>
  <si>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</si>
  <si>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</si>
  <si>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</si>
  <si>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</si>
  <si>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</si>
  <si>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</si>
  <si>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</si>
  <si>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</si>
  <si>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</si>
  <si>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</si>
  <si>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</si>
  <si>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</si>
  <si>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</si>
  <si>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</si>
  <si>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</si>
  <si>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</si>
  <si>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</si>
  <si>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</si>
  <si>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</si>
  <si>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</si>
  <si>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</si>
  <si>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</si>
  <si>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</si>
  <si>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</si>
  <si>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</si>
  <si>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</si>
  <si>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</si>
  <si>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</si>
  <si>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</si>
  <si>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</si>
  <si>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</si>
  <si>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</si>
  <si>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</si>
  <si>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</si>
  <si>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</si>
  <si>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</si>
  <si>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</si>
  <si>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</si>
  <si>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</si>
  <si>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</si>
  <si>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</si>
  <si>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</si>
  <si>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</si>
  <si>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</si>
  <si>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</si>
  <si>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</si>
  <si>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</si>
  <si>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</si>
  <si>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</si>
  <si>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</si>
  <si>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</si>
  <si>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</si>
  <si>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family val="1"/>
      </rPr>
      <t>1920</t>
    </r>
    <r>
      <rPr>
        <b/>
        <sz val="16"/>
        <color theme="1"/>
        <rFont val="黑体"/>
        <family val="3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</si>
  <si>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</si>
  <si>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</si>
  <si>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</si>
  <si>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</si>
  <si>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</si>
  <si>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</si>
  <si>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</si>
  <si>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family val="3"/>
        <charset val="134"/>
      </rPr>
      <t>狗皮大衣，</t>
    </r>
    <r>
      <rPr>
        <sz val="10.5"/>
        <color theme="1"/>
        <rFont val="Roboto"/>
        <family val="1"/>
      </rPr>
      <t>$37.50</t>
    </r>
  </si>
  <si>
    <t>賈斯特菲爾德大衣（軟領長大衣），$19.95</t>
  </si>
  <si>
    <r>
      <rPr>
        <sz val="10.5"/>
        <color theme="1"/>
        <rFont val="宋体"/>
        <family val="3"/>
        <charset val="134"/>
      </rPr>
      <t>牛津式皮鞋，</t>
    </r>
    <r>
      <rPr>
        <sz val="10.5"/>
        <color theme="1"/>
        <rFont val="Roboto"/>
        <family val="1"/>
      </rPr>
      <t>$6.95</t>
    </r>
  </si>
  <si>
    <r>
      <rPr>
        <sz val="10.5"/>
        <color theme="1"/>
        <rFont val="宋体"/>
        <family val="3"/>
        <charset val="134"/>
      </rPr>
      <t>革制工作鞋，</t>
    </r>
    <r>
      <rPr>
        <sz val="10.5"/>
        <color theme="1"/>
        <rFont val="Roboto"/>
        <family val="1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</si>
  <si>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</si>
  <si>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</si>
  <si>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</si>
  <si>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</si>
  <si>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</si>
  <si>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</si>
  <si>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</si>
  <si>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family val="3"/>
        <charset val="134"/>
      </rPr>
      <t>草帽，</t>
    </r>
    <r>
      <rPr>
        <sz val="10.5"/>
        <color theme="1"/>
        <rFont val="Roboto"/>
        <family val="1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</si>
  <si>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</si>
  <si>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</si>
  <si>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family val="3"/>
        <charset val="134"/>
      </rPr>
      <t>海豹皮帽，</t>
    </r>
    <r>
      <rPr>
        <sz val="10.5"/>
        <color theme="1"/>
        <rFont val="Roboto"/>
        <family val="1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</si>
  <si>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</si>
  <si>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</si>
  <si>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</si>
  <si>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</si>
  <si>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</si>
  <si>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family val="3"/>
        <charset val="134"/>
      </rPr>
      <t>袖扣，</t>
    </r>
    <r>
      <rPr>
        <sz val="10.5"/>
        <color theme="1"/>
        <rFont val="Roboto"/>
        <family val="1"/>
      </rPr>
      <t>40</t>
    </r>
    <r>
      <rPr>
        <sz val="10.5"/>
        <color theme="1"/>
        <rFont val="宋体"/>
        <family val="3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</si>
  <si>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</si>
  <si>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</si>
  <si>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family val="3"/>
        <charset val="134"/>
      </rPr>
      <t>登山靴，</t>
    </r>
    <r>
      <rPr>
        <sz val="10.5"/>
        <color theme="1"/>
        <rFont val="Roboto"/>
        <family val="1"/>
      </rPr>
      <t>$7.25</t>
    </r>
  </si>
  <si>
    <t>釘鞋，$5.25</t>
  </si>
  <si>
    <r>
      <rPr>
        <sz val="10.5"/>
        <color theme="1"/>
        <rFont val="宋体"/>
        <family val="3"/>
        <charset val="134"/>
      </rPr>
      <t>泳衣，</t>
    </r>
    <r>
      <rPr>
        <sz val="10.5"/>
        <color theme="1"/>
        <rFont val="Roboto"/>
        <family val="1"/>
      </rPr>
      <t>$3.45</t>
    </r>
  </si>
  <si>
    <r>
      <rPr>
        <sz val="10.5"/>
        <color theme="1"/>
        <rFont val="宋体"/>
        <family val="3"/>
        <charset val="134"/>
      </rPr>
      <t>帆布拖鞋，</t>
    </r>
    <r>
      <rPr>
        <sz val="10.5"/>
        <color theme="1"/>
        <rFont val="Roboto"/>
        <family val="1"/>
      </rPr>
      <t>75</t>
    </r>
    <r>
      <rPr>
        <sz val="10.5"/>
        <color theme="1"/>
        <rFont val="宋体"/>
        <family val="3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</si>
  <si>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</si>
  <si>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</si>
  <si>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</si>
  <si>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</si>
  <si>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</si>
  <si>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</si>
  <si>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</si>
  <si>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</si>
  <si>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</si>
  <si>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</si>
  <si>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</si>
  <si>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family val="3"/>
        <charset val="134"/>
      </rPr>
      <t>巴黎式高跟鞋，</t>
    </r>
    <r>
      <rPr>
        <sz val="10.5"/>
        <color theme="1"/>
        <rFont val="Roboto"/>
        <family val="1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</si>
  <si>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</si>
  <si>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</si>
  <si>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</si>
  <si>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</si>
  <si>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</si>
  <si>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</si>
  <si>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</si>
  <si>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</si>
  <si>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</si>
  <si>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family val="3"/>
        <charset val="134"/>
      </rPr>
      <t>棕色狐皮大衣，</t>
    </r>
    <r>
      <rPr>
        <sz val="10.5"/>
        <color theme="1"/>
        <rFont val="Roboto"/>
        <family val="1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</si>
  <si>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</si>
  <si>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</si>
  <si>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</si>
  <si>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</si>
  <si>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</si>
  <si>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family val="3"/>
        <charset val="134"/>
      </rPr>
      <t>卡其牛仔布，</t>
    </r>
    <r>
      <rPr>
        <sz val="10.5"/>
        <color theme="1"/>
        <rFont val="Roboto"/>
        <family val="1"/>
      </rPr>
      <t>$1.79</t>
    </r>
  </si>
  <si>
    <t>毛呢或亞麻，$2.98</t>
  </si>
  <si>
    <t>短襯褲：</t>
  </si>
  <si>
    <r>
      <rPr>
        <sz val="10.5"/>
        <color theme="1"/>
        <rFont val="宋体"/>
        <family val="3"/>
        <charset val="134"/>
      </rPr>
      <t>灰色毛呢，</t>
    </r>
    <r>
      <rPr>
        <sz val="10.5"/>
        <color theme="1"/>
        <rFont val="Roboto"/>
        <family val="1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</si>
  <si>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</si>
  <si>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</si>
  <si>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</si>
  <si>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family val="3"/>
        <charset val="134"/>
      </rPr>
      <t>泳衣，</t>
    </r>
    <r>
      <rPr>
        <sz val="10.5"/>
        <color theme="1"/>
        <rFont val="Roboto"/>
        <family val="1"/>
      </rPr>
      <t>$4.95</t>
    </r>
  </si>
  <si>
    <r>
      <rPr>
        <sz val="10.5"/>
        <color theme="1"/>
        <rFont val="宋体"/>
        <family val="3"/>
        <charset val="134"/>
      </rPr>
      <t>泳帽，</t>
    </r>
    <r>
      <rPr>
        <sz val="10.5"/>
        <color theme="1"/>
        <rFont val="Roboto"/>
        <family val="1"/>
      </rPr>
      <t>40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</si>
  <si>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帆布拖鞋，</t>
    </r>
    <r>
      <rPr>
        <sz val="10.5"/>
        <color theme="1"/>
        <rFont val="Roboto"/>
        <family val="1"/>
      </rPr>
      <t>54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</si>
  <si>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泵式鞋（船形高跟鞋），</t>
    </r>
    <r>
      <rPr>
        <sz val="10.5"/>
        <color theme="1"/>
        <rFont val="Roboto"/>
        <family val="1"/>
      </rPr>
      <t>$1.29</t>
    </r>
  </si>
  <si>
    <t>個人衛生</t>
  </si>
  <si>
    <t>化妝盒，$4.98</t>
  </si>
  <si>
    <r>
      <rPr>
        <sz val="10.5"/>
        <color theme="1"/>
        <rFont val="宋体"/>
        <family val="3"/>
        <charset val="134"/>
      </rPr>
      <t>男士洗漱用具（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件），</t>
    </r>
    <r>
      <rPr>
        <sz val="10.5"/>
        <color theme="1"/>
        <rFont val="Roboto"/>
        <family val="1"/>
      </rPr>
      <t>$9.98</t>
    </r>
  </si>
  <si>
    <r>
      <rPr>
        <sz val="10.5"/>
        <color theme="1"/>
        <rFont val="宋体"/>
        <family val="3"/>
        <charset val="134"/>
      </rPr>
      <t>女士洗漱用具（</t>
    </r>
    <r>
      <rPr>
        <sz val="10.5"/>
        <color theme="1"/>
        <rFont val="Roboto"/>
        <family val="1"/>
      </rPr>
      <t>15</t>
    </r>
    <r>
      <rPr>
        <sz val="10.5"/>
        <color theme="1"/>
        <rFont val="宋体"/>
        <family val="3"/>
        <charset val="134"/>
      </rPr>
      <t>件），</t>
    </r>
    <r>
      <rPr>
        <sz val="10.5"/>
        <color theme="1"/>
        <rFont val="Roboto"/>
        <family val="1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</si>
  <si>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</si>
  <si>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</si>
  <si>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</si>
  <si>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</si>
  <si>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family val="3"/>
        <charset val="134"/>
      </rPr>
      <t>李施德林牌漱口水，</t>
    </r>
    <r>
      <rPr>
        <sz val="10.5"/>
        <color theme="1"/>
        <rFont val="Roboto"/>
        <family val="1"/>
      </rPr>
      <t>79</t>
    </r>
    <r>
      <rPr>
        <sz val="10.5"/>
        <color theme="1"/>
        <rFont val="宋体"/>
        <family val="3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</si>
  <si>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</si>
  <si>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</si>
  <si>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family val="3"/>
        <charset val="134"/>
      </rPr>
      <t>爽身粉，</t>
    </r>
    <r>
      <rPr>
        <sz val="10.5"/>
        <color theme="1"/>
        <rFont val="Roboto"/>
        <family val="1"/>
      </rPr>
      <t>19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</si>
  <si>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白速得牌牙膏，</t>
    </r>
    <r>
      <rPr>
        <sz val="10.5"/>
        <color theme="1"/>
        <rFont val="Roboto"/>
        <family val="1"/>
      </rPr>
      <t>39</t>
    </r>
    <r>
      <rPr>
        <sz val="10.5"/>
        <color theme="1"/>
        <rFont val="宋体"/>
        <family val="3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</si>
  <si>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</si>
  <si>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</si>
  <si>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</si>
  <si>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</si>
  <si>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</si>
  <si>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</si>
  <si>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family val="3"/>
        <charset val="134"/>
      </rPr>
      <t>玉米，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美分</t>
    </r>
  </si>
  <si>
    <t>雞蛋，13美分/12個</t>
  </si>
  <si>
    <r>
      <rPr>
        <sz val="10.5"/>
        <color theme="1"/>
        <rFont val="宋体"/>
        <family val="3"/>
        <charset val="134"/>
      </rPr>
      <t>熏小牛火腿，</t>
    </r>
    <r>
      <rPr>
        <sz val="10.5"/>
        <color theme="1"/>
        <rFont val="Roboto"/>
        <family val="1"/>
      </rPr>
      <t>13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</t>
    </r>
    <r>
      <rPr>
        <sz val="10.5"/>
        <color theme="1"/>
        <rFont val="宋体"/>
        <family val="3"/>
        <charset val="134"/>
      </rPr>
      <t>磅</t>
    </r>
  </si>
  <si>
    <r>
      <rPr>
        <sz val="10.5"/>
        <color theme="1"/>
        <rFont val="宋体"/>
        <family val="3"/>
        <charset val="134"/>
      </rPr>
      <t>羊腿，</t>
    </r>
    <r>
      <rPr>
        <sz val="10.5"/>
        <color theme="1"/>
        <rFont val="Roboto"/>
        <family val="1"/>
      </rPr>
      <t>40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</t>
    </r>
    <r>
      <rPr>
        <sz val="10.5"/>
        <color theme="1"/>
        <rFont val="宋体"/>
        <family val="3"/>
        <charset val="134"/>
      </rPr>
      <t>磅</t>
    </r>
  </si>
  <si>
    <t>精煉豬油，17美分/磅</t>
  </si>
  <si>
    <r>
      <rPr>
        <sz val="10.5"/>
        <color theme="1"/>
        <rFont val="宋体"/>
        <family val="3"/>
        <charset val="134"/>
      </rPr>
      <t>生菜，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美分</t>
    </r>
  </si>
  <si>
    <t>進口橄欖油，$2.25/半加侖（約1.9升）</t>
  </si>
  <si>
    <r>
      <rPr>
        <sz val="10.5"/>
        <color theme="1"/>
        <rFont val="宋体"/>
        <family val="3"/>
        <charset val="134"/>
      </rPr>
      <t>柑橘，</t>
    </r>
    <r>
      <rPr>
        <sz val="10.5"/>
        <color theme="1"/>
        <rFont val="Roboto"/>
        <family val="1"/>
      </rPr>
      <t>50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</t>
    </r>
    <r>
      <rPr>
        <sz val="10.5"/>
        <color theme="1"/>
        <rFont val="宋体"/>
        <family val="3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</si>
  <si>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</si>
  <si>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</si>
  <si>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</si>
  <si>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family val="3"/>
        <charset val="134"/>
      </rPr>
      <t>加州西梅，</t>
    </r>
    <r>
      <rPr>
        <sz val="10.5"/>
        <color theme="1"/>
        <rFont val="Roboto"/>
        <family val="1"/>
      </rPr>
      <t>24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/2</t>
    </r>
    <r>
      <rPr>
        <sz val="10.5"/>
        <color theme="1"/>
        <rFont val="宋体"/>
        <family val="3"/>
        <charset val="134"/>
      </rPr>
      <t>磅</t>
    </r>
  </si>
  <si>
    <r>
      <rPr>
        <sz val="10.5"/>
        <color theme="1"/>
        <rFont val="宋体"/>
        <family val="3"/>
        <charset val="134"/>
      </rPr>
      <t>大米，</t>
    </r>
    <r>
      <rPr>
        <sz val="10.5"/>
        <color theme="1"/>
        <rFont val="Roboto"/>
        <family val="1"/>
      </rPr>
      <t>20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/3</t>
    </r>
    <r>
      <rPr>
        <sz val="10.5"/>
        <color theme="1"/>
        <rFont val="宋体"/>
        <family val="3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</si>
  <si>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</si>
  <si>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</si>
  <si>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</si>
  <si>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family val="3"/>
        <charset val="134"/>
      </rPr>
      <t>早餐，</t>
    </r>
    <r>
      <rPr>
        <sz val="10.5"/>
        <color theme="1"/>
        <rFont val="Roboto"/>
        <family val="1"/>
      </rPr>
      <t>45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</si>
  <si>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午餐，</t>
    </r>
    <r>
      <rPr>
        <sz val="10.5"/>
        <color theme="1"/>
        <rFont val="Roboto"/>
        <family val="1"/>
      </rPr>
      <t>65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</si>
  <si>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正餐，</t>
    </r>
    <r>
      <rPr>
        <sz val="10.5"/>
        <color theme="1"/>
        <rFont val="Roboto"/>
        <family val="1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</si>
  <si>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</si>
  <si>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</si>
  <si>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</si>
  <si>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</si>
  <si>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family val="3"/>
        <charset val="134"/>
      </rPr>
      <t>啤酒（杯），</t>
    </r>
    <r>
      <rPr>
        <sz val="10.5"/>
        <color theme="1"/>
        <rFont val="Roboto"/>
        <family val="1"/>
      </rPr>
      <t>20</t>
    </r>
    <r>
      <rPr>
        <sz val="10.5"/>
        <color theme="1"/>
        <rFont val="宋体"/>
        <family val="3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</si>
  <si>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</si>
  <si>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</si>
  <si>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</si>
  <si>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</si>
  <si>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</si>
  <si>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</si>
  <si>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</si>
  <si>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</si>
  <si>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</si>
  <si>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</si>
  <si>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</si>
  <si>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family val="3"/>
        <charset val="134"/>
      </rPr>
      <t>大型房屋，房租每年</t>
    </r>
    <r>
      <rPr>
        <sz val="10.5"/>
        <color theme="1"/>
        <rFont val="Roboto"/>
        <family val="1"/>
      </rPr>
      <t>$1000.00</t>
    </r>
  </si>
  <si>
    <r>
      <rPr>
        <sz val="10.5"/>
        <color theme="1"/>
        <rFont val="宋体"/>
        <family val="3"/>
        <charset val="134"/>
      </rPr>
      <t>中型房屋，房租每月</t>
    </r>
    <r>
      <rPr>
        <sz val="10.5"/>
        <color theme="1"/>
        <rFont val="Roboto"/>
        <family val="1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</si>
  <si>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</si>
  <si>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</si>
  <si>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</si>
  <si>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</si>
  <si>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</si>
  <si>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</si>
  <si>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</si>
  <si>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</si>
  <si>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</si>
  <si>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</si>
  <si>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</si>
  <si>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</si>
  <si>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</si>
  <si>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</si>
  <si>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</si>
  <si>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</si>
  <si>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</si>
  <si>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</si>
  <si>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</si>
  <si>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</si>
  <si>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</si>
  <si>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</si>
  <si>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</si>
  <si>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</si>
  <si>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</si>
  <si>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family val="1"/>
      </rPr>
      <t>52</t>
    </r>
    <r>
      <rPr>
        <sz val="10.5"/>
        <color theme="1"/>
        <rFont val="宋体"/>
        <family val="3"/>
        <charset val="134"/>
      </rPr>
      <t>件套餐具，</t>
    </r>
    <r>
      <rPr>
        <sz val="10.5"/>
        <color theme="1"/>
        <rFont val="Roboto"/>
        <family val="1"/>
      </rPr>
      <t>$19.95</t>
    </r>
  </si>
  <si>
    <t>玻璃罩燈具，$5.00</t>
  </si>
  <si>
    <t>煤氣灶，$77.00</t>
  </si>
  <si>
    <r>
      <rPr>
        <sz val="10.5"/>
        <color theme="1"/>
        <rFont val="宋体"/>
        <family val="3"/>
        <charset val="134"/>
      </rPr>
      <t>冰箱，</t>
    </r>
    <r>
      <rPr>
        <sz val="10.5"/>
        <color theme="1"/>
        <rFont val="Roboto"/>
        <family val="1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</si>
  <si>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</si>
  <si>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</si>
  <si>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</si>
  <si>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family val="3"/>
        <charset val="134"/>
      </rPr>
      <t>阿司匹林（</t>
    </r>
    <r>
      <rPr>
        <sz val="10.5"/>
        <color theme="1"/>
        <rFont val="Roboto"/>
        <family val="1"/>
      </rPr>
      <t>12</t>
    </r>
    <r>
      <rPr>
        <sz val="10.5"/>
        <color theme="1"/>
        <rFont val="宋体"/>
        <family val="3"/>
        <charset val="134"/>
      </rPr>
      <t>片），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</si>
  <si>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</si>
  <si>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</si>
  <si>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</si>
  <si>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</si>
  <si>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</si>
  <si>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</si>
  <si>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family val="3"/>
        <charset val="134"/>
      </rPr>
      <t>皮下注射器，</t>
    </r>
    <r>
      <rPr>
        <sz val="10.5"/>
        <color theme="1"/>
        <rFont val="Roboto"/>
        <family val="1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</si>
  <si>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</si>
  <si>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</si>
  <si>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</si>
  <si>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</si>
  <si>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</si>
  <si>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family val="3"/>
        <charset val="134"/>
      </rPr>
      <t>便盆，</t>
    </r>
    <r>
      <rPr>
        <sz val="10.5"/>
        <color theme="1"/>
        <rFont val="Roboto"/>
        <family val="1"/>
      </rPr>
      <t>$1.79</t>
    </r>
  </si>
  <si>
    <t>輪椅，$39.95</t>
  </si>
  <si>
    <t>楓木拐杖，$1.59</t>
  </si>
  <si>
    <r>
      <rPr>
        <sz val="10.5"/>
        <color theme="1"/>
        <rFont val="宋体"/>
        <family val="3"/>
        <charset val="134"/>
      </rPr>
      <t>橡皮膏，</t>
    </r>
    <r>
      <rPr>
        <sz val="10.5"/>
        <color theme="1"/>
        <rFont val="Roboto"/>
        <family val="1"/>
      </rPr>
      <t>29</t>
    </r>
    <r>
      <rPr>
        <sz val="10.5"/>
        <color theme="1"/>
        <rFont val="宋体"/>
        <family val="3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</si>
  <si>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</si>
  <si>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</si>
  <si>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</si>
  <si>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family val="3"/>
        <charset val="134"/>
      </rPr>
      <t>炊具箱，</t>
    </r>
    <r>
      <rPr>
        <sz val="10.5"/>
        <color theme="1"/>
        <rFont val="Roboto"/>
        <family val="1"/>
      </rPr>
      <t>$8.98</t>
    </r>
  </si>
  <si>
    <t>野炊爐，$6.10</t>
  </si>
  <si>
    <r>
      <rPr>
        <sz val="10.5"/>
        <color theme="1"/>
        <rFont val="宋体"/>
        <family val="3"/>
        <charset val="134"/>
      </rPr>
      <t>真空杯，</t>
    </r>
    <r>
      <rPr>
        <sz val="10.5"/>
        <color theme="1"/>
        <rFont val="Roboto"/>
        <family val="1"/>
      </rPr>
      <t>89</t>
    </r>
    <r>
      <rPr>
        <sz val="10.5"/>
        <color theme="1"/>
        <rFont val="宋体"/>
        <family val="3"/>
        <charset val="134"/>
      </rPr>
      <t>美分</t>
    </r>
  </si>
  <si>
    <t>折疊浴缸，$6.79</t>
  </si>
  <si>
    <r>
      <rPr>
        <sz val="10.5"/>
        <color theme="1"/>
        <rFont val="宋体"/>
        <family val="3"/>
        <charset val="134"/>
      </rPr>
      <t>防水毯（</t>
    </r>
    <r>
      <rPr>
        <sz val="10.5"/>
        <color theme="1"/>
        <rFont val="Roboto"/>
        <family val="1"/>
      </rPr>
      <t>58’×96’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147cm×244cm</t>
    </r>
    <r>
      <rPr>
        <sz val="10.5"/>
        <color theme="1"/>
        <rFont val="宋体"/>
        <family val="3"/>
        <charset val="134"/>
      </rPr>
      <t>），</t>
    </r>
    <r>
      <rPr>
        <sz val="10.5"/>
        <color theme="1"/>
        <rFont val="Roboto"/>
        <family val="1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</si>
  <si>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</si>
  <si>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</si>
  <si>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</si>
  <si>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</si>
  <si>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</si>
  <si>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</si>
  <si>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</si>
  <si>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</si>
  <si>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</si>
  <si>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</si>
  <si>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</si>
  <si>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</si>
  <si>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</si>
  <si>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</si>
  <si>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</si>
  <si>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</si>
  <si>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</si>
  <si>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</si>
  <si>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family val="3"/>
        <charset val="134"/>
      </rPr>
      <t>手斧，</t>
    </r>
    <r>
      <rPr>
        <sz val="10.5"/>
        <color theme="1"/>
        <rFont val="Roboto"/>
        <family val="1"/>
      </rPr>
      <t>98</t>
    </r>
    <r>
      <rPr>
        <sz val="10.5"/>
        <color theme="1"/>
        <rFont val="宋体"/>
        <family val="3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</si>
  <si>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</si>
  <si>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</si>
  <si>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family val="3"/>
        <charset val="134"/>
      </rPr>
      <t>捕熊陷阱，</t>
    </r>
    <r>
      <rPr>
        <sz val="10.5"/>
        <color theme="1"/>
        <rFont val="Roboto"/>
        <family val="1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</si>
  <si>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</si>
  <si>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</si>
  <si>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</si>
  <si>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family val="3"/>
        <charset val="134"/>
      </rPr>
      <t>重型帆布背包，</t>
    </r>
    <r>
      <rPr>
        <sz val="10.5"/>
        <color theme="1"/>
        <rFont val="Roboto"/>
        <family val="1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</si>
  <si>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</si>
  <si>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</si>
  <si>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</si>
  <si>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</si>
  <si>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</si>
  <si>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</si>
  <si>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family val="3"/>
        <charset val="134"/>
      </rPr>
      <t>手提包（</t>
    </r>
    <r>
      <rPr>
        <sz val="10.5"/>
        <color theme="1"/>
        <rFont val="Roboto"/>
        <family val="1"/>
      </rPr>
      <t>8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$7.45</t>
    </r>
  </si>
  <si>
    <r>
      <rPr>
        <sz val="10.5"/>
        <color theme="1"/>
        <rFont val="宋体"/>
        <family val="3"/>
        <charset val="134"/>
      </rPr>
      <t>手提箱（</t>
    </r>
    <r>
      <rPr>
        <sz val="10.5"/>
        <color theme="1"/>
        <rFont val="Roboto"/>
        <family val="1"/>
      </rPr>
      <t>15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$9.95</t>
    </r>
  </si>
  <si>
    <r>
      <rPr>
        <sz val="10.5"/>
        <color theme="1"/>
        <rFont val="宋体"/>
        <family val="3"/>
        <charset val="134"/>
      </rPr>
      <t>扁行李箱（</t>
    </r>
    <r>
      <rPr>
        <sz val="10.5"/>
        <color theme="1"/>
        <rFont val="Roboto"/>
        <family val="1"/>
      </rPr>
      <t>55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</si>
  <si>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</si>
  <si>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</si>
  <si>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family val="3"/>
        <charset val="134"/>
      </rPr>
      <t>黑漆皮旅行箱，</t>
    </r>
    <r>
      <rPr>
        <sz val="10.5"/>
        <color theme="1"/>
        <rFont val="Roboto"/>
        <family val="1"/>
      </rPr>
      <t>$12.50</t>
    </r>
  </si>
  <si>
    <t>帳篷：</t>
  </si>
  <si>
    <r>
      <rPr>
        <sz val="10.5"/>
        <color theme="1"/>
        <rFont val="Roboto"/>
        <family val="1"/>
      </rPr>
      <t>·7×7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$11.48</t>
    </r>
  </si>
  <si>
    <r>
      <rPr>
        <sz val="10.5"/>
        <color theme="1"/>
        <rFont val="Roboto"/>
        <family val="1"/>
      </rPr>
      <t>·12×16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$28.15</t>
    </r>
  </si>
  <si>
    <r>
      <rPr>
        <sz val="10.5"/>
        <color theme="1"/>
        <rFont val="Roboto"/>
        <family val="1"/>
      </rPr>
      <t>·16×24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$53.48</t>
    </r>
  </si>
  <si>
    <r>
      <rPr>
        <sz val="10.5"/>
        <color theme="1"/>
        <rFont val="宋体"/>
        <family val="3"/>
        <charset val="134"/>
      </rPr>
      <t>防水布</t>
    </r>
    <r>
      <rPr>
        <sz val="10.5"/>
        <color theme="1"/>
        <rFont val="Roboto"/>
        <family val="1"/>
      </rPr>
      <t>24×36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</si>
  <si>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</si>
  <si>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</si>
  <si>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</si>
  <si>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</si>
  <si>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</si>
  <si>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</si>
  <si>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</si>
  <si>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</si>
  <si>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</si>
  <si>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</si>
  <si>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</si>
  <si>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</si>
  <si>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</si>
  <si>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</si>
  <si>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</si>
  <si>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family val="3"/>
        <charset val="134"/>
      </rPr>
      <t>修表工具箱，</t>
    </r>
    <r>
      <rPr>
        <sz val="10.5"/>
        <color theme="1"/>
        <rFont val="Roboto"/>
        <family val="1"/>
      </rPr>
      <t>$7.74</t>
    </r>
  </si>
  <si>
    <r>
      <rPr>
        <sz val="10.5"/>
        <color theme="1"/>
        <rFont val="宋体"/>
        <family val="3"/>
        <charset val="134"/>
      </rPr>
      <t>撬棍，</t>
    </r>
    <r>
      <rPr>
        <sz val="10.5"/>
        <color theme="1"/>
        <rFont val="Roboto"/>
        <family val="1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</si>
  <si>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</si>
  <si>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</si>
  <si>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</si>
  <si>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</si>
  <si>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</si>
  <si>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</si>
  <si>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</si>
  <si>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</si>
  <si>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family val="3"/>
        <charset val="134"/>
      </rPr>
      <t>家庭用工具箱，</t>
    </r>
    <r>
      <rPr>
        <sz val="10.5"/>
        <color theme="1"/>
        <rFont val="Roboto"/>
        <family val="1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</si>
  <si>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</si>
  <si>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</si>
  <si>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</si>
  <si>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family val="3"/>
        <charset val="134"/>
      </rPr>
      <t>警哨，</t>
    </r>
    <r>
      <rPr>
        <sz val="10.5"/>
        <color theme="1"/>
        <rFont val="Roboto"/>
        <family val="1"/>
      </rPr>
      <t>30</t>
    </r>
    <r>
      <rPr>
        <sz val="10.5"/>
        <color theme="1"/>
        <rFont val="宋体"/>
        <family val="3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</si>
  <si>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</si>
  <si>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</si>
  <si>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family val="3"/>
        <charset val="134"/>
      </rPr>
      <t>腕表，</t>
    </r>
    <r>
      <rPr>
        <sz val="10.5"/>
        <color theme="1"/>
        <rFont val="Roboto"/>
        <family val="1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</si>
  <si>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</si>
  <si>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</si>
  <si>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</si>
  <si>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</si>
  <si>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</si>
  <si>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</si>
  <si>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</si>
  <si>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</si>
  <si>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</si>
  <si>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</si>
  <si>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</si>
  <si>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</si>
  <si>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</si>
  <si>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</si>
  <si>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</si>
  <si>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family val="3"/>
        <charset val="134"/>
      </rPr>
      <t>雪茄（盒），</t>
    </r>
    <r>
      <rPr>
        <sz val="10.5"/>
        <color theme="1"/>
        <rFont val="Roboto"/>
        <family val="1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</si>
  <si>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</si>
  <si>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</si>
  <si>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</si>
  <si>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</si>
  <si>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</si>
  <si>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</si>
  <si>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</si>
  <si>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</si>
  <si>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</si>
  <si>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</si>
  <si>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</si>
  <si>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</si>
  <si>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</si>
  <si>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</si>
  <si>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</si>
  <si>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</si>
  <si>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</si>
  <si>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</si>
  <si>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</si>
  <si>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</si>
  <si>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</si>
  <si>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</si>
  <si>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family val="3"/>
        <charset val="134"/>
      </rPr>
      <t>道奇</t>
    </r>
    <r>
      <rPr>
        <sz val="10.5"/>
        <color theme="1"/>
        <rFont val="Roboto"/>
        <family val="1"/>
      </rPr>
      <t>S/1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$985</t>
    </r>
  </si>
  <si>
    <r>
      <rPr>
        <sz val="10.5"/>
        <color theme="1"/>
        <rFont val="宋体"/>
        <family val="3"/>
        <charset val="134"/>
      </rPr>
      <t>杜森堡</t>
    </r>
    <r>
      <rPr>
        <sz val="10.5"/>
        <color theme="1"/>
        <rFont val="Roboto"/>
        <family val="1"/>
      </rPr>
      <t>J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$20000</t>
    </r>
  </si>
  <si>
    <r>
      <rPr>
        <sz val="10.5"/>
        <color theme="1"/>
        <rFont val="宋体"/>
        <family val="3"/>
        <charset val="134"/>
      </rPr>
      <t>福特</t>
    </r>
    <r>
      <rPr>
        <sz val="10.5"/>
        <color theme="1"/>
        <rFont val="Roboto"/>
        <family val="1"/>
      </rPr>
      <t>T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$360</t>
    </r>
  </si>
  <si>
    <r>
      <rPr>
        <sz val="10.5"/>
        <color theme="1"/>
        <rFont val="宋体"/>
        <family val="3"/>
        <charset val="134"/>
      </rPr>
      <t>福特</t>
    </r>
    <r>
      <rPr>
        <sz val="10.5"/>
        <color theme="1"/>
        <rFont val="Roboto"/>
        <family val="1"/>
      </rPr>
      <t>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</si>
  <si>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</si>
  <si>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</si>
  <si>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</si>
  <si>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</si>
  <si>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</si>
  <si>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</si>
  <si>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</si>
  <si>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</si>
  <si>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</si>
  <si>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</si>
  <si>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</si>
  <si>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</si>
  <si>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</si>
  <si>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</si>
  <si>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</si>
  <si>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</si>
  <si>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</si>
  <si>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</si>
  <si>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</si>
  <si>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</si>
  <si>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</si>
  <si>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</si>
  <si>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</si>
  <si>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</si>
  <si>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family val="3"/>
        <charset val="134"/>
      </rPr>
      <t>幻影</t>
    </r>
    <r>
      <rPr>
        <sz val="10.5"/>
        <color theme="1"/>
        <rFont val="Roboto"/>
        <family val="1"/>
      </rPr>
      <t>Ⅰ</t>
    </r>
    <r>
      <rPr>
        <sz val="10.5"/>
        <color theme="1"/>
        <rFont val="宋体"/>
        <family val="3"/>
        <charset val="134"/>
      </rPr>
      <t>型，</t>
    </r>
    <r>
      <rPr>
        <sz val="10.5"/>
        <color theme="1"/>
        <rFont val="Roboto"/>
        <family val="1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</si>
  <si>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</si>
  <si>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</si>
  <si>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</si>
  <si>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</si>
  <si>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</si>
  <si>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</si>
  <si>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</si>
  <si>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</si>
  <si>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</si>
  <si>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</si>
  <si>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</si>
  <si>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</si>
  <si>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</si>
  <si>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</si>
  <si>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</si>
  <si>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</si>
  <si>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</si>
  <si>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</si>
  <si>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family val="1"/>
      </rPr>
      <t>50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$2.00</t>
    </r>
  </si>
  <si>
    <r>
      <rPr>
        <sz val="10.5"/>
        <color theme="1"/>
        <rFont val="Roboto"/>
        <family val="1"/>
      </rPr>
      <t>100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$3.00</t>
    </r>
  </si>
  <si>
    <r>
      <rPr>
        <sz val="10.5"/>
        <color theme="1"/>
        <rFont val="Roboto"/>
        <family val="1"/>
      </rPr>
      <t>500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</si>
  <si>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</si>
  <si>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</si>
  <si>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</si>
  <si>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</si>
  <si>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</si>
  <si>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</si>
  <si>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</si>
  <si>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</si>
  <si>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</si>
  <si>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family val="1"/>
      </rPr>
      <t>·</t>
    </r>
    <r>
      <rPr>
        <sz val="10.5"/>
        <color theme="1"/>
        <rFont val="宋体"/>
        <family val="3"/>
        <charset val="134"/>
      </rPr>
      <t>每加一字，</t>
    </r>
    <r>
      <rPr>
        <sz val="10.5"/>
        <color theme="1"/>
        <rFont val="Roboto"/>
        <family val="1"/>
      </rPr>
      <t>2</t>
    </r>
    <r>
      <rPr>
        <sz val="10.5"/>
        <color theme="1"/>
        <rFont val="宋体"/>
        <family val="3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</si>
  <si>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</si>
  <si>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</si>
  <si>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family val="3"/>
        <charset val="134"/>
      </rPr>
      <t>明信片，</t>
    </r>
    <r>
      <rPr>
        <sz val="10.5"/>
        <color theme="1"/>
        <rFont val="Roboto"/>
        <family val="1"/>
      </rPr>
      <t>5-20</t>
    </r>
    <r>
      <rPr>
        <sz val="10.5"/>
        <color theme="1"/>
        <rFont val="宋体"/>
        <family val="3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</si>
  <si>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</si>
  <si>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</si>
  <si>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</si>
  <si>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</si>
  <si>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</si>
  <si>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</si>
  <si>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</si>
  <si>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</si>
  <si>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</si>
  <si>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</si>
  <si>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family val="3"/>
        <charset val="134"/>
      </rPr>
      <t>四弦班卓琴，</t>
    </r>
    <r>
      <rPr>
        <sz val="10.5"/>
        <color theme="1"/>
        <rFont val="Roboto"/>
        <family val="1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</si>
  <si>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</si>
  <si>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</si>
  <si>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</si>
  <si>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</si>
  <si>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</si>
  <si>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</si>
  <si>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</si>
  <si>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</si>
  <si>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</si>
  <si>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</si>
  <si>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</si>
  <si>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</si>
  <si>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</si>
  <si>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</si>
  <si>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</si>
  <si>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</si>
  <si>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</si>
  <si>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</si>
  <si>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</si>
  <si>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</si>
  <si>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family val="3"/>
        <charset val="134"/>
      </rPr>
      <t>棒球手套，</t>
    </r>
    <r>
      <rPr>
        <sz val="10.5"/>
        <color theme="1"/>
        <rFont val="Roboto"/>
        <family val="1"/>
      </rPr>
      <t>$5.45</t>
    </r>
  </si>
  <si>
    <r>
      <rPr>
        <sz val="10.5"/>
        <color theme="1"/>
        <rFont val="宋体"/>
        <family val="3"/>
        <charset val="134"/>
      </rPr>
      <t>棒球棒，</t>
    </r>
    <r>
      <rPr>
        <sz val="10.5"/>
        <color theme="1"/>
        <rFont val="Roboto"/>
        <family val="1"/>
      </rPr>
      <t>$1.30</t>
    </r>
  </si>
  <si>
    <t>棒球接球手面罩與護具，$14.10</t>
  </si>
  <si>
    <r>
      <rPr>
        <sz val="10.5"/>
        <color theme="1"/>
        <rFont val="宋体"/>
        <family val="3"/>
        <charset val="134"/>
      </rPr>
      <t>棒球，</t>
    </r>
    <r>
      <rPr>
        <sz val="10.5"/>
        <color theme="1"/>
        <rFont val="Roboto"/>
        <family val="1"/>
      </rPr>
      <t>55</t>
    </r>
    <r>
      <rPr>
        <sz val="10.5"/>
        <color theme="1"/>
        <rFont val="宋体"/>
        <family val="3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</si>
  <si>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</si>
  <si>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</si>
  <si>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</si>
  <si>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</si>
  <si>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</si>
  <si>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</si>
  <si>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</si>
  <si>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</si>
  <si>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</si>
  <si>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</si>
  <si>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</si>
  <si>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</si>
  <si>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</si>
  <si>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family val="3"/>
        <charset val="134"/>
      </rPr>
      <t>象棋，</t>
    </r>
    <r>
      <rPr>
        <sz val="10.5"/>
        <color theme="1"/>
        <rFont val="Roboto"/>
        <family val="1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</si>
  <si>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</si>
  <si>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</si>
  <si>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</si>
  <si>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</si>
  <si>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</si>
  <si>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</si>
  <si>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</si>
  <si>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</si>
  <si>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</si>
  <si>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</si>
  <si>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</si>
  <si>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</si>
  <si>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</si>
  <si>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</si>
  <si>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</si>
  <si>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</si>
  <si>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</si>
  <si>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</si>
  <si>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t>12號霰彈（每盒100發），$3.63</t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</si>
  <si>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</si>
  <si>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</si>
  <si>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</si>
  <si>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</si>
  <si>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</si>
  <si>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</si>
  <si>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</si>
  <si>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</si>
  <si>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</si>
  <si>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</si>
  <si>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family val="3"/>
        <charset val="134"/>
      </rPr>
      <t>刺刀，</t>
    </r>
    <r>
      <rPr>
        <sz val="10.5"/>
        <color theme="1"/>
        <rFont val="Roboto"/>
        <family val="1"/>
      </rPr>
      <t>$3.75</t>
    </r>
  </si>
  <si>
    <r>
      <rPr>
        <sz val="10.5"/>
        <color theme="1"/>
        <rFont val="宋体"/>
        <family val="3"/>
        <charset val="134"/>
      </rPr>
      <t>匕首，</t>
    </r>
    <r>
      <rPr>
        <sz val="10.5"/>
        <color theme="1"/>
        <rFont val="Roboto"/>
        <family val="1"/>
      </rPr>
      <t>$2.50</t>
    </r>
  </si>
  <si>
    <r>
      <rPr>
        <sz val="10.5"/>
        <color theme="1"/>
        <rFont val="宋体"/>
        <family val="3"/>
        <charset val="134"/>
      </rPr>
      <t>直刃剃刀，</t>
    </r>
    <r>
      <rPr>
        <sz val="10.5"/>
        <color theme="1"/>
        <rFont val="Roboto"/>
        <family val="1"/>
      </rPr>
      <t>$0.65-5.25</t>
    </r>
  </si>
  <si>
    <t>銅指虎，$1.00</t>
  </si>
  <si>
    <r>
      <rPr>
        <sz val="10.5"/>
        <color theme="1"/>
        <rFont val="宋体"/>
        <family val="3"/>
        <charset val="134"/>
      </rPr>
      <t>警棍（</t>
    </r>
    <r>
      <rPr>
        <sz val="10.5"/>
        <color theme="1"/>
        <rFont val="Roboto"/>
        <family val="1"/>
      </rPr>
      <t>12</t>
    </r>
    <r>
      <rPr>
        <sz val="10.5"/>
        <color theme="1"/>
        <rFont val="宋体"/>
        <family val="3"/>
        <charset val="134"/>
      </rPr>
      <t>英寸，</t>
    </r>
    <r>
      <rPr>
        <sz val="10.5"/>
        <color theme="1"/>
        <rFont val="Roboto"/>
        <family val="1"/>
      </rPr>
      <t>30cm</t>
    </r>
    <r>
      <rPr>
        <sz val="10.5"/>
        <color theme="1"/>
        <rFont val="宋体"/>
        <family val="3"/>
        <charset val="134"/>
      </rPr>
      <t>），</t>
    </r>
    <r>
      <rPr>
        <sz val="10.5"/>
        <color theme="1"/>
        <rFont val="Roboto"/>
        <family val="1"/>
      </rPr>
      <t>$1.98</t>
    </r>
  </si>
  <si>
    <t>馬鞭，60美分</t>
  </si>
  <si>
    <r>
      <rPr>
        <sz val="10.5"/>
        <color theme="1"/>
        <rFont val="Roboto"/>
        <family val="1"/>
      </rPr>
      <t>4</t>
    </r>
    <r>
      <rPr>
        <sz val="10.5"/>
        <color theme="1"/>
        <rFont val="宋体"/>
        <family val="3"/>
        <charset val="134"/>
      </rPr>
      <t>磅伐木斧，</t>
    </r>
    <r>
      <rPr>
        <sz val="10.5"/>
        <color theme="1"/>
        <rFont val="Roboto"/>
        <family val="1"/>
      </rPr>
      <t>$1.95</t>
    </r>
  </si>
  <si>
    <r>
      <rPr>
        <sz val="10.5"/>
        <color theme="1"/>
        <rFont val="Roboto"/>
        <family val="1"/>
      </rPr>
      <t>16</t>
    </r>
    <r>
      <rPr>
        <sz val="10.5"/>
        <color theme="1"/>
        <rFont val="宋体"/>
        <family val="3"/>
        <charset val="134"/>
      </rPr>
      <t>英尺（</t>
    </r>
    <r>
      <rPr>
        <sz val="10.5"/>
        <color theme="1"/>
        <rFont val="Roboto"/>
        <family val="1"/>
      </rPr>
      <t>4.9</t>
    </r>
    <r>
      <rPr>
        <sz val="10.5"/>
        <color theme="1"/>
        <rFont val="宋体"/>
        <family val="3"/>
        <charset val="134"/>
      </rPr>
      <t>米）牛鞭，</t>
    </r>
    <r>
      <rPr>
        <sz val="10.5"/>
        <color theme="1"/>
        <rFont val="Roboto"/>
        <family val="1"/>
      </rPr>
      <t>$1.75</t>
    </r>
  </si>
  <si>
    <r>
      <rPr>
        <b/>
        <sz val="10.5"/>
        <color theme="1"/>
        <rFont val="Roboto"/>
        <family val="1"/>
      </rPr>
      <t>1920</t>
    </r>
    <r>
      <rPr>
        <b/>
        <sz val="10.5"/>
        <color theme="1"/>
        <rFont val="宋体"/>
        <family val="3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</si>
  <si>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</si>
  <si>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</si>
  <si>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</si>
  <si>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</si>
  <si>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</si>
  <si>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</si>
  <si>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</si>
  <si>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</si>
  <si>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</si>
  <si>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</si>
  <si>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</si>
  <si>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</si>
  <si>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</si>
  <si>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</si>
  <si>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</si>
  <si>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</si>
  <si>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</si>
  <si>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</si>
  <si>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</si>
  <si>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</si>
  <si>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</si>
  <si>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</si>
  <si>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</si>
  <si>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</si>
  <si>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</si>
  <si>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</si>
  <si>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</si>
  <si>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</si>
  <si>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</si>
  <si>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</si>
  <si>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</si>
  <si>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</si>
  <si>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</si>
  <si>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</si>
  <si>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</si>
  <si>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</si>
  <si>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</si>
  <si>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</si>
  <si>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</si>
  <si>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</si>
  <si>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</si>
  <si>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</si>
  <si>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</si>
  <si>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family val="3"/>
        <charset val="134"/>
      </rPr>
      <t>挎包，</t>
    </r>
    <r>
      <rPr>
        <sz val="10.5"/>
        <color theme="1"/>
        <rFont val="Roboto"/>
        <family val="1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</si>
  <si>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</si>
  <si>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</si>
  <si>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</si>
  <si>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</si>
  <si>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</si>
  <si>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</si>
  <si>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</si>
  <si>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</si>
  <si>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</si>
  <si>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</si>
  <si>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</si>
  <si>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</si>
  <si>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</si>
  <si>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</si>
  <si>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</si>
  <si>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</si>
  <si>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</si>
  <si>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</si>
  <si>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</si>
  <si>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</si>
  <si>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</si>
  <si>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</si>
  <si>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</si>
  <si>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</si>
  <si>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</si>
  <si>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</si>
  <si>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</si>
  <si>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</si>
  <si>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</si>
  <si>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</si>
  <si>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</si>
  <si>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</si>
  <si>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</si>
  <si>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</si>
  <si>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family val="3"/>
        <charset val="134"/>
      </rPr>
      <t>芭蕾舞演出（次座），</t>
    </r>
    <r>
      <rPr>
        <sz val="10.5"/>
        <color theme="1"/>
        <rFont val="Roboto"/>
        <family val="1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</si>
  <si>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</si>
  <si>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</si>
  <si>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</si>
  <si>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</si>
  <si>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family val="3"/>
        <charset val="134"/>
      </rPr>
      <t>大酒店，</t>
    </r>
    <r>
      <rPr>
        <sz val="10.5"/>
        <color theme="1"/>
        <rFont val="Roboto"/>
        <family val="1"/>
      </rPr>
      <t>$600+</t>
    </r>
  </si>
  <si>
    <r>
      <rPr>
        <sz val="10.5"/>
        <color theme="1"/>
        <rFont val="宋体"/>
        <family val="3"/>
        <charset val="134"/>
      </rPr>
      <t>房子（年租金），</t>
    </r>
    <r>
      <rPr>
        <sz val="10.5"/>
        <color theme="1"/>
        <rFont val="Roboto"/>
        <family val="1"/>
      </rPr>
      <t>$20000+</t>
    </r>
  </si>
  <si>
    <r>
      <rPr>
        <sz val="10.5"/>
        <color theme="1"/>
        <rFont val="宋体"/>
        <family val="3"/>
        <charset val="134"/>
      </rPr>
      <t>公寓（周租金），</t>
    </r>
    <r>
      <rPr>
        <sz val="10.5"/>
        <color theme="1"/>
        <rFont val="Roboto"/>
        <family val="1"/>
      </rPr>
      <t>$350+</t>
    </r>
  </si>
  <si>
    <t>醫療箱，$100</t>
  </si>
  <si>
    <r>
      <rPr>
        <sz val="10.5"/>
        <color theme="1"/>
        <rFont val="宋体"/>
        <family val="3"/>
        <charset val="134"/>
      </rPr>
      <t>一次性防毒面罩，</t>
    </r>
    <r>
      <rPr>
        <sz val="10.5"/>
        <color theme="1"/>
        <rFont val="Roboto"/>
        <family val="1"/>
      </rPr>
      <t>$30</t>
    </r>
  </si>
  <si>
    <r>
      <rPr>
        <sz val="10.5"/>
        <color theme="1"/>
        <rFont val="宋体"/>
        <family val="3"/>
        <charset val="134"/>
      </rPr>
      <t>完整急救箱，</t>
    </r>
    <r>
      <rPr>
        <sz val="10.5"/>
        <color theme="1"/>
        <rFont val="Roboto"/>
        <family val="1"/>
      </rPr>
      <t>$60</t>
    </r>
  </si>
  <si>
    <t>燒傷急救工具，$160</t>
  </si>
  <si>
    <t>便攜氧氣瓶，$70</t>
  </si>
  <si>
    <r>
      <rPr>
        <sz val="10.5"/>
        <color theme="1"/>
        <rFont val="Roboto"/>
        <family val="1"/>
      </rPr>
      <t>4</t>
    </r>
    <r>
      <rPr>
        <sz val="10.5"/>
        <color theme="1"/>
        <rFont val="宋体"/>
        <family val="3"/>
        <charset val="134"/>
      </rPr>
      <t>人用炊具，</t>
    </r>
    <r>
      <rPr>
        <sz val="10.5"/>
        <color theme="1"/>
        <rFont val="Roboto"/>
        <family val="1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</si>
  <si>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</si>
  <si>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</si>
  <si>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</si>
  <si>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</si>
  <si>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</si>
  <si>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</si>
  <si>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family val="3"/>
        <charset val="134"/>
      </rPr>
      <t>求生刀，</t>
    </r>
    <r>
      <rPr>
        <sz val="10.5"/>
        <color theme="1"/>
        <rFont val="Roboto"/>
        <family val="1"/>
      </rPr>
      <t>$65</t>
    </r>
  </si>
  <si>
    <t>瑞士軍刀，$30</t>
  </si>
  <si>
    <r>
      <rPr>
        <sz val="10.5"/>
        <color theme="1"/>
        <rFont val="宋体"/>
        <family val="3"/>
        <charset val="134"/>
      </rPr>
      <t>大砍刀（便宜），</t>
    </r>
    <r>
      <rPr>
        <sz val="10.5"/>
        <color theme="1"/>
        <rFont val="Roboto"/>
        <family val="1"/>
      </rPr>
      <t>$20</t>
    </r>
  </si>
  <si>
    <t>10.5mm幹繩索（50米），$250</t>
  </si>
  <si>
    <r>
      <rPr>
        <sz val="10.5"/>
        <color theme="1"/>
        <rFont val="宋体"/>
        <family val="3"/>
        <charset val="134"/>
      </rPr>
      <t>手持</t>
    </r>
    <r>
      <rPr>
        <sz val="10.5"/>
        <color theme="1"/>
        <rFont val="Roboto"/>
        <family val="1"/>
      </rPr>
      <t>GPS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</si>
  <si>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</si>
  <si>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</si>
  <si>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</si>
  <si>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</si>
  <si>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</si>
  <si>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</si>
  <si>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family val="3"/>
        <charset val="134"/>
      </rPr>
      <t>立式手提袋（</t>
    </r>
    <r>
      <rPr>
        <sz val="10.5"/>
        <color theme="1"/>
        <rFont val="Roboto"/>
        <family val="1"/>
      </rPr>
      <t>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</si>
  <si>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</si>
  <si>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</si>
  <si>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</si>
  <si>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</si>
  <si>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</si>
  <si>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</si>
  <si>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</si>
  <si>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family val="3"/>
        <charset val="134"/>
      </rPr>
      <t>五金工具箱（</t>
    </r>
    <r>
      <rPr>
        <sz val="10.5"/>
        <color theme="1"/>
        <rFont val="Roboto"/>
        <family val="1"/>
      </rPr>
      <t>255</t>
    </r>
    <r>
      <rPr>
        <sz val="10.5"/>
        <color theme="1"/>
        <rFont val="宋体"/>
        <family val="3"/>
        <charset val="134"/>
      </rPr>
      <t>件套），</t>
    </r>
    <r>
      <rPr>
        <sz val="10.5"/>
        <color theme="1"/>
        <rFont val="Roboto"/>
        <family val="1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</si>
  <si>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</si>
  <si>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</si>
  <si>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</si>
  <si>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</si>
  <si>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</si>
  <si>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</si>
  <si>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</si>
  <si>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</si>
  <si>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</si>
  <si>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</si>
  <si>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</si>
  <si>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</si>
  <si>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</si>
  <si>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</si>
  <si>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</si>
  <si>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</si>
  <si>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family val="1"/>
      </rPr>
      <t>50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$6.25</t>
    </r>
  </si>
  <si>
    <r>
      <rPr>
        <sz val="10.5"/>
        <color theme="1"/>
        <rFont val="Roboto"/>
        <family val="1"/>
      </rPr>
      <t>100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$12.5</t>
    </r>
  </si>
  <si>
    <r>
      <rPr>
        <sz val="10.5"/>
        <color theme="1"/>
        <rFont val="Roboto"/>
        <family val="1"/>
      </rPr>
      <t>500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</si>
  <si>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</si>
  <si>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</si>
  <si>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</si>
  <si>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</si>
  <si>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</si>
  <si>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</si>
  <si>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</si>
  <si>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</si>
  <si>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</si>
  <si>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</si>
  <si>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</si>
  <si>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</si>
  <si>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</si>
  <si>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</si>
  <si>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</si>
  <si>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</si>
  <si>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</si>
  <si>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</si>
  <si>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</si>
  <si>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</si>
  <si>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</si>
  <si>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</si>
  <si>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</si>
  <si>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</si>
  <si>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family val="3"/>
        <charset val="134"/>
      </rPr>
      <t>辣椒水，</t>
    </r>
    <r>
      <rPr>
        <sz val="10.5"/>
        <color theme="1"/>
        <rFont val="Roboto"/>
        <family val="1"/>
      </rPr>
      <t>$16</t>
    </r>
  </si>
  <si>
    <t>鋁指虎，$20</t>
  </si>
  <si>
    <t>複合弩，$600+</t>
  </si>
  <si>
    <r>
      <rPr>
        <sz val="10.5"/>
        <color theme="1"/>
        <rFont val="宋体"/>
        <family val="3"/>
        <charset val="134"/>
      </rPr>
      <t>弩箭（</t>
    </r>
    <r>
      <rPr>
        <sz val="10.5"/>
        <color theme="1"/>
        <rFont val="Roboto"/>
        <family val="1"/>
      </rPr>
      <t>12</t>
    </r>
    <r>
      <rPr>
        <sz val="10.5"/>
        <color theme="1"/>
        <rFont val="宋体"/>
        <family val="3"/>
        <charset val="134"/>
      </rPr>
      <t>支），</t>
    </r>
    <r>
      <rPr>
        <sz val="10.5"/>
        <color theme="1"/>
        <rFont val="Roboto"/>
        <family val="1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</si>
  <si>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</si>
  <si>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</si>
  <si>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</si>
  <si>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</si>
  <si>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</si>
  <si>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</si>
  <si>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</si>
  <si>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</si>
  <si>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</si>
  <si>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</si>
  <si>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</si>
  <si>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</si>
  <si>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</si>
  <si>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</si>
  <si>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</si>
  <si>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</si>
  <si>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</si>
  <si>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</si>
  <si>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</si>
  <si>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</si>
  <si>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</si>
  <si>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</si>
  <si>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</si>
  <si>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</si>
  <si>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</si>
  <si>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</si>
  <si>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</si>
  <si>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</si>
  <si>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</si>
  <si>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</si>
  <si>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</si>
  <si>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</si>
  <si>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</si>
  <si>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</si>
  <si>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</si>
  <si>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</si>
  <si>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小型棍棒/警棍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</si>
  <si>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</si>
  <si>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</si>
  <si>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</si>
  <si>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</si>
  <si>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</si>
  <si>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</si>
  <si>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</si>
  <si>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</si>
  <si>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</si>
  <si>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</si>
  <si>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</si>
  <si>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</si>
  <si>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</si>
  <si>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</si>
  <si>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</si>
  <si>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</si>
  <si>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</si>
  <si>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</si>
  <si>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</si>
  <si>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</si>
  <si>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</si>
  <si>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</si>
  <si>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</si>
  <si>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</si>
  <si>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</si>
  <si>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</si>
  <si>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</si>
  <si>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</si>
  <si>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</si>
  <si>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</si>
  <si>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</si>
  <si>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</si>
  <si>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</si>
  <si>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</si>
  <si>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</si>
  <si>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</si>
  <si>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</si>
  <si>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</si>
  <si>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</si>
  <si>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</si>
  <si>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</si>
  <si>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</si>
  <si>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</si>
  <si>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</si>
  <si>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</si>
  <si>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</si>
  <si>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</si>
  <si>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</si>
  <si>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</si>
  <si>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</si>
  <si>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</si>
  <si>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</si>
  <si>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</si>
  <si>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</si>
  <si>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</si>
  <si>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</si>
  <si>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</si>
  <si>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</si>
  <si>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</si>
  <si>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</si>
  <si>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</si>
  <si>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</si>
  <si>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</si>
  <si>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</si>
  <si>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</si>
  <si>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</si>
  <si>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</si>
  <si>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</si>
  <si>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</si>
  <si>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</si>
  <si>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</si>
  <si>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</si>
  <si>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</si>
  <si>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</si>
  <si>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</si>
  <si>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</si>
  <si>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</si>
  <si>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</si>
  <si>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</si>
  <si>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</si>
  <si>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</si>
  <si>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</si>
  <si>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</si>
  <si>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</si>
  <si>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</si>
  <si>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.38(9mm)自動手槍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</si>
  <si>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</si>
  <si>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</si>
  <si>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</si>
  <si>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</si>
  <si>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</si>
  <si>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</si>
  <si>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</si>
  <si>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</si>
  <si>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</si>
  <si>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</si>
  <si>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</si>
  <si>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</si>
  <si>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</si>
  <si>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</si>
  <si>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</si>
  <si>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</si>
  <si>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</si>
  <si>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</si>
  <si>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</si>
  <si>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</si>
  <si>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</si>
  <si>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</si>
  <si>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</si>
  <si>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</si>
  <si>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</si>
  <si>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</si>
  <si>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</si>
  <si>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</si>
  <si>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</si>
  <si>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</si>
  <si>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</si>
  <si>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</si>
  <si>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</si>
  <si>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</si>
  <si>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</si>
  <si>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</si>
  <si>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加蘭德M1、M2步槍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</si>
  <si>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</si>
  <si>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</si>
  <si>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</si>
  <si>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</si>
  <si>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</si>
  <si>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</si>
  <si>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</si>
  <si>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</si>
  <si>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</si>
  <si>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</si>
  <si>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</si>
  <si>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</si>
  <si>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</si>
  <si>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</si>
  <si>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</si>
  <si>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</si>
  <si>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</si>
  <si>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</si>
  <si>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</si>
  <si>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</si>
  <si>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</si>
  <si>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</si>
  <si>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</si>
  <si>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</si>
  <si>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</si>
  <si>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</si>
  <si>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</si>
  <si>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12號霰彈槍 (雙管)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</si>
  <si>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</si>
  <si>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</si>
  <si>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</si>
  <si>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</si>
  <si>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</si>
  <si>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</si>
  <si>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</si>
  <si>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</si>
  <si>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</si>
  <si>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</si>
  <si>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</si>
  <si>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</si>
  <si>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</si>
  <si>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</si>
  <si>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</si>
  <si>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</si>
  <si>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</si>
  <si>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</si>
  <si>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</si>
  <si>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</si>
  <si>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</si>
  <si>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</si>
  <si>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</si>
  <si>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</si>
  <si>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</si>
  <si>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</si>
  <si>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</si>
  <si>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</si>
  <si>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</si>
  <si>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</si>
  <si>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</si>
  <si>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</si>
  <si>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</si>
  <si>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</si>
  <si>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</si>
  <si>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</si>
  <si>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</si>
  <si>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</si>
  <si>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</si>
  <si>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</si>
  <si>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</si>
  <si>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</si>
  <si>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</si>
  <si>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</si>
  <si>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</si>
  <si>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</si>
  <si>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</si>
  <si>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</si>
  <si>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</si>
  <si>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</si>
  <si>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</si>
  <si>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</si>
  <si>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</si>
  <si>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</si>
  <si>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</si>
  <si>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</si>
  <si>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</si>
  <si>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</si>
  <si>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</si>
  <si>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</si>
  <si>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</si>
  <si>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</si>
  <si>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</si>
  <si>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</si>
  <si>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</si>
  <si>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</si>
  <si>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</si>
  <si>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</si>
  <si>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</si>
  <si>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</si>
  <si>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</si>
  <si>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</si>
  <si>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</si>
  <si>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</si>
  <si>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</si>
  <si>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</si>
  <si>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</si>
  <si>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</si>
  <si>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</si>
  <si>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</si>
  <si>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</si>
  <si>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</si>
  <si>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</si>
  <si>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</si>
  <si>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</si>
  <si>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</si>
  <si>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</si>
  <si>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</si>
  <si>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</si>
  <si>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</si>
  <si>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</si>
  <si>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</si>
  <si>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</si>
  <si>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</si>
  <si>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</si>
  <si>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</si>
  <si>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</si>
  <si>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</si>
  <si>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</si>
  <si>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</si>
  <si>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</si>
  <si>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</si>
  <si>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</si>
  <si>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</si>
  <si>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</si>
  <si>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</si>
  <si>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</si>
  <si>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</si>
  <si>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</si>
  <si>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</si>
  <si>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</si>
  <si>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</si>
  <si>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</si>
  <si>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</si>
  <si>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</si>
  <si>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</si>
  <si>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</si>
  <si>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</si>
  <si>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</si>
  <si>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</si>
  <si>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</si>
  <si>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</si>
  <si>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</si>
  <si>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</si>
  <si>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</si>
  <si>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</si>
  <si>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</si>
  <si>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</si>
  <si>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</si>
  <si>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</si>
  <si>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</si>
  <si>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</si>
  <si>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</si>
  <si>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</si>
  <si>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</si>
  <si>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</si>
  <si>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</si>
  <si>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</si>
  <si>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</si>
  <si>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</si>
  <si>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</si>
  <si>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</si>
  <si>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</si>
  <si>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</si>
  <si>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</si>
  <si>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</si>
  <si>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</si>
  <si>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</si>
  <si>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</si>
  <si>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</si>
  <si>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</si>
  <si>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</si>
  <si>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</si>
  <si>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</si>
  <si>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</si>
  <si>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</si>
  <si>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</si>
  <si>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</si>
  <si>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</si>
  <si>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</si>
  <si>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</si>
  <si>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</si>
  <si>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</si>
  <si>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</si>
  <si>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</si>
  <si>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</si>
  <si>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</si>
  <si>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</si>
  <si>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</si>
  <si>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</si>
  <si>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埃及语</t>
    <phoneticPr fontId="36" type="noConversion"/>
  </si>
  <si>
    <t>本</t>
    <phoneticPr fontId="36" type="noConversion"/>
  </si>
  <si>
    <t>社会学</t>
    <phoneticPr fontId="36" type="noConversion"/>
  </si>
  <si>
    <t>不修边幅的邋遢老头子</t>
    <phoneticPr fontId="36" type="noConversion"/>
  </si>
  <si>
    <t>法语</t>
    <phoneticPr fontId="36" type="noConversion"/>
  </si>
  <si>
    <t>儿子（弟弟）</t>
    <phoneticPr fontId="36" type="noConversion"/>
  </si>
  <si>
    <t>家</t>
    <phoneticPr fontId="36" type="noConversion"/>
  </si>
  <si>
    <t>亲子鉴定证明</t>
    <phoneticPr fontId="36" type="noConversion"/>
  </si>
  <si>
    <t>浪荡公子</t>
    <phoneticPr fontId="36" type="noConversion"/>
  </si>
  <si>
    <t>母亲之死</t>
    <phoneticPr fontId="36" type="noConversion"/>
  </si>
  <si>
    <t>失去现有生活支柱</t>
    <phoneticPr fontId="36" type="noConversion"/>
  </si>
  <si>
    <t>书包，笔，小黄书，避孕套，避孕药，激情水，迷药，手机，钥匙，钱包，1W日元，银行卡，酒吧会员卡，歌厅会员卡，酒店会员卡，游戏厅会员卡，台球厅会员卡，娱乐会所会员卡，高档餐厅会员卡，丰田小跑车，钻石级别K粉，棒球棒，钓鱼竿，私藏猎枪（双管），子弹20发。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</si>
</sst>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$#,##0.00;\-\$#,##0.00"/>
    <numFmt numFmtId="177" formatCode="\$#,##0;\-\$#,##0"/>
    <numFmt numFmtId="178" formatCode="&quot;$&quot;#,##0.00"/>
    <numFmt numFmtId="179" formatCode="&quot;$&quot;#,##0"/>
  </numFmts>
  <fonts count="37">
    <font>
      <sz val="11"/>
      <color theme="1"/>
      <name val="宋体"/>
      <charset val="134"/>
      <scheme val="minor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family val="1"/>
    </font>
    <font>
      <b/>
      <sz val="2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6"/>
      <color theme="1"/>
      <name val="Roboto"/>
      <family val="1"/>
    </font>
    <font>
      <b/>
      <sz val="10.5"/>
      <color theme="1"/>
      <name val="宋体"/>
      <family val="3"/>
      <charset val="134"/>
    </font>
    <font>
      <sz val="10.5"/>
      <color theme="1"/>
      <name val="Roboto"/>
      <family val="1"/>
    </font>
    <font>
      <i/>
      <sz val="10.5"/>
      <color theme="1"/>
      <name val="宋体"/>
      <family val="3"/>
      <charset val="134"/>
    </font>
    <font>
      <b/>
      <sz val="10.5"/>
      <color theme="1"/>
      <name val="Roboto"/>
      <family val="1"/>
    </font>
    <font>
      <b/>
      <sz val="16"/>
      <color theme="1"/>
      <name val="黑体"/>
      <family val="3"/>
      <charset val="134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7"/>
      <color rgb="FF3F3F3F"/>
      <name val="宋体"/>
      <family val="3"/>
      <charset val="134"/>
      <scheme val="minor"/>
    </font>
    <font>
      <sz val="10"/>
      <color theme="2" tint="-0.2499465926084170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rgb="FF006100"/>
      <name val="宋体"/>
      <family val="3"/>
      <charset val="134"/>
      <scheme val="minor"/>
    </font>
    <font>
      <b/>
      <sz val="10"/>
      <color rgb="FF3F3F3F"/>
      <name val="宋体"/>
      <family val="3"/>
      <charset val="134"/>
      <scheme val="minor"/>
    </font>
    <font>
      <sz val="10"/>
      <color rgb="FF006100"/>
      <name val="宋体"/>
      <family val="3"/>
      <charset val="134"/>
      <scheme val="minor"/>
    </font>
    <font>
      <sz val="11"/>
      <color rgb="FFF8F8F8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9C000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b/>
      <sz val="7"/>
      <color rgb="FF3F3F3F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5117038483843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16" fillId="4" borderId="31" applyNumberFormat="0" applyAlignment="0" applyProtection="0"/>
    <xf numFmtId="0" fontId="15" fillId="3" borderId="0" applyNumberFormat="0" applyBorder="0" applyAlignment="0" applyProtection="0"/>
  </cellStyleXfs>
  <cellXfs count="3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" fontId="12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3" xfId="1" applyBorder="1" applyAlignment="1">
      <alignment horizontal="center" vertical="center"/>
    </xf>
    <xf numFmtId="0" fontId="15" fillId="3" borderId="1" xfId="4" applyBorder="1" applyAlignment="1">
      <alignment horizontal="center" vertical="center"/>
    </xf>
    <xf numFmtId="0" fontId="16" fillId="4" borderId="4" xfId="3" applyBorder="1" applyAlignment="1">
      <alignment horizontal="center" vertical="center"/>
    </xf>
    <xf numFmtId="0" fontId="15" fillId="3" borderId="5" xfId="4" applyBorder="1" applyAlignment="1">
      <alignment horizontal="center" vertical="center"/>
    </xf>
    <xf numFmtId="0" fontId="16" fillId="4" borderId="5" xfId="3" applyBorder="1" applyAlignment="1">
      <alignment horizontal="center" vertical="center"/>
    </xf>
    <xf numFmtId="0" fontId="15" fillId="3" borderId="3" xfId="4" applyBorder="1" applyAlignment="1">
      <alignment horizontal="center" vertical="center"/>
    </xf>
    <xf numFmtId="0" fontId="16" fillId="4" borderId="3" xfId="3" applyBorder="1" applyAlignment="1">
      <alignment horizontal="center" vertical="center"/>
    </xf>
    <xf numFmtId="0" fontId="14" fillId="2" borderId="8" xfId="1" applyBorder="1" applyAlignment="1">
      <alignment horizontal="center" vertical="center"/>
    </xf>
    <xf numFmtId="0" fontId="15" fillId="3" borderId="9" xfId="4" applyBorder="1" applyAlignment="1">
      <alignment horizontal="left" vertical="center"/>
    </xf>
    <xf numFmtId="0" fontId="16" fillId="4" borderId="10" xfId="3" applyBorder="1" applyAlignment="1">
      <alignment horizontal="center" vertical="center"/>
    </xf>
    <xf numFmtId="0" fontId="15" fillId="3" borderId="1" xfId="4" applyBorder="1" applyAlignment="1">
      <alignment horizontal="left" vertical="center"/>
    </xf>
    <xf numFmtId="0" fontId="15" fillId="3" borderId="6" xfId="4" applyBorder="1" applyAlignment="1">
      <alignment horizontal="left" vertical="center"/>
    </xf>
    <xf numFmtId="0" fontId="16" fillId="4" borderId="11" xfId="3" applyBorder="1" applyAlignment="1">
      <alignment horizontal="center" vertical="center"/>
    </xf>
    <xf numFmtId="0" fontId="15" fillId="3" borderId="12" xfId="4" applyBorder="1" applyAlignment="1">
      <alignment horizontal="center" vertical="center"/>
    </xf>
    <xf numFmtId="0" fontId="16" fillId="4" borderId="12" xfId="3" applyBorder="1" applyAlignment="1">
      <alignment horizontal="center" vertical="center"/>
    </xf>
    <xf numFmtId="0" fontId="16" fillId="4" borderId="13" xfId="3" applyBorder="1" applyAlignment="1">
      <alignment horizontal="center" vertical="center"/>
    </xf>
    <xf numFmtId="0" fontId="15" fillId="3" borderId="6" xfId="4" applyBorder="1" applyAlignment="1">
      <alignment horizontal="center" vertical="center"/>
    </xf>
    <xf numFmtId="0" fontId="16" fillId="4" borderId="14" xfId="3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6" fillId="4" borderId="21" xfId="3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8" fillId="0" borderId="7" xfId="0" applyFont="1" applyBorder="1" applyAlignment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3" borderId="8" xfId="4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2" fillId="3" borderId="12" xfId="4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9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1" fillId="4" borderId="31" xfId="3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2" borderId="5" xfId="1" applyBorder="1" applyAlignment="1">
      <alignment horizontal="center" vertical="center"/>
    </xf>
    <xf numFmtId="0" fontId="22" fillId="3" borderId="3" xfId="4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3" borderId="20" xfId="4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2" fillId="3" borderId="39" xfId="4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2" fillId="3" borderId="7" xfId="4" applyFont="1" applyBorder="1" applyAlignment="1">
      <alignment horizontal="center" vertical="center"/>
    </xf>
    <xf numFmtId="0" fontId="0" fillId="0" borderId="20" xfId="0" applyBorder="1"/>
    <xf numFmtId="0" fontId="2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/>
    <xf numFmtId="0" fontId="13" fillId="0" borderId="6" xfId="0" applyFont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21" fillId="4" borderId="38" xfId="3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29" xfId="3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8" xfId="3" applyBorder="1" applyAlignment="1">
      <alignment horizontal="center" vertical="center"/>
    </xf>
    <xf numFmtId="0" fontId="24" fillId="2" borderId="0" xfId="2" applyFill="1" applyBorder="1" applyAlignment="1">
      <alignment horizontal="center" vertical="center"/>
    </xf>
    <xf numFmtId="0" fontId="15" fillId="3" borderId="0" xfId="4" applyBorder="1" applyAlignment="1">
      <alignment horizontal="center" vertical="center"/>
    </xf>
    <xf numFmtId="0" fontId="16" fillId="4" borderId="29" xfId="3" applyBorder="1" applyAlignment="1">
      <alignment horizontal="center" vertical="center"/>
    </xf>
    <xf numFmtId="0" fontId="24" fillId="2" borderId="1" xfId="2" applyFill="1" applyBorder="1" applyAlignment="1">
      <alignment horizontal="center" vertical="center"/>
    </xf>
    <xf numFmtId="0" fontId="15" fillId="3" borderId="7" xfId="4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 shrinkToFit="1"/>
    </xf>
    <xf numFmtId="0" fontId="22" fillId="3" borderId="0" xfId="4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2" borderId="0" xfId="1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2" borderId="7" xfId="1" applyFont="1" applyBorder="1" applyAlignment="1">
      <alignment horizontal="center" vertical="center" wrapText="1"/>
    </xf>
    <xf numFmtId="0" fontId="15" fillId="3" borderId="20" xfId="4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3" borderId="0" xfId="4"/>
    <xf numFmtId="0" fontId="19" fillId="5" borderId="0" xfId="0" applyFont="1" applyFill="1" applyBorder="1" applyAlignment="1">
      <alignment horizontal="center" vertical="center"/>
    </xf>
    <xf numFmtId="0" fontId="24" fillId="2" borderId="50" xfId="2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6" fillId="4" borderId="31" xfId="3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6" fillId="4" borderId="31" xfId="3" applyAlignment="1">
      <alignment horizontal="center" vertical="center"/>
    </xf>
    <xf numFmtId="0" fontId="16" fillId="4" borderId="39" xfId="3" applyBorder="1" applyAlignment="1">
      <alignment horizontal="center" vertical="center"/>
    </xf>
    <xf numFmtId="0" fontId="0" fillId="0" borderId="0" xfId="0" applyAlignment="1">
      <alignment vertical="center"/>
    </xf>
    <xf numFmtId="179" fontId="16" fillId="4" borderId="35" xfId="3" applyNumberFormat="1" applyBorder="1" applyAlignment="1">
      <alignment vertical="center"/>
    </xf>
    <xf numFmtId="0" fontId="16" fillId="4" borderId="63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5" borderId="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6" xfId="4" applyFont="1" applyBorder="1" applyAlignment="1">
      <alignment horizontal="center" vertical="center"/>
    </xf>
    <xf numFmtId="0" fontId="22" fillId="3" borderId="16" xfId="4" applyFont="1" applyBorder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16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53" xfId="3" applyBorder="1" applyAlignment="1">
      <alignment horizontal="center" vertical="center"/>
    </xf>
    <xf numFmtId="0" fontId="16" fillId="4" borderId="54" xfId="3" applyBorder="1" applyAlignment="1">
      <alignment horizontal="center" vertical="center"/>
    </xf>
    <xf numFmtId="0" fontId="16" fillId="4" borderId="55" xfId="3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39" xfId="3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4" borderId="58" xfId="3" applyBorder="1" applyAlignment="1">
      <alignment horizontal="center" vertical="center"/>
    </xf>
    <xf numFmtId="0" fontId="16" fillId="4" borderId="7" xfId="3" applyBorder="1" applyAlignment="1">
      <alignment horizontal="center" vertical="center"/>
    </xf>
    <xf numFmtId="0" fontId="16" fillId="4" borderId="59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6" fillId="4" borderId="45" xfId="3" applyBorder="1" applyAlignment="1">
      <alignment horizontal="center" vertical="center"/>
    </xf>
    <xf numFmtId="0" fontId="16" fillId="4" borderId="23" xfId="3" applyBorder="1" applyAlignment="1">
      <alignment horizontal="center" vertical="center"/>
    </xf>
    <xf numFmtId="0" fontId="16" fillId="4" borderId="26" xfId="3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2" fillId="3" borderId="8" xfId="4" applyFont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16" fillId="4" borderId="27" xfId="3" applyBorder="1" applyAlignment="1">
      <alignment horizontal="center" vertical="center"/>
    </xf>
    <xf numFmtId="0" fontId="16" fillId="4" borderId="47" xfId="3" applyBorder="1" applyAlignment="1">
      <alignment horizontal="center" vertical="center"/>
    </xf>
    <xf numFmtId="0" fontId="16" fillId="4" borderId="35" xfId="3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/>
    </xf>
    <xf numFmtId="0" fontId="16" fillId="4" borderId="53" xfId="3" applyBorder="1" applyAlignment="1">
      <alignment horizontal="center" vertical="center" wrapText="1"/>
    </xf>
    <xf numFmtId="0" fontId="16" fillId="4" borderId="54" xfId="3" applyBorder="1" applyAlignment="1">
      <alignment horizontal="center" vertical="center" wrapText="1"/>
    </xf>
    <xf numFmtId="0" fontId="16" fillId="4" borderId="55" xfId="3" applyBorder="1" applyAlignment="1">
      <alignment horizontal="center" vertical="center" wrapText="1"/>
    </xf>
    <xf numFmtId="0" fontId="16" fillId="4" borderId="41" xfId="3" applyBorder="1" applyAlignment="1">
      <alignment horizontal="center" vertical="center"/>
    </xf>
    <xf numFmtId="0" fontId="16" fillId="4" borderId="42" xfId="3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6" fillId="4" borderId="48" xfId="3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6" fillId="4" borderId="60" xfId="3" applyBorder="1" applyAlignment="1">
      <alignment horizontal="center" vertical="center"/>
    </xf>
    <xf numFmtId="0" fontId="21" fillId="4" borderId="34" xfId="3" applyFont="1" applyBorder="1" applyAlignment="1">
      <alignment horizontal="center" vertical="center"/>
    </xf>
    <xf numFmtId="0" fontId="21" fillId="4" borderId="35" xfId="3" applyFont="1" applyBorder="1" applyAlignment="1">
      <alignment horizontal="center" vertical="center"/>
    </xf>
    <xf numFmtId="0" fontId="16" fillId="4" borderId="51" xfId="3" applyBorder="1" applyAlignment="1">
      <alignment horizontal="center" vertical="center"/>
    </xf>
    <xf numFmtId="0" fontId="16" fillId="4" borderId="61" xfId="3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/>
    </xf>
    <xf numFmtId="0" fontId="27" fillId="5" borderId="49" xfId="0" applyFont="1" applyFill="1" applyBorder="1" applyAlignment="1">
      <alignment horizontal="center" vertical="center"/>
    </xf>
    <xf numFmtId="0" fontId="19" fillId="5" borderId="1" xfId="4" applyFont="1" applyFill="1" applyBorder="1" applyAlignment="1">
      <alignment horizontal="center" vertical="center"/>
    </xf>
    <xf numFmtId="0" fontId="19" fillId="5" borderId="25" xfId="4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31" fillId="4" borderId="43" xfId="3" applyFont="1" applyBorder="1" applyAlignment="1">
      <alignment horizontal="center" vertical="center" wrapText="1"/>
    </xf>
    <xf numFmtId="0" fontId="31" fillId="4" borderId="52" xfId="3" applyFont="1" applyBorder="1" applyAlignment="1">
      <alignment horizontal="center" vertical="center" wrapText="1"/>
    </xf>
    <xf numFmtId="0" fontId="31" fillId="4" borderId="62" xfId="3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31" fillId="4" borderId="50" xfId="3" applyFont="1" applyBorder="1" applyAlignment="1">
      <alignment horizontal="center" vertical="center" wrapText="1"/>
    </xf>
    <xf numFmtId="0" fontId="31" fillId="4" borderId="0" xfId="3" applyFont="1" applyBorder="1" applyAlignment="1">
      <alignment horizontal="center" vertical="center" wrapText="1"/>
    </xf>
    <xf numFmtId="0" fontId="31" fillId="4" borderId="25" xfId="3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1" fillId="4" borderId="41" xfId="3" applyFont="1" applyBorder="1" applyAlignment="1">
      <alignment horizontal="center" vertical="center"/>
    </xf>
    <xf numFmtId="0" fontId="21" fillId="4" borderId="42" xfId="3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 wrapText="1"/>
    </xf>
    <xf numFmtId="0" fontId="16" fillId="4" borderId="27" xfId="3" applyBorder="1" applyAlignment="1">
      <alignment vertical="center"/>
    </xf>
    <xf numFmtId="0" fontId="16" fillId="4" borderId="35" xfId="3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4" borderId="64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1" fillId="4" borderId="43" xfId="3" applyFont="1" applyBorder="1" applyAlignment="1">
      <alignment horizontal="center" vertical="center" wrapText="1"/>
    </xf>
    <xf numFmtId="0" fontId="21" fillId="4" borderId="44" xfId="3" applyFont="1" applyBorder="1" applyAlignment="1">
      <alignment horizontal="center" vertical="center" wrapText="1"/>
    </xf>
    <xf numFmtId="0" fontId="21" fillId="4" borderId="45" xfId="3" applyFont="1" applyBorder="1" applyAlignment="1">
      <alignment horizontal="center" vertical="center" wrapText="1"/>
    </xf>
    <xf numFmtId="0" fontId="21" fillId="4" borderId="46" xfId="3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1" fillId="4" borderId="45" xfId="3" applyFont="1" applyBorder="1" applyAlignment="1">
      <alignment horizontal="center" vertical="center" wrapText="1"/>
    </xf>
    <xf numFmtId="0" fontId="31" fillId="4" borderId="23" xfId="3" applyFont="1" applyBorder="1" applyAlignment="1">
      <alignment horizontal="center" vertical="center" wrapText="1"/>
    </xf>
    <xf numFmtId="0" fontId="31" fillId="4" borderId="26" xfId="3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2" borderId="12" xfId="1" applyBorder="1" applyAlignment="1">
      <alignment horizontal="center" vertical="center"/>
    </xf>
    <xf numFmtId="0" fontId="21" fillId="4" borderId="30" xfId="3" applyFont="1" applyBorder="1" applyAlignment="1">
      <alignment horizontal="center" vertical="center"/>
    </xf>
    <xf numFmtId="0" fontId="21" fillId="4" borderId="32" xfId="3" applyFont="1" applyBorder="1" applyAlignment="1">
      <alignment horizontal="center" vertical="center"/>
    </xf>
    <xf numFmtId="0" fontId="21" fillId="4" borderId="33" xfId="3" applyFont="1" applyBorder="1" applyAlignment="1">
      <alignment horizontal="center" vertical="center"/>
    </xf>
    <xf numFmtId="0" fontId="16" fillId="4" borderId="56" xfId="3" applyFont="1" applyBorder="1" applyAlignment="1">
      <alignment horizontal="center" vertical="center" wrapText="1"/>
    </xf>
    <xf numFmtId="0" fontId="16" fillId="4" borderId="21" xfId="3" applyFont="1" applyBorder="1" applyAlignment="1">
      <alignment horizontal="center" vertical="center" wrapText="1"/>
    </xf>
    <xf numFmtId="0" fontId="16" fillId="4" borderId="39" xfId="3" applyBorder="1" applyAlignment="1">
      <alignment horizontal="center" vertical="center"/>
    </xf>
    <xf numFmtId="0" fontId="16" fillId="4" borderId="38" xfId="3" applyBorder="1" applyAlignment="1">
      <alignment horizontal="center" vertical="center"/>
    </xf>
    <xf numFmtId="0" fontId="35" fillId="0" borderId="43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6" fillId="4" borderId="57" xfId="3" applyBorder="1" applyAlignment="1">
      <alignment horizontal="center" vertical="center"/>
    </xf>
    <xf numFmtId="0" fontId="16" fillId="4" borderId="19" xfId="3" applyBorder="1" applyAlignment="1">
      <alignment horizontal="center" vertical="center"/>
    </xf>
    <xf numFmtId="0" fontId="16" fillId="4" borderId="16" xfId="3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 wrapText="1"/>
    </xf>
    <xf numFmtId="0" fontId="21" fillId="4" borderId="29" xfId="3" applyFont="1" applyBorder="1" applyAlignment="1">
      <alignment horizontal="center" vertical="center" wrapText="1"/>
    </xf>
    <xf numFmtId="0" fontId="21" fillId="4" borderId="21" xfId="3" applyFont="1" applyBorder="1" applyAlignment="1">
      <alignment horizontal="center" vertical="center" wrapText="1"/>
    </xf>
    <xf numFmtId="0" fontId="22" fillId="3" borderId="10" xfId="4" applyFont="1" applyBorder="1" applyAlignment="1">
      <alignment horizontal="center" vertical="center" wrapText="1"/>
    </xf>
    <xf numFmtId="0" fontId="22" fillId="3" borderId="38" xfId="4" applyFont="1" applyBorder="1" applyAlignment="1">
      <alignment horizontal="center" vertical="center" wrapText="1"/>
    </xf>
    <xf numFmtId="0" fontId="22" fillId="3" borderId="39" xfId="4" applyFont="1" applyBorder="1" applyAlignment="1">
      <alignment horizontal="center" vertical="center" wrapText="1"/>
    </xf>
    <xf numFmtId="0" fontId="22" fillId="3" borderId="39" xfId="4" applyFont="1" applyBorder="1" applyAlignment="1">
      <alignment vertical="center" wrapText="1"/>
    </xf>
    <xf numFmtId="0" fontId="22" fillId="3" borderId="4" xfId="4" applyFont="1" applyBorder="1" applyAlignment="1">
      <alignment vertical="center" wrapText="1"/>
    </xf>
    <xf numFmtId="0" fontId="22" fillId="3" borderId="11" xfId="4" applyFont="1" applyBorder="1" applyAlignment="1">
      <alignment vertical="center" wrapText="1"/>
    </xf>
    <xf numFmtId="0" fontId="14" fillId="2" borderId="3" xfId="1" applyBorder="1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17" xfId="1" applyBorder="1" applyAlignment="1">
      <alignment horizontal="center" vertical="center"/>
    </xf>
    <xf numFmtId="0" fontId="14" fillId="2" borderId="18" xfId="1" applyBorder="1" applyAlignment="1">
      <alignment horizontal="center" vertical="center"/>
    </xf>
    <xf numFmtId="0" fontId="15" fillId="3" borderId="9" xfId="4" applyBorder="1" applyAlignment="1">
      <alignment horizontal="center" vertical="center"/>
    </xf>
    <xf numFmtId="0" fontId="15" fillId="3" borderId="19" xfId="4" applyBorder="1" applyAlignment="1">
      <alignment horizontal="center" vertical="center"/>
    </xf>
    <xf numFmtId="0" fontId="17" fillId="4" borderId="9" xfId="3" applyFont="1" applyBorder="1" applyAlignment="1">
      <alignment horizontal="center" vertical="center" wrapText="1"/>
    </xf>
    <xf numFmtId="0" fontId="17" fillId="4" borderId="20" xfId="3" applyFont="1" applyBorder="1" applyAlignment="1">
      <alignment horizontal="center" vertical="center" wrapText="1"/>
    </xf>
    <xf numFmtId="0" fontId="17" fillId="4" borderId="24" xfId="3" applyFont="1" applyBorder="1" applyAlignment="1">
      <alignment horizontal="center" vertical="center" wrapText="1"/>
    </xf>
    <xf numFmtId="0" fontId="15" fillId="3" borderId="1" xfId="4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7" fillId="4" borderId="1" xfId="3" applyFont="1" applyBorder="1" applyAlignment="1">
      <alignment horizontal="center" vertical="center" wrapText="1"/>
    </xf>
    <xf numFmtId="0" fontId="17" fillId="4" borderId="0" xfId="3" applyFont="1" applyBorder="1" applyAlignment="1">
      <alignment horizontal="center" vertical="center" wrapText="1"/>
    </xf>
    <xf numFmtId="0" fontId="17" fillId="4" borderId="25" xfId="3" applyFont="1" applyBorder="1" applyAlignment="1">
      <alignment horizontal="center" vertical="center" wrapText="1"/>
    </xf>
    <xf numFmtId="0" fontId="15" fillId="3" borderId="6" xfId="4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6" fillId="4" borderId="22" xfId="3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</cellXfs>
  <cellStyles count="5">
    <cellStyle name="差" xfId="1" builtinId="27"/>
    <cellStyle name="常规" xfId="0" builtinId="0"/>
    <cellStyle name="超链接" xfId="2" builtinId="8"/>
    <cellStyle name="好" xfId="4" builtinId="26"/>
    <cellStyle name="输出" xfId="3" builtinId="21"/>
  </cellStyles>
  <dxfs count="0"/>
  <tableStyles count="0" defaultTableStyle="TableStyleMedium2" defaultPivotStyle="PivotStyleLight16"/>
  <colors>
    <mruColors>
      <color rgb="FFFF8080"/>
      <color rgb="FFCCFF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  <xdr:twoCellAnchor>
    <xdr:from>
      <xdr:col>9</xdr:col>
      <xdr:colOff>20052</xdr:colOff>
      <xdr:row>46</xdr:row>
      <xdr:rowOff>20053</xdr:rowOff>
    </xdr:from>
    <xdr:to>
      <xdr:col>29</xdr:col>
      <xdr:colOff>290764</xdr:colOff>
      <xdr:row>63</xdr:row>
      <xdr:rowOff>20052</xdr:rowOff>
    </xdr:to>
    <xdr:sp macro="" textlink="">
      <xdr:nvSpPr>
        <xdr:cNvPr id="2" name="TextBox 1"/>
        <xdr:cNvSpPr txBox="1"/>
      </xdr:nvSpPr>
      <xdr:spPr>
        <a:xfrm>
          <a:off x="5825289" y="8793079"/>
          <a:ext cx="11590422" cy="3188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三井鼠一郎 日本东京都附近小镇生，祖父是大名鼎鼎的丰田汽车公司大股东，父亲也是家境优渥，在这个小镇只是母亲生前喜欢这里，就在这里生活了，后来母亲死于登山事故。父亲于我</a:t>
          </a:r>
          <a:r>
            <a:rPr lang="en-US" altLang="zh-CN" sz="1100"/>
            <a:t>15</a:t>
          </a:r>
          <a:r>
            <a:rPr lang="zh-CN" altLang="en-US" sz="1100"/>
            <a:t>岁时再娶一</a:t>
          </a:r>
          <a:r>
            <a:rPr lang="en-US" altLang="zh-CN" sz="1100"/>
            <a:t>20</a:t>
          </a:r>
          <a:r>
            <a:rPr lang="zh-CN" altLang="en-US" sz="1100"/>
            <a:t>岁新娘，成为我继母。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我于东京都上大学，毕业后回到小镇，自母亲死后就一直过着醉生梦死的生活，觉得生活没有任何意义，父亲忙于工作，极少归家，但是留给我足够的钱生活，物质生活极其优渥。生活充斥着酒精，毒品，女人。由于父亲疏于管教，生活极其糜烂，溜完冰在会所或者</a:t>
          </a:r>
          <a:r>
            <a:rPr lang="en-US" altLang="zh-CN" sz="1100"/>
            <a:t>K</a:t>
          </a:r>
          <a:r>
            <a:rPr lang="zh-CN" altLang="en-US" sz="1100"/>
            <a:t>厅找个女人回家，或者在学校里泡一个姑娘或者直接带一个援交女极其常见。加之非常有钱，换女友可能比换内裤还勤，朋友大多是溜冰或者玩乐认识的狐朋狗友，一起吞云吐雾。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由于继母年轻，且父亲常年不在，</a:t>
          </a:r>
          <a:r>
            <a:rPr lang="en-US" altLang="zh-CN" sz="1100"/>
            <a:t>16</a:t>
          </a:r>
          <a:r>
            <a:rPr lang="zh-CN" altLang="en-US" sz="1100"/>
            <a:t>岁的我和当时</a:t>
          </a:r>
          <a:r>
            <a:rPr lang="en-US" altLang="zh-CN" sz="1100"/>
            <a:t>21</a:t>
          </a:r>
          <a:r>
            <a:rPr lang="zh-CN" altLang="en-US" sz="1100"/>
            <a:t>岁的继母干柴烈火，行了乱伦之事，瞒过了父亲，继母贪图父亲的钱财，我出于报复父亲的叛逆心理。这事情瞒过了父亲，更甚至的，生出了我的不知该叫儿子还是弟弟的小家伙，亲子鉴定分明写着孩子是我的，但是父亲一直以为那是我亲生弟弟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我没有生活的意义和方向，生活对我来讲就是毒品和女人，每次父亲回来均对我大喊大叫，可是也就仅此而已了，我依然醉生梦死，母亲死后，我感觉我的精神也已经死了，生活，也就仅仅是活着而已了。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还好有个儿子，让我感觉我还活着，也许溜冰之后疯狂做爱，也能感觉活着吧，反正，就这样了。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workbookViewId="0">
      <selection activeCell="B9" sqref="B9:J9"/>
    </sheetView>
  </sheetViews>
  <sheetFormatPr defaultColWidth="9" defaultRowHeight="14.4"/>
  <cols>
    <col min="1" max="1" width="9" customWidth="1"/>
  </cols>
  <sheetData>
    <row r="1" spans="2:10">
      <c r="B1" s="148" t="s">
        <v>0</v>
      </c>
      <c r="C1" s="148"/>
      <c r="D1" s="148"/>
      <c r="E1" s="148"/>
      <c r="F1" s="148"/>
      <c r="G1" s="148"/>
      <c r="H1" s="148"/>
      <c r="I1" s="148"/>
      <c r="J1" s="148"/>
    </row>
    <row r="2" spans="2:10">
      <c r="B2" s="148" t="s">
        <v>1</v>
      </c>
      <c r="C2" s="148"/>
      <c r="D2" s="148"/>
      <c r="E2" s="148"/>
      <c r="F2" s="148"/>
      <c r="G2" s="148"/>
      <c r="H2" s="148"/>
      <c r="I2" s="148"/>
      <c r="J2" s="148"/>
    </row>
    <row r="3" spans="2:10">
      <c r="B3" s="148" t="s">
        <v>2</v>
      </c>
      <c r="C3" s="148"/>
      <c r="D3" s="148"/>
      <c r="E3" s="148"/>
      <c r="F3" s="148"/>
      <c r="G3" s="148"/>
      <c r="H3" s="148"/>
      <c r="I3" s="148"/>
      <c r="J3" s="148"/>
    </row>
    <row r="4" spans="2:10">
      <c r="B4" s="148" t="s">
        <v>3</v>
      </c>
      <c r="C4" s="148"/>
      <c r="D4" s="148"/>
      <c r="E4" s="148"/>
      <c r="F4" s="148"/>
      <c r="G4" s="148"/>
      <c r="H4" s="148"/>
      <c r="I4" s="148"/>
      <c r="J4" s="148"/>
    </row>
    <row r="5" spans="2:10">
      <c r="B5" s="148" t="s">
        <v>4</v>
      </c>
      <c r="C5" s="148"/>
      <c r="D5" s="148"/>
      <c r="E5" s="148"/>
      <c r="F5" s="148"/>
      <c r="G5" s="148"/>
      <c r="H5" s="148"/>
      <c r="I5" s="148"/>
      <c r="J5" s="148"/>
    </row>
    <row r="6" spans="2:10">
      <c r="B6" s="148" t="s">
        <v>5</v>
      </c>
      <c r="C6" s="148"/>
      <c r="D6" s="148"/>
      <c r="E6" s="148"/>
      <c r="F6" s="148"/>
      <c r="G6" s="148"/>
      <c r="H6" s="148"/>
      <c r="I6" s="148"/>
      <c r="J6" s="148"/>
    </row>
    <row r="7" spans="2:10">
      <c r="B7" s="148" t="s">
        <v>6</v>
      </c>
      <c r="C7" s="148"/>
      <c r="D7" s="148"/>
      <c r="E7" s="148"/>
      <c r="F7" s="148"/>
      <c r="G7" s="148"/>
      <c r="H7" s="148"/>
      <c r="I7" s="148"/>
      <c r="J7" s="148"/>
    </row>
    <row r="8" spans="2:10">
      <c r="B8" s="148" t="s">
        <v>7</v>
      </c>
      <c r="C8" s="148"/>
      <c r="D8" s="148"/>
      <c r="E8" s="148"/>
      <c r="F8" s="148"/>
      <c r="G8" s="148"/>
      <c r="H8" s="148"/>
      <c r="I8" s="148"/>
      <c r="J8" s="148"/>
    </row>
    <row r="9" spans="2:10">
      <c r="B9" s="148" t="s">
        <v>8</v>
      </c>
      <c r="C9" s="148"/>
      <c r="D9" s="148"/>
      <c r="E9" s="148"/>
      <c r="F9" s="148"/>
      <c r="G9" s="148"/>
      <c r="H9" s="148"/>
      <c r="I9" s="148"/>
      <c r="J9" s="148"/>
    </row>
    <row r="10" spans="2:10">
      <c r="B10" s="148" t="s">
        <v>9</v>
      </c>
      <c r="C10" s="148"/>
      <c r="D10" s="148"/>
      <c r="E10" s="148"/>
      <c r="F10" s="148"/>
      <c r="G10" s="148"/>
      <c r="H10" s="148"/>
      <c r="I10" s="148"/>
      <c r="J10" s="148"/>
    </row>
    <row r="11" spans="2:10">
      <c r="B11" s="148" t="s">
        <v>10</v>
      </c>
      <c r="C11" s="148"/>
      <c r="D11" s="148"/>
      <c r="E11" s="148"/>
      <c r="F11" s="148"/>
      <c r="G11" s="148"/>
      <c r="H11" s="148"/>
      <c r="I11" s="148"/>
      <c r="J11" s="148"/>
    </row>
    <row r="13" spans="2:10">
      <c r="B13" s="148" t="s">
        <v>11</v>
      </c>
      <c r="C13" s="148"/>
      <c r="D13" s="148"/>
      <c r="E13" s="148"/>
      <c r="F13" s="148"/>
    </row>
    <row r="14" spans="2:10">
      <c r="B14" s="149" t="s">
        <v>12</v>
      </c>
      <c r="C14" s="149"/>
      <c r="D14" s="149"/>
      <c r="E14" s="149"/>
      <c r="F14" s="149"/>
    </row>
    <row r="15" spans="2:10">
      <c r="E15" s="150" t="s">
        <v>13</v>
      </c>
      <c r="F15" s="150"/>
    </row>
    <row r="17" spans="2:13">
      <c r="B17" s="140" t="s">
        <v>14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2:13">
      <c r="B18" s="140" t="s">
        <v>15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2:13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2:13">
      <c r="B20" s="140" t="s">
        <v>16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</row>
    <row r="21" spans="2:13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2:13" ht="15.6">
      <c r="B22" s="147" t="s">
        <v>17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2:13" ht="15.6">
      <c r="B23" s="147" t="s">
        <v>18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</row>
    <row r="24" spans="2:13" ht="15.6">
      <c r="B24" s="147" t="s">
        <v>19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</row>
    <row r="25" spans="2:13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</row>
    <row r="26" spans="2:13" ht="15.6">
      <c r="B26" s="147" t="s">
        <v>20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</row>
    <row r="28" spans="2:13">
      <c r="B28" s="140" t="s">
        <v>21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</row>
    <row r="29" spans="2:13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</row>
    <row r="30" spans="2:13">
      <c r="B30" s="140" t="s">
        <v>22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</row>
    <row r="31" spans="2:13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2:13" ht="15.6">
      <c r="B32" s="147" t="s">
        <v>23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</row>
    <row r="33" spans="2:13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</row>
    <row r="34" spans="2:13" ht="15.6">
      <c r="B34" s="147" t="s">
        <v>24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</row>
    <row r="35" spans="2:13" ht="15.6">
      <c r="B35" s="147" t="s">
        <v>25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</row>
    <row r="36" spans="2:13" ht="15.6">
      <c r="B36" s="147" t="s">
        <v>26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</row>
    <row r="37" spans="2:13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</row>
    <row r="39" spans="2:13" ht="15.6">
      <c r="B39" s="147" t="s">
        <v>27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</row>
    <row r="40" spans="2:13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>
      <c r="B41" s="140" t="s">
        <v>28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>
      <c r="B42" s="140" t="s">
        <v>29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</row>
    <row r="43" spans="2:13">
      <c r="B43" s="140" t="s">
        <v>30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</row>
    <row r="44" spans="2:13"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</row>
    <row r="45" spans="2:13">
      <c r="B45" s="140" t="s">
        <v>31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</row>
    <row r="46" spans="2:13"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2:13">
      <c r="B47" s="140" t="s">
        <v>32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  <row r="48" spans="2:13">
      <c r="B48" s="140" t="s">
        <v>33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</row>
    <row r="49" spans="2:13">
      <c r="B49" s="140" t="s">
        <v>34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</row>
    <row r="50" spans="2:13">
      <c r="B50" s="140" t="s">
        <v>35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2:13">
      <c r="B51" s="140" t="s">
        <v>36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</row>
    <row r="52" spans="2:13">
      <c r="B52" s="140" t="s">
        <v>37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2:13">
      <c r="B53" s="140" t="s">
        <v>38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</row>
    <row r="54" spans="2:13">
      <c r="B54" s="140" t="s">
        <v>39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</row>
    <row r="55" spans="2:13">
      <c r="B55" s="140" t="s">
        <v>40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</row>
    <row r="56" spans="2:13"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</row>
    <row r="57" spans="2:13">
      <c r="B57" s="140" t="s">
        <v>41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</row>
    <row r="58" spans="2:13"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</row>
    <row r="59" spans="2:13">
      <c r="B59" s="140" t="s">
        <v>42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</row>
    <row r="60" spans="2:13"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</row>
    <row r="61" spans="2:13">
      <c r="B61" s="140" t="s">
        <v>43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</row>
    <row r="62" spans="2:13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</row>
    <row r="63" spans="2:13">
      <c r="B63" s="140" t="s">
        <v>44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</row>
    <row r="64" spans="2:13">
      <c r="B64" s="140" t="s">
        <v>45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</row>
    <row r="65" spans="2:13">
      <c r="B65" s="140" t="s">
        <v>46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</row>
    <row r="66" spans="2:13">
      <c r="B66" s="140" t="s">
        <v>47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</row>
    <row r="67" spans="2:13">
      <c r="B67" s="140" t="s">
        <v>48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2:13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</row>
    <row r="69" spans="2:13">
      <c r="B69" s="140" t="s">
        <v>49</v>
      </c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</row>
    <row r="70" spans="2:13">
      <c r="B70" s="140" t="s">
        <v>50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</row>
    <row r="71" spans="2:13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</row>
    <row r="72" spans="2:13">
      <c r="B72" s="140" t="s">
        <v>51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</row>
    <row r="73" spans="2:13"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</row>
    <row r="74" spans="2:13" ht="15.6">
      <c r="B74" s="147" t="s">
        <v>52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</row>
    <row r="75" spans="2:13" ht="15.6">
      <c r="B75" s="147" t="s">
        <v>53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</row>
    <row r="76" spans="2:13" ht="15.6">
      <c r="B76" s="147" t="s">
        <v>54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</row>
    <row r="77" spans="2:13" ht="15.6">
      <c r="B77" s="147" t="s">
        <v>55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</row>
    <row r="78" spans="2:13" ht="15.6">
      <c r="B78" s="147" t="s">
        <v>56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</row>
    <row r="79" spans="2:13"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</row>
    <row r="80" spans="2:13">
      <c r="B80" s="140" t="s">
        <v>57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</row>
    <row r="81" spans="2:13">
      <c r="B81" s="140" t="s">
        <v>58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</row>
    <row r="82" spans="2:13"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</row>
  </sheetData>
  <mergeCells count="14">
    <mergeCell ref="B11:J11"/>
    <mergeCell ref="B13:F13"/>
    <mergeCell ref="B14:F14"/>
    <mergeCell ref="E15:F15"/>
    <mergeCell ref="B6:J6"/>
    <mergeCell ref="B7:J7"/>
    <mergeCell ref="B8:J8"/>
    <mergeCell ref="B9:J9"/>
    <mergeCell ref="B10:J10"/>
    <mergeCell ref="B1:J1"/>
    <mergeCell ref="B2:J2"/>
    <mergeCell ref="B3:J3"/>
    <mergeCell ref="B4:J4"/>
    <mergeCell ref="B5:J5"/>
  </mergeCells>
  <phoneticPr fontId="3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topLeftCell="B1" zoomScale="76" zoomScaleNormal="76" workbookViewId="0">
      <selection activeCell="W27" sqref="W27"/>
    </sheetView>
  </sheetViews>
  <sheetFormatPr defaultColWidth="9" defaultRowHeight="14.4"/>
  <cols>
    <col min="1" max="1" width="3.21875" customWidth="1"/>
    <col min="2" max="2" width="10.77734375" customWidth="1"/>
    <col min="3" max="3" width="12.21875" customWidth="1"/>
    <col min="4" max="4" width="10.77734375" customWidth="1"/>
    <col min="5" max="5" width="11.77734375" customWidth="1"/>
    <col min="6" max="6" width="10.77734375" customWidth="1"/>
    <col min="7" max="7" width="3.21875" customWidth="1"/>
    <col min="8" max="9" width="10.77734375" customWidth="1"/>
    <col min="10" max="13" width="5.77734375" customWidth="1"/>
    <col min="14" max="16" width="9.77734375" customWidth="1"/>
    <col min="17" max="18" width="10.77734375" style="38" customWidth="1"/>
    <col min="19" max="22" width="5.77734375" style="38" customWidth="1"/>
    <col min="23" max="24" width="9.77734375" style="38" customWidth="1"/>
    <col min="25" max="25" width="12.109375" style="38" customWidth="1"/>
    <col min="26" max="26" width="3.21875" customWidth="1"/>
    <col min="27" max="27" width="11.6640625" customWidth="1"/>
    <col min="28" max="28" width="11.33203125" customWidth="1"/>
    <col min="29" max="29" width="9.21875" customWidth="1"/>
    <col min="30" max="30" width="10.88671875" customWidth="1"/>
    <col min="31" max="31" width="9.33203125" customWidth="1"/>
    <col min="33" max="33" width="6.33203125" customWidth="1"/>
    <col min="34" max="34" width="13.21875" customWidth="1"/>
    <col min="35" max="35" width="10.109375" customWidth="1"/>
    <col min="36" max="36" width="6.33203125" customWidth="1"/>
    <col min="37" max="37" width="13.21875" customWidth="1"/>
  </cols>
  <sheetData>
    <row r="1" spans="2:38">
      <c r="B1" s="63"/>
      <c r="C1" s="63"/>
      <c r="D1" s="63"/>
      <c r="E1" s="63"/>
      <c r="F1" s="63"/>
    </row>
    <row r="2" spans="2:38" ht="15" customHeight="1">
      <c r="B2" s="151" t="s">
        <v>59</v>
      </c>
      <c r="C2" s="152"/>
      <c r="D2" s="152"/>
      <c r="E2" s="153"/>
      <c r="F2" s="64" t="s">
        <v>60</v>
      </c>
      <c r="G2" s="65"/>
      <c r="H2" s="154" t="s">
        <v>61</v>
      </c>
      <c r="I2" s="155"/>
      <c r="J2" s="155"/>
      <c r="K2" s="155"/>
      <c r="L2" s="155"/>
      <c r="M2" s="155"/>
      <c r="N2" s="155"/>
      <c r="O2" s="155"/>
      <c r="P2" s="156"/>
      <c r="Q2" s="155" t="s">
        <v>62</v>
      </c>
      <c r="R2" s="155"/>
      <c r="S2" s="103" t="s">
        <v>63</v>
      </c>
      <c r="T2" s="103" t="s">
        <v>64</v>
      </c>
      <c r="U2" s="103" t="s">
        <v>65</v>
      </c>
      <c r="V2" s="103" t="s">
        <v>66</v>
      </c>
      <c r="W2" s="103" t="s">
        <v>67</v>
      </c>
      <c r="X2" s="103" t="s">
        <v>68</v>
      </c>
      <c r="Y2" s="135" t="s">
        <v>69</v>
      </c>
      <c r="AA2" s="157" t="s">
        <v>70</v>
      </c>
      <c r="AB2" s="157"/>
      <c r="AC2" s="157"/>
      <c r="AD2" s="157"/>
      <c r="AE2" s="157"/>
      <c r="AF2" s="157"/>
      <c r="AH2" s="73" t="s">
        <v>62</v>
      </c>
      <c r="AI2" s="108" t="s">
        <v>71</v>
      </c>
      <c r="AK2" s="73" t="s">
        <v>62</v>
      </c>
      <c r="AL2" s="108" t="s">
        <v>71</v>
      </c>
    </row>
    <row r="3" spans="2:38" ht="15.75" customHeight="1">
      <c r="B3" s="66" t="s">
        <v>72</v>
      </c>
      <c r="C3" s="67"/>
      <c r="D3" s="158" t="s">
        <v>73</v>
      </c>
      <c r="E3" s="159"/>
      <c r="F3" s="323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教育一次提升檢定</v>
      </c>
      <c r="G3" s="65"/>
      <c r="H3" s="160" t="s">
        <v>74</v>
      </c>
      <c r="I3" s="161"/>
      <c r="J3" s="162" t="s">
        <v>75</v>
      </c>
      <c r="K3" s="163"/>
      <c r="L3" s="68" t="s">
        <v>76</v>
      </c>
      <c r="M3" s="164" t="str">
        <f>IF(TYPE(INDEX(本職技能!A1:UK4,4,MATCH(J3,本職技能!A1:UK1,0)))=16,"無",INDEX(本職技能!A1:UK4,4,MATCH(J3,本職技能!A1:UK1,0)))</f>
        <v>任選四</v>
      </c>
      <c r="N3" s="165"/>
      <c r="O3" s="66" t="s">
        <v>77</v>
      </c>
      <c r="P3" s="104" t="str">
        <f>IF(TYPE(HLOOKUP(J3,本職技能!A1:UK3,3,0))=16,"無",HLOOKUP(J3,本職技能!A1:UK3,3,0))</f>
        <v>20～70</v>
      </c>
      <c r="Q3" s="166" t="s">
        <v>78</v>
      </c>
      <c r="R3" s="167"/>
      <c r="S3" s="114">
        <v>5</v>
      </c>
      <c r="T3" s="112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 xml:space="preserve"> </v>
      </c>
      <c r="U3" s="126"/>
      <c r="V3" s="126"/>
      <c r="W3" s="54">
        <f>IF(TYPE(VLOOKUP(Q3,$AH$2:$AI$34,2,FALSE))=16,0,VLOOKUP(Q3,$AH$2:$AI$34,2,FALSE))+S3+U3+V3</f>
        <v>5</v>
      </c>
      <c r="X3" s="114">
        <f t="shared" ref="X3:X36" si="0">TRUNC(W3/2)</f>
        <v>2</v>
      </c>
      <c r="Y3" s="114">
        <f t="shared" ref="Y3" si="1">TRUNC(W3/5)</f>
        <v>1</v>
      </c>
      <c r="AA3" s="168" t="s">
        <v>79</v>
      </c>
      <c r="AB3" s="169"/>
      <c r="AC3" s="169"/>
      <c r="AD3" s="169"/>
      <c r="AE3" s="169"/>
      <c r="AF3" s="170"/>
      <c r="AH3" s="72" t="str">
        <f>H6</f>
        <v>會計</v>
      </c>
      <c r="AI3" s="139"/>
      <c r="AK3" s="72" t="str">
        <f>Q4</f>
        <v>圖書館使用</v>
      </c>
      <c r="AL3" s="139"/>
    </row>
    <row r="4" spans="2:38" ht="15.75" customHeight="1">
      <c r="B4" s="66" t="s">
        <v>80</v>
      </c>
      <c r="C4" s="69"/>
      <c r="D4" s="70"/>
      <c r="E4" s="71"/>
      <c r="F4" s="324"/>
      <c r="G4" s="65"/>
      <c r="H4" s="171" t="s">
        <v>81</v>
      </c>
      <c r="I4" s="172"/>
      <c r="J4" s="105">
        <f>E24*2-SUM(M6:M36,V3:V36)</f>
        <v>0</v>
      </c>
      <c r="K4" s="171" t="s">
        <v>82</v>
      </c>
      <c r="L4" s="172"/>
      <c r="M4" s="106">
        <f>IF(TYPE(VLOOKUP(人物卡!O4,子項!E10:F21,2,0))=16,0,IF(VLOOKUP(人物卡!O4,子項!E10:F21,2,0)=0,0,E28*2+VLOOKUP(人物卡!O4,子項!E10:F21,2,0)-SUM(L6:L36,U3:U36)))</f>
        <v>0</v>
      </c>
      <c r="N4" s="65" t="s">
        <v>83</v>
      </c>
      <c r="O4" s="173" t="str">
        <f>IF(TYPE(HLOOKUP(J3,本職技能!A1:UK2,2,0))=16,"無",HLOOKUP(J3,本職技能!A1:UK2,2,0))</f>
        <v>教育</v>
      </c>
      <c r="P4" s="174"/>
      <c r="Q4" s="166" t="s">
        <v>84</v>
      </c>
      <c r="R4" s="175"/>
      <c r="S4" s="114">
        <v>20</v>
      </c>
      <c r="T4" s="112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>本</v>
      </c>
      <c r="U4" s="113">
        <v>10</v>
      </c>
      <c r="V4" s="113"/>
      <c r="W4" s="54">
        <f>IF(TYPE(VLOOKUP(Q4,$AK$2:$AL$34,2,FALSE))=16,0,VLOOKUP(Q4,$AK$2:$AL$34,2,FALSE))+S4+U4+V4</f>
        <v>30</v>
      </c>
      <c r="X4" s="114">
        <f t="shared" si="0"/>
        <v>15</v>
      </c>
      <c r="Y4" s="114">
        <f t="shared" ref="Y4:Y28" si="2">TRUNC(W4/5)</f>
        <v>6</v>
      </c>
      <c r="AA4" s="111" t="s">
        <v>85</v>
      </c>
      <c r="AB4" s="111" t="s">
        <v>86</v>
      </c>
      <c r="AC4" s="111" t="s">
        <v>87</v>
      </c>
      <c r="AD4" s="111" t="s">
        <v>88</v>
      </c>
      <c r="AE4" s="111" t="s">
        <v>89</v>
      </c>
      <c r="AF4" s="111" t="s">
        <v>90</v>
      </c>
      <c r="AH4" s="66" t="str">
        <f>H7</f>
        <v>人類學</v>
      </c>
      <c r="AI4" s="54"/>
      <c r="AK4" s="66" t="str">
        <f>Q5</f>
        <v>聆聽</v>
      </c>
      <c r="AL4" s="54"/>
    </row>
    <row r="5" spans="2:38">
      <c r="B5" s="66" t="s">
        <v>91</v>
      </c>
      <c r="C5" s="69"/>
      <c r="D5" s="70"/>
      <c r="E5" s="71"/>
      <c r="F5" s="324"/>
      <c r="G5" s="65"/>
      <c r="H5" s="176" t="s">
        <v>62</v>
      </c>
      <c r="I5" s="177"/>
      <c r="J5" s="108" t="s">
        <v>63</v>
      </c>
      <c r="K5" s="107" t="s">
        <v>64</v>
      </c>
      <c r="L5" s="107" t="s">
        <v>65</v>
      </c>
      <c r="M5" s="107" t="s">
        <v>66</v>
      </c>
      <c r="N5" s="108" t="s">
        <v>67</v>
      </c>
      <c r="O5" s="108" t="s">
        <v>68</v>
      </c>
      <c r="P5" s="109" t="s">
        <v>69</v>
      </c>
      <c r="Q5" s="166" t="s">
        <v>92</v>
      </c>
      <c r="R5" s="175"/>
      <c r="S5" s="114">
        <v>20</v>
      </c>
      <c r="T5" s="112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 xml:space="preserve"> </v>
      </c>
      <c r="U5" s="113">
        <v>30</v>
      </c>
      <c r="V5" s="113"/>
      <c r="W5" s="54">
        <f t="shared" ref="W5:W13" si="3">IF(TYPE(VLOOKUP(Q5,$AK$2:$AL$34,2,FALSE))=16,0,VLOOKUP(Q5,$AK$2:$AL$34,2,FALSE))+S5+U5+V5</f>
        <v>50</v>
      </c>
      <c r="X5" s="114">
        <f t="shared" si="0"/>
        <v>25</v>
      </c>
      <c r="Y5" s="114">
        <f t="shared" si="2"/>
        <v>10</v>
      </c>
      <c r="AA5" s="136" t="s">
        <v>93</v>
      </c>
      <c r="AB5" s="136" t="s">
        <v>94</v>
      </c>
      <c r="AC5" s="136" t="s">
        <v>95</v>
      </c>
      <c r="AD5" s="136" t="s">
        <v>96</v>
      </c>
      <c r="AE5" s="136" t="s">
        <v>97</v>
      </c>
      <c r="AF5" s="137" t="s">
        <v>98</v>
      </c>
      <c r="AH5" s="66" t="str">
        <f>H8</f>
        <v>議價</v>
      </c>
      <c r="AI5" s="54"/>
      <c r="AK5" s="66" t="str">
        <f t="shared" ref="AK5:AK12" si="4">Q6</f>
        <v>開鎖</v>
      </c>
      <c r="AL5" s="54"/>
    </row>
    <row r="6" spans="2:38" ht="15.75" customHeight="1">
      <c r="B6" s="66" t="s">
        <v>65</v>
      </c>
      <c r="C6" s="69"/>
      <c r="D6" s="70"/>
      <c r="E6" s="71"/>
      <c r="F6" s="324"/>
      <c r="G6" s="65"/>
      <c r="H6" s="166" t="s">
        <v>99</v>
      </c>
      <c r="I6" s="167"/>
      <c r="J6" s="111">
        <v>5</v>
      </c>
      <c r="K6" s="112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 xml:space="preserve"> </v>
      </c>
      <c r="L6" s="113">
        <v>5</v>
      </c>
      <c r="M6" s="60"/>
      <c r="N6" s="111">
        <f>IF(TYPE(VLOOKUP(H6,$AH$2:$AI$34,2,FALSE))=16,0,VLOOKUP(H6,$AH$2:$AI$34,2,FALSE))+J6+L6+M6</f>
        <v>10</v>
      </c>
      <c r="O6" s="111">
        <f>TRUNC(N6/2)</f>
        <v>5</v>
      </c>
      <c r="P6" s="111">
        <f>TRUNC(N6/5)</f>
        <v>2</v>
      </c>
      <c r="Q6" s="166" t="s">
        <v>100</v>
      </c>
      <c r="R6" s="175"/>
      <c r="S6" s="114">
        <v>1</v>
      </c>
      <c r="T6" s="112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 xml:space="preserve"> </v>
      </c>
      <c r="U6" s="113"/>
      <c r="V6" s="113"/>
      <c r="W6" s="54">
        <f t="shared" si="3"/>
        <v>1</v>
      </c>
      <c r="X6" s="114">
        <f t="shared" si="0"/>
        <v>0</v>
      </c>
      <c r="Y6" s="114">
        <f t="shared" si="2"/>
        <v>0</v>
      </c>
      <c r="AA6" s="284" t="s">
        <v>101</v>
      </c>
      <c r="AB6" s="318" t="s">
        <v>102</v>
      </c>
      <c r="AC6" s="319"/>
      <c r="AD6" s="319"/>
      <c r="AE6" s="319"/>
      <c r="AF6" s="320"/>
      <c r="AH6" s="66" t="str">
        <f>H9</f>
        <v>考古學</v>
      </c>
      <c r="AI6" s="54"/>
      <c r="AK6" s="66" t="str">
        <f t="shared" si="4"/>
        <v>機械維修</v>
      </c>
      <c r="AL6" s="54"/>
    </row>
    <row r="7" spans="2:38">
      <c r="B7" s="66" t="s">
        <v>103</v>
      </c>
      <c r="C7" s="69">
        <v>26</v>
      </c>
      <c r="D7" s="70"/>
      <c r="E7" s="71"/>
      <c r="F7" s="324"/>
      <c r="G7" s="65"/>
      <c r="H7" s="166" t="s">
        <v>104</v>
      </c>
      <c r="I7" s="167"/>
      <c r="J7" s="54">
        <v>1</v>
      </c>
      <c r="K7" s="112" t="s">
        <v>1502</v>
      </c>
      <c r="L7" s="113"/>
      <c r="M7" s="60"/>
      <c r="N7" s="54">
        <f>IF(TYPE(VLOOKUP(H7,$AH$2:$AI$34,2,FALSE))=16,0,VLOOKUP(H7,$AH$2:$AI$34,2,FALSE))+J7+L7+M7</f>
        <v>1</v>
      </c>
      <c r="O7" s="54">
        <f t="shared" ref="O7:O36" si="5">TRUNC(N7/2)</f>
        <v>0</v>
      </c>
      <c r="P7" s="54">
        <f t="shared" ref="P7:P36" si="6">TRUNC(N7/5)</f>
        <v>0</v>
      </c>
      <c r="Q7" s="166" t="s">
        <v>105</v>
      </c>
      <c r="R7" s="175"/>
      <c r="S7" s="114">
        <v>10</v>
      </c>
      <c r="T7" s="112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 xml:space="preserve"> </v>
      </c>
      <c r="U7" s="113"/>
      <c r="V7" s="113"/>
      <c r="W7" s="54">
        <f t="shared" si="3"/>
        <v>10</v>
      </c>
      <c r="X7" s="114">
        <f t="shared" si="0"/>
        <v>5</v>
      </c>
      <c r="Y7" s="114">
        <f t="shared" si="2"/>
        <v>2</v>
      </c>
      <c r="AA7" s="285"/>
      <c r="AB7" s="321"/>
      <c r="AC7" s="316"/>
      <c r="AD7" s="316"/>
      <c r="AE7" s="316"/>
      <c r="AF7" s="317"/>
      <c r="AH7" s="66" t="str">
        <f>I10</f>
        <v>子項</v>
      </c>
      <c r="AI7" s="54"/>
      <c r="AK7" s="66" t="str">
        <f t="shared" si="4"/>
        <v>醫學</v>
      </c>
      <c r="AL7" s="54"/>
    </row>
    <row r="8" spans="2:38">
      <c r="B8" s="66" t="s">
        <v>106</v>
      </c>
      <c r="C8" s="69"/>
      <c r="D8" s="70"/>
      <c r="E8" s="71"/>
      <c r="F8" s="324"/>
      <c r="G8" s="65"/>
      <c r="H8" s="166" t="s">
        <v>107</v>
      </c>
      <c r="I8" s="167"/>
      <c r="J8" s="54">
        <v>5</v>
      </c>
      <c r="K8" s="112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 xml:space="preserve"> </v>
      </c>
      <c r="L8" s="113"/>
      <c r="M8" s="60"/>
      <c r="N8" s="54">
        <f t="shared" ref="N8:N9" si="7">IF(TYPE(VLOOKUP(H8,$AH$2:$AI$34,2,FALSE))=16,0,VLOOKUP(H8,$AH$2:$AI$34,2,FALSE))+J8+L8+M8</f>
        <v>5</v>
      </c>
      <c r="O8" s="54">
        <f t="shared" si="5"/>
        <v>2</v>
      </c>
      <c r="P8" s="54">
        <f t="shared" si="6"/>
        <v>1</v>
      </c>
      <c r="Q8" s="166" t="s">
        <v>108</v>
      </c>
      <c r="R8" s="175"/>
      <c r="S8" s="114">
        <v>1</v>
      </c>
      <c r="T8" s="112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 xml:space="preserve"> </v>
      </c>
      <c r="U8" s="113"/>
      <c r="V8" s="113"/>
      <c r="W8" s="54">
        <f t="shared" si="3"/>
        <v>1</v>
      </c>
      <c r="X8" s="114">
        <f t="shared" si="0"/>
        <v>0</v>
      </c>
      <c r="Y8" s="114">
        <f t="shared" si="2"/>
        <v>0</v>
      </c>
      <c r="AA8" s="178" t="s">
        <v>109</v>
      </c>
      <c r="AB8" s="179"/>
      <c r="AC8" s="179"/>
      <c r="AD8" s="179"/>
      <c r="AE8" s="179"/>
      <c r="AF8" s="180"/>
      <c r="AH8" s="66" t="str">
        <f>I11</f>
        <v>自定義</v>
      </c>
      <c r="AI8" s="54"/>
      <c r="AK8" s="66" t="str">
        <f t="shared" si="4"/>
        <v>自然學</v>
      </c>
      <c r="AL8" s="54"/>
    </row>
    <row r="9" spans="2:38">
      <c r="B9" s="66" t="s">
        <v>110</v>
      </c>
      <c r="C9" s="69"/>
      <c r="D9" s="70"/>
      <c r="E9" s="71"/>
      <c r="F9" s="324"/>
      <c r="G9" s="65"/>
      <c r="H9" s="166" t="s">
        <v>111</v>
      </c>
      <c r="I9" s="167"/>
      <c r="J9" s="54">
        <v>1</v>
      </c>
      <c r="K9" s="112" t="s">
        <v>1502</v>
      </c>
      <c r="L9" s="113"/>
      <c r="M9" s="60"/>
      <c r="N9" s="54">
        <f t="shared" si="7"/>
        <v>1</v>
      </c>
      <c r="O9" s="54">
        <f t="shared" si="5"/>
        <v>0</v>
      </c>
      <c r="P9" s="54">
        <f t="shared" si="6"/>
        <v>0</v>
      </c>
      <c r="Q9" s="166" t="s">
        <v>112</v>
      </c>
      <c r="R9" s="175"/>
      <c r="S9" s="114">
        <v>10</v>
      </c>
      <c r="T9" s="112" t="s">
        <v>1502</v>
      </c>
      <c r="U9" s="113"/>
      <c r="V9" s="113"/>
      <c r="W9" s="54">
        <f t="shared" si="3"/>
        <v>10</v>
      </c>
      <c r="X9" s="114">
        <f t="shared" si="0"/>
        <v>5</v>
      </c>
      <c r="Y9" s="114">
        <f t="shared" si="2"/>
        <v>2</v>
      </c>
      <c r="AA9" s="181" t="s">
        <v>113</v>
      </c>
      <c r="AB9" s="182"/>
      <c r="AC9" s="183"/>
      <c r="AD9" s="181" t="s">
        <v>114</v>
      </c>
      <c r="AE9" s="182"/>
      <c r="AF9" s="183"/>
      <c r="AH9" s="66" t="str">
        <f>I12</f>
        <v>自定義</v>
      </c>
      <c r="AI9" s="54"/>
      <c r="AK9" s="66" t="str">
        <f t="shared" si="4"/>
        <v>領航</v>
      </c>
      <c r="AL9" s="54"/>
    </row>
    <row r="10" spans="2:38">
      <c r="B10" s="68" t="s">
        <v>115</v>
      </c>
      <c r="C10" s="74"/>
      <c r="D10" s="75"/>
      <c r="E10" s="76"/>
      <c r="F10" s="325"/>
      <c r="G10" s="65"/>
      <c r="H10" s="255" t="s">
        <v>116</v>
      </c>
      <c r="I10" s="110" t="s">
        <v>117</v>
      </c>
      <c r="J10" s="54">
        <v>5</v>
      </c>
      <c r="K10" s="112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 xml:space="preserve"> </v>
      </c>
      <c r="L10" s="113"/>
      <c r="M10" s="60"/>
      <c r="N10" s="54">
        <f>IF(TYPE(VLOOKUP(I10,$AH$2:$AI$34,2,FALSE))=16,0,VLOOKUP(I10,$AH$2:$AI$34,2,FALSE))+J10+L10+M10</f>
        <v>5</v>
      </c>
      <c r="O10" s="54">
        <f t="shared" si="5"/>
        <v>2</v>
      </c>
      <c r="P10" s="54">
        <f t="shared" si="6"/>
        <v>1</v>
      </c>
      <c r="Q10" s="166" t="s">
        <v>118</v>
      </c>
      <c r="R10" s="175"/>
      <c r="S10" s="114">
        <v>10</v>
      </c>
      <c r="T10" s="112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 xml:space="preserve"> </v>
      </c>
      <c r="U10" s="113"/>
      <c r="V10" s="113"/>
      <c r="W10" s="54">
        <f t="shared" si="3"/>
        <v>10</v>
      </c>
      <c r="X10" s="114">
        <f t="shared" si="0"/>
        <v>5</v>
      </c>
      <c r="Y10" s="114">
        <f t="shared" si="2"/>
        <v>2</v>
      </c>
      <c r="AA10" s="138" t="s">
        <v>119</v>
      </c>
      <c r="AB10" s="184" t="s">
        <v>120</v>
      </c>
      <c r="AC10" s="185"/>
      <c r="AD10" s="185"/>
      <c r="AE10" s="185"/>
      <c r="AF10" s="186"/>
      <c r="AH10" s="66" t="str">
        <f t="shared" ref="AH10:AH20" si="8">H13</f>
        <v>魅惑</v>
      </c>
      <c r="AI10" s="54"/>
      <c r="AK10" s="66" t="str">
        <f t="shared" si="4"/>
        <v>神秘學</v>
      </c>
      <c r="AL10" s="54"/>
    </row>
    <row r="11" spans="2:38">
      <c r="G11" s="65"/>
      <c r="H11" s="255"/>
      <c r="I11" s="91" t="s">
        <v>121</v>
      </c>
      <c r="J11" s="54">
        <v>5</v>
      </c>
      <c r="K11" s="112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 xml:space="preserve"> </v>
      </c>
      <c r="L11" s="113"/>
      <c r="M11" s="60"/>
      <c r="N11" s="54">
        <f t="shared" ref="N11:N12" si="9">IF(TYPE(VLOOKUP(I11,$AH$2:$AI$34,2,FALSE))=16,0,VLOOKUP(I11,$AH$2:$AI$34,2,FALSE))+J11+L11+M11</f>
        <v>5</v>
      </c>
      <c r="O11" s="54">
        <f t="shared" si="5"/>
        <v>2</v>
      </c>
      <c r="P11" s="54">
        <f t="shared" si="6"/>
        <v>1</v>
      </c>
      <c r="Q11" s="166" t="s">
        <v>122</v>
      </c>
      <c r="R11" s="175"/>
      <c r="S11" s="114">
        <v>5</v>
      </c>
      <c r="T11" s="112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 xml:space="preserve"> </v>
      </c>
      <c r="U11" s="113">
        <v>35</v>
      </c>
      <c r="V11" s="113"/>
      <c r="W11" s="54">
        <f t="shared" si="3"/>
        <v>40</v>
      </c>
      <c r="X11" s="114">
        <f t="shared" si="0"/>
        <v>20</v>
      </c>
      <c r="Y11" s="114">
        <f t="shared" si="2"/>
        <v>8</v>
      </c>
      <c r="AA11" s="138" t="s">
        <v>123</v>
      </c>
      <c r="AB11" s="187" t="s">
        <v>124</v>
      </c>
      <c r="AC11" s="188"/>
      <c r="AD11" s="188"/>
      <c r="AE11" s="188"/>
      <c r="AF11" s="189"/>
      <c r="AH11" s="66" t="str">
        <f t="shared" si="8"/>
        <v>攀爬</v>
      </c>
      <c r="AI11" s="54"/>
      <c r="AK11" s="66" t="str">
        <f t="shared" si="4"/>
        <v>操縱重型機械</v>
      </c>
      <c r="AL11" s="54"/>
    </row>
    <row r="12" spans="2:38" ht="15.75" customHeight="1">
      <c r="B12" s="190" t="s">
        <v>125</v>
      </c>
      <c r="C12" s="191"/>
      <c r="D12" s="191"/>
      <c r="E12" s="191"/>
      <c r="F12" s="191"/>
      <c r="G12" s="65"/>
      <c r="H12" s="255"/>
      <c r="I12" s="91" t="s">
        <v>121</v>
      </c>
      <c r="J12" s="54">
        <v>5</v>
      </c>
      <c r="K12" s="112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 xml:space="preserve"> </v>
      </c>
      <c r="L12" s="113"/>
      <c r="M12" s="60"/>
      <c r="N12" s="54">
        <f t="shared" si="9"/>
        <v>5</v>
      </c>
      <c r="O12" s="54">
        <f t="shared" si="5"/>
        <v>2</v>
      </c>
      <c r="P12" s="54">
        <f t="shared" si="6"/>
        <v>1</v>
      </c>
      <c r="Q12" s="166" t="s">
        <v>126</v>
      </c>
      <c r="R12" s="175"/>
      <c r="S12" s="114">
        <v>1</v>
      </c>
      <c r="T12" s="112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 xml:space="preserve"> </v>
      </c>
      <c r="U12" s="113"/>
      <c r="V12" s="113"/>
      <c r="W12" s="54">
        <f t="shared" si="3"/>
        <v>1</v>
      </c>
      <c r="X12" s="114">
        <f t="shared" si="0"/>
        <v>0</v>
      </c>
      <c r="Y12" s="114">
        <f t="shared" si="2"/>
        <v>0</v>
      </c>
      <c r="AA12" s="286" t="s">
        <v>127</v>
      </c>
      <c r="AB12" s="313" t="s">
        <v>128</v>
      </c>
      <c r="AC12" s="292"/>
      <c r="AD12" s="292"/>
      <c r="AE12" s="292"/>
      <c r="AF12" s="314"/>
      <c r="AH12" s="66" t="str">
        <f t="shared" si="8"/>
        <v>電腦使用</v>
      </c>
      <c r="AI12" s="54"/>
      <c r="AK12" s="66" t="str">
        <f t="shared" si="4"/>
        <v>說服</v>
      </c>
      <c r="AL12" s="54"/>
    </row>
    <row r="13" spans="2:38">
      <c r="B13" s="78" t="s">
        <v>129</v>
      </c>
      <c r="C13" s="79" t="s">
        <v>130</v>
      </c>
      <c r="D13" s="79" t="s">
        <v>131</v>
      </c>
      <c r="E13" s="79" t="s">
        <v>132</v>
      </c>
      <c r="F13" s="80" t="s">
        <v>133</v>
      </c>
      <c r="G13" s="65"/>
      <c r="H13" s="166" t="s">
        <v>134</v>
      </c>
      <c r="I13" s="167"/>
      <c r="J13" s="54">
        <v>15</v>
      </c>
      <c r="K13" s="112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 xml:space="preserve"> </v>
      </c>
      <c r="L13" s="113"/>
      <c r="M13" s="60"/>
      <c r="N13" s="54">
        <f t="shared" ref="N13:N23" si="10">IF(TYPE(VLOOKUP(H13,$AH$2:$AI$34,2,FALSE))=16,0,VLOOKUP(H13,$AH$2:$AI$34,2,FALSE))+J13+L13+M13</f>
        <v>15</v>
      </c>
      <c r="O13" s="54">
        <f t="shared" si="5"/>
        <v>7</v>
      </c>
      <c r="P13" s="54">
        <f t="shared" si="6"/>
        <v>3</v>
      </c>
      <c r="Q13" s="166" t="s">
        <v>135</v>
      </c>
      <c r="R13" s="175"/>
      <c r="S13" s="114">
        <v>10</v>
      </c>
      <c r="T13" s="112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 xml:space="preserve"> </v>
      </c>
      <c r="U13" s="113">
        <v>30</v>
      </c>
      <c r="V13" s="113">
        <v>20</v>
      </c>
      <c r="W13" s="54">
        <f t="shared" si="3"/>
        <v>60</v>
      </c>
      <c r="X13" s="114">
        <f t="shared" si="0"/>
        <v>30</v>
      </c>
      <c r="Y13" s="114">
        <f t="shared" si="2"/>
        <v>12</v>
      </c>
      <c r="AA13" s="287"/>
      <c r="AB13" s="315"/>
      <c r="AC13" s="316"/>
      <c r="AD13" s="316"/>
      <c r="AE13" s="316"/>
      <c r="AF13" s="317"/>
      <c r="AH13" s="66" t="str">
        <f t="shared" si="8"/>
        <v>信譽度</v>
      </c>
      <c r="AI13" s="54"/>
      <c r="AK13" s="66" t="str">
        <f>R14</f>
        <v>子項</v>
      </c>
      <c r="AL13" s="54"/>
    </row>
    <row r="14" spans="2:38">
      <c r="B14" s="276" t="s">
        <v>136</v>
      </c>
      <c r="C14" s="280">
        <v>15</v>
      </c>
      <c r="D14" s="196">
        <v>0</v>
      </c>
      <c r="E14" s="281">
        <f>C14*5+D14</f>
        <v>75</v>
      </c>
      <c r="F14" s="81">
        <f>TRUNC(E14/2)</f>
        <v>37</v>
      </c>
      <c r="G14" s="65"/>
      <c r="H14" s="166" t="s">
        <v>137</v>
      </c>
      <c r="I14" s="167"/>
      <c r="J14" s="54">
        <v>15</v>
      </c>
      <c r="K14" s="112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 xml:space="preserve"> </v>
      </c>
      <c r="L14" s="113"/>
      <c r="M14" s="60"/>
      <c r="N14" s="54">
        <f t="shared" si="10"/>
        <v>15</v>
      </c>
      <c r="O14" s="54">
        <f t="shared" si="5"/>
        <v>7</v>
      </c>
      <c r="P14" s="54">
        <f t="shared" si="6"/>
        <v>3</v>
      </c>
      <c r="Q14" s="166" t="s">
        <v>138</v>
      </c>
      <c r="R14" s="110" t="s">
        <v>117</v>
      </c>
      <c r="S14" s="114">
        <v>1</v>
      </c>
      <c r="T14" s="112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 xml:space="preserve"> </v>
      </c>
      <c r="U14" s="128"/>
      <c r="V14" s="113"/>
      <c r="W14" s="54">
        <f>IF(TYPE(VLOOKUP(R14,$AK$2:$AL$34,2,FALSE))=16,0,VLOOKUP(R14,$AK$2:$AL$34,2,FALSE))+S14+U14+V14</f>
        <v>1</v>
      </c>
      <c r="X14" s="114">
        <f t="shared" si="0"/>
        <v>0</v>
      </c>
      <c r="Y14" s="114">
        <f t="shared" si="2"/>
        <v>0</v>
      </c>
      <c r="AA14" s="192" t="s">
        <v>139</v>
      </c>
      <c r="AB14" s="193"/>
      <c r="AC14" s="194"/>
      <c r="AD14" s="195" t="s">
        <v>140</v>
      </c>
      <c r="AE14" s="185"/>
      <c r="AF14" s="186"/>
      <c r="AH14" s="66" t="str">
        <f t="shared" si="8"/>
        <v>克蘇魯神話</v>
      </c>
      <c r="AI14" s="54"/>
      <c r="AK14" s="66" t="str">
        <f>R15</f>
        <v>自定義</v>
      </c>
      <c r="AL14" s="54"/>
    </row>
    <row r="15" spans="2:38">
      <c r="B15" s="277"/>
      <c r="C15" s="280"/>
      <c r="D15" s="197"/>
      <c r="E15" s="282"/>
      <c r="F15" s="81">
        <f>TRUNC(E14/5)</f>
        <v>15</v>
      </c>
      <c r="G15" s="65"/>
      <c r="H15" s="166" t="s">
        <v>141</v>
      </c>
      <c r="I15" s="167"/>
      <c r="J15" s="54">
        <v>5</v>
      </c>
      <c r="K15" s="112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 xml:space="preserve"> </v>
      </c>
      <c r="L15" s="113"/>
      <c r="M15" s="60"/>
      <c r="N15" s="54">
        <f t="shared" si="10"/>
        <v>5</v>
      </c>
      <c r="O15" s="54">
        <f t="shared" si="5"/>
        <v>2</v>
      </c>
      <c r="P15" s="54">
        <f t="shared" si="6"/>
        <v>1</v>
      </c>
      <c r="Q15" s="166"/>
      <c r="R15" s="91" t="s">
        <v>121</v>
      </c>
      <c r="S15" s="114">
        <v>1</v>
      </c>
      <c r="T15" s="112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 xml:space="preserve"> </v>
      </c>
      <c r="U15" s="113"/>
      <c r="V15" s="113"/>
      <c r="W15" s="54">
        <f>IF(TYPE(VLOOKUP(R15,$AK$2:$AL$34,2,FALSE))=16,0,VLOOKUP(R15,$AK$2:$AL$34,2,FALSE))+S15+U15+V15</f>
        <v>1</v>
      </c>
      <c r="X15" s="114">
        <f t="shared" si="0"/>
        <v>0</v>
      </c>
      <c r="Y15" s="114">
        <f t="shared" si="2"/>
        <v>0</v>
      </c>
      <c r="AA15" s="198" t="s">
        <v>142</v>
      </c>
      <c r="AB15" s="199"/>
      <c r="AC15" s="200"/>
      <c r="AD15" s="201" t="s">
        <v>143</v>
      </c>
      <c r="AE15" s="202"/>
      <c r="AF15" s="203"/>
      <c r="AH15" s="66" t="str">
        <f t="shared" si="8"/>
        <v>喬裝</v>
      </c>
      <c r="AI15" s="54"/>
      <c r="AK15" s="66" t="str">
        <f t="shared" ref="AK15:AK17" si="11">Q16</f>
        <v>心理分析</v>
      </c>
      <c r="AL15" s="54"/>
    </row>
    <row r="16" spans="2:38" ht="15.75" customHeight="1">
      <c r="B16" s="277" t="s">
        <v>144</v>
      </c>
      <c r="C16" s="280">
        <v>15</v>
      </c>
      <c r="D16" s="196"/>
      <c r="E16" s="283">
        <f>C16*5+D16</f>
        <v>75</v>
      </c>
      <c r="F16" s="81">
        <f>TRUNC(E16/2)</f>
        <v>37</v>
      </c>
      <c r="G16" s="65"/>
      <c r="H16" s="166" t="s">
        <v>145</v>
      </c>
      <c r="I16" s="167"/>
      <c r="J16" s="54">
        <v>0</v>
      </c>
      <c r="K16" s="112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 xml:space="preserve"> 必填</v>
      </c>
      <c r="L16" s="113">
        <v>60</v>
      </c>
      <c r="M16" s="60"/>
      <c r="N16" s="54">
        <f t="shared" si="10"/>
        <v>60</v>
      </c>
      <c r="O16" s="54">
        <f t="shared" si="5"/>
        <v>30</v>
      </c>
      <c r="P16" s="54">
        <f t="shared" si="6"/>
        <v>12</v>
      </c>
      <c r="Q16" s="166" t="s">
        <v>146</v>
      </c>
      <c r="R16" s="175"/>
      <c r="S16" s="114">
        <v>1</v>
      </c>
      <c r="T16" s="112"/>
      <c r="U16" s="113"/>
      <c r="V16" s="113"/>
      <c r="W16" s="54">
        <f t="shared" ref="W16:W18" si="12">IF(TYPE(VLOOKUP(Q16,$AK$2:$AL$34,2,FALSE))=16,0,VLOOKUP(Q16,$AK$2:$AL$34,2,FALSE))+S16+U16+V16</f>
        <v>1</v>
      </c>
      <c r="X16" s="114">
        <f t="shared" si="0"/>
        <v>0</v>
      </c>
      <c r="Y16" s="114">
        <f t="shared" si="2"/>
        <v>0</v>
      </c>
      <c r="AA16" s="140"/>
      <c r="AB16" s="140"/>
      <c r="AC16" s="140"/>
      <c r="AD16" s="140"/>
      <c r="AE16" s="140"/>
      <c r="AF16" s="140"/>
      <c r="AH16" s="66" t="str">
        <f t="shared" si="8"/>
        <v>閃避</v>
      </c>
      <c r="AI16" s="54"/>
      <c r="AK16" s="66" t="str">
        <f t="shared" si="11"/>
        <v>心理學</v>
      </c>
      <c r="AL16" s="54"/>
    </row>
    <row r="17" spans="2:38">
      <c r="B17" s="277"/>
      <c r="C17" s="280"/>
      <c r="D17" s="197"/>
      <c r="E17" s="282"/>
      <c r="F17" s="81">
        <f>TRUNC(E16/5)</f>
        <v>15</v>
      </c>
      <c r="G17" s="65"/>
      <c r="H17" s="166" t="s">
        <v>147</v>
      </c>
      <c r="I17" s="167"/>
      <c r="J17" s="54">
        <v>0</v>
      </c>
      <c r="K17" s="112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 xml:space="preserve"> </v>
      </c>
      <c r="L17" s="113"/>
      <c r="M17" s="60"/>
      <c r="N17" s="54">
        <f t="shared" si="10"/>
        <v>0</v>
      </c>
      <c r="O17" s="54">
        <f t="shared" si="5"/>
        <v>0</v>
      </c>
      <c r="P17" s="54">
        <f t="shared" si="6"/>
        <v>0</v>
      </c>
      <c r="Q17" s="166" t="s">
        <v>148</v>
      </c>
      <c r="R17" s="175"/>
      <c r="S17" s="114">
        <v>10</v>
      </c>
      <c r="T17" s="112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本</v>
      </c>
      <c r="U17" s="113"/>
      <c r="V17" s="113"/>
      <c r="W17" s="54">
        <f t="shared" si="12"/>
        <v>10</v>
      </c>
      <c r="X17" s="114">
        <f t="shared" si="0"/>
        <v>5</v>
      </c>
      <c r="Y17" s="114">
        <f t="shared" si="2"/>
        <v>2</v>
      </c>
      <c r="AA17" s="204" t="s">
        <v>149</v>
      </c>
      <c r="AB17" s="205"/>
      <c r="AC17" s="205"/>
      <c r="AD17" s="205"/>
      <c r="AE17" s="205"/>
      <c r="AF17" s="206"/>
      <c r="AH17" s="66" t="str">
        <f t="shared" si="8"/>
        <v>汽車駕駛</v>
      </c>
      <c r="AI17" s="54"/>
      <c r="AK17" s="66" t="str">
        <f t="shared" si="11"/>
        <v>騎術</v>
      </c>
      <c r="AL17" s="54"/>
    </row>
    <row r="18" spans="2:38" ht="15.75" customHeight="1">
      <c r="B18" s="277" t="s">
        <v>150</v>
      </c>
      <c r="C18" s="280">
        <v>9</v>
      </c>
      <c r="D18" s="196"/>
      <c r="E18" s="283">
        <f>C18*5+D18</f>
        <v>45</v>
      </c>
      <c r="F18" s="81">
        <f>TRUNC(E18/2)</f>
        <v>22</v>
      </c>
      <c r="G18" s="65"/>
      <c r="H18" s="166" t="s">
        <v>151</v>
      </c>
      <c r="I18" s="167"/>
      <c r="J18" s="54">
        <v>5</v>
      </c>
      <c r="K18" s="112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 xml:space="preserve"> </v>
      </c>
      <c r="L18" s="113"/>
      <c r="M18" s="60"/>
      <c r="N18" s="54">
        <f t="shared" si="10"/>
        <v>5</v>
      </c>
      <c r="O18" s="54">
        <f t="shared" si="5"/>
        <v>2</v>
      </c>
      <c r="P18" s="54">
        <f t="shared" si="6"/>
        <v>1</v>
      </c>
      <c r="Q18" s="166" t="s">
        <v>152</v>
      </c>
      <c r="R18" s="175"/>
      <c r="S18" s="114">
        <v>5</v>
      </c>
      <c r="T18" s="112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 xml:space="preserve"> </v>
      </c>
      <c r="U18" s="113"/>
      <c r="V18" s="113"/>
      <c r="W18" s="54">
        <f t="shared" si="12"/>
        <v>5</v>
      </c>
      <c r="X18" s="114">
        <f t="shared" si="0"/>
        <v>2</v>
      </c>
      <c r="Y18" s="114">
        <f t="shared" si="2"/>
        <v>1</v>
      </c>
      <c r="AA18" s="207" t="s">
        <v>153</v>
      </c>
      <c r="AB18" s="208"/>
      <c r="AC18" s="208"/>
      <c r="AD18" s="208"/>
      <c r="AE18" s="208"/>
      <c r="AF18" s="209"/>
      <c r="AH18" s="66" t="str">
        <f t="shared" si="8"/>
        <v>電器維修</v>
      </c>
      <c r="AI18" s="54"/>
      <c r="AK18" s="66" t="str">
        <f t="shared" ref="AK18:AK20" si="13">R19</f>
        <v>天文學</v>
      </c>
      <c r="AL18" s="54"/>
    </row>
    <row r="19" spans="2:38">
      <c r="B19" s="277"/>
      <c r="C19" s="280"/>
      <c r="D19" s="197"/>
      <c r="E19" s="282"/>
      <c r="F19" s="81">
        <f>TRUNC(E18/5)</f>
        <v>9</v>
      </c>
      <c r="G19" s="65"/>
      <c r="H19" s="166" t="s">
        <v>154</v>
      </c>
      <c r="I19" s="167"/>
      <c r="J19" s="54">
        <f>TRUNC(E20/2)</f>
        <v>20</v>
      </c>
      <c r="K19" s="112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 xml:space="preserve"> </v>
      </c>
      <c r="L19" s="113"/>
      <c r="M19" s="60">
        <v>20</v>
      </c>
      <c r="N19" s="54">
        <f t="shared" si="10"/>
        <v>40</v>
      </c>
      <c r="O19" s="54">
        <f t="shared" si="5"/>
        <v>20</v>
      </c>
      <c r="P19" s="54">
        <f t="shared" si="6"/>
        <v>8</v>
      </c>
      <c r="Q19" s="166" t="s">
        <v>155</v>
      </c>
      <c r="R19" s="110" t="s">
        <v>281</v>
      </c>
      <c r="S19" s="54">
        <f>VLOOKUP(R19,子項!$B$2:$C$40,2,FALSE)</f>
        <v>1</v>
      </c>
      <c r="T19" s="112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 xml:space="preserve"> </v>
      </c>
      <c r="U19" s="113"/>
      <c r="V19" s="113"/>
      <c r="W19" s="54">
        <f t="shared" ref="W19:W21" si="14">IF(TYPE(VLOOKUP(R19,$AK$2:$AL$34,2,FALSE))=16,0,VLOOKUP(R19,$AK$2:$AL$34,2,FALSE))+S19+U19+V19</f>
        <v>1</v>
      </c>
      <c r="X19" s="114">
        <f t="shared" si="0"/>
        <v>0</v>
      </c>
      <c r="Y19" s="114">
        <f t="shared" si="2"/>
        <v>0</v>
      </c>
      <c r="AA19" s="307"/>
      <c r="AB19" s="308"/>
      <c r="AC19" s="308"/>
      <c r="AD19" s="308"/>
      <c r="AE19" s="308"/>
      <c r="AF19" s="309"/>
      <c r="AH19" s="66" t="str">
        <f t="shared" si="8"/>
        <v>電子學</v>
      </c>
      <c r="AI19" s="54"/>
      <c r="AK19" s="66" t="str">
        <f t="shared" si="13"/>
        <v>子項</v>
      </c>
      <c r="AL19" s="54"/>
    </row>
    <row r="20" spans="2:38">
      <c r="B20" s="277" t="s">
        <v>156</v>
      </c>
      <c r="C20" s="280">
        <v>8</v>
      </c>
      <c r="D20" s="196"/>
      <c r="E20" s="283">
        <f>C20*5+D20</f>
        <v>40</v>
      </c>
      <c r="F20" s="81">
        <f>TRUNC(E20/2)</f>
        <v>20</v>
      </c>
      <c r="G20" s="65"/>
      <c r="H20" s="166" t="s">
        <v>157</v>
      </c>
      <c r="I20" s="167"/>
      <c r="J20" s="54">
        <v>20</v>
      </c>
      <c r="K20" s="112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 xml:space="preserve"> </v>
      </c>
      <c r="L20" s="113">
        <v>40</v>
      </c>
      <c r="M20" s="60"/>
      <c r="N20" s="54">
        <f t="shared" si="10"/>
        <v>60</v>
      </c>
      <c r="O20" s="54">
        <f t="shared" si="5"/>
        <v>30</v>
      </c>
      <c r="P20" s="54">
        <f t="shared" si="6"/>
        <v>12</v>
      </c>
      <c r="Q20" s="166"/>
      <c r="R20" s="110" t="s">
        <v>117</v>
      </c>
      <c r="S20" s="54">
        <f>VLOOKUP(R20,子項!$B$2:$C$40,2,FALSE)</f>
        <v>0</v>
      </c>
      <c r="T20" s="112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 xml:space="preserve"> </v>
      </c>
      <c r="U20" s="113"/>
      <c r="V20" s="113"/>
      <c r="W20" s="54">
        <f t="shared" si="14"/>
        <v>0</v>
      </c>
      <c r="X20" s="114">
        <f t="shared" si="0"/>
        <v>0</v>
      </c>
      <c r="Y20" s="114">
        <f t="shared" si="2"/>
        <v>0</v>
      </c>
      <c r="AA20" s="310"/>
      <c r="AB20" s="311"/>
      <c r="AC20" s="311"/>
      <c r="AD20" s="311"/>
      <c r="AE20" s="311"/>
      <c r="AF20" s="312"/>
      <c r="AH20" s="66" t="str">
        <f t="shared" si="8"/>
        <v>話術</v>
      </c>
      <c r="AI20" s="54"/>
      <c r="AK20" s="66" t="str">
        <f t="shared" si="13"/>
        <v>自定義</v>
      </c>
      <c r="AL20" s="54"/>
    </row>
    <row r="21" spans="2:38">
      <c r="B21" s="277"/>
      <c r="C21" s="280"/>
      <c r="D21" s="197"/>
      <c r="E21" s="282"/>
      <c r="F21" s="81">
        <f>TRUNC(E20/5)</f>
        <v>8</v>
      </c>
      <c r="G21" s="65"/>
      <c r="H21" s="166" t="s">
        <v>158</v>
      </c>
      <c r="I21" s="167"/>
      <c r="J21" s="54">
        <v>10</v>
      </c>
      <c r="K21" s="112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 xml:space="preserve"> </v>
      </c>
      <c r="L21" s="113"/>
      <c r="M21" s="60"/>
      <c r="N21" s="54">
        <f t="shared" si="10"/>
        <v>10</v>
      </c>
      <c r="O21" s="54">
        <f t="shared" si="5"/>
        <v>5</v>
      </c>
      <c r="P21" s="54">
        <f t="shared" si="6"/>
        <v>2</v>
      </c>
      <c r="Q21" s="166"/>
      <c r="R21" s="91" t="s">
        <v>121</v>
      </c>
      <c r="S21" s="114">
        <v>1</v>
      </c>
      <c r="T21" s="112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 xml:space="preserve"> </v>
      </c>
      <c r="U21" s="113"/>
      <c r="V21" s="113"/>
      <c r="W21" s="54">
        <f t="shared" si="14"/>
        <v>1</v>
      </c>
      <c r="X21" s="114">
        <f t="shared" si="0"/>
        <v>0</v>
      </c>
      <c r="Y21" s="114">
        <f t="shared" si="2"/>
        <v>0</v>
      </c>
      <c r="AA21" s="310"/>
      <c r="AB21" s="311"/>
      <c r="AC21" s="311"/>
      <c r="AD21" s="311"/>
      <c r="AE21" s="311"/>
      <c r="AF21" s="312"/>
      <c r="AH21" s="66" t="str">
        <f>I24</f>
        <v>鬥毆</v>
      </c>
      <c r="AI21" s="54"/>
      <c r="AK21" s="66" t="str">
        <f t="shared" ref="AK21:AK28" si="15">Q22</f>
        <v>妙手</v>
      </c>
      <c r="AL21" s="54"/>
    </row>
    <row r="22" spans="2:38" ht="15.75" customHeight="1">
      <c r="B22" s="277" t="s">
        <v>159</v>
      </c>
      <c r="C22" s="280">
        <v>7</v>
      </c>
      <c r="D22" s="196">
        <v>0</v>
      </c>
      <c r="E22" s="283">
        <f>C22*5+D22</f>
        <v>35</v>
      </c>
      <c r="F22" s="81">
        <f>TRUNC(E22/2)</f>
        <v>17</v>
      </c>
      <c r="G22" s="65"/>
      <c r="H22" s="166" t="s">
        <v>160</v>
      </c>
      <c r="I22" s="167"/>
      <c r="J22" s="54">
        <v>1</v>
      </c>
      <c r="K22" s="112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 xml:space="preserve"> </v>
      </c>
      <c r="L22" s="113"/>
      <c r="M22" s="60"/>
      <c r="N22" s="54">
        <f t="shared" si="10"/>
        <v>1</v>
      </c>
      <c r="O22" s="54">
        <f t="shared" si="5"/>
        <v>0</v>
      </c>
      <c r="P22" s="54">
        <f t="shared" si="6"/>
        <v>0</v>
      </c>
      <c r="Q22" s="166" t="s">
        <v>161</v>
      </c>
      <c r="R22" s="175"/>
      <c r="S22" s="114">
        <v>10</v>
      </c>
      <c r="T22" s="112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 xml:space="preserve"> </v>
      </c>
      <c r="U22" s="113"/>
      <c r="V22" s="113"/>
      <c r="W22" s="54">
        <f t="shared" ref="W22:W24" si="16">IF(TYPE(VLOOKUP(Q22,$AK$2:$AL$34,2,FALSE))=16,0,VLOOKUP(Q22,$AK$2:$AL$34,2,FALSE))+S22+U22+V22</f>
        <v>10</v>
      </c>
      <c r="X22" s="114">
        <f t="shared" si="0"/>
        <v>5</v>
      </c>
      <c r="Y22" s="114">
        <f t="shared" si="2"/>
        <v>2</v>
      </c>
      <c r="AA22" s="210" t="s">
        <v>162</v>
      </c>
      <c r="AB22" s="211"/>
      <c r="AC22" s="212" t="s">
        <v>1504</v>
      </c>
      <c r="AD22" s="213"/>
      <c r="AE22" s="213"/>
      <c r="AF22" s="214"/>
      <c r="AH22" s="66" t="str">
        <f t="shared" ref="AH22:AH26" si="17">I25</f>
        <v>子項</v>
      </c>
      <c r="AI22" s="54"/>
      <c r="AK22" s="66" t="str">
        <f t="shared" si="15"/>
        <v>偵查</v>
      </c>
      <c r="AL22" s="54"/>
    </row>
    <row r="23" spans="2:38" ht="15.75" customHeight="1">
      <c r="B23" s="277"/>
      <c r="C23" s="280"/>
      <c r="D23" s="197"/>
      <c r="E23" s="282"/>
      <c r="F23" s="81">
        <f>TRUNC(E22/5)</f>
        <v>7</v>
      </c>
      <c r="G23" s="65"/>
      <c r="H23" s="166" t="s">
        <v>163</v>
      </c>
      <c r="I23" s="167"/>
      <c r="J23" s="54">
        <v>5</v>
      </c>
      <c r="K23" s="112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 xml:space="preserve"> </v>
      </c>
      <c r="L23" s="113">
        <v>10</v>
      </c>
      <c r="M23" s="60">
        <v>40</v>
      </c>
      <c r="N23" s="54">
        <f t="shared" si="10"/>
        <v>55</v>
      </c>
      <c r="O23" s="54">
        <f t="shared" si="5"/>
        <v>27</v>
      </c>
      <c r="P23" s="54">
        <f t="shared" si="6"/>
        <v>11</v>
      </c>
      <c r="Q23" s="166" t="s">
        <v>164</v>
      </c>
      <c r="R23" s="175"/>
      <c r="S23" s="114">
        <v>25</v>
      </c>
      <c r="T23" s="112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 xml:space="preserve"> </v>
      </c>
      <c r="U23" s="113">
        <v>30</v>
      </c>
      <c r="V23" s="113"/>
      <c r="W23" s="54">
        <f t="shared" si="16"/>
        <v>55</v>
      </c>
      <c r="X23" s="114">
        <f t="shared" si="0"/>
        <v>27</v>
      </c>
      <c r="Y23" s="114">
        <f t="shared" si="2"/>
        <v>11</v>
      </c>
      <c r="AA23" s="210" t="s">
        <v>165</v>
      </c>
      <c r="AB23" s="211"/>
      <c r="AC23" s="215"/>
      <c r="AD23" s="216"/>
      <c r="AE23" s="216"/>
      <c r="AF23" s="217"/>
      <c r="AH23" s="66" t="str">
        <f t="shared" si="17"/>
        <v>自定義</v>
      </c>
      <c r="AI23" s="54"/>
      <c r="AK23" s="66" t="str">
        <f t="shared" si="15"/>
        <v>潛行</v>
      </c>
      <c r="AL23" s="54"/>
    </row>
    <row r="24" spans="2:38" ht="13.5" customHeight="1">
      <c r="B24" s="277" t="s">
        <v>166</v>
      </c>
      <c r="C24" s="280">
        <v>10</v>
      </c>
      <c r="D24" s="196"/>
      <c r="E24" s="283">
        <f>C24*5+D24</f>
        <v>50</v>
      </c>
      <c r="F24" s="81">
        <f>TRUNC(E24/2)</f>
        <v>25</v>
      </c>
      <c r="G24" s="65"/>
      <c r="H24" s="166" t="s">
        <v>167</v>
      </c>
      <c r="I24" s="110" t="s">
        <v>168</v>
      </c>
      <c r="J24" s="54">
        <f>VLOOKUP(I24,子項!$B$2:$C$40,2,FALSE)</f>
        <v>25</v>
      </c>
      <c r="K24" s="112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 xml:space="preserve"> </v>
      </c>
      <c r="L24" s="113"/>
      <c r="M24" s="60"/>
      <c r="N24" s="54">
        <f t="shared" ref="N24:N29" si="18">IF(TYPE(VLOOKUP(I24,$AH$2:$AI$34,2,FALSE))=16,0,VLOOKUP(I24,$AH$2:$AI$34,2,FALSE))+J24+L24+M24</f>
        <v>25</v>
      </c>
      <c r="O24" s="54">
        <f t="shared" si="5"/>
        <v>12</v>
      </c>
      <c r="P24" s="54">
        <f t="shared" si="6"/>
        <v>5</v>
      </c>
      <c r="Q24" s="166" t="s">
        <v>169</v>
      </c>
      <c r="R24" s="175"/>
      <c r="S24" s="114">
        <v>20</v>
      </c>
      <c r="T24" s="112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 xml:space="preserve"> </v>
      </c>
      <c r="U24" s="113"/>
      <c r="V24" s="113"/>
      <c r="W24" s="54">
        <f t="shared" si="16"/>
        <v>20</v>
      </c>
      <c r="X24" s="114">
        <f t="shared" si="0"/>
        <v>10</v>
      </c>
      <c r="Y24" s="114">
        <f t="shared" si="2"/>
        <v>4</v>
      </c>
      <c r="AA24" s="198" t="s">
        <v>170</v>
      </c>
      <c r="AB24" s="218"/>
      <c r="AC24" s="219" t="s">
        <v>1506</v>
      </c>
      <c r="AD24" s="182"/>
      <c r="AE24" s="182"/>
      <c r="AF24" s="183"/>
      <c r="AH24" s="66" t="str">
        <f t="shared" si="17"/>
        <v>手槍</v>
      </c>
      <c r="AI24" s="54"/>
      <c r="AK24" s="66" t="str">
        <f t="shared" ref="AK24:AK25" si="19">R25</f>
        <v>子項</v>
      </c>
      <c r="AL24" s="54"/>
    </row>
    <row r="25" spans="2:38">
      <c r="B25" s="277"/>
      <c r="C25" s="280"/>
      <c r="D25" s="197"/>
      <c r="E25" s="282"/>
      <c r="F25" s="81">
        <f>TRUNC(E24/5)</f>
        <v>10</v>
      </c>
      <c r="G25" s="65"/>
      <c r="H25" s="166"/>
      <c r="I25" s="110" t="s">
        <v>117</v>
      </c>
      <c r="J25" s="54">
        <f>VLOOKUP(I25,子項!$B$2:$C$40,2,FALSE)</f>
        <v>0</v>
      </c>
      <c r="K25" s="112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 xml:space="preserve"> </v>
      </c>
      <c r="L25" s="113"/>
      <c r="M25" s="60"/>
      <c r="N25" s="54">
        <f t="shared" si="18"/>
        <v>0</v>
      </c>
      <c r="O25" s="54">
        <f t="shared" si="5"/>
        <v>0</v>
      </c>
      <c r="P25" s="54">
        <f t="shared" si="6"/>
        <v>0</v>
      </c>
      <c r="Q25" s="166" t="s">
        <v>171</v>
      </c>
      <c r="R25" s="110" t="s">
        <v>117</v>
      </c>
      <c r="S25" s="114">
        <v>10</v>
      </c>
      <c r="T25" s="112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 xml:space="preserve"> </v>
      </c>
      <c r="U25" s="113"/>
      <c r="V25" s="113"/>
      <c r="W25" s="54">
        <f t="shared" ref="W25:W26" si="20">IF(TYPE(VLOOKUP(R25,$AK$2:$AL$34,2,FALSE))=16,0,VLOOKUP(R25,$AK$2:$AL$34,2,FALSE))+S25+U25+V25</f>
        <v>10</v>
      </c>
      <c r="X25" s="114">
        <f t="shared" si="0"/>
        <v>5</v>
      </c>
      <c r="Y25" s="114">
        <f t="shared" si="2"/>
        <v>2</v>
      </c>
      <c r="AA25" s="198" t="s">
        <v>172</v>
      </c>
      <c r="AB25" s="218"/>
      <c r="AC25" s="219" t="s">
        <v>1507</v>
      </c>
      <c r="AD25" s="182"/>
      <c r="AE25" s="182"/>
      <c r="AF25" s="183"/>
      <c r="AH25" s="66" t="str">
        <f t="shared" si="17"/>
        <v>子項</v>
      </c>
      <c r="AI25" s="54"/>
      <c r="AK25" s="66" t="str">
        <f t="shared" si="19"/>
        <v>自定義</v>
      </c>
      <c r="AL25" s="54"/>
    </row>
    <row r="26" spans="2:38">
      <c r="B26" s="277" t="s">
        <v>173</v>
      </c>
      <c r="C26" s="280">
        <v>14</v>
      </c>
      <c r="D26" s="196"/>
      <c r="E26" s="283">
        <f>C26*5+D26</f>
        <v>70</v>
      </c>
      <c r="F26" s="81">
        <f>TRUNC(E26/2)</f>
        <v>35</v>
      </c>
      <c r="G26" s="65"/>
      <c r="H26" s="166"/>
      <c r="I26" s="91" t="s">
        <v>121</v>
      </c>
      <c r="J26" s="114">
        <v>1</v>
      </c>
      <c r="K26" s="112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 xml:space="preserve"> </v>
      </c>
      <c r="L26" s="113"/>
      <c r="M26" s="60"/>
      <c r="N26" s="54">
        <f t="shared" si="18"/>
        <v>1</v>
      </c>
      <c r="O26" s="54">
        <f t="shared" si="5"/>
        <v>0</v>
      </c>
      <c r="P26" s="54">
        <f t="shared" si="6"/>
        <v>0</v>
      </c>
      <c r="Q26" s="166"/>
      <c r="R26" s="91" t="s">
        <v>121</v>
      </c>
      <c r="S26" s="114">
        <v>10</v>
      </c>
      <c r="T26" s="112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 xml:space="preserve"> </v>
      </c>
      <c r="U26" s="113"/>
      <c r="V26" s="113"/>
      <c r="W26" s="54">
        <f t="shared" si="20"/>
        <v>10</v>
      </c>
      <c r="X26" s="114">
        <f t="shared" si="0"/>
        <v>5</v>
      </c>
      <c r="Y26" s="114">
        <f t="shared" si="2"/>
        <v>2</v>
      </c>
      <c r="AA26" s="198" t="s">
        <v>174</v>
      </c>
      <c r="AB26" s="218"/>
      <c r="AC26" s="220" t="s">
        <v>1508</v>
      </c>
      <c r="AD26" s="221"/>
      <c r="AE26" s="221"/>
      <c r="AF26" s="222"/>
      <c r="AH26" s="66" t="str">
        <f t="shared" si="17"/>
        <v>自定義</v>
      </c>
      <c r="AI26" s="54"/>
      <c r="AK26" s="66" t="str">
        <f t="shared" si="15"/>
        <v>游泳</v>
      </c>
      <c r="AL26" s="54"/>
    </row>
    <row r="27" spans="2:38">
      <c r="B27" s="277"/>
      <c r="C27" s="280"/>
      <c r="D27" s="197"/>
      <c r="E27" s="282"/>
      <c r="F27" s="81">
        <f>TRUNC(E26/5)</f>
        <v>14</v>
      </c>
      <c r="G27" s="65"/>
      <c r="H27" s="166" t="s">
        <v>175</v>
      </c>
      <c r="I27" s="110" t="s">
        <v>176</v>
      </c>
      <c r="J27" s="54">
        <f>VLOOKUP(I27,子項!$B$2:$C$40,2,FALSE)</f>
        <v>20</v>
      </c>
      <c r="K27" s="112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 xml:space="preserve"> </v>
      </c>
      <c r="L27" s="113">
        <v>30</v>
      </c>
      <c r="M27" s="60"/>
      <c r="N27" s="54">
        <f t="shared" si="18"/>
        <v>50</v>
      </c>
      <c r="O27" s="54">
        <f t="shared" si="5"/>
        <v>25</v>
      </c>
      <c r="P27" s="54">
        <f t="shared" si="6"/>
        <v>10</v>
      </c>
      <c r="Q27" s="166" t="s">
        <v>177</v>
      </c>
      <c r="R27" s="175"/>
      <c r="S27" s="114">
        <v>20</v>
      </c>
      <c r="T27" s="112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 xml:space="preserve"> </v>
      </c>
      <c r="U27" s="113"/>
      <c r="V27" s="113"/>
      <c r="W27" s="54">
        <f t="shared" ref="W27:W29" si="21">IF(TYPE(VLOOKUP(Q27,$AK$2:$AL$34,2,FALSE))=16,0,VLOOKUP(Q27,$AK$2:$AL$34,2,FALSE))+S27+U27+V27</f>
        <v>20</v>
      </c>
      <c r="X27" s="114">
        <f t="shared" si="0"/>
        <v>10</v>
      </c>
      <c r="Y27" s="114">
        <f t="shared" si="2"/>
        <v>4</v>
      </c>
      <c r="AA27" s="198" t="s">
        <v>178</v>
      </c>
      <c r="AB27" s="218"/>
      <c r="AC27" s="219" t="s">
        <v>1509</v>
      </c>
      <c r="AD27" s="182"/>
      <c r="AE27" s="182"/>
      <c r="AF27" s="183"/>
      <c r="AH27" s="66" t="str">
        <f t="shared" ref="AH27:AH30" si="22">H30</f>
        <v>急救</v>
      </c>
      <c r="AI27" s="54"/>
      <c r="AK27" s="66" t="str">
        <f t="shared" si="15"/>
        <v>投擲</v>
      </c>
      <c r="AL27" s="54"/>
    </row>
    <row r="28" spans="2:38" ht="15.75" customHeight="1">
      <c r="B28" s="277" t="s">
        <v>179</v>
      </c>
      <c r="C28" s="280">
        <v>14</v>
      </c>
      <c r="D28" s="196">
        <v>6</v>
      </c>
      <c r="E28" s="283">
        <f>C28*5+D28</f>
        <v>76</v>
      </c>
      <c r="F28" s="81">
        <f>TRUNC(E28/2)</f>
        <v>38</v>
      </c>
      <c r="G28" s="65"/>
      <c r="H28" s="166"/>
      <c r="I28" s="110" t="s">
        <v>117</v>
      </c>
      <c r="J28" s="54">
        <f>VLOOKUP(I28,子項!$B$2:$C$40,2,FALSE)</f>
        <v>0</v>
      </c>
      <c r="K28" s="112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 xml:space="preserve"> </v>
      </c>
      <c r="L28" s="113"/>
      <c r="M28" s="60"/>
      <c r="N28" s="54">
        <f t="shared" si="18"/>
        <v>0</v>
      </c>
      <c r="O28" s="54">
        <f t="shared" si="5"/>
        <v>0</v>
      </c>
      <c r="P28" s="54">
        <f t="shared" si="6"/>
        <v>0</v>
      </c>
      <c r="Q28" s="166" t="s">
        <v>180</v>
      </c>
      <c r="R28" s="175"/>
      <c r="S28" s="114">
        <v>20</v>
      </c>
      <c r="T28" s="112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 xml:space="preserve"> </v>
      </c>
      <c r="U28" s="113"/>
      <c r="V28" s="113"/>
      <c r="W28" s="54">
        <f t="shared" si="21"/>
        <v>20</v>
      </c>
      <c r="X28" s="114">
        <f t="shared" si="0"/>
        <v>10</v>
      </c>
      <c r="Y28" s="114">
        <f t="shared" si="2"/>
        <v>4</v>
      </c>
      <c r="AA28" s="168" t="s">
        <v>181</v>
      </c>
      <c r="AB28" s="223"/>
      <c r="AC28" s="219" t="s">
        <v>1510</v>
      </c>
      <c r="AD28" s="349"/>
      <c r="AE28" s="349"/>
      <c r="AF28" s="350"/>
      <c r="AH28" s="66" t="str">
        <f t="shared" si="22"/>
        <v>歷史</v>
      </c>
      <c r="AI28" s="54"/>
      <c r="AK28" s="66" t="str">
        <f t="shared" si="15"/>
        <v>追蹤</v>
      </c>
      <c r="AL28" s="54"/>
    </row>
    <row r="29" spans="2:38">
      <c r="B29" s="277"/>
      <c r="C29" s="280"/>
      <c r="D29" s="197"/>
      <c r="E29" s="282"/>
      <c r="F29" s="81">
        <f>TRUNC(E28/5)</f>
        <v>15</v>
      </c>
      <c r="G29" s="65"/>
      <c r="H29" s="166"/>
      <c r="I29" s="91" t="s">
        <v>121</v>
      </c>
      <c r="J29" s="114">
        <v>1</v>
      </c>
      <c r="K29" s="112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 xml:space="preserve"> </v>
      </c>
      <c r="L29" s="113"/>
      <c r="M29" s="60"/>
      <c r="N29" s="54">
        <f t="shared" si="18"/>
        <v>1</v>
      </c>
      <c r="O29" s="54">
        <f t="shared" si="5"/>
        <v>0</v>
      </c>
      <c r="P29" s="54">
        <f t="shared" si="6"/>
        <v>0</v>
      </c>
      <c r="Q29" s="166" t="s">
        <v>182</v>
      </c>
      <c r="R29" s="175"/>
      <c r="S29" s="114">
        <v>10</v>
      </c>
      <c r="T29" s="112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 xml:space="preserve"> </v>
      </c>
      <c r="U29" s="113"/>
      <c r="V29" s="113"/>
      <c r="W29" s="54">
        <f t="shared" si="21"/>
        <v>10</v>
      </c>
      <c r="X29" s="114">
        <f t="shared" si="0"/>
        <v>5</v>
      </c>
      <c r="Y29" s="114">
        <f t="shared" ref="Y29:Y36" si="23">TRUNC(W29/5)</f>
        <v>2</v>
      </c>
      <c r="AA29" s="303" t="s">
        <v>183</v>
      </c>
      <c r="AB29" s="304"/>
      <c r="AC29" s="351" t="s">
        <v>1511</v>
      </c>
      <c r="AD29" s="185"/>
      <c r="AE29" s="185"/>
      <c r="AF29" s="306"/>
      <c r="AH29" s="66" t="str">
        <f t="shared" si="22"/>
        <v>威嚇</v>
      </c>
      <c r="AI29" s="54"/>
      <c r="AK29" s="66" t="str">
        <f t="shared" ref="AK29:AK32" si="24">R30</f>
        <v>子項</v>
      </c>
      <c r="AL29" s="54"/>
    </row>
    <row r="30" spans="2:38">
      <c r="B30" s="82" t="s">
        <v>184</v>
      </c>
      <c r="C30" s="83">
        <v>5</v>
      </c>
      <c r="D30" s="84"/>
      <c r="E30" s="224">
        <f>C30*5+D30</f>
        <v>25</v>
      </c>
      <c r="F30" s="225"/>
      <c r="G30" s="65"/>
      <c r="H30" s="166" t="s">
        <v>185</v>
      </c>
      <c r="I30" s="167"/>
      <c r="J30" s="54">
        <v>30</v>
      </c>
      <c r="K30" s="112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 xml:space="preserve"> </v>
      </c>
      <c r="L30" s="113"/>
      <c r="M30" s="60">
        <v>20</v>
      </c>
      <c r="N30" s="54">
        <f t="shared" ref="N30:N33" si="25">IF(TYPE(VLOOKUP(H30,$AH$2:$AI$34,2,FALSE))=16,0,VLOOKUP(H30,$AH$2:$AI$34,2,FALSE))+J30+L30+M30</f>
        <v>50</v>
      </c>
      <c r="O30" s="54">
        <f t="shared" si="5"/>
        <v>25</v>
      </c>
      <c r="P30" s="54">
        <f t="shared" si="6"/>
        <v>10</v>
      </c>
      <c r="Q30" s="166" t="s">
        <v>186</v>
      </c>
      <c r="R30" s="127" t="s">
        <v>117</v>
      </c>
      <c r="S30" s="54">
        <f>VLOOKUP(R30,子項!$B$2:$C$40,2,FALSE)</f>
        <v>0</v>
      </c>
      <c r="T30" s="112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 xml:space="preserve"> </v>
      </c>
      <c r="U30" s="113"/>
      <c r="V30" s="113"/>
      <c r="W30" s="54">
        <f t="shared" ref="W30:W33" si="26">IF(TYPE(VLOOKUP(R30,$AK$2:$AL$34,2,FALSE))=16,0,VLOOKUP(R30,$AK$2:$AL$34,2,FALSE))+S30+U30+V30</f>
        <v>0</v>
      </c>
      <c r="X30" s="114">
        <f t="shared" si="0"/>
        <v>0</v>
      </c>
      <c r="Y30" s="114">
        <f t="shared" si="23"/>
        <v>0</v>
      </c>
      <c r="AA30" s="178"/>
      <c r="AB30" s="305"/>
      <c r="AC30" s="272"/>
      <c r="AD30" s="202"/>
      <c r="AE30" s="202"/>
      <c r="AF30" s="302"/>
      <c r="AH30" s="66" t="str">
        <f t="shared" si="22"/>
        <v>跳躍</v>
      </c>
      <c r="AI30" s="54"/>
      <c r="AK30" s="66" t="str">
        <f t="shared" si="24"/>
        <v>子項</v>
      </c>
      <c r="AL30" s="54"/>
    </row>
    <row r="31" spans="2:38">
      <c r="B31" s="65"/>
      <c r="C31" s="65"/>
      <c r="D31" s="65"/>
      <c r="E31" s="65"/>
      <c r="F31" s="65"/>
      <c r="G31" s="65"/>
      <c r="H31" s="166" t="s">
        <v>187</v>
      </c>
      <c r="I31" s="167"/>
      <c r="J31" s="54">
        <v>5</v>
      </c>
      <c r="K31" s="112" t="s">
        <v>1502</v>
      </c>
      <c r="L31" s="113"/>
      <c r="M31" s="60"/>
      <c r="N31" s="54">
        <f t="shared" si="25"/>
        <v>5</v>
      </c>
      <c r="O31" s="54">
        <f t="shared" si="5"/>
        <v>2</v>
      </c>
      <c r="P31" s="54">
        <f t="shared" si="6"/>
        <v>1</v>
      </c>
      <c r="Q31" s="166"/>
      <c r="R31" s="129" t="s">
        <v>117</v>
      </c>
      <c r="S31" s="54">
        <f>VLOOKUP(R31,子項!$B$2:$C$40,2,FALSE)</f>
        <v>0</v>
      </c>
      <c r="T31" s="112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 xml:space="preserve"> </v>
      </c>
      <c r="U31" s="113"/>
      <c r="V31" s="113"/>
      <c r="W31" s="54">
        <f t="shared" si="26"/>
        <v>0</v>
      </c>
      <c r="X31" s="114">
        <f t="shared" si="0"/>
        <v>0</v>
      </c>
      <c r="Y31" s="114">
        <f t="shared" si="23"/>
        <v>0</v>
      </c>
      <c r="AA31" s="210" t="s">
        <v>188</v>
      </c>
      <c r="AB31" s="226"/>
      <c r="AC31" s="226"/>
      <c r="AD31" s="226"/>
      <c r="AE31" s="226"/>
      <c r="AF31" s="227"/>
      <c r="AH31" s="66" t="str">
        <f t="shared" ref="AH31:AH32" si="27">I34</f>
        <v>埃及语</v>
      </c>
      <c r="AI31" s="54"/>
      <c r="AK31" s="66" t="str">
        <f t="shared" si="24"/>
        <v>社会学</v>
      </c>
      <c r="AL31" s="54"/>
    </row>
    <row r="32" spans="2:38">
      <c r="B32" s="228" t="s">
        <v>189</v>
      </c>
      <c r="C32" s="229"/>
      <c r="D32" s="230"/>
      <c r="E32" s="231" t="s">
        <v>190</v>
      </c>
      <c r="F32" s="232"/>
      <c r="G32" s="65"/>
      <c r="H32" s="166" t="s">
        <v>191</v>
      </c>
      <c r="I32" s="167"/>
      <c r="J32" s="54">
        <v>15</v>
      </c>
      <c r="K32" s="112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 xml:space="preserve"> </v>
      </c>
      <c r="L32" s="113"/>
      <c r="M32" s="60"/>
      <c r="N32" s="54">
        <f t="shared" si="25"/>
        <v>15</v>
      </c>
      <c r="O32" s="54">
        <f t="shared" si="5"/>
        <v>7</v>
      </c>
      <c r="P32" s="54">
        <f t="shared" si="6"/>
        <v>3</v>
      </c>
      <c r="Q32" s="255" t="s">
        <v>192</v>
      </c>
      <c r="R32" s="91" t="s">
        <v>1503</v>
      </c>
      <c r="S32" s="114">
        <v>1</v>
      </c>
      <c r="T32" s="112"/>
      <c r="U32" s="113"/>
      <c r="V32" s="113"/>
      <c r="W32" s="54">
        <f t="shared" si="26"/>
        <v>1</v>
      </c>
      <c r="X32" s="114">
        <f t="shared" si="0"/>
        <v>0</v>
      </c>
      <c r="Y32" s="114">
        <f t="shared" si="23"/>
        <v>0</v>
      </c>
      <c r="AA32" s="297"/>
      <c r="AB32" s="266"/>
      <c r="AC32" s="266"/>
      <c r="AD32" s="266"/>
      <c r="AE32" s="266"/>
      <c r="AF32" s="298"/>
      <c r="AH32" s="66" t="str">
        <f t="shared" si="27"/>
        <v>法语</v>
      </c>
      <c r="AI32" s="54"/>
      <c r="AK32" s="66" t="str">
        <f t="shared" si="24"/>
        <v>自定義</v>
      </c>
      <c r="AL32" s="54"/>
    </row>
    <row r="33" spans="1:38">
      <c r="B33" s="72" t="s">
        <v>193</v>
      </c>
      <c r="C33" s="88" t="s">
        <v>194</v>
      </c>
      <c r="D33" s="89" t="s">
        <v>195</v>
      </c>
      <c r="E33" s="78" t="s">
        <v>193</v>
      </c>
      <c r="F33" s="80" t="s">
        <v>196</v>
      </c>
      <c r="G33" s="65"/>
      <c r="H33" s="166" t="s">
        <v>197</v>
      </c>
      <c r="I33" s="167"/>
      <c r="J33" s="54">
        <v>20</v>
      </c>
      <c r="K33" s="112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 xml:space="preserve"> </v>
      </c>
      <c r="L33" s="113"/>
      <c r="M33" s="60"/>
      <c r="N33" s="54">
        <f t="shared" si="25"/>
        <v>20</v>
      </c>
      <c r="O33" s="54">
        <f t="shared" si="5"/>
        <v>10</v>
      </c>
      <c r="P33" s="54">
        <f t="shared" si="6"/>
        <v>4</v>
      </c>
      <c r="Q33" s="255"/>
      <c r="R33" s="129" t="s">
        <v>121</v>
      </c>
      <c r="S33" s="114">
        <v>1</v>
      </c>
      <c r="T33" s="112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 xml:space="preserve"> </v>
      </c>
      <c r="U33" s="113"/>
      <c r="V33" s="113"/>
      <c r="W33" s="54">
        <f t="shared" si="26"/>
        <v>1</v>
      </c>
      <c r="X33" s="114">
        <f t="shared" si="0"/>
        <v>0</v>
      </c>
      <c r="Y33" s="114">
        <f t="shared" si="23"/>
        <v>0</v>
      </c>
      <c r="AA33" s="299"/>
      <c r="AB33" s="300"/>
      <c r="AC33" s="300"/>
      <c r="AD33" s="300"/>
      <c r="AE33" s="300"/>
      <c r="AF33" s="301"/>
      <c r="AH33" s="66" t="str">
        <f t="shared" ref="AH33" si="28">H36</f>
        <v>母語</v>
      </c>
      <c r="AI33" s="54"/>
      <c r="AK33" s="66" t="str">
        <f t="shared" ref="AK33" si="29">Q34</f>
        <v>鑑定</v>
      </c>
      <c r="AL33" s="54"/>
    </row>
    <row r="34" spans="1:38">
      <c r="B34" s="72" t="s">
        <v>198</v>
      </c>
      <c r="C34" s="81">
        <f>TRUNC((E16+E18)/10)</f>
        <v>12</v>
      </c>
      <c r="D34" s="90"/>
      <c r="E34" s="253" t="s">
        <v>119</v>
      </c>
      <c r="F34" s="326" t="s">
        <v>199</v>
      </c>
      <c r="G34" s="65"/>
      <c r="H34" s="166" t="s">
        <v>200</v>
      </c>
      <c r="I34" s="91" t="s">
        <v>1501</v>
      </c>
      <c r="J34" s="54">
        <v>1</v>
      </c>
      <c r="K34" s="112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>本</v>
      </c>
      <c r="L34" s="113"/>
      <c r="M34" s="60"/>
      <c r="N34" s="54">
        <f t="shared" ref="N34:N35" si="30">IF(TYPE(VLOOKUP(I34,$AH$2:$AI$34,2,FALSE))=16,0,VLOOKUP(I34,$AH$2:$AI$34,2,FALSE))+J34+L34+M34</f>
        <v>1</v>
      </c>
      <c r="O34" s="54">
        <f t="shared" si="5"/>
        <v>0</v>
      </c>
      <c r="P34" s="54">
        <f t="shared" si="6"/>
        <v>0</v>
      </c>
      <c r="Q34" s="166" t="s">
        <v>201</v>
      </c>
      <c r="R34" s="175"/>
      <c r="S34" s="114">
        <v>5</v>
      </c>
      <c r="T34" s="112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>本</v>
      </c>
      <c r="U34" s="113"/>
      <c r="V34" s="113"/>
      <c r="W34" s="54">
        <f t="shared" ref="W34" si="31">IF(TYPE(VLOOKUP(Q34,$AK$2:$AL$34,2,FALSE))=16,0,VLOOKUP(Q34,$AK$2:$AL$34,2,FALSE))+S34+U34+V34</f>
        <v>5</v>
      </c>
      <c r="X34" s="114">
        <f t="shared" si="0"/>
        <v>2</v>
      </c>
      <c r="Y34" s="114">
        <f t="shared" si="23"/>
        <v>1</v>
      </c>
      <c r="AA34" s="198" t="s">
        <v>202</v>
      </c>
      <c r="AB34" s="199"/>
      <c r="AC34" s="199"/>
      <c r="AD34" s="199"/>
      <c r="AE34" s="199"/>
      <c r="AF34" s="200"/>
      <c r="AH34" s="68" t="str">
        <f>Q3</f>
        <v>法律</v>
      </c>
      <c r="AI34" s="44"/>
      <c r="AK34" s="68" t="str">
        <f>Q36</f>
        <v>自定義</v>
      </c>
      <c r="AL34" s="44"/>
    </row>
    <row r="35" spans="1:38">
      <c r="B35" s="66" t="s">
        <v>203</v>
      </c>
      <c r="C35" s="81">
        <f>TRUNC(E26/5)</f>
        <v>14</v>
      </c>
      <c r="D35" s="91"/>
      <c r="E35" s="254"/>
      <c r="F35" s="327"/>
      <c r="G35" s="65"/>
      <c r="H35" s="166"/>
      <c r="I35" s="91" t="s">
        <v>1505</v>
      </c>
      <c r="J35" s="54">
        <v>1</v>
      </c>
      <c r="K35" s="112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>本</v>
      </c>
      <c r="L35" s="113"/>
      <c r="M35" s="60"/>
      <c r="N35" s="54">
        <f t="shared" si="30"/>
        <v>1</v>
      </c>
      <c r="O35" s="54">
        <f t="shared" si="5"/>
        <v>0</v>
      </c>
      <c r="P35" s="54">
        <f t="shared" si="6"/>
        <v>0</v>
      </c>
      <c r="Q35" s="233" t="s">
        <v>204</v>
      </c>
      <c r="R35" s="234"/>
      <c r="S35" s="114">
        <v>0</v>
      </c>
      <c r="T35" s="112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5" s="113"/>
      <c r="V35" s="113"/>
      <c r="W35" s="54">
        <f>IF(TYPE(IF(TYPE(VLOOKUP(Q35,$AK$2:$AL$34,2,FALSE))=16,0,VLOOKUP(Q35,$AK$2:$AL$34,2,FALSE))+S35+U35+V35)=16,"-",IF(TYPE(VLOOKUP(Q35,$AK$2:$AL$34,2,FALSE))=16,0,VLOOKUP(Q35,$AK$2:$AL$34,2,FALSE))+S35+U35+V35)</f>
        <v>0</v>
      </c>
      <c r="X35" s="114">
        <f>IF(TYPE(TRUNC(W35/2))=16,"-",TRUNC(W35/2))</f>
        <v>0</v>
      </c>
      <c r="Y35" s="114">
        <f>IF(TYPE(TRUNC(W35/5))=16,"-",TRUNC(W35/5))</f>
        <v>0</v>
      </c>
      <c r="AA35" s="297"/>
      <c r="AB35" s="266"/>
      <c r="AC35" s="266"/>
      <c r="AD35" s="266"/>
      <c r="AE35" s="266"/>
      <c r="AF35" s="298"/>
    </row>
    <row r="36" spans="1:38">
      <c r="B36" s="66" t="s">
        <v>205</v>
      </c>
      <c r="C36" s="81">
        <f>IF(E26&gt;99-N17,99-N17,E26)</f>
        <v>70</v>
      </c>
      <c r="D36" s="91"/>
      <c r="E36" s="254" t="s">
        <v>206</v>
      </c>
      <c r="F36" s="328" t="s">
        <v>199</v>
      </c>
      <c r="G36" s="94"/>
      <c r="H36" s="166" t="s">
        <v>207</v>
      </c>
      <c r="I36" s="167"/>
      <c r="J36" s="54">
        <f>E28</f>
        <v>76</v>
      </c>
      <c r="K36" s="115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>本</v>
      </c>
      <c r="L36" s="116"/>
      <c r="M36" s="62"/>
      <c r="N36" s="54">
        <f t="shared" ref="N36" si="32">IF(TYPE(VLOOKUP(H36,$AH$2:$AI$34,2,FALSE))=16,0,VLOOKUP(H36,$AH$2:$AI$34,2,FALSE))+J36+L36+M36</f>
        <v>76</v>
      </c>
      <c r="O36" s="54">
        <f t="shared" si="5"/>
        <v>38</v>
      </c>
      <c r="P36" s="54">
        <f t="shared" si="6"/>
        <v>15</v>
      </c>
      <c r="Q36" s="235" t="s">
        <v>121</v>
      </c>
      <c r="R36" s="236"/>
      <c r="S36" s="114">
        <v>1</v>
      </c>
      <c r="T36" s="130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6" s="116">
        <v>24</v>
      </c>
      <c r="V36" s="116"/>
      <c r="W36" s="54">
        <f>IF(TYPE(VLOOKUP(Q36,$AK$2:$AL$34,2,FALSE))=16,0,VLOOKUP(Q36,$AK$2:$AL$34,2,FALSE))+S36+U36+V36</f>
        <v>25</v>
      </c>
      <c r="X36" s="114">
        <f t="shared" si="0"/>
        <v>12</v>
      </c>
      <c r="Y36" s="114">
        <f t="shared" si="23"/>
        <v>5</v>
      </c>
      <c r="AA36" s="201"/>
      <c r="AB36" s="202"/>
      <c r="AC36" s="202"/>
      <c r="AD36" s="202"/>
      <c r="AE36" s="202"/>
      <c r="AF36" s="302"/>
      <c r="AH36" s="107" t="s">
        <v>62</v>
      </c>
      <c r="AI36" s="237" t="s">
        <v>208</v>
      </c>
      <c r="AJ36" s="237"/>
      <c r="AK36" s="237"/>
      <c r="AL36" s="238"/>
    </row>
    <row r="37" spans="1:38" ht="15.75" customHeight="1">
      <c r="B37" s="95" t="s">
        <v>209</v>
      </c>
      <c r="C37" s="81">
        <f>E30</f>
        <v>25</v>
      </c>
      <c r="D37" s="96"/>
      <c r="E37" s="254"/>
      <c r="F37" s="327"/>
      <c r="G37" s="65"/>
      <c r="H37" s="97"/>
      <c r="I37" s="88"/>
      <c r="J37" s="88"/>
      <c r="K37" s="88"/>
      <c r="L37" s="88"/>
      <c r="M37" s="88"/>
      <c r="N37" s="88"/>
      <c r="O37" s="88"/>
      <c r="P37" s="88"/>
      <c r="Q37" s="131"/>
      <c r="R37" s="131"/>
      <c r="S37" s="131"/>
      <c r="T37" s="131"/>
      <c r="U37" s="131"/>
      <c r="V37" s="131"/>
      <c r="W37" s="131"/>
      <c r="X37" s="131"/>
      <c r="Y37" s="131"/>
      <c r="AH37" s="66"/>
      <c r="AI37" s="239"/>
      <c r="AJ37" s="240"/>
      <c r="AK37" s="240"/>
      <c r="AL37" s="241"/>
    </row>
    <row r="38" spans="1:38" ht="27" customHeight="1">
      <c r="A38" s="98">
        <f>IF((E20&lt;E18)*(E14&lt;E18),0,(IF((E14&gt;E18)*(E20&gt;E18),2,1)))</f>
        <v>1</v>
      </c>
      <c r="B38" s="99" t="s">
        <v>193</v>
      </c>
      <c r="C38" s="242" t="s">
        <v>210</v>
      </c>
      <c r="D38" s="243"/>
      <c r="E38" s="92" t="s">
        <v>211</v>
      </c>
      <c r="F38" s="93" t="s">
        <v>199</v>
      </c>
      <c r="G38" s="65"/>
      <c r="H38" s="85" t="s">
        <v>212</v>
      </c>
      <c r="I38" s="86" t="s">
        <v>213</v>
      </c>
      <c r="J38" s="86" t="s">
        <v>67</v>
      </c>
      <c r="K38" s="86" t="s">
        <v>88</v>
      </c>
      <c r="L38" s="117" t="s">
        <v>89</v>
      </c>
      <c r="M38" s="244" t="s">
        <v>214</v>
      </c>
      <c r="N38" s="244"/>
      <c r="O38" s="86" t="s">
        <v>215</v>
      </c>
      <c r="P38" s="86" t="s">
        <v>216</v>
      </c>
      <c r="Q38" s="117" t="s">
        <v>217</v>
      </c>
      <c r="R38" s="87" t="s">
        <v>218</v>
      </c>
      <c r="S38" s="20"/>
      <c r="T38" s="245" t="s">
        <v>219</v>
      </c>
      <c r="U38" s="246"/>
      <c r="V38" s="246"/>
      <c r="W38" s="246"/>
      <c r="X38" s="246"/>
      <c r="Y38" s="247"/>
      <c r="AA38" s="233" t="s">
        <v>220</v>
      </c>
      <c r="AB38" s="248"/>
      <c r="AC38" s="248"/>
      <c r="AD38" s="248"/>
      <c r="AE38" s="248"/>
      <c r="AF38" s="249"/>
      <c r="AH38" s="77"/>
      <c r="AI38" s="250"/>
      <c r="AJ38" s="251"/>
      <c r="AK38" s="251"/>
      <c r="AL38" s="252"/>
    </row>
    <row r="39" spans="1:38" ht="15.75" customHeight="1">
      <c r="B39" s="100" t="s">
        <v>221</v>
      </c>
      <c r="C39" s="256">
        <f>LOOKUP(A38,{0,1,2},{7,8,9})-LOOKUP(C7,{0,40,50,60,70,80},{0,1,2,3,4,5})</f>
        <v>8</v>
      </c>
      <c r="D39" s="257"/>
      <c r="E39" s="92" t="s">
        <v>127</v>
      </c>
      <c r="F39" s="93" t="s">
        <v>199</v>
      </c>
      <c r="G39" s="65"/>
      <c r="H39" s="77" t="s">
        <v>222</v>
      </c>
      <c r="I39" s="118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19">
        <f>IF(TYPE(VLOOKUP(I39,子項!$H$11:$I$32,2,FALSE))=16,0,VLOOKUP(I39,子項!$H$11:$I$32,2,FALSE))</f>
        <v>25</v>
      </c>
      <c r="K39" s="119">
        <f>TRUNC(J39/2)</f>
        <v>12</v>
      </c>
      <c r="L39" s="120">
        <f>TRUNC(J39/5)</f>
        <v>5</v>
      </c>
      <c r="M39" s="258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258"/>
      <c r="O39" s="121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18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21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132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59" t="s">
        <v>223</v>
      </c>
      <c r="U39" s="260"/>
      <c r="V39" s="261" t="str">
        <f>VLOOKUP($N$16,子項!$E$2:$F$8,2,2)</f>
        <v>小康</v>
      </c>
      <c r="W39" s="262"/>
      <c r="X39" s="133" t="s">
        <v>224</v>
      </c>
      <c r="Y39" s="141">
        <f>INDEX(子項!F3:O8,MATCH(人物卡!$V$39,子項!F3:F8,0),10)</f>
        <v>6000</v>
      </c>
      <c r="AA39" s="210" t="s">
        <v>225</v>
      </c>
      <c r="AB39" s="211"/>
      <c r="AC39" s="142" t="s">
        <v>91</v>
      </c>
      <c r="AD39" s="263" t="s">
        <v>226</v>
      </c>
      <c r="AE39" s="226"/>
      <c r="AF39" s="227"/>
      <c r="AH39" s="66"/>
      <c r="AI39" s="250"/>
      <c r="AJ39" s="251"/>
      <c r="AK39" s="251"/>
      <c r="AL39" s="252"/>
    </row>
    <row r="40" spans="1:38" ht="15.75" customHeight="1">
      <c r="B40" s="278" t="s">
        <v>227</v>
      </c>
      <c r="C40" s="267" t="str">
        <f>LOOKUP(E14+E18,{0,2,65,85,125,165,205,285},{"這人並不存在","-2","-1","0","+1D4","+1D6","+2D6","超過285每80點，則在2d6的基礎上+1d6"})</f>
        <v>0</v>
      </c>
      <c r="D40" s="268"/>
      <c r="E40" s="92" t="s">
        <v>123</v>
      </c>
      <c r="F40" s="93" t="s">
        <v>199</v>
      </c>
      <c r="G40" s="65"/>
      <c r="H40" s="101"/>
      <c r="I40" s="118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119" t="str">
        <f>IF(TYPE(VLOOKUP(I40,子項!$H$11:$I$40,2,FALSE))=16,"-",VLOOKUP(I40,子項!$H$11:$I$40,2,FALSE))</f>
        <v>-</v>
      </c>
      <c r="K40" s="119" t="str">
        <f>IF(TYPE(TRUNC(J40/2))=16,"-",TRUNC(J40/2))</f>
        <v>-</v>
      </c>
      <c r="L40" s="120" t="str">
        <f>IF(TYPE(TRUNC(J40/5))=16,"-",TRUNC(J40/5))</f>
        <v>-</v>
      </c>
      <c r="M40" s="258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258"/>
      <c r="O40" s="121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118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121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132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198" t="s">
        <v>228</v>
      </c>
      <c r="U40" s="199"/>
      <c r="V40" s="199"/>
      <c r="W40" s="199"/>
      <c r="X40" s="199"/>
      <c r="Y40" s="200"/>
      <c r="AA40" s="264"/>
      <c r="AB40" s="265"/>
      <c r="AC40" s="143"/>
      <c r="AD40" s="264"/>
      <c r="AE40" s="266"/>
      <c r="AF40" s="265"/>
      <c r="AH40" s="144"/>
      <c r="AI40" s="250"/>
      <c r="AJ40" s="251"/>
      <c r="AK40" s="251"/>
      <c r="AL40" s="252"/>
    </row>
    <row r="41" spans="1:38" ht="15.75" customHeight="1">
      <c r="B41" s="278"/>
      <c r="C41" s="269"/>
      <c r="D41" s="270"/>
      <c r="E41" s="254" t="s">
        <v>229</v>
      </c>
      <c r="F41" s="329"/>
      <c r="G41" s="65"/>
      <c r="H41" s="77"/>
      <c r="I41" s="118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119" t="str">
        <f>IF(TYPE(VLOOKUP(I41,子項!$H$11:$I$40,2,FALSE))=16,"-",VLOOKUP(I41,子項!$H$11:$I$40,2,FALSE))</f>
        <v>-</v>
      </c>
      <c r="K41" s="119" t="str">
        <f>IF(TYPE(TRUNC(J41/2))=16,"-",TRUNC(J41/2))</f>
        <v>-</v>
      </c>
      <c r="L41" s="120" t="str">
        <f>IF(TYPE(TRUNC(J41/5))=16,"-",TRUNC(J41/5))</f>
        <v>-</v>
      </c>
      <c r="M41" s="258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258"/>
      <c r="O41" s="121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118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121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132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288" t="s">
        <v>1512</v>
      </c>
      <c r="U41" s="289"/>
      <c r="V41" s="289"/>
      <c r="W41" s="289"/>
      <c r="X41" s="289"/>
      <c r="Y41" s="290"/>
      <c r="AA41" s="187"/>
      <c r="AB41" s="189"/>
      <c r="AC41" s="143"/>
      <c r="AD41" s="187"/>
      <c r="AE41" s="188"/>
      <c r="AF41" s="189"/>
      <c r="AH41" s="144"/>
      <c r="AI41" s="250"/>
      <c r="AJ41" s="251"/>
      <c r="AK41" s="251"/>
      <c r="AL41" s="252"/>
    </row>
    <row r="42" spans="1:38" ht="15" customHeight="1">
      <c r="B42" s="278" t="s">
        <v>230</v>
      </c>
      <c r="C42" s="267" t="str">
        <f>LOOKUP(E14+E18,{0,2,65,85,125,165,205,285},{"這人並不存在","-2","-1","0","+1","+2","+3","超過285每80點，則在+3的基礎上+1"})</f>
        <v>0</v>
      </c>
      <c r="D42" s="268"/>
      <c r="E42" s="254"/>
      <c r="F42" s="330"/>
      <c r="G42" s="65"/>
      <c r="H42" s="77"/>
      <c r="I42" s="118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119" t="str">
        <f>IF(TYPE(VLOOKUP(I42,子項!$H$11:$I$40,2,FALSE))=16,"-",VLOOKUP(I42,子項!$H$11:$I$40,2,FALSE))</f>
        <v>-</v>
      </c>
      <c r="K42" s="119" t="str">
        <f>IF(TYPE(TRUNC(J42/2))=16,"-",TRUNC(J42/2))</f>
        <v>-</v>
      </c>
      <c r="L42" s="120" t="str">
        <f>IF(TYPE(TRUNC(J42/5))=16,"-",TRUNC(J42/5))</f>
        <v>-</v>
      </c>
      <c r="M42" s="258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258"/>
      <c r="O42" s="121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118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121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132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291"/>
      <c r="U42" s="292"/>
      <c r="V42" s="292"/>
      <c r="W42" s="292"/>
      <c r="X42" s="292"/>
      <c r="Y42" s="293"/>
      <c r="AA42" s="187"/>
      <c r="AB42" s="189"/>
      <c r="AC42" s="143"/>
      <c r="AD42" s="187"/>
      <c r="AE42" s="188"/>
      <c r="AF42" s="189"/>
      <c r="AH42" s="77"/>
      <c r="AI42" s="250"/>
      <c r="AJ42" s="251"/>
      <c r="AK42" s="251"/>
      <c r="AL42" s="252"/>
    </row>
    <row r="43" spans="1:38" ht="15.75" customHeight="1">
      <c r="B43" s="279"/>
      <c r="C43" s="269"/>
      <c r="D43" s="270"/>
      <c r="E43" s="322"/>
      <c r="F43" s="331"/>
      <c r="H43" s="102"/>
      <c r="I43" s="122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123" t="str">
        <f>IF(TYPE(VLOOKUP(I43,子項!$H$11:$I$40,2,FALSE))=16,"-",VLOOKUP(I43,子項!$H$11:$I$40,2,FALSE))</f>
        <v>-</v>
      </c>
      <c r="K43" s="123" t="str">
        <f>IF(TYPE(TRUNC(J43/2))=16,"-",TRUNC(J43/2))</f>
        <v>-</v>
      </c>
      <c r="L43" s="124" t="str">
        <f>IF(TYPE(TRUNC(J43/5))=16,"-",TRUNC(J43/5))</f>
        <v>-</v>
      </c>
      <c r="M43" s="271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271"/>
      <c r="O43" s="125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122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125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134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291"/>
      <c r="U43" s="292"/>
      <c r="V43" s="292"/>
      <c r="W43" s="292"/>
      <c r="X43" s="292"/>
      <c r="Y43" s="293"/>
      <c r="AA43" s="187"/>
      <c r="AB43" s="189"/>
      <c r="AC43" s="143"/>
      <c r="AD43" s="187"/>
      <c r="AE43" s="188"/>
      <c r="AF43" s="189"/>
      <c r="AH43" s="145"/>
      <c r="AI43" s="250"/>
      <c r="AJ43" s="251"/>
      <c r="AK43" s="251"/>
      <c r="AL43" s="252"/>
    </row>
    <row r="44" spans="1:38" ht="15.75" customHeight="1">
      <c r="T44" s="291"/>
      <c r="U44" s="292"/>
      <c r="V44" s="292"/>
      <c r="W44" s="292"/>
      <c r="X44" s="292"/>
      <c r="Y44" s="293"/>
      <c r="AA44" s="187"/>
      <c r="AB44" s="189"/>
      <c r="AC44" s="143"/>
      <c r="AD44" s="187"/>
      <c r="AE44" s="188"/>
      <c r="AF44" s="189"/>
      <c r="AH44" s="146"/>
      <c r="AI44" s="250"/>
      <c r="AJ44" s="251"/>
      <c r="AK44" s="251"/>
      <c r="AL44" s="252"/>
    </row>
    <row r="45" spans="1:38">
      <c r="T45" s="294"/>
      <c r="U45" s="295"/>
      <c r="V45" s="295"/>
      <c r="W45" s="295"/>
      <c r="X45" s="295"/>
      <c r="Y45" s="296"/>
      <c r="AA45" s="272"/>
      <c r="AB45" s="203"/>
      <c r="AC45" s="136"/>
      <c r="AD45" s="272"/>
      <c r="AE45" s="202"/>
      <c r="AF45" s="203"/>
      <c r="AH45" s="68"/>
      <c r="AI45" s="273"/>
      <c r="AJ45" s="274"/>
      <c r="AK45" s="274"/>
      <c r="AL45" s="275"/>
    </row>
    <row r="48" spans="1:38" ht="15.75" customHeight="1"/>
    <row r="49" ht="15.75" customHeight="1"/>
    <row r="54" ht="15.75" customHeight="1"/>
    <row r="55" ht="15.75" customHeight="1"/>
    <row r="60" ht="15.75" customHeight="1"/>
    <row r="61" ht="15.75" customHeight="1"/>
  </sheetData>
  <mergeCells count="186">
    <mergeCell ref="H24:H26"/>
    <mergeCell ref="H27:H29"/>
    <mergeCell ref="H34:H35"/>
    <mergeCell ref="D16:D17"/>
    <mergeCell ref="D18:D19"/>
    <mergeCell ref="D20:D21"/>
    <mergeCell ref="D22:D23"/>
    <mergeCell ref="E16:E17"/>
    <mergeCell ref="E18:E19"/>
    <mergeCell ref="E20:E21"/>
    <mergeCell ref="E22:E23"/>
    <mergeCell ref="E24:E25"/>
    <mergeCell ref="E26:E27"/>
    <mergeCell ref="E28:E29"/>
    <mergeCell ref="C42:D4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E41:E43"/>
    <mergeCell ref="F3:F10"/>
    <mergeCell ref="F34:F35"/>
    <mergeCell ref="F36:F37"/>
    <mergeCell ref="F41:F43"/>
    <mergeCell ref="H10:H12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24:D25"/>
    <mergeCell ref="D26:D27"/>
    <mergeCell ref="D28:D29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C40:D41"/>
    <mergeCell ref="M41:N41"/>
    <mergeCell ref="AA41:AB41"/>
    <mergeCell ref="AD41:AF41"/>
    <mergeCell ref="AI41:AL41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E34:E35"/>
    <mergeCell ref="E36:E37"/>
    <mergeCell ref="Q32:Q33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Q30:Q31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5:Q26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19:Q21"/>
    <mergeCell ref="H16:I16"/>
    <mergeCell ref="Q16:R16"/>
    <mergeCell ref="H17:I17"/>
    <mergeCell ref="Q17:R17"/>
    <mergeCell ref="AA17:AF17"/>
    <mergeCell ref="H18:I18"/>
    <mergeCell ref="Q18:R18"/>
    <mergeCell ref="AA18:AF18"/>
    <mergeCell ref="Q14:Q15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D14:D15"/>
    <mergeCell ref="H15:I15"/>
    <mergeCell ref="AA15:AC15"/>
    <mergeCell ref="AD15:AF15"/>
    <mergeCell ref="E14:E15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</mergeCells>
  <phoneticPr fontId="36" type="noConversion"/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zoomScale="82" zoomScaleNormal="82" workbookViewId="0">
      <selection activeCell="G4" sqref="G4:N4"/>
    </sheetView>
  </sheetViews>
  <sheetFormatPr defaultColWidth="9.109375" defaultRowHeight="14.4"/>
  <cols>
    <col min="1" max="1" width="9" style="38" customWidth="1"/>
    <col min="2" max="2" width="13.88671875" style="38" customWidth="1"/>
    <col min="3" max="5" width="9.109375" style="38"/>
    <col min="6" max="6" width="10.88671875" style="38" customWidth="1"/>
    <col min="7" max="7" width="9.109375" style="38"/>
    <col min="8" max="8" width="13" style="38" customWidth="1"/>
    <col min="9" max="11" width="9.109375" style="38"/>
    <col min="12" max="12" width="6.6640625" style="38" customWidth="1"/>
    <col min="13" max="14" width="9.109375" style="38"/>
    <col min="15" max="15" width="14.6640625" style="38" customWidth="1"/>
    <col min="16" max="16384" width="9.109375" style="38"/>
  </cols>
  <sheetData>
    <row r="2" spans="2:20">
      <c r="B2" s="39" t="s">
        <v>231</v>
      </c>
      <c r="C2" s="40" t="s">
        <v>232</v>
      </c>
      <c r="E2" s="40" t="s">
        <v>233</v>
      </c>
      <c r="F2" s="40" t="s">
        <v>234</v>
      </c>
      <c r="G2" s="332" t="s">
        <v>235</v>
      </c>
      <c r="H2" s="332"/>
      <c r="I2" s="332"/>
      <c r="J2" s="332"/>
      <c r="K2" s="332"/>
      <c r="L2" s="332"/>
      <c r="M2" s="332"/>
      <c r="N2" s="332"/>
      <c r="O2" s="40" t="s">
        <v>224</v>
      </c>
    </row>
    <row r="3" spans="2:20">
      <c r="B3" s="41" t="s">
        <v>236</v>
      </c>
      <c r="C3" s="42">
        <v>15</v>
      </c>
      <c r="E3" s="43">
        <v>0</v>
      </c>
      <c r="F3" s="44" t="s">
        <v>237</v>
      </c>
      <c r="G3" s="187" t="s">
        <v>238</v>
      </c>
      <c r="H3" s="188"/>
      <c r="I3" s="188"/>
      <c r="J3" s="188"/>
      <c r="K3" s="188"/>
      <c r="L3" s="188"/>
      <c r="M3" s="188"/>
      <c r="N3" s="189"/>
      <c r="O3" s="58">
        <v>10</v>
      </c>
    </row>
    <row r="4" spans="2:20">
      <c r="B4" s="41" t="s">
        <v>168</v>
      </c>
      <c r="C4" s="42">
        <v>25</v>
      </c>
      <c r="E4" s="45">
        <v>1</v>
      </c>
      <c r="F4" s="46" t="s">
        <v>239</v>
      </c>
      <c r="G4" s="187" t="s">
        <v>240</v>
      </c>
      <c r="H4" s="188"/>
      <c r="I4" s="188"/>
      <c r="J4" s="188"/>
      <c r="K4" s="188"/>
      <c r="L4" s="188"/>
      <c r="M4" s="188"/>
      <c r="N4" s="189"/>
      <c r="O4" s="58">
        <f>人物卡!$N$16*20</f>
        <v>1200</v>
      </c>
    </row>
    <row r="5" spans="2:20">
      <c r="B5" s="41" t="s">
        <v>241</v>
      </c>
      <c r="C5" s="42">
        <v>10</v>
      </c>
      <c r="E5" s="45">
        <v>10</v>
      </c>
      <c r="F5" s="46" t="s">
        <v>242</v>
      </c>
      <c r="G5" s="187" t="s">
        <v>243</v>
      </c>
      <c r="H5" s="188"/>
      <c r="I5" s="188"/>
      <c r="J5" s="188"/>
      <c r="K5" s="188"/>
      <c r="L5" s="188"/>
      <c r="M5" s="188"/>
      <c r="N5" s="189"/>
      <c r="O5" s="58">
        <f>人物卡!$N$16*40</f>
        <v>2400</v>
      </c>
    </row>
    <row r="6" spans="2:20">
      <c r="B6" s="41" t="s">
        <v>244</v>
      </c>
      <c r="C6" s="42">
        <v>10</v>
      </c>
      <c r="E6" s="45">
        <v>50</v>
      </c>
      <c r="F6" s="46" t="s">
        <v>245</v>
      </c>
      <c r="G6" s="187" t="s">
        <v>246</v>
      </c>
      <c r="H6" s="188"/>
      <c r="I6" s="188"/>
      <c r="J6" s="188"/>
      <c r="K6" s="188"/>
      <c r="L6" s="188"/>
      <c r="M6" s="188"/>
      <c r="N6" s="189"/>
      <c r="O6" s="58">
        <f>人物卡!$N$16*100</f>
        <v>6000</v>
      </c>
    </row>
    <row r="7" spans="2:20">
      <c r="B7" s="41" t="s">
        <v>247</v>
      </c>
      <c r="C7" s="42">
        <v>15</v>
      </c>
      <c r="E7" s="45">
        <v>90</v>
      </c>
      <c r="F7" s="46" t="s">
        <v>248</v>
      </c>
      <c r="G7" s="187" t="s">
        <v>249</v>
      </c>
      <c r="H7" s="188"/>
      <c r="I7" s="188"/>
      <c r="J7" s="188"/>
      <c r="K7" s="188"/>
      <c r="L7" s="188"/>
      <c r="M7" s="188"/>
      <c r="N7" s="189"/>
      <c r="O7" s="58">
        <f>人物卡!$N$16*400</f>
        <v>24000</v>
      </c>
    </row>
    <row r="8" spans="2:20">
      <c r="B8" s="41" t="s">
        <v>250</v>
      </c>
      <c r="C8" s="42">
        <v>20</v>
      </c>
      <c r="E8" s="45">
        <v>99</v>
      </c>
      <c r="F8" s="46" t="s">
        <v>251</v>
      </c>
      <c r="G8" s="272" t="s">
        <v>252</v>
      </c>
      <c r="H8" s="202"/>
      <c r="I8" s="202"/>
      <c r="J8" s="202"/>
      <c r="K8" s="202"/>
      <c r="L8" s="202"/>
      <c r="M8" s="202"/>
      <c r="N8" s="203"/>
      <c r="O8" s="59">
        <v>1000000</v>
      </c>
    </row>
    <row r="9" spans="2:20">
      <c r="B9" s="41" t="s">
        <v>253</v>
      </c>
      <c r="C9" s="42">
        <v>20</v>
      </c>
    </row>
    <row r="10" spans="2:20">
      <c r="B10" s="41" t="s">
        <v>254</v>
      </c>
      <c r="C10" s="42">
        <v>5</v>
      </c>
      <c r="E10" s="40" t="s">
        <v>129</v>
      </c>
      <c r="F10" s="40" t="s">
        <v>255</v>
      </c>
      <c r="H10" s="47" t="s">
        <v>256</v>
      </c>
      <c r="I10" s="47" t="s">
        <v>255</v>
      </c>
      <c r="K10" s="333" t="s">
        <v>257</v>
      </c>
      <c r="L10" s="334"/>
      <c r="M10" s="333" t="s">
        <v>258</v>
      </c>
      <c r="N10" s="335"/>
      <c r="O10" s="335"/>
      <c r="P10" s="335"/>
      <c r="Q10" s="335"/>
      <c r="R10" s="335"/>
      <c r="S10" s="335"/>
      <c r="T10" s="334"/>
    </row>
    <row r="11" spans="2:20">
      <c r="B11" s="41" t="s">
        <v>259</v>
      </c>
      <c r="C11" s="42">
        <v>15</v>
      </c>
      <c r="E11" s="48" t="s">
        <v>156</v>
      </c>
      <c r="F11" s="49">
        <f>人物卡!E20*2</f>
        <v>80</v>
      </c>
      <c r="H11" s="41" t="str">
        <f>人物卡!I24</f>
        <v>鬥毆</v>
      </c>
      <c r="I11" s="42">
        <f>人物卡!$N24</f>
        <v>25</v>
      </c>
      <c r="K11" s="336"/>
      <c r="L11" s="337"/>
      <c r="M11" s="338"/>
      <c r="N11" s="339"/>
      <c r="O11" s="339"/>
      <c r="P11" s="339"/>
      <c r="Q11" s="339"/>
      <c r="R11" s="339"/>
      <c r="S11" s="339"/>
      <c r="T11" s="340"/>
    </row>
    <row r="12" spans="2:20">
      <c r="B12" s="41" t="s">
        <v>260</v>
      </c>
      <c r="C12" s="42">
        <v>5</v>
      </c>
      <c r="E12" s="50" t="s">
        <v>136</v>
      </c>
      <c r="F12" s="42">
        <f>人物卡!E14*2</f>
        <v>150</v>
      </c>
      <c r="H12" s="41" t="str">
        <f>人物卡!I25</f>
        <v>子項</v>
      </c>
      <c r="I12" s="42">
        <f>人物卡!$N25</f>
        <v>0</v>
      </c>
      <c r="K12" s="341"/>
      <c r="L12" s="342"/>
      <c r="M12" s="343"/>
      <c r="N12" s="344"/>
      <c r="O12" s="344"/>
      <c r="P12" s="344"/>
      <c r="Q12" s="344"/>
      <c r="R12" s="344"/>
      <c r="S12" s="344"/>
      <c r="T12" s="345"/>
    </row>
    <row r="13" spans="2:20">
      <c r="B13" s="41" t="s">
        <v>261</v>
      </c>
      <c r="C13" s="42">
        <v>5</v>
      </c>
      <c r="E13" s="50" t="s">
        <v>262</v>
      </c>
      <c r="F13" s="42">
        <f>人物卡!E22*2</f>
        <v>70</v>
      </c>
      <c r="H13" s="41" t="str">
        <f>人物卡!I26</f>
        <v>自定義</v>
      </c>
      <c r="I13" s="42">
        <f>人物卡!$N26</f>
        <v>1</v>
      </c>
      <c r="K13" s="341"/>
      <c r="L13" s="342"/>
      <c r="M13" s="343"/>
      <c r="N13" s="344"/>
      <c r="O13" s="344"/>
      <c r="P13" s="344"/>
      <c r="Q13" s="344"/>
      <c r="R13" s="344"/>
      <c r="S13" s="344"/>
      <c r="T13" s="345"/>
    </row>
    <row r="14" spans="2:20">
      <c r="B14" s="41" t="s">
        <v>263</v>
      </c>
      <c r="C14" s="42">
        <v>1</v>
      </c>
      <c r="E14" s="50" t="s">
        <v>179</v>
      </c>
      <c r="F14" s="42">
        <f>人物卡!E28*2</f>
        <v>152</v>
      </c>
      <c r="H14" s="41" t="str">
        <f>人物卡!I27</f>
        <v>手槍</v>
      </c>
      <c r="I14" s="42">
        <f>人物卡!$N27</f>
        <v>50</v>
      </c>
      <c r="K14" s="341"/>
      <c r="L14" s="342"/>
      <c r="M14" s="343"/>
      <c r="N14" s="344"/>
      <c r="O14" s="344"/>
      <c r="P14" s="344"/>
      <c r="Q14" s="344"/>
      <c r="R14" s="344"/>
      <c r="S14" s="344"/>
      <c r="T14" s="345"/>
    </row>
    <row r="15" spans="2:20">
      <c r="B15" s="41" t="s">
        <v>176</v>
      </c>
      <c r="C15" s="42">
        <v>20</v>
      </c>
      <c r="E15" s="50" t="s">
        <v>264</v>
      </c>
      <c r="F15" s="42">
        <f>IF(人物卡!E20&gt;人物卡!E14,人物卡!E20*2,人物卡!E14*2)</f>
        <v>150</v>
      </c>
      <c r="H15" s="41" t="str">
        <f>人物卡!I28</f>
        <v>子項</v>
      </c>
      <c r="I15" s="42">
        <f>人物卡!$N28</f>
        <v>0</v>
      </c>
      <c r="K15" s="341"/>
      <c r="L15" s="342"/>
      <c r="M15" s="343"/>
      <c r="N15" s="344"/>
      <c r="O15" s="344"/>
      <c r="P15" s="344"/>
      <c r="Q15" s="344"/>
      <c r="R15" s="344"/>
      <c r="S15" s="344"/>
      <c r="T15" s="345"/>
    </row>
    <row r="16" spans="2:20">
      <c r="B16" s="41" t="s">
        <v>265</v>
      </c>
      <c r="C16" s="42">
        <v>10</v>
      </c>
      <c r="E16" s="50" t="s">
        <v>266</v>
      </c>
      <c r="F16" s="42">
        <f>IF(人物卡!E22&gt;人物卡!E26,人物卡!E22*2,人物卡!E26*2)</f>
        <v>140</v>
      </c>
      <c r="H16" s="41" t="str">
        <f>人物卡!I29</f>
        <v>自定義</v>
      </c>
      <c r="I16" s="42">
        <f>人物卡!$N29</f>
        <v>1</v>
      </c>
      <c r="K16" s="341"/>
      <c r="L16" s="342"/>
      <c r="M16" s="343"/>
      <c r="N16" s="344"/>
      <c r="O16" s="344"/>
      <c r="P16" s="344"/>
      <c r="Q16" s="344"/>
      <c r="R16" s="344"/>
      <c r="S16" s="344"/>
      <c r="T16" s="345"/>
    </row>
    <row r="17" spans="2:20">
      <c r="B17" s="41" t="s">
        <v>267</v>
      </c>
      <c r="C17" s="42">
        <v>10</v>
      </c>
      <c r="E17" s="50" t="s">
        <v>268</v>
      </c>
      <c r="F17" s="42">
        <f>IF(人物卡!E20&gt;人物卡!E26,人物卡!E20*2,人物卡!E26*2)</f>
        <v>140</v>
      </c>
      <c r="H17" s="41" t="str">
        <f>人物卡!Q28</f>
        <v>投擲</v>
      </c>
      <c r="I17" s="42">
        <f>人物卡!W29</f>
        <v>10</v>
      </c>
      <c r="K17" s="341"/>
      <c r="L17" s="342"/>
      <c r="M17" s="343"/>
      <c r="N17" s="344"/>
      <c r="O17" s="344"/>
      <c r="P17" s="344"/>
      <c r="Q17" s="344"/>
      <c r="R17" s="344"/>
      <c r="S17" s="344"/>
      <c r="T17" s="345"/>
    </row>
    <row r="18" spans="2:20">
      <c r="B18" s="41" t="s">
        <v>269</v>
      </c>
      <c r="C18" s="42">
        <v>10</v>
      </c>
      <c r="E18" s="50" t="s">
        <v>270</v>
      </c>
      <c r="F18" s="42">
        <f>IF(人物卡!E20&gt;人物卡!E22,人物卡!E20*2,人物卡!E22*2)</f>
        <v>80</v>
      </c>
      <c r="H18" s="41" t="str">
        <f>人物卡!R30</f>
        <v>子項</v>
      </c>
      <c r="I18" s="42">
        <f>人物卡!W30</f>
        <v>0</v>
      </c>
      <c r="K18" s="341"/>
      <c r="L18" s="342"/>
      <c r="M18" s="343"/>
      <c r="N18" s="344"/>
      <c r="O18" s="344"/>
      <c r="P18" s="344"/>
      <c r="Q18" s="344"/>
      <c r="R18" s="344"/>
      <c r="S18" s="344"/>
      <c r="T18" s="345"/>
    </row>
    <row r="19" spans="2:20">
      <c r="B19" s="41" t="s">
        <v>271</v>
      </c>
      <c r="C19" s="42">
        <v>25</v>
      </c>
      <c r="E19" s="50" t="s">
        <v>272</v>
      </c>
      <c r="F19" s="42">
        <f>IF(AND(人物卡!E22&gt;人物卡!E20,人物卡!E22&gt;人物卡!E14),人物卡!E22*2,IF(人物卡!E20&gt;人物卡!E14,人物卡!E20*2,人物卡!E14*2))</f>
        <v>150</v>
      </c>
      <c r="H19" s="41" t="str">
        <f>人物卡!R31</f>
        <v>子項</v>
      </c>
      <c r="I19" s="42">
        <f>人物卡!W31</f>
        <v>0</v>
      </c>
      <c r="K19" s="341"/>
      <c r="L19" s="342"/>
      <c r="M19" s="343"/>
      <c r="N19" s="344"/>
      <c r="O19" s="344"/>
      <c r="P19" s="344"/>
      <c r="Q19" s="344"/>
      <c r="R19" s="344"/>
      <c r="S19" s="344"/>
      <c r="T19" s="345"/>
    </row>
    <row r="20" spans="2:20">
      <c r="B20" s="41" t="s">
        <v>273</v>
      </c>
      <c r="C20" s="42">
        <v>15</v>
      </c>
      <c r="E20" s="51" t="s">
        <v>274</v>
      </c>
      <c r="F20" s="52">
        <v>0</v>
      </c>
      <c r="H20" s="41" t="s">
        <v>236</v>
      </c>
      <c r="I20" s="42">
        <v>15</v>
      </c>
      <c r="K20" s="341"/>
      <c r="L20" s="342"/>
      <c r="M20" s="343"/>
      <c r="N20" s="344"/>
      <c r="O20" s="344"/>
      <c r="P20" s="344"/>
      <c r="Q20" s="344"/>
      <c r="R20" s="344"/>
      <c r="S20" s="344"/>
      <c r="T20" s="345"/>
    </row>
    <row r="21" spans="2:20">
      <c r="B21" s="41" t="s">
        <v>275</v>
      </c>
      <c r="C21" s="42">
        <v>5</v>
      </c>
      <c r="H21" s="41" t="s">
        <v>168</v>
      </c>
      <c r="I21" s="42">
        <v>25</v>
      </c>
      <c r="K21" s="341"/>
      <c r="L21" s="342"/>
      <c r="M21" s="343"/>
      <c r="N21" s="344"/>
      <c r="O21" s="344"/>
      <c r="P21" s="344"/>
      <c r="Q21" s="344"/>
      <c r="R21" s="344"/>
      <c r="S21" s="344"/>
      <c r="T21" s="345"/>
    </row>
    <row r="22" spans="2:20">
      <c r="B22" s="41" t="s">
        <v>276</v>
      </c>
      <c r="C22" s="42">
        <v>1</v>
      </c>
      <c r="H22" s="41" t="s">
        <v>241</v>
      </c>
      <c r="I22" s="42">
        <v>10</v>
      </c>
      <c r="K22" s="341"/>
      <c r="L22" s="342"/>
      <c r="M22" s="343"/>
      <c r="N22" s="344"/>
      <c r="O22" s="344"/>
      <c r="P22" s="344"/>
      <c r="Q22" s="344"/>
      <c r="R22" s="344"/>
      <c r="S22" s="344"/>
      <c r="T22" s="345"/>
    </row>
    <row r="23" spans="2:20">
      <c r="B23" s="41" t="s">
        <v>277</v>
      </c>
      <c r="C23" s="42">
        <v>1</v>
      </c>
      <c r="H23" s="41" t="s">
        <v>244</v>
      </c>
      <c r="I23" s="42">
        <v>10</v>
      </c>
      <c r="K23" s="341"/>
      <c r="L23" s="342"/>
      <c r="M23" s="343"/>
      <c r="N23" s="344"/>
      <c r="O23" s="344"/>
      <c r="P23" s="344"/>
      <c r="Q23" s="344"/>
      <c r="R23" s="344"/>
      <c r="S23" s="344"/>
      <c r="T23" s="345"/>
    </row>
    <row r="24" spans="2:20">
      <c r="B24" s="41" t="s">
        <v>278</v>
      </c>
      <c r="C24" s="42">
        <v>1</v>
      </c>
      <c r="H24" s="41" t="s">
        <v>247</v>
      </c>
      <c r="I24" s="42">
        <v>15</v>
      </c>
      <c r="K24" s="341"/>
      <c r="L24" s="342"/>
      <c r="M24" s="343"/>
      <c r="N24" s="344"/>
      <c r="O24" s="344"/>
      <c r="P24" s="344"/>
      <c r="Q24" s="344"/>
      <c r="R24" s="344"/>
      <c r="S24" s="344"/>
      <c r="T24" s="345"/>
    </row>
    <row r="25" spans="2:20">
      <c r="B25" s="41" t="s">
        <v>279</v>
      </c>
      <c r="C25" s="42">
        <v>1</v>
      </c>
      <c r="H25" s="41" t="s">
        <v>250</v>
      </c>
      <c r="I25" s="42">
        <v>20</v>
      </c>
      <c r="K25" s="341"/>
      <c r="L25" s="342"/>
      <c r="M25" s="343"/>
      <c r="N25" s="344"/>
      <c r="O25" s="344"/>
      <c r="P25" s="344"/>
      <c r="Q25" s="344"/>
      <c r="R25" s="344"/>
      <c r="S25" s="344"/>
      <c r="T25" s="345"/>
    </row>
    <row r="26" spans="2:20">
      <c r="B26" s="53" t="s">
        <v>280</v>
      </c>
      <c r="C26" s="54">
        <v>1</v>
      </c>
      <c r="H26" s="41" t="s">
        <v>253</v>
      </c>
      <c r="I26" s="42">
        <v>20</v>
      </c>
      <c r="K26" s="341"/>
      <c r="L26" s="342"/>
      <c r="M26" s="343"/>
      <c r="N26" s="344"/>
      <c r="O26" s="344"/>
      <c r="P26" s="344"/>
      <c r="Q26" s="344"/>
      <c r="R26" s="344"/>
      <c r="S26" s="344"/>
      <c r="T26" s="345"/>
    </row>
    <row r="27" spans="2:20">
      <c r="B27" s="53" t="s">
        <v>281</v>
      </c>
      <c r="C27" s="55">
        <v>1</v>
      </c>
      <c r="H27" s="41" t="s">
        <v>254</v>
      </c>
      <c r="I27" s="42">
        <v>5</v>
      </c>
      <c r="K27" s="341"/>
      <c r="L27" s="342"/>
      <c r="M27" s="343"/>
      <c r="N27" s="344"/>
      <c r="O27" s="344"/>
      <c r="P27" s="344"/>
      <c r="Q27" s="344"/>
      <c r="R27" s="344"/>
      <c r="S27" s="344"/>
      <c r="T27" s="345"/>
    </row>
    <row r="28" spans="2:20">
      <c r="B28" s="53" t="s">
        <v>282</v>
      </c>
      <c r="C28" s="55">
        <v>1</v>
      </c>
      <c r="H28" s="41" t="s">
        <v>259</v>
      </c>
      <c r="I28" s="42">
        <v>15</v>
      </c>
      <c r="K28" s="341"/>
      <c r="L28" s="342"/>
      <c r="M28" s="343"/>
      <c r="N28" s="344"/>
      <c r="O28" s="344"/>
      <c r="P28" s="344"/>
      <c r="Q28" s="344"/>
      <c r="R28" s="344"/>
      <c r="S28" s="344"/>
      <c r="T28" s="345"/>
    </row>
    <row r="29" spans="2:20">
      <c r="B29" s="53" t="s">
        <v>283</v>
      </c>
      <c r="C29" s="55">
        <v>1</v>
      </c>
      <c r="H29" s="41" t="s">
        <v>260</v>
      </c>
      <c r="I29" s="42">
        <v>5</v>
      </c>
      <c r="K29" s="341"/>
      <c r="L29" s="342"/>
      <c r="M29" s="343"/>
      <c r="N29" s="344"/>
      <c r="O29" s="344"/>
      <c r="P29" s="344"/>
      <c r="Q29" s="344"/>
      <c r="R29" s="344"/>
      <c r="S29" s="344"/>
      <c r="T29" s="345"/>
    </row>
    <row r="30" spans="2:20">
      <c r="B30" s="53" t="s">
        <v>284</v>
      </c>
      <c r="C30" s="55">
        <v>1</v>
      </c>
      <c r="H30" s="41" t="s">
        <v>261</v>
      </c>
      <c r="I30" s="42">
        <v>5</v>
      </c>
      <c r="K30" s="341"/>
      <c r="L30" s="342"/>
      <c r="M30" s="343"/>
      <c r="N30" s="344"/>
      <c r="O30" s="344"/>
      <c r="P30" s="344"/>
      <c r="Q30" s="344"/>
      <c r="R30" s="344"/>
      <c r="S30" s="344"/>
      <c r="T30" s="345"/>
    </row>
    <row r="31" spans="2:20">
      <c r="B31" s="53" t="s">
        <v>285</v>
      </c>
      <c r="C31" s="55">
        <v>1</v>
      </c>
      <c r="H31" s="41" t="s">
        <v>263</v>
      </c>
      <c r="I31" s="42">
        <v>1</v>
      </c>
      <c r="K31" s="341"/>
      <c r="L31" s="342"/>
      <c r="M31" s="343"/>
      <c r="N31" s="344"/>
      <c r="O31" s="344"/>
      <c r="P31" s="344"/>
      <c r="Q31" s="344"/>
      <c r="R31" s="344"/>
      <c r="S31" s="344"/>
      <c r="T31" s="345"/>
    </row>
    <row r="32" spans="2:20">
      <c r="B32" s="53" t="s">
        <v>286</v>
      </c>
      <c r="C32" s="55">
        <v>1</v>
      </c>
      <c r="H32" s="41" t="s">
        <v>176</v>
      </c>
      <c r="I32" s="42">
        <v>20</v>
      </c>
      <c r="K32" s="341"/>
      <c r="L32" s="342"/>
      <c r="M32" s="343"/>
      <c r="N32" s="344"/>
      <c r="O32" s="344"/>
      <c r="P32" s="344"/>
      <c r="Q32" s="344"/>
      <c r="R32" s="344"/>
      <c r="S32" s="344"/>
      <c r="T32" s="345"/>
    </row>
    <row r="33" spans="2:20">
      <c r="B33" s="53" t="s">
        <v>287</v>
      </c>
      <c r="C33" s="55">
        <v>1</v>
      </c>
      <c r="H33" s="41" t="s">
        <v>265</v>
      </c>
      <c r="I33" s="42">
        <v>10</v>
      </c>
      <c r="K33" s="341"/>
      <c r="L33" s="342"/>
      <c r="M33" s="343"/>
      <c r="N33" s="344"/>
      <c r="O33" s="344"/>
      <c r="P33" s="344"/>
      <c r="Q33" s="344"/>
      <c r="R33" s="344"/>
      <c r="S33" s="344"/>
      <c r="T33" s="345"/>
    </row>
    <row r="34" spans="2:20">
      <c r="B34" s="53" t="s">
        <v>288</v>
      </c>
      <c r="C34" s="55">
        <v>1</v>
      </c>
      <c r="H34" s="41" t="s">
        <v>267</v>
      </c>
      <c r="I34" s="42">
        <v>10</v>
      </c>
      <c r="K34" s="341"/>
      <c r="L34" s="342"/>
      <c r="M34" s="343"/>
      <c r="N34" s="344"/>
      <c r="O34" s="344"/>
      <c r="P34" s="344"/>
      <c r="Q34" s="344"/>
      <c r="R34" s="344"/>
      <c r="S34" s="344"/>
      <c r="T34" s="345"/>
    </row>
    <row r="35" spans="2:20">
      <c r="B35" s="53" t="s">
        <v>289</v>
      </c>
      <c r="C35" s="55">
        <v>10</v>
      </c>
      <c r="H35" s="41" t="s">
        <v>269</v>
      </c>
      <c r="I35" s="42">
        <v>10</v>
      </c>
      <c r="K35" s="341"/>
      <c r="L35" s="342"/>
      <c r="M35" s="343"/>
      <c r="N35" s="344"/>
      <c r="O35" s="344"/>
      <c r="P35" s="344"/>
      <c r="Q35" s="344"/>
      <c r="R35" s="344"/>
      <c r="S35" s="344"/>
      <c r="T35" s="345"/>
    </row>
    <row r="36" spans="2:20">
      <c r="B36" s="53" t="s">
        <v>290</v>
      </c>
      <c r="C36" s="55">
        <v>1</v>
      </c>
      <c r="H36" s="41" t="s">
        <v>271</v>
      </c>
      <c r="I36" s="42">
        <v>25</v>
      </c>
      <c r="K36" s="341"/>
      <c r="L36" s="342"/>
      <c r="M36" s="343"/>
      <c r="N36" s="344"/>
      <c r="O36" s="344"/>
      <c r="P36" s="344"/>
      <c r="Q36" s="344"/>
      <c r="R36" s="344"/>
      <c r="S36" s="344"/>
      <c r="T36" s="345"/>
    </row>
    <row r="37" spans="2:20">
      <c r="B37" s="53" t="s">
        <v>291</v>
      </c>
      <c r="C37" s="55">
        <v>1</v>
      </c>
      <c r="H37" s="41" t="s">
        <v>273</v>
      </c>
      <c r="I37" s="42">
        <v>15</v>
      </c>
      <c r="K37" s="341"/>
      <c r="L37" s="342"/>
      <c r="M37" s="343"/>
      <c r="N37" s="344"/>
      <c r="O37" s="344"/>
      <c r="P37" s="344"/>
      <c r="Q37" s="344"/>
      <c r="R37" s="344"/>
      <c r="S37" s="344"/>
      <c r="T37" s="345"/>
    </row>
    <row r="38" spans="2:20">
      <c r="B38" s="53" t="s">
        <v>292</v>
      </c>
      <c r="C38" s="55">
        <v>1</v>
      </c>
      <c r="H38" s="56" t="s">
        <v>293</v>
      </c>
      <c r="I38" s="61" t="s">
        <v>293</v>
      </c>
      <c r="K38" s="346"/>
      <c r="L38" s="347"/>
      <c r="M38" s="348"/>
      <c r="N38" s="193"/>
      <c r="O38" s="193"/>
      <c r="P38" s="193"/>
      <c r="Q38" s="193"/>
      <c r="R38" s="193"/>
      <c r="S38" s="193"/>
      <c r="T38" s="194"/>
    </row>
    <row r="39" spans="2:20">
      <c r="B39" s="53" t="s">
        <v>294</v>
      </c>
      <c r="C39" s="55">
        <v>1</v>
      </c>
    </row>
    <row r="40" spans="2:20">
      <c r="B40" s="43" t="s">
        <v>117</v>
      </c>
      <c r="C40" s="57">
        <v>0</v>
      </c>
    </row>
  </sheetData>
  <mergeCells count="65">
    <mergeCell ref="K36:L36"/>
    <mergeCell ref="M36:T36"/>
    <mergeCell ref="K37:L37"/>
    <mergeCell ref="M37:T37"/>
    <mergeCell ref="K38:L38"/>
    <mergeCell ref="M38:T38"/>
    <mergeCell ref="K33:L33"/>
    <mergeCell ref="M33:T33"/>
    <mergeCell ref="K34:L34"/>
    <mergeCell ref="M34:T34"/>
    <mergeCell ref="K35:L35"/>
    <mergeCell ref="M35:T35"/>
    <mergeCell ref="K30:L30"/>
    <mergeCell ref="M30:T30"/>
    <mergeCell ref="K31:L31"/>
    <mergeCell ref="M31:T31"/>
    <mergeCell ref="K32:L32"/>
    <mergeCell ref="M32:T32"/>
    <mergeCell ref="K27:L27"/>
    <mergeCell ref="M27:T27"/>
    <mergeCell ref="K28:L28"/>
    <mergeCell ref="M28:T28"/>
    <mergeCell ref="K29:L29"/>
    <mergeCell ref="M29:T29"/>
    <mergeCell ref="K24:L24"/>
    <mergeCell ref="M24:T24"/>
    <mergeCell ref="K25:L25"/>
    <mergeCell ref="M25:T25"/>
    <mergeCell ref="K26:L26"/>
    <mergeCell ref="M26:T26"/>
    <mergeCell ref="K21:L21"/>
    <mergeCell ref="M21:T21"/>
    <mergeCell ref="K22:L22"/>
    <mergeCell ref="M22:T22"/>
    <mergeCell ref="K23:L23"/>
    <mergeCell ref="M23:T23"/>
    <mergeCell ref="K18:L18"/>
    <mergeCell ref="M18:T18"/>
    <mergeCell ref="K19:L19"/>
    <mergeCell ref="M19:T19"/>
    <mergeCell ref="K20:L20"/>
    <mergeCell ref="M20:T20"/>
    <mergeCell ref="K15:L15"/>
    <mergeCell ref="M15:T15"/>
    <mergeCell ref="K16:L16"/>
    <mergeCell ref="M16:T16"/>
    <mergeCell ref="K17:L17"/>
    <mergeCell ref="M17:T17"/>
    <mergeCell ref="K12:L12"/>
    <mergeCell ref="M12:T12"/>
    <mergeCell ref="K13:L13"/>
    <mergeCell ref="M13:T13"/>
    <mergeCell ref="K14:L14"/>
    <mergeCell ref="M14:T14"/>
    <mergeCell ref="G7:N7"/>
    <mergeCell ref="G8:N8"/>
    <mergeCell ref="K10:L10"/>
    <mergeCell ref="M10:T10"/>
    <mergeCell ref="K11:L11"/>
    <mergeCell ref="M11:T11"/>
    <mergeCell ref="G2:N2"/>
    <mergeCell ref="G3:N3"/>
    <mergeCell ref="G4:N4"/>
    <mergeCell ref="G5:N5"/>
    <mergeCell ref="G6:N6"/>
  </mergeCells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57"/>
  <sheetViews>
    <sheetView topLeftCell="A52" workbookViewId="0">
      <pane xSplit="1" topLeftCell="B1" activePane="topRight" state="frozen"/>
      <selection pane="topRight" activeCell="B71" sqref="B71"/>
    </sheetView>
  </sheetViews>
  <sheetFormatPr defaultColWidth="9" defaultRowHeight="14.4"/>
  <cols>
    <col min="1" max="1" width="7.77734375" style="23" customWidth="1"/>
    <col min="2" max="2" width="13.77734375" style="24" customWidth="1"/>
    <col min="3" max="5" width="2.21875" style="24" customWidth="1"/>
    <col min="6" max="6" width="2.44140625" style="24" customWidth="1"/>
    <col min="7" max="91" width="2.21875" style="24" customWidth="1"/>
    <col min="92" max="92" width="52.21875" style="24" customWidth="1"/>
    <col min="93" max="122" width="2.21875" style="24" customWidth="1"/>
    <col min="123" max="138" width="2.21875" customWidth="1"/>
  </cols>
  <sheetData>
    <row r="1" spans="1:163" s="22" customFormat="1" ht="126">
      <c r="A1" s="25"/>
      <c r="B1" s="26" t="s">
        <v>295</v>
      </c>
      <c r="C1" s="26" t="s">
        <v>296</v>
      </c>
      <c r="D1" s="26" t="s">
        <v>297</v>
      </c>
      <c r="E1" s="26" t="s">
        <v>298</v>
      </c>
      <c r="F1" s="26" t="s">
        <v>299</v>
      </c>
      <c r="G1" s="26" t="s">
        <v>300</v>
      </c>
      <c r="H1" s="26" t="s">
        <v>301</v>
      </c>
      <c r="I1" s="26" t="s">
        <v>302</v>
      </c>
      <c r="J1" s="26" t="s">
        <v>303</v>
      </c>
      <c r="K1" s="26" t="s">
        <v>304</v>
      </c>
      <c r="L1" s="26" t="s">
        <v>305</v>
      </c>
      <c r="M1" s="26" t="s">
        <v>306</v>
      </c>
      <c r="N1" s="26" t="s">
        <v>307</v>
      </c>
      <c r="O1" s="26" t="s">
        <v>308</v>
      </c>
      <c r="P1" s="26" t="s">
        <v>309</v>
      </c>
      <c r="Q1" s="26" t="s">
        <v>310</v>
      </c>
      <c r="R1" s="26" t="s">
        <v>311</v>
      </c>
      <c r="S1" s="26" t="s">
        <v>312</v>
      </c>
      <c r="T1" s="26" t="s">
        <v>313</v>
      </c>
      <c r="U1" s="26" t="s">
        <v>314</v>
      </c>
      <c r="V1" s="26" t="s">
        <v>315</v>
      </c>
      <c r="W1" s="26" t="s">
        <v>316</v>
      </c>
      <c r="X1" s="26" t="s">
        <v>317</v>
      </c>
      <c r="Y1" s="26" t="s">
        <v>318</v>
      </c>
      <c r="Z1" s="26" t="s">
        <v>319</v>
      </c>
      <c r="AA1" s="26" t="s">
        <v>320</v>
      </c>
      <c r="AB1" s="26" t="s">
        <v>321</v>
      </c>
      <c r="AC1" s="26" t="s">
        <v>322</v>
      </c>
      <c r="AD1" s="26" t="s">
        <v>323</v>
      </c>
      <c r="AE1" s="26" t="s">
        <v>324</v>
      </c>
      <c r="AF1" s="26" t="s">
        <v>325</v>
      </c>
      <c r="AG1" s="26" t="s">
        <v>326</v>
      </c>
      <c r="AH1" s="26" t="s">
        <v>327</v>
      </c>
      <c r="AI1" s="26" t="s">
        <v>328</v>
      </c>
      <c r="AJ1" s="26" t="s">
        <v>329</v>
      </c>
      <c r="AK1" s="26" t="s">
        <v>330</v>
      </c>
      <c r="AL1" s="26" t="s">
        <v>331</v>
      </c>
      <c r="AM1" s="26" t="s">
        <v>332</v>
      </c>
      <c r="AN1" s="26" t="s">
        <v>333</v>
      </c>
      <c r="AO1" s="26" t="s">
        <v>334</v>
      </c>
      <c r="AP1" s="26" t="s">
        <v>335</v>
      </c>
      <c r="AQ1" s="26" t="s">
        <v>336</v>
      </c>
      <c r="AR1" s="26" t="s">
        <v>337</v>
      </c>
      <c r="AS1" s="26" t="s">
        <v>338</v>
      </c>
      <c r="AT1" s="26" t="s">
        <v>339</v>
      </c>
      <c r="AU1" s="26" t="s">
        <v>340</v>
      </c>
      <c r="AV1" s="26" t="s">
        <v>341</v>
      </c>
      <c r="AW1" s="26" t="s">
        <v>342</v>
      </c>
      <c r="AX1" s="26" t="s">
        <v>343</v>
      </c>
      <c r="AY1" s="26" t="s">
        <v>344</v>
      </c>
      <c r="AZ1" s="26" t="s">
        <v>345</v>
      </c>
      <c r="BA1" s="26" t="s">
        <v>346</v>
      </c>
      <c r="BB1" s="26" t="s">
        <v>347</v>
      </c>
      <c r="BC1" s="26" t="s">
        <v>348</v>
      </c>
      <c r="BD1" s="26" t="s">
        <v>349</v>
      </c>
      <c r="BE1" s="26" t="s">
        <v>350</v>
      </c>
      <c r="BF1" s="26" t="s">
        <v>351</v>
      </c>
      <c r="BG1" s="26" t="s">
        <v>352</v>
      </c>
      <c r="BH1" s="26" t="s">
        <v>353</v>
      </c>
      <c r="BI1" s="26" t="s">
        <v>354</v>
      </c>
      <c r="BJ1" s="26" t="s">
        <v>355</v>
      </c>
      <c r="BK1" s="26" t="s">
        <v>356</v>
      </c>
      <c r="BL1" s="26" t="s">
        <v>357</v>
      </c>
      <c r="BM1" s="26" t="s">
        <v>358</v>
      </c>
      <c r="BN1" s="26" t="s">
        <v>359</v>
      </c>
      <c r="BO1" s="26" t="s">
        <v>360</v>
      </c>
      <c r="BP1" s="26" t="s">
        <v>361</v>
      </c>
      <c r="BQ1" s="26" t="s">
        <v>362</v>
      </c>
      <c r="BR1" s="26" t="s">
        <v>363</v>
      </c>
      <c r="BS1" s="26" t="s">
        <v>364</v>
      </c>
      <c r="BT1" s="26" t="s">
        <v>365</v>
      </c>
      <c r="BU1" s="26" t="s">
        <v>366</v>
      </c>
      <c r="BV1" s="26" t="s">
        <v>367</v>
      </c>
      <c r="BW1" s="26" t="s">
        <v>368</v>
      </c>
      <c r="BX1" s="26" t="s">
        <v>369</v>
      </c>
      <c r="BY1" s="26" t="s">
        <v>370</v>
      </c>
      <c r="BZ1" s="26" t="s">
        <v>371</v>
      </c>
      <c r="CA1" s="26" t="s">
        <v>372</v>
      </c>
      <c r="CB1" s="26" t="s">
        <v>373</v>
      </c>
      <c r="CC1" s="26" t="s">
        <v>374</v>
      </c>
      <c r="CD1" s="26" t="s">
        <v>375</v>
      </c>
      <c r="CE1" s="26" t="s">
        <v>376</v>
      </c>
      <c r="CF1" s="26" t="s">
        <v>377</v>
      </c>
      <c r="CG1" s="26" t="s">
        <v>378</v>
      </c>
      <c r="CH1" s="26" t="s">
        <v>379</v>
      </c>
      <c r="CI1" s="26" t="s">
        <v>380</v>
      </c>
      <c r="CJ1" s="26" t="s">
        <v>381</v>
      </c>
      <c r="CK1" s="26" t="s">
        <v>382</v>
      </c>
      <c r="CL1" s="26" t="s">
        <v>383</v>
      </c>
      <c r="CM1" s="26" t="s">
        <v>384</v>
      </c>
      <c r="CN1" s="26" t="s">
        <v>75</v>
      </c>
      <c r="CO1" s="26" t="s">
        <v>385</v>
      </c>
      <c r="CP1" s="26" t="s">
        <v>386</v>
      </c>
      <c r="CQ1" s="26" t="s">
        <v>387</v>
      </c>
      <c r="CR1" s="26" t="s">
        <v>388</v>
      </c>
      <c r="CS1" s="26" t="s">
        <v>389</v>
      </c>
      <c r="CT1" s="26" t="s">
        <v>390</v>
      </c>
      <c r="CU1" s="26" t="s">
        <v>391</v>
      </c>
      <c r="CV1" s="26" t="s">
        <v>392</v>
      </c>
      <c r="CW1" s="26" t="s">
        <v>393</v>
      </c>
      <c r="CX1" s="26" t="s">
        <v>394</v>
      </c>
      <c r="CY1" s="26" t="s">
        <v>395</v>
      </c>
      <c r="CZ1" s="26" t="s">
        <v>396</v>
      </c>
      <c r="DA1" s="26" t="s">
        <v>397</v>
      </c>
      <c r="DB1" s="26" t="s">
        <v>398</v>
      </c>
      <c r="DC1" s="26" t="s">
        <v>399</v>
      </c>
      <c r="DD1" s="26" t="s">
        <v>400</v>
      </c>
      <c r="DE1" s="26" t="s">
        <v>401</v>
      </c>
      <c r="DF1" s="26" t="s">
        <v>402</v>
      </c>
      <c r="DG1" s="26" t="s">
        <v>403</v>
      </c>
      <c r="DH1" s="26" t="s">
        <v>404</v>
      </c>
      <c r="DI1" s="26" t="s">
        <v>405</v>
      </c>
      <c r="DJ1" s="26" t="s">
        <v>406</v>
      </c>
      <c r="DK1" s="26" t="s">
        <v>407</v>
      </c>
      <c r="DL1" s="26"/>
      <c r="DM1" s="34"/>
      <c r="DN1" s="34"/>
      <c r="DO1" s="34"/>
      <c r="DP1" s="34"/>
      <c r="DQ1" s="34"/>
      <c r="DR1" s="34"/>
    </row>
    <row r="2" spans="1:163" ht="15" customHeight="1">
      <c r="A2" s="27" t="s">
        <v>83</v>
      </c>
      <c r="B2" s="28" t="s">
        <v>179</v>
      </c>
      <c r="C2" s="28" t="s">
        <v>156</v>
      </c>
      <c r="D2" s="28" t="s">
        <v>262</v>
      </c>
      <c r="E2" s="28" t="s">
        <v>262</v>
      </c>
      <c r="F2" s="28" t="s">
        <v>264</v>
      </c>
      <c r="G2" s="28" t="s">
        <v>179</v>
      </c>
      <c r="H2" s="28" t="s">
        <v>264</v>
      </c>
      <c r="I2" s="28" t="s">
        <v>266</v>
      </c>
      <c r="J2" s="28" t="s">
        <v>179</v>
      </c>
      <c r="K2" s="28" t="s">
        <v>179</v>
      </c>
      <c r="L2" s="28" t="s">
        <v>179</v>
      </c>
      <c r="M2" s="28" t="s">
        <v>179</v>
      </c>
      <c r="N2" s="28" t="s">
        <v>268</v>
      </c>
      <c r="O2" s="28" t="s">
        <v>264</v>
      </c>
      <c r="P2" s="28" t="s">
        <v>179</v>
      </c>
      <c r="Q2" s="28" t="s">
        <v>262</v>
      </c>
      <c r="R2" s="28" t="s">
        <v>264</v>
      </c>
      <c r="S2" s="28" t="s">
        <v>179</v>
      </c>
      <c r="T2" s="28" t="s">
        <v>264</v>
      </c>
      <c r="U2" s="28" t="s">
        <v>136</v>
      </c>
      <c r="V2" s="28" t="s">
        <v>179</v>
      </c>
      <c r="W2" s="28" t="s">
        <v>179</v>
      </c>
      <c r="X2" s="28" t="s">
        <v>179</v>
      </c>
      <c r="Y2" s="28" t="s">
        <v>179</v>
      </c>
      <c r="Z2" s="28" t="s">
        <v>264</v>
      </c>
      <c r="AA2" s="28" t="s">
        <v>156</v>
      </c>
      <c r="AB2" s="28" t="s">
        <v>264</v>
      </c>
      <c r="AC2" s="28" t="s">
        <v>264</v>
      </c>
      <c r="AD2" s="28" t="s">
        <v>136</v>
      </c>
      <c r="AE2" s="28" t="s">
        <v>156</v>
      </c>
      <c r="AF2" s="28" t="s">
        <v>262</v>
      </c>
      <c r="AG2" s="28" t="s">
        <v>270</v>
      </c>
      <c r="AH2" s="28" t="s">
        <v>262</v>
      </c>
      <c r="AI2" s="28" t="s">
        <v>262</v>
      </c>
      <c r="AJ2" s="28" t="s">
        <v>179</v>
      </c>
      <c r="AK2" s="28" t="s">
        <v>270</v>
      </c>
      <c r="AL2" s="28" t="s">
        <v>264</v>
      </c>
      <c r="AM2" s="28" t="s">
        <v>179</v>
      </c>
      <c r="AN2" s="28" t="s">
        <v>179</v>
      </c>
      <c r="AO2" s="28" t="s">
        <v>179</v>
      </c>
      <c r="AP2" s="28" t="s">
        <v>262</v>
      </c>
      <c r="AQ2" s="28" t="s">
        <v>156</v>
      </c>
      <c r="AR2" s="28" t="s">
        <v>179</v>
      </c>
      <c r="AS2" s="28" t="s">
        <v>272</v>
      </c>
      <c r="AT2" s="28" t="s">
        <v>156</v>
      </c>
      <c r="AU2" s="28" t="s">
        <v>264</v>
      </c>
      <c r="AV2" s="28" t="s">
        <v>156</v>
      </c>
      <c r="AW2" s="28" t="s">
        <v>179</v>
      </c>
      <c r="AX2" s="28" t="s">
        <v>262</v>
      </c>
      <c r="AY2" s="28" t="s">
        <v>179</v>
      </c>
      <c r="AZ2" s="28" t="s">
        <v>262</v>
      </c>
      <c r="BA2" s="28" t="s">
        <v>272</v>
      </c>
      <c r="BB2" s="28" t="s">
        <v>264</v>
      </c>
      <c r="BC2" s="28" t="s">
        <v>179</v>
      </c>
      <c r="BD2" s="28" t="s">
        <v>264</v>
      </c>
      <c r="BE2" s="28" t="s">
        <v>179</v>
      </c>
      <c r="BF2" s="28" t="s">
        <v>179</v>
      </c>
      <c r="BG2" s="28" t="s">
        <v>270</v>
      </c>
      <c r="BH2" s="28" t="s">
        <v>262</v>
      </c>
      <c r="BI2" s="28" t="s">
        <v>264</v>
      </c>
      <c r="BJ2" s="28" t="s">
        <v>262</v>
      </c>
      <c r="BK2" s="28" t="s">
        <v>270</v>
      </c>
      <c r="BL2" s="28" t="s">
        <v>136</v>
      </c>
      <c r="BM2" s="28" t="s">
        <v>179</v>
      </c>
      <c r="BN2" s="28" t="s">
        <v>179</v>
      </c>
      <c r="BO2" s="28" t="s">
        <v>179</v>
      </c>
      <c r="BP2" s="28" t="s">
        <v>179</v>
      </c>
      <c r="BQ2" s="28" t="s">
        <v>264</v>
      </c>
      <c r="BR2" s="28" t="s">
        <v>264</v>
      </c>
      <c r="BS2" s="28" t="s">
        <v>264</v>
      </c>
      <c r="BT2" s="28" t="s">
        <v>179</v>
      </c>
      <c r="BU2" s="28" t="s">
        <v>179</v>
      </c>
      <c r="BV2" s="28" t="s">
        <v>179</v>
      </c>
      <c r="BW2" s="28" t="s">
        <v>264</v>
      </c>
      <c r="BX2" s="28" t="s">
        <v>262</v>
      </c>
      <c r="BY2" s="28" t="s">
        <v>264</v>
      </c>
      <c r="BZ2" s="28" t="s">
        <v>179</v>
      </c>
      <c r="CA2" s="28" t="s">
        <v>268</v>
      </c>
      <c r="CB2" s="28" t="s">
        <v>179</v>
      </c>
      <c r="CC2" s="28" t="s">
        <v>179</v>
      </c>
      <c r="CD2" s="28" t="s">
        <v>264</v>
      </c>
      <c r="CE2" s="28" t="s">
        <v>179</v>
      </c>
      <c r="CF2" s="28" t="s">
        <v>179</v>
      </c>
      <c r="CG2" s="28" t="s">
        <v>179</v>
      </c>
      <c r="CH2" s="28" t="s">
        <v>179</v>
      </c>
      <c r="CI2" s="28" t="s">
        <v>156</v>
      </c>
      <c r="CJ2" s="28" t="s">
        <v>179</v>
      </c>
      <c r="CK2" s="28" t="s">
        <v>264</v>
      </c>
      <c r="CL2" s="28" t="s">
        <v>264</v>
      </c>
      <c r="CM2" s="28" t="s">
        <v>264</v>
      </c>
      <c r="CN2" s="28" t="s">
        <v>179</v>
      </c>
      <c r="CO2" s="28" t="s">
        <v>264</v>
      </c>
      <c r="CP2" s="28" t="s">
        <v>262</v>
      </c>
      <c r="CQ2" s="28" t="s">
        <v>179</v>
      </c>
      <c r="CR2" s="28" t="s">
        <v>179</v>
      </c>
      <c r="CS2" s="28" t="s">
        <v>179</v>
      </c>
      <c r="CT2" s="28" t="s">
        <v>264</v>
      </c>
      <c r="CU2" s="28" t="s">
        <v>264</v>
      </c>
      <c r="CV2" s="28" t="s">
        <v>262</v>
      </c>
      <c r="CW2" s="28" t="s">
        <v>179</v>
      </c>
      <c r="CX2" s="28" t="s">
        <v>270</v>
      </c>
      <c r="CY2" s="28" t="s">
        <v>270</v>
      </c>
      <c r="CZ2" s="28" t="s">
        <v>264</v>
      </c>
      <c r="DA2" s="28" t="s">
        <v>270</v>
      </c>
      <c r="DB2" s="28" t="s">
        <v>179</v>
      </c>
      <c r="DC2" s="28" t="s">
        <v>264</v>
      </c>
      <c r="DD2" s="28" t="s">
        <v>264</v>
      </c>
      <c r="DE2" s="28" t="s">
        <v>179</v>
      </c>
      <c r="DF2" s="28" t="s">
        <v>179</v>
      </c>
      <c r="DG2" s="28" t="s">
        <v>270</v>
      </c>
      <c r="DH2" s="28" t="s">
        <v>179</v>
      </c>
      <c r="DI2" s="28" t="s">
        <v>179</v>
      </c>
      <c r="DJ2" s="28" t="s">
        <v>266</v>
      </c>
      <c r="DK2" s="28" t="s">
        <v>179</v>
      </c>
      <c r="DL2" s="28"/>
    </row>
    <row r="3" spans="1:163" ht="15" customHeight="1">
      <c r="A3" s="27" t="s">
        <v>77</v>
      </c>
      <c r="B3" s="28" t="s">
        <v>408</v>
      </c>
      <c r="C3" s="29" t="s">
        <v>409</v>
      </c>
      <c r="D3" s="28" t="s">
        <v>410</v>
      </c>
      <c r="E3" s="28" t="s">
        <v>411</v>
      </c>
      <c r="F3" s="28" t="s">
        <v>412</v>
      </c>
      <c r="G3" s="28" t="s">
        <v>413</v>
      </c>
      <c r="H3" s="28" t="s">
        <v>414</v>
      </c>
      <c r="I3" s="28" t="s">
        <v>415</v>
      </c>
      <c r="J3" s="28" t="s">
        <v>408</v>
      </c>
      <c r="K3" s="28" t="s">
        <v>416</v>
      </c>
      <c r="L3" s="28" t="s">
        <v>415</v>
      </c>
      <c r="M3" s="28" t="s">
        <v>408</v>
      </c>
      <c r="N3" s="28" t="s">
        <v>417</v>
      </c>
      <c r="O3" s="28" t="s">
        <v>418</v>
      </c>
      <c r="P3" s="28" t="s">
        <v>419</v>
      </c>
      <c r="Q3" s="28" t="s">
        <v>420</v>
      </c>
      <c r="R3" s="28" t="s">
        <v>421</v>
      </c>
      <c r="S3" s="28" t="s">
        <v>422</v>
      </c>
      <c r="T3" s="28" t="s">
        <v>419</v>
      </c>
      <c r="U3" s="28" t="s">
        <v>423</v>
      </c>
      <c r="V3" s="28" t="s">
        <v>410</v>
      </c>
      <c r="W3" s="28" t="s">
        <v>423</v>
      </c>
      <c r="X3" s="28" t="s">
        <v>424</v>
      </c>
      <c r="Y3" s="28" t="s">
        <v>424</v>
      </c>
      <c r="Z3" s="28" t="s">
        <v>409</v>
      </c>
      <c r="AA3" s="28" t="s">
        <v>415</v>
      </c>
      <c r="AB3" s="28" t="s">
        <v>425</v>
      </c>
      <c r="AC3" s="28" t="s">
        <v>426</v>
      </c>
      <c r="AD3" s="28" t="s">
        <v>427</v>
      </c>
      <c r="AE3" s="28" t="s">
        <v>428</v>
      </c>
      <c r="AF3" s="28" t="s">
        <v>429</v>
      </c>
      <c r="AG3" s="28" t="s">
        <v>430</v>
      </c>
      <c r="AH3" s="28" t="s">
        <v>431</v>
      </c>
      <c r="AI3" s="28" t="s">
        <v>422</v>
      </c>
      <c r="AJ3" s="28" t="s">
        <v>432</v>
      </c>
      <c r="AK3" s="28" t="s">
        <v>432</v>
      </c>
      <c r="AL3" s="28" t="s">
        <v>433</v>
      </c>
      <c r="AM3" s="28" t="s">
        <v>425</v>
      </c>
      <c r="AN3" s="28" t="s">
        <v>421</v>
      </c>
      <c r="AO3" s="28" t="s">
        <v>432</v>
      </c>
      <c r="AP3" s="28" t="s">
        <v>434</v>
      </c>
      <c r="AQ3" s="28" t="s">
        <v>419</v>
      </c>
      <c r="AR3" s="28" t="s">
        <v>435</v>
      </c>
      <c r="AS3" s="28" t="s">
        <v>436</v>
      </c>
      <c r="AT3" s="28" t="s">
        <v>415</v>
      </c>
      <c r="AU3" s="28"/>
      <c r="AV3" s="28" t="s">
        <v>419</v>
      </c>
      <c r="AW3" s="28" t="s">
        <v>437</v>
      </c>
      <c r="AX3" s="28" t="s">
        <v>438</v>
      </c>
      <c r="AY3" s="28" t="s">
        <v>425</v>
      </c>
      <c r="AZ3" s="28" t="s">
        <v>418</v>
      </c>
      <c r="BA3" s="28" t="s">
        <v>439</v>
      </c>
      <c r="BB3" s="28" t="s">
        <v>419</v>
      </c>
      <c r="BC3" s="28" t="s">
        <v>422</v>
      </c>
      <c r="BD3" s="28" t="s">
        <v>419</v>
      </c>
      <c r="BE3" s="28" t="s">
        <v>415</v>
      </c>
      <c r="BF3" s="28" t="s">
        <v>440</v>
      </c>
      <c r="BG3" s="28" t="s">
        <v>441</v>
      </c>
      <c r="BH3" s="28" t="s">
        <v>442</v>
      </c>
      <c r="BI3" s="28" t="s">
        <v>409</v>
      </c>
      <c r="BJ3" s="28" t="s">
        <v>443</v>
      </c>
      <c r="BK3" s="28" t="s">
        <v>436</v>
      </c>
      <c r="BL3" s="28" t="s">
        <v>444</v>
      </c>
      <c r="BM3" s="28" t="s">
        <v>419</v>
      </c>
      <c r="BN3" s="28" t="s">
        <v>419</v>
      </c>
      <c r="BO3" s="28" t="s">
        <v>437</v>
      </c>
      <c r="BP3" s="28" t="s">
        <v>437</v>
      </c>
      <c r="BQ3" s="28" t="s">
        <v>419</v>
      </c>
      <c r="BR3" s="28" t="s">
        <v>419</v>
      </c>
      <c r="BS3" s="28" t="s">
        <v>419</v>
      </c>
      <c r="BT3" s="28" t="s">
        <v>435</v>
      </c>
      <c r="BU3" s="28" t="s">
        <v>445</v>
      </c>
      <c r="BV3" s="28" t="s">
        <v>410</v>
      </c>
      <c r="BW3" s="28" t="s">
        <v>446</v>
      </c>
      <c r="BX3" s="28" t="s">
        <v>447</v>
      </c>
      <c r="BY3" s="28" t="s">
        <v>425</v>
      </c>
      <c r="BZ3" s="28" t="s">
        <v>437</v>
      </c>
      <c r="CA3" s="28" t="s">
        <v>419</v>
      </c>
      <c r="CB3" s="28" t="s">
        <v>419</v>
      </c>
      <c r="CC3" s="28" t="s">
        <v>448</v>
      </c>
      <c r="CD3" s="28" t="s">
        <v>449</v>
      </c>
      <c r="CE3" s="28" t="s">
        <v>419</v>
      </c>
      <c r="CF3" s="28" t="s">
        <v>450</v>
      </c>
      <c r="CG3" s="28" t="s">
        <v>419</v>
      </c>
      <c r="CH3" s="28" t="s">
        <v>451</v>
      </c>
      <c r="CI3" s="28" t="s">
        <v>446</v>
      </c>
      <c r="CJ3" s="28" t="s">
        <v>425</v>
      </c>
      <c r="CK3" s="28" t="s">
        <v>421</v>
      </c>
      <c r="CL3" s="28" t="s">
        <v>419</v>
      </c>
      <c r="CM3" s="28" t="s">
        <v>419</v>
      </c>
      <c r="CN3" s="28" t="s">
        <v>446</v>
      </c>
      <c r="CO3" s="28" t="s">
        <v>452</v>
      </c>
      <c r="CP3" s="28" t="s">
        <v>453</v>
      </c>
      <c r="CQ3" s="28" t="s">
        <v>435</v>
      </c>
      <c r="CR3" s="28" t="s">
        <v>415</v>
      </c>
      <c r="CS3" s="28" t="s">
        <v>419</v>
      </c>
      <c r="CT3" s="28" t="s">
        <v>419</v>
      </c>
      <c r="CU3" s="28" t="s">
        <v>422</v>
      </c>
      <c r="CV3" s="28" t="s">
        <v>410</v>
      </c>
      <c r="CW3" s="28" t="s">
        <v>417</v>
      </c>
      <c r="CX3" s="28" t="s">
        <v>419</v>
      </c>
      <c r="CY3" s="28" t="s">
        <v>422</v>
      </c>
      <c r="CZ3" s="28" t="s">
        <v>419</v>
      </c>
      <c r="DA3" s="28" t="s">
        <v>432</v>
      </c>
      <c r="DB3" s="28" t="s">
        <v>454</v>
      </c>
      <c r="DC3" s="28" t="s">
        <v>455</v>
      </c>
      <c r="DD3" s="28" t="s">
        <v>456</v>
      </c>
      <c r="DE3" s="28" t="s">
        <v>422</v>
      </c>
      <c r="DF3" s="28" t="s">
        <v>453</v>
      </c>
      <c r="DG3" s="28" t="s">
        <v>409</v>
      </c>
      <c r="DH3" s="28" t="s">
        <v>409</v>
      </c>
      <c r="DI3" s="28" t="s">
        <v>457</v>
      </c>
      <c r="DJ3" s="28" t="s">
        <v>447</v>
      </c>
      <c r="DK3" s="28" t="s">
        <v>410</v>
      </c>
      <c r="DL3" s="28"/>
    </row>
    <row r="4" spans="1:163" ht="15" customHeight="1">
      <c r="A4" s="30" t="s">
        <v>458</v>
      </c>
      <c r="B4" s="28" t="s">
        <v>459</v>
      </c>
      <c r="C4" s="28" t="s">
        <v>459</v>
      </c>
      <c r="D4" s="28" t="s">
        <v>460</v>
      </c>
      <c r="E4" s="28" t="s">
        <v>461</v>
      </c>
      <c r="F4" s="31" t="s">
        <v>462</v>
      </c>
      <c r="G4" s="28" t="s">
        <v>274</v>
      </c>
      <c r="H4" s="28" t="s">
        <v>463</v>
      </c>
      <c r="I4" s="28" t="s">
        <v>464</v>
      </c>
      <c r="J4" s="31" t="s">
        <v>465</v>
      </c>
      <c r="K4" s="28" t="s">
        <v>463</v>
      </c>
      <c r="L4" s="28" t="s">
        <v>466</v>
      </c>
      <c r="M4" s="28" t="s">
        <v>466</v>
      </c>
      <c r="N4" s="28" t="s">
        <v>467</v>
      </c>
      <c r="O4" s="31" t="s">
        <v>465</v>
      </c>
      <c r="P4" s="28" t="s">
        <v>468</v>
      </c>
      <c r="Q4" s="28" t="s">
        <v>460</v>
      </c>
      <c r="R4" s="28" t="s">
        <v>469</v>
      </c>
      <c r="S4" s="31" t="s">
        <v>462</v>
      </c>
      <c r="T4" s="28" t="s">
        <v>470</v>
      </c>
      <c r="U4" s="28" t="s">
        <v>459</v>
      </c>
      <c r="V4" s="28" t="s">
        <v>468</v>
      </c>
      <c r="W4" s="28" t="s">
        <v>465</v>
      </c>
      <c r="X4" s="28" t="s">
        <v>459</v>
      </c>
      <c r="Y4" s="28" t="s">
        <v>471</v>
      </c>
      <c r="Z4" s="28" t="s">
        <v>469</v>
      </c>
      <c r="AA4" s="28" t="s">
        <v>459</v>
      </c>
      <c r="AB4" s="28" t="s">
        <v>464</v>
      </c>
      <c r="AC4" s="28" t="s">
        <v>468</v>
      </c>
      <c r="AD4" s="28" t="s">
        <v>463</v>
      </c>
      <c r="AE4" s="28" t="s">
        <v>466</v>
      </c>
      <c r="AF4" s="28" t="s">
        <v>472</v>
      </c>
      <c r="AG4" s="28" t="s">
        <v>473</v>
      </c>
      <c r="AH4" s="28" t="s">
        <v>474</v>
      </c>
      <c r="AI4" s="28" t="s">
        <v>465</v>
      </c>
      <c r="AJ4" s="28" t="s">
        <v>464</v>
      </c>
      <c r="AK4" s="28" t="s">
        <v>472</v>
      </c>
      <c r="AL4" s="28" t="s">
        <v>462</v>
      </c>
      <c r="AM4" s="28" t="s">
        <v>461</v>
      </c>
      <c r="AN4" s="28" t="s">
        <v>474</v>
      </c>
      <c r="AO4" s="28" t="s">
        <v>475</v>
      </c>
      <c r="AP4" s="28" t="s">
        <v>476</v>
      </c>
      <c r="AQ4" s="28" t="s">
        <v>464</v>
      </c>
      <c r="AR4" s="28" t="s">
        <v>459</v>
      </c>
      <c r="AS4" s="28" t="s">
        <v>471</v>
      </c>
      <c r="AT4" s="28" t="s">
        <v>460</v>
      </c>
      <c r="AU4" s="28" t="s">
        <v>464</v>
      </c>
      <c r="AV4" s="28" t="s">
        <v>464</v>
      </c>
      <c r="AW4" s="28" t="s">
        <v>460</v>
      </c>
      <c r="AX4" s="28" t="s">
        <v>274</v>
      </c>
      <c r="AY4" s="28" t="s">
        <v>464</v>
      </c>
      <c r="AZ4" s="28" t="s">
        <v>461</v>
      </c>
      <c r="BA4" s="28" t="s">
        <v>466</v>
      </c>
      <c r="BB4" s="28" t="s">
        <v>465</v>
      </c>
      <c r="BC4" s="28" t="s">
        <v>464</v>
      </c>
      <c r="BD4" s="28" t="s">
        <v>274</v>
      </c>
      <c r="BE4" s="28" t="s">
        <v>460</v>
      </c>
      <c r="BF4" s="28" t="s">
        <v>274</v>
      </c>
      <c r="BG4" s="28" t="s">
        <v>463</v>
      </c>
      <c r="BH4" s="28" t="s">
        <v>463</v>
      </c>
      <c r="BI4" s="28" t="s">
        <v>461</v>
      </c>
      <c r="BJ4" s="28" t="s">
        <v>463</v>
      </c>
      <c r="BK4" s="28" t="s">
        <v>468</v>
      </c>
      <c r="BL4" s="28" t="s">
        <v>462</v>
      </c>
      <c r="BM4" s="28" t="s">
        <v>477</v>
      </c>
      <c r="BN4" s="28" t="s">
        <v>462</v>
      </c>
      <c r="BO4" s="28" t="s">
        <v>471</v>
      </c>
      <c r="BP4" s="28" t="s">
        <v>464</v>
      </c>
      <c r="BQ4" s="28" t="s">
        <v>464</v>
      </c>
      <c r="BR4" s="28" t="s">
        <v>466</v>
      </c>
      <c r="BS4" s="28" t="s">
        <v>464</v>
      </c>
      <c r="BT4" s="28" t="s">
        <v>461</v>
      </c>
      <c r="BU4" s="28" t="s">
        <v>478</v>
      </c>
      <c r="BV4" s="28" t="s">
        <v>459</v>
      </c>
      <c r="BW4" s="28" t="s">
        <v>460</v>
      </c>
      <c r="BX4" s="28" t="s">
        <v>471</v>
      </c>
      <c r="BY4" s="28" t="s">
        <v>274</v>
      </c>
      <c r="BZ4" s="28" t="s">
        <v>274</v>
      </c>
      <c r="CA4" s="28" t="s">
        <v>479</v>
      </c>
      <c r="CB4" s="28" t="s">
        <v>462</v>
      </c>
      <c r="CC4" s="28" t="s">
        <v>465</v>
      </c>
      <c r="CD4" s="28" t="s">
        <v>274</v>
      </c>
      <c r="CE4" s="28" t="s">
        <v>464</v>
      </c>
      <c r="CF4" s="28" t="s">
        <v>462</v>
      </c>
      <c r="CG4" s="28" t="s">
        <v>471</v>
      </c>
      <c r="CH4" s="28" t="s">
        <v>274</v>
      </c>
      <c r="CI4" s="28" t="s">
        <v>459</v>
      </c>
      <c r="CJ4" s="28" t="s">
        <v>464</v>
      </c>
      <c r="CK4" s="28" t="s">
        <v>465</v>
      </c>
      <c r="CL4" s="28" t="s">
        <v>472</v>
      </c>
      <c r="CM4" s="28" t="s">
        <v>465</v>
      </c>
      <c r="CN4" s="28" t="s">
        <v>478</v>
      </c>
      <c r="CO4" s="28" t="s">
        <v>464</v>
      </c>
      <c r="CP4" s="28" t="s">
        <v>460</v>
      </c>
      <c r="CQ4" s="28" t="s">
        <v>274</v>
      </c>
      <c r="CR4" s="28" t="s">
        <v>459</v>
      </c>
      <c r="CS4" s="28" t="s">
        <v>476</v>
      </c>
      <c r="CT4" s="28" t="s">
        <v>466</v>
      </c>
      <c r="CU4" s="28" t="s">
        <v>462</v>
      </c>
      <c r="CV4" s="28" t="s">
        <v>460</v>
      </c>
      <c r="CW4" s="28" t="s">
        <v>462</v>
      </c>
      <c r="CX4" s="28" t="s">
        <v>480</v>
      </c>
      <c r="CY4" s="28" t="s">
        <v>463</v>
      </c>
      <c r="CZ4" s="28" t="s">
        <v>481</v>
      </c>
      <c r="DA4" s="28" t="s">
        <v>472</v>
      </c>
      <c r="DB4" s="28" t="s">
        <v>482</v>
      </c>
      <c r="DC4" s="28" t="s">
        <v>469</v>
      </c>
      <c r="DD4" s="28" t="s">
        <v>466</v>
      </c>
      <c r="DE4" s="28" t="s">
        <v>462</v>
      </c>
      <c r="DF4" s="28" t="s">
        <v>463</v>
      </c>
      <c r="DG4" s="28" t="s">
        <v>460</v>
      </c>
      <c r="DH4" s="28" t="s">
        <v>483</v>
      </c>
      <c r="DI4" s="28" t="s">
        <v>461</v>
      </c>
      <c r="DJ4" s="28" t="s">
        <v>484</v>
      </c>
      <c r="DK4" s="28" t="s">
        <v>274</v>
      </c>
      <c r="DL4" s="28"/>
      <c r="DN4" s="35"/>
    </row>
    <row r="5" spans="1:163" ht="15" customHeight="1">
      <c r="A5" s="32" t="s">
        <v>99</v>
      </c>
      <c r="B5" s="32" t="s">
        <v>485</v>
      </c>
      <c r="C5" s="31" t="s">
        <v>486</v>
      </c>
      <c r="D5" s="31" t="s">
        <v>486</v>
      </c>
      <c r="E5" s="31" t="s">
        <v>486</v>
      </c>
      <c r="F5" s="31" t="s">
        <v>486</v>
      </c>
      <c r="G5" s="31" t="s">
        <v>486</v>
      </c>
      <c r="H5" s="31" t="s">
        <v>486</v>
      </c>
      <c r="I5" s="31" t="s">
        <v>486</v>
      </c>
      <c r="J5" s="31" t="s">
        <v>486</v>
      </c>
      <c r="K5" s="32" t="s">
        <v>485</v>
      </c>
      <c r="L5" s="31" t="s">
        <v>486</v>
      </c>
      <c r="M5" s="32" t="s">
        <v>485</v>
      </c>
      <c r="N5" s="31" t="s">
        <v>486</v>
      </c>
      <c r="O5" s="31" t="s">
        <v>486</v>
      </c>
      <c r="P5" s="31" t="s">
        <v>486</v>
      </c>
      <c r="Q5" s="32" t="s">
        <v>485</v>
      </c>
      <c r="R5" s="31" t="s">
        <v>486</v>
      </c>
      <c r="S5" s="32" t="s">
        <v>485</v>
      </c>
      <c r="T5" s="31" t="s">
        <v>486</v>
      </c>
      <c r="U5" s="31" t="s">
        <v>486</v>
      </c>
      <c r="V5" s="31" t="s">
        <v>487</v>
      </c>
      <c r="W5" s="32" t="s">
        <v>485</v>
      </c>
      <c r="X5" s="31" t="s">
        <v>486</v>
      </c>
      <c r="Y5" s="31" t="s">
        <v>486</v>
      </c>
      <c r="Z5" s="31" t="s">
        <v>486</v>
      </c>
      <c r="AA5" s="32" t="s">
        <v>485</v>
      </c>
      <c r="AB5" s="31" t="s">
        <v>486</v>
      </c>
      <c r="AC5" s="31" t="s">
        <v>486</v>
      </c>
      <c r="AD5" s="31" t="s">
        <v>486</v>
      </c>
      <c r="AE5" s="31" t="s">
        <v>486</v>
      </c>
      <c r="AF5" s="31" t="s">
        <v>486</v>
      </c>
      <c r="AG5" s="31" t="s">
        <v>486</v>
      </c>
      <c r="AH5" s="31" t="s">
        <v>486</v>
      </c>
      <c r="AI5" s="32" t="s">
        <v>485</v>
      </c>
      <c r="AJ5" s="32" t="s">
        <v>485</v>
      </c>
      <c r="AK5" s="31" t="s">
        <v>486</v>
      </c>
      <c r="AL5" s="31" t="s">
        <v>486</v>
      </c>
      <c r="AM5" s="32" t="s">
        <v>485</v>
      </c>
      <c r="AN5" s="31" t="s">
        <v>486</v>
      </c>
      <c r="AO5" s="32" t="s">
        <v>485</v>
      </c>
      <c r="AP5" s="31" t="s">
        <v>486</v>
      </c>
      <c r="AQ5" s="31" t="s">
        <v>486</v>
      </c>
      <c r="AR5" s="31" t="s">
        <v>486</v>
      </c>
      <c r="AS5" s="31" t="s">
        <v>486</v>
      </c>
      <c r="AT5" s="31" t="s">
        <v>486</v>
      </c>
      <c r="AU5" s="32" t="s">
        <v>485</v>
      </c>
      <c r="AV5" s="32" t="s">
        <v>485</v>
      </c>
      <c r="AW5" s="32" t="s">
        <v>485</v>
      </c>
      <c r="AX5" s="31" t="s">
        <v>486</v>
      </c>
      <c r="AY5" s="31" t="s">
        <v>486</v>
      </c>
      <c r="AZ5" s="31" t="s">
        <v>486</v>
      </c>
      <c r="BA5" s="31" t="s">
        <v>486</v>
      </c>
      <c r="BB5" s="31" t="s">
        <v>486</v>
      </c>
      <c r="BC5" s="31" t="s">
        <v>486</v>
      </c>
      <c r="BD5" s="31" t="s">
        <v>486</v>
      </c>
      <c r="BE5" s="31" t="s">
        <v>486</v>
      </c>
      <c r="BF5" s="31" t="s">
        <v>486</v>
      </c>
      <c r="BG5" s="32" t="s">
        <v>485</v>
      </c>
      <c r="BH5" s="31" t="s">
        <v>486</v>
      </c>
      <c r="BI5" s="31" t="s">
        <v>486</v>
      </c>
      <c r="BJ5" s="31" t="s">
        <v>486</v>
      </c>
      <c r="BK5" s="31" t="s">
        <v>486</v>
      </c>
      <c r="BL5" s="31" t="s">
        <v>486</v>
      </c>
      <c r="BM5" s="31" t="s">
        <v>486</v>
      </c>
      <c r="BN5" s="31" t="s">
        <v>486</v>
      </c>
      <c r="BO5" s="31" t="s">
        <v>486</v>
      </c>
      <c r="BP5" s="31" t="s">
        <v>486</v>
      </c>
      <c r="BQ5" s="31" t="s">
        <v>486</v>
      </c>
      <c r="BR5" s="31" t="s">
        <v>486</v>
      </c>
      <c r="BS5" s="31" t="s">
        <v>486</v>
      </c>
      <c r="BT5" s="32" t="s">
        <v>485</v>
      </c>
      <c r="BU5" s="32" t="s">
        <v>485</v>
      </c>
      <c r="BV5" s="31" t="s">
        <v>486</v>
      </c>
      <c r="BW5" s="32" t="s">
        <v>485</v>
      </c>
      <c r="BX5" s="31" t="s">
        <v>486</v>
      </c>
      <c r="BY5" s="31" t="s">
        <v>486</v>
      </c>
      <c r="BZ5" s="32" t="s">
        <v>485</v>
      </c>
      <c r="CA5" s="31" t="s">
        <v>486</v>
      </c>
      <c r="CB5" s="31" t="s">
        <v>486</v>
      </c>
      <c r="CC5" s="31" t="s">
        <v>486</v>
      </c>
      <c r="CD5" s="31" t="s">
        <v>486</v>
      </c>
      <c r="CE5" s="31" t="s">
        <v>486</v>
      </c>
      <c r="CF5" s="32" t="s">
        <v>485</v>
      </c>
      <c r="CG5" s="31" t="s">
        <v>486</v>
      </c>
      <c r="CH5" s="31" t="s">
        <v>486</v>
      </c>
      <c r="CI5" s="31" t="s">
        <v>486</v>
      </c>
      <c r="CJ5" s="32" t="s">
        <v>485</v>
      </c>
      <c r="CK5" s="31" t="s">
        <v>486</v>
      </c>
      <c r="CL5" s="31" t="s">
        <v>486</v>
      </c>
      <c r="CM5" s="31" t="s">
        <v>486</v>
      </c>
      <c r="CN5" s="31" t="s">
        <v>486</v>
      </c>
      <c r="CO5" s="31" t="s">
        <v>486</v>
      </c>
      <c r="CP5" s="31" t="s">
        <v>486</v>
      </c>
      <c r="CQ5" s="31" t="s">
        <v>486</v>
      </c>
      <c r="CR5" s="32" t="s">
        <v>485</v>
      </c>
      <c r="CS5" s="31" t="s">
        <v>486</v>
      </c>
      <c r="CT5" s="31" t="s">
        <v>486</v>
      </c>
      <c r="CU5" s="31" t="s">
        <v>486</v>
      </c>
      <c r="CV5" s="32" t="s">
        <v>485</v>
      </c>
      <c r="CW5" s="31" t="s">
        <v>486</v>
      </c>
      <c r="CX5" s="32" t="s">
        <v>485</v>
      </c>
      <c r="CY5" s="32" t="s">
        <v>485</v>
      </c>
      <c r="CZ5" s="31" t="s">
        <v>486</v>
      </c>
      <c r="DA5" s="31" t="s">
        <v>486</v>
      </c>
      <c r="DB5" s="31" t="s">
        <v>486</v>
      </c>
      <c r="DC5" s="31" t="s">
        <v>486</v>
      </c>
      <c r="DD5" s="31" t="s">
        <v>486</v>
      </c>
      <c r="DE5" s="32" t="s">
        <v>485</v>
      </c>
      <c r="DF5" s="32" t="s">
        <v>485</v>
      </c>
      <c r="DG5" s="32" t="s">
        <v>485</v>
      </c>
      <c r="DH5" s="32" t="s">
        <v>485</v>
      </c>
      <c r="DI5" s="32" t="s">
        <v>485</v>
      </c>
      <c r="DJ5" s="31" t="s">
        <v>486</v>
      </c>
      <c r="DK5" s="32" t="s">
        <v>485</v>
      </c>
      <c r="DL5" s="31"/>
      <c r="DM5" s="35"/>
      <c r="DN5" s="35"/>
      <c r="DO5" s="36"/>
      <c r="DP5" s="35"/>
      <c r="DQ5" s="36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 t="s">
        <v>486</v>
      </c>
      <c r="EQ5" s="35" t="s">
        <v>486</v>
      </c>
      <c r="ER5" s="35" t="s">
        <v>486</v>
      </c>
      <c r="ES5" s="35" t="s">
        <v>486</v>
      </c>
      <c r="ET5" s="35" t="s">
        <v>486</v>
      </c>
      <c r="EU5" s="35" t="s">
        <v>486</v>
      </c>
      <c r="EV5" s="35" t="s">
        <v>486</v>
      </c>
      <c r="EW5" s="35" t="s">
        <v>486</v>
      </c>
      <c r="EX5" s="35" t="s">
        <v>486</v>
      </c>
      <c r="EY5" s="35" t="s">
        <v>486</v>
      </c>
      <c r="EZ5" s="35" t="s">
        <v>486</v>
      </c>
      <c r="FA5" s="35" t="s">
        <v>486</v>
      </c>
      <c r="FB5" s="35" t="s">
        <v>486</v>
      </c>
      <c r="FC5" s="35" t="s">
        <v>486</v>
      </c>
      <c r="FD5" s="35" t="s">
        <v>486</v>
      </c>
      <c r="FE5" s="35" t="s">
        <v>486</v>
      </c>
      <c r="FF5" s="35" t="s">
        <v>486</v>
      </c>
      <c r="FG5" s="35" t="s">
        <v>486</v>
      </c>
    </row>
    <row r="6" spans="1:163" ht="15" customHeight="1">
      <c r="A6" s="32" t="s">
        <v>104</v>
      </c>
      <c r="B6" s="31" t="s">
        <v>486</v>
      </c>
      <c r="C6" s="31" t="s">
        <v>486</v>
      </c>
      <c r="D6" s="31" t="s">
        <v>486</v>
      </c>
      <c r="E6" s="31" t="s">
        <v>486</v>
      </c>
      <c r="F6" s="31" t="s">
        <v>486</v>
      </c>
      <c r="G6" s="31" t="s">
        <v>486</v>
      </c>
      <c r="H6" s="31" t="s">
        <v>486</v>
      </c>
      <c r="I6" s="31" t="s">
        <v>486</v>
      </c>
      <c r="J6" s="31" t="s">
        <v>486</v>
      </c>
      <c r="K6" s="31" t="s">
        <v>486</v>
      </c>
      <c r="L6" s="31" t="s">
        <v>486</v>
      </c>
      <c r="M6" s="31" t="s">
        <v>486</v>
      </c>
      <c r="N6" s="31" t="s">
        <v>486</v>
      </c>
      <c r="O6" s="31" t="s">
        <v>486</v>
      </c>
      <c r="P6" s="31" t="s">
        <v>486</v>
      </c>
      <c r="Q6" s="31" t="s">
        <v>486</v>
      </c>
      <c r="R6" s="31" t="s">
        <v>486</v>
      </c>
      <c r="S6" s="31" t="s">
        <v>486</v>
      </c>
      <c r="T6" s="31" t="s">
        <v>486</v>
      </c>
      <c r="U6" s="31" t="s">
        <v>486</v>
      </c>
      <c r="V6" s="31" t="s">
        <v>486</v>
      </c>
      <c r="W6" s="31" t="s">
        <v>486</v>
      </c>
      <c r="X6" s="31" t="s">
        <v>486</v>
      </c>
      <c r="Y6" s="31" t="s">
        <v>486</v>
      </c>
      <c r="Z6" s="31" t="s">
        <v>486</v>
      </c>
      <c r="AA6" s="31" t="s">
        <v>486</v>
      </c>
      <c r="AB6" s="31" t="s">
        <v>486</v>
      </c>
      <c r="AC6" s="31" t="s">
        <v>486</v>
      </c>
      <c r="AD6" s="31" t="s">
        <v>486</v>
      </c>
      <c r="AE6" s="31" t="s">
        <v>486</v>
      </c>
      <c r="AF6" s="31" t="s">
        <v>486</v>
      </c>
      <c r="AG6" s="31" t="s">
        <v>486</v>
      </c>
      <c r="AH6" s="31" t="s">
        <v>486</v>
      </c>
      <c r="AI6" s="31" t="s">
        <v>486</v>
      </c>
      <c r="AJ6" s="31" t="s">
        <v>486</v>
      </c>
      <c r="AK6" s="31" t="s">
        <v>486</v>
      </c>
      <c r="AL6" s="31" t="s">
        <v>486</v>
      </c>
      <c r="AM6" s="31" t="s">
        <v>486</v>
      </c>
      <c r="AN6" s="31" t="s">
        <v>486</v>
      </c>
      <c r="AO6" s="31" t="s">
        <v>486</v>
      </c>
      <c r="AP6" s="31" t="s">
        <v>486</v>
      </c>
      <c r="AQ6" s="31" t="s">
        <v>486</v>
      </c>
      <c r="AR6" s="31" t="s">
        <v>486</v>
      </c>
      <c r="AS6" s="31" t="s">
        <v>486</v>
      </c>
      <c r="AT6" s="31" t="s">
        <v>486</v>
      </c>
      <c r="AU6" s="31" t="s">
        <v>486</v>
      </c>
      <c r="AV6" s="31" t="s">
        <v>486</v>
      </c>
      <c r="AW6" s="31" t="s">
        <v>486</v>
      </c>
      <c r="AX6" s="31" t="s">
        <v>486</v>
      </c>
      <c r="AY6" s="31" t="s">
        <v>486</v>
      </c>
      <c r="AZ6" s="31" t="s">
        <v>486</v>
      </c>
      <c r="BA6" s="31" t="s">
        <v>486</v>
      </c>
      <c r="BB6" s="31" t="s">
        <v>486</v>
      </c>
      <c r="BC6" s="31" t="s">
        <v>486</v>
      </c>
      <c r="BD6" s="31" t="s">
        <v>486</v>
      </c>
      <c r="BE6" s="31" t="s">
        <v>486</v>
      </c>
      <c r="BF6" s="31" t="s">
        <v>486</v>
      </c>
      <c r="BG6" s="31" t="s">
        <v>486</v>
      </c>
      <c r="BH6" s="31" t="s">
        <v>486</v>
      </c>
      <c r="BI6" s="31" t="s">
        <v>486</v>
      </c>
      <c r="BJ6" s="31" t="s">
        <v>486</v>
      </c>
      <c r="BK6" s="31" t="s">
        <v>486</v>
      </c>
      <c r="BL6" s="31" t="s">
        <v>486</v>
      </c>
      <c r="BM6" s="31" t="s">
        <v>486</v>
      </c>
      <c r="BN6" s="31" t="s">
        <v>486</v>
      </c>
      <c r="BO6" s="31" t="s">
        <v>486</v>
      </c>
      <c r="BP6" s="31" t="s">
        <v>486</v>
      </c>
      <c r="BQ6" s="31" t="s">
        <v>486</v>
      </c>
      <c r="BR6" s="31" t="s">
        <v>486</v>
      </c>
      <c r="BS6" s="31" t="s">
        <v>486</v>
      </c>
      <c r="BT6" s="31" t="s">
        <v>486</v>
      </c>
      <c r="BU6" s="31" t="s">
        <v>486</v>
      </c>
      <c r="BV6" s="31" t="s">
        <v>486</v>
      </c>
      <c r="BW6" s="31" t="s">
        <v>486</v>
      </c>
      <c r="BX6" s="31" t="s">
        <v>486</v>
      </c>
      <c r="BY6" s="31" t="s">
        <v>486</v>
      </c>
      <c r="BZ6" s="31" t="s">
        <v>486</v>
      </c>
      <c r="CA6" s="31" t="s">
        <v>486</v>
      </c>
      <c r="CB6" s="31" t="s">
        <v>486</v>
      </c>
      <c r="CC6" s="31" t="s">
        <v>486</v>
      </c>
      <c r="CD6" s="31" t="s">
        <v>486</v>
      </c>
      <c r="CE6" s="32" t="s">
        <v>485</v>
      </c>
      <c r="CF6" s="31" t="s">
        <v>486</v>
      </c>
      <c r="CG6" s="31" t="s">
        <v>486</v>
      </c>
      <c r="CH6" s="31" t="s">
        <v>486</v>
      </c>
      <c r="CI6" s="31" t="s">
        <v>486</v>
      </c>
      <c r="CJ6" s="31" t="s">
        <v>486</v>
      </c>
      <c r="CK6" s="31" t="s">
        <v>486</v>
      </c>
      <c r="CL6" s="31" t="s">
        <v>486</v>
      </c>
      <c r="CM6" s="31" t="s">
        <v>486</v>
      </c>
      <c r="CN6" s="31" t="s">
        <v>486</v>
      </c>
      <c r="CO6" s="31" t="s">
        <v>486</v>
      </c>
      <c r="CP6" s="31" t="s">
        <v>486</v>
      </c>
      <c r="CQ6" s="31" t="s">
        <v>486</v>
      </c>
      <c r="CR6" s="31" t="s">
        <v>486</v>
      </c>
      <c r="CS6" s="31" t="s">
        <v>486</v>
      </c>
      <c r="CT6" s="31" t="s">
        <v>486</v>
      </c>
      <c r="CU6" s="31" t="s">
        <v>486</v>
      </c>
      <c r="CV6" s="31" t="s">
        <v>486</v>
      </c>
      <c r="CW6" s="31" t="s">
        <v>486</v>
      </c>
      <c r="CX6" s="31" t="s">
        <v>486</v>
      </c>
      <c r="CY6" s="31" t="s">
        <v>486</v>
      </c>
      <c r="CZ6" s="31" t="s">
        <v>486</v>
      </c>
      <c r="DA6" s="31" t="s">
        <v>486</v>
      </c>
      <c r="DB6" s="31" t="s">
        <v>486</v>
      </c>
      <c r="DC6" s="31" t="s">
        <v>486</v>
      </c>
      <c r="DD6" s="31" t="s">
        <v>486</v>
      </c>
      <c r="DE6" s="31" t="s">
        <v>486</v>
      </c>
      <c r="DF6" s="31" t="s">
        <v>486</v>
      </c>
      <c r="DG6" s="31" t="s">
        <v>486</v>
      </c>
      <c r="DH6" s="31" t="s">
        <v>486</v>
      </c>
      <c r="DI6" s="31" t="s">
        <v>486</v>
      </c>
      <c r="DJ6" s="31" t="s">
        <v>486</v>
      </c>
      <c r="DK6" s="31" t="s">
        <v>486</v>
      </c>
      <c r="DL6" s="31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 t="s">
        <v>486</v>
      </c>
      <c r="EQ6" s="35" t="s">
        <v>486</v>
      </c>
      <c r="ER6" s="35" t="s">
        <v>486</v>
      </c>
      <c r="ES6" s="35" t="s">
        <v>486</v>
      </c>
      <c r="ET6" s="35" t="s">
        <v>486</v>
      </c>
      <c r="EU6" s="35" t="s">
        <v>486</v>
      </c>
      <c r="EV6" s="35" t="s">
        <v>486</v>
      </c>
      <c r="EW6" s="35" t="s">
        <v>486</v>
      </c>
      <c r="EX6" s="35" t="s">
        <v>486</v>
      </c>
      <c r="EY6" s="35" t="s">
        <v>486</v>
      </c>
      <c r="EZ6" s="35" t="s">
        <v>486</v>
      </c>
      <c r="FA6" s="35" t="s">
        <v>486</v>
      </c>
      <c r="FB6" s="35" t="s">
        <v>486</v>
      </c>
      <c r="FC6" s="35" t="s">
        <v>486</v>
      </c>
      <c r="FD6" s="35" t="s">
        <v>486</v>
      </c>
      <c r="FE6" s="35" t="s">
        <v>486</v>
      </c>
      <c r="FF6" s="35" t="s">
        <v>486</v>
      </c>
      <c r="FG6" s="35" t="s">
        <v>486</v>
      </c>
    </row>
    <row r="7" spans="1:163" ht="15" customHeight="1">
      <c r="A7" s="32" t="s">
        <v>107</v>
      </c>
      <c r="B7" s="32" t="s">
        <v>486</v>
      </c>
      <c r="C7" s="32" t="s">
        <v>486</v>
      </c>
      <c r="D7" s="32" t="s">
        <v>486</v>
      </c>
      <c r="E7" s="32" t="s">
        <v>486</v>
      </c>
      <c r="F7" s="32" t="s">
        <v>486</v>
      </c>
      <c r="G7" s="32" t="s">
        <v>486</v>
      </c>
      <c r="H7" s="31" t="s">
        <v>486</v>
      </c>
      <c r="I7" s="32" t="s">
        <v>486</v>
      </c>
      <c r="J7" s="32" t="s">
        <v>486</v>
      </c>
      <c r="K7" s="32" t="s">
        <v>485</v>
      </c>
      <c r="L7" s="31" t="s">
        <v>486</v>
      </c>
      <c r="M7" s="31" t="s">
        <v>486</v>
      </c>
      <c r="N7" s="31" t="s">
        <v>486</v>
      </c>
      <c r="O7" s="31" t="s">
        <v>486</v>
      </c>
      <c r="P7" s="31" t="s">
        <v>486</v>
      </c>
      <c r="Q7" s="31" t="s">
        <v>486</v>
      </c>
      <c r="R7" s="31" t="s">
        <v>486</v>
      </c>
      <c r="S7" s="32" t="s">
        <v>485</v>
      </c>
      <c r="T7" s="31" t="s">
        <v>486</v>
      </c>
      <c r="U7" s="31" t="s">
        <v>486</v>
      </c>
      <c r="V7" s="31" t="s">
        <v>487</v>
      </c>
      <c r="W7" s="31" t="s">
        <v>486</v>
      </c>
      <c r="X7" s="31" t="s">
        <v>486</v>
      </c>
      <c r="Y7" s="31" t="s">
        <v>486</v>
      </c>
      <c r="Z7" s="31" t="s">
        <v>486</v>
      </c>
      <c r="AA7" s="31" t="s">
        <v>486</v>
      </c>
      <c r="AB7" s="31" t="s">
        <v>486</v>
      </c>
      <c r="AC7" s="31" t="s">
        <v>486</v>
      </c>
      <c r="AD7" s="31" t="s">
        <v>486</v>
      </c>
      <c r="AE7" s="32" t="s">
        <v>485</v>
      </c>
      <c r="AF7" s="32" t="s">
        <v>485</v>
      </c>
      <c r="AG7" s="32" t="s">
        <v>485</v>
      </c>
      <c r="AH7" s="31" t="s">
        <v>486</v>
      </c>
      <c r="AI7" s="32" t="s">
        <v>485</v>
      </c>
      <c r="AJ7" s="32" t="s">
        <v>485</v>
      </c>
      <c r="AK7" s="31" t="s">
        <v>486</v>
      </c>
      <c r="AL7" s="31" t="s">
        <v>486</v>
      </c>
      <c r="AM7" s="31" t="s">
        <v>486</v>
      </c>
      <c r="AN7" s="31" t="s">
        <v>486</v>
      </c>
      <c r="AO7" s="31" t="s">
        <v>486</v>
      </c>
      <c r="AP7" s="31" t="s">
        <v>486</v>
      </c>
      <c r="AQ7" s="31" t="s">
        <v>486</v>
      </c>
      <c r="AR7" s="31" t="s">
        <v>486</v>
      </c>
      <c r="AS7" s="31" t="s">
        <v>486</v>
      </c>
      <c r="AT7" s="31" t="s">
        <v>486</v>
      </c>
      <c r="AU7" s="31" t="s">
        <v>486</v>
      </c>
      <c r="AV7" s="31" t="s">
        <v>486</v>
      </c>
      <c r="AW7" s="31" t="s">
        <v>486</v>
      </c>
      <c r="AX7" s="31" t="s">
        <v>486</v>
      </c>
      <c r="AY7" s="31" t="s">
        <v>486</v>
      </c>
      <c r="AZ7" s="31" t="s">
        <v>486</v>
      </c>
      <c r="BA7" s="31" t="s">
        <v>486</v>
      </c>
      <c r="BB7" s="31" t="s">
        <v>486</v>
      </c>
      <c r="BC7" s="31" t="s">
        <v>486</v>
      </c>
      <c r="BD7" s="31" t="s">
        <v>486</v>
      </c>
      <c r="BE7" s="31" t="s">
        <v>486</v>
      </c>
      <c r="BF7" s="31" t="s">
        <v>486</v>
      </c>
      <c r="BG7" s="31" t="s">
        <v>486</v>
      </c>
      <c r="BH7" s="31" t="s">
        <v>486</v>
      </c>
      <c r="BI7" s="31" t="s">
        <v>486</v>
      </c>
      <c r="BJ7" s="31" t="s">
        <v>486</v>
      </c>
      <c r="BK7" s="31" t="s">
        <v>486</v>
      </c>
      <c r="BL7" s="31" t="s">
        <v>486</v>
      </c>
      <c r="BM7" s="31" t="s">
        <v>486</v>
      </c>
      <c r="BN7" s="31" t="s">
        <v>486</v>
      </c>
      <c r="BO7" s="31" t="s">
        <v>486</v>
      </c>
      <c r="BP7" s="31" t="s">
        <v>486</v>
      </c>
      <c r="BQ7" s="31" t="s">
        <v>486</v>
      </c>
      <c r="BR7" s="31" t="s">
        <v>486</v>
      </c>
      <c r="BS7" s="31" t="s">
        <v>486</v>
      </c>
      <c r="BT7" s="31" t="s">
        <v>486</v>
      </c>
      <c r="BU7" s="31" t="s">
        <v>486</v>
      </c>
      <c r="BV7" s="31" t="s">
        <v>486</v>
      </c>
      <c r="BW7" s="31" t="s">
        <v>486</v>
      </c>
      <c r="BX7" s="31" t="s">
        <v>486</v>
      </c>
      <c r="BY7" s="31" t="s">
        <v>486</v>
      </c>
      <c r="BZ7" s="32" t="s">
        <v>485</v>
      </c>
      <c r="CA7" s="31" t="s">
        <v>486</v>
      </c>
      <c r="CB7" s="31" t="s">
        <v>486</v>
      </c>
      <c r="CC7" s="31" t="s">
        <v>486</v>
      </c>
      <c r="CD7" s="31" t="s">
        <v>486</v>
      </c>
      <c r="CE7" s="31" t="s">
        <v>486</v>
      </c>
      <c r="CF7" s="31" t="s">
        <v>486</v>
      </c>
      <c r="CG7" s="31" t="s">
        <v>486</v>
      </c>
      <c r="CH7" s="31" t="s">
        <v>486</v>
      </c>
      <c r="CI7" s="31" t="s">
        <v>486</v>
      </c>
      <c r="CJ7" s="31" t="s">
        <v>486</v>
      </c>
      <c r="CK7" s="31" t="s">
        <v>486</v>
      </c>
      <c r="CL7" s="31" t="s">
        <v>486</v>
      </c>
      <c r="CM7" s="31" t="s">
        <v>486</v>
      </c>
      <c r="CN7" s="31" t="s">
        <v>486</v>
      </c>
      <c r="CO7" s="31" t="s">
        <v>486</v>
      </c>
      <c r="CP7" s="31" t="s">
        <v>486</v>
      </c>
      <c r="CQ7" s="31" t="s">
        <v>486</v>
      </c>
      <c r="CR7" s="31" t="s">
        <v>486</v>
      </c>
      <c r="CS7" s="31" t="s">
        <v>486</v>
      </c>
      <c r="CT7" s="31" t="s">
        <v>486</v>
      </c>
      <c r="CU7" s="31" t="s">
        <v>486</v>
      </c>
      <c r="CV7" s="31" t="s">
        <v>486</v>
      </c>
      <c r="CW7" s="31" t="s">
        <v>486</v>
      </c>
      <c r="CX7" s="31" t="s">
        <v>486</v>
      </c>
      <c r="CY7" s="31" t="s">
        <v>486</v>
      </c>
      <c r="CZ7" s="31" t="s">
        <v>486</v>
      </c>
      <c r="DA7" s="31" t="s">
        <v>486</v>
      </c>
      <c r="DB7" s="31" t="s">
        <v>486</v>
      </c>
      <c r="DC7" s="31" t="s">
        <v>486</v>
      </c>
      <c r="DD7" s="31" t="s">
        <v>486</v>
      </c>
      <c r="DE7" s="31" t="s">
        <v>486</v>
      </c>
      <c r="DF7" s="31" t="s">
        <v>486</v>
      </c>
      <c r="DG7" s="31" t="s">
        <v>486</v>
      </c>
      <c r="DH7" s="31" t="s">
        <v>486</v>
      </c>
      <c r="DI7" s="31" t="s">
        <v>486</v>
      </c>
      <c r="DJ7" s="31" t="s">
        <v>486</v>
      </c>
      <c r="DK7" s="31" t="s">
        <v>486</v>
      </c>
      <c r="DL7" s="31"/>
      <c r="DM7" s="36"/>
      <c r="DN7" s="36"/>
      <c r="DO7" s="36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 t="s">
        <v>486</v>
      </c>
      <c r="EQ7" s="35" t="s">
        <v>486</v>
      </c>
      <c r="ER7" s="35" t="s">
        <v>486</v>
      </c>
      <c r="ES7" s="35" t="s">
        <v>486</v>
      </c>
      <c r="ET7" s="35" t="s">
        <v>486</v>
      </c>
      <c r="EU7" s="35" t="s">
        <v>486</v>
      </c>
      <c r="EV7" s="35" t="s">
        <v>486</v>
      </c>
      <c r="EW7" s="35" t="s">
        <v>486</v>
      </c>
      <c r="EX7" s="35" t="s">
        <v>486</v>
      </c>
      <c r="EY7" s="35" t="s">
        <v>486</v>
      </c>
      <c r="EZ7" s="35" t="s">
        <v>486</v>
      </c>
      <c r="FA7" s="35" t="s">
        <v>486</v>
      </c>
      <c r="FB7" s="35" t="s">
        <v>486</v>
      </c>
      <c r="FC7" s="35" t="s">
        <v>486</v>
      </c>
      <c r="FD7" s="35" t="s">
        <v>486</v>
      </c>
      <c r="FE7" s="35" t="s">
        <v>486</v>
      </c>
      <c r="FF7" s="35" t="s">
        <v>486</v>
      </c>
      <c r="FG7" s="35" t="s">
        <v>486</v>
      </c>
    </row>
    <row r="8" spans="1:163" ht="15" customHeight="1">
      <c r="A8" s="32" t="s">
        <v>111</v>
      </c>
      <c r="B8" s="32" t="s">
        <v>486</v>
      </c>
      <c r="C8" s="32" t="s">
        <v>486</v>
      </c>
      <c r="D8" s="32" t="s">
        <v>486</v>
      </c>
      <c r="E8" s="32" t="s">
        <v>486</v>
      </c>
      <c r="F8" s="32" t="s">
        <v>486</v>
      </c>
      <c r="G8" s="32" t="s">
        <v>486</v>
      </c>
      <c r="H8" s="31" t="s">
        <v>486</v>
      </c>
      <c r="I8" s="32" t="s">
        <v>486</v>
      </c>
      <c r="J8" s="32" t="s">
        <v>486</v>
      </c>
      <c r="K8" s="32" t="s">
        <v>486</v>
      </c>
      <c r="L8" s="32" t="s">
        <v>485</v>
      </c>
      <c r="M8" s="31" t="s">
        <v>486</v>
      </c>
      <c r="N8" s="31" t="s">
        <v>486</v>
      </c>
      <c r="O8" s="31" t="s">
        <v>486</v>
      </c>
      <c r="P8" s="31" t="s">
        <v>486</v>
      </c>
      <c r="Q8" s="31" t="s">
        <v>486</v>
      </c>
      <c r="R8" s="31" t="s">
        <v>486</v>
      </c>
      <c r="S8" s="31" t="s">
        <v>486</v>
      </c>
      <c r="T8" s="31" t="s">
        <v>486</v>
      </c>
      <c r="U8" s="31" t="s">
        <v>486</v>
      </c>
      <c r="V8" s="31" t="s">
        <v>486</v>
      </c>
      <c r="W8" s="31" t="s">
        <v>486</v>
      </c>
      <c r="X8" s="31" t="s">
        <v>486</v>
      </c>
      <c r="Y8" s="31" t="s">
        <v>486</v>
      </c>
      <c r="Z8" s="31" t="s">
        <v>486</v>
      </c>
      <c r="AA8" s="31" t="s">
        <v>486</v>
      </c>
      <c r="AB8" s="31" t="s">
        <v>486</v>
      </c>
      <c r="AC8" s="31" t="s">
        <v>486</v>
      </c>
      <c r="AD8" s="31" t="s">
        <v>486</v>
      </c>
      <c r="AE8" s="31" t="s">
        <v>486</v>
      </c>
      <c r="AF8" s="31" t="s">
        <v>486</v>
      </c>
      <c r="AG8" s="31" t="s">
        <v>486</v>
      </c>
      <c r="AH8" s="31" t="s">
        <v>486</v>
      </c>
      <c r="AI8" s="31" t="s">
        <v>486</v>
      </c>
      <c r="AJ8" s="31" t="s">
        <v>486</v>
      </c>
      <c r="AK8" s="31" t="s">
        <v>486</v>
      </c>
      <c r="AL8" s="31" t="s">
        <v>486</v>
      </c>
      <c r="AM8" s="31" t="s">
        <v>486</v>
      </c>
      <c r="AN8" s="31" t="s">
        <v>486</v>
      </c>
      <c r="AO8" s="31" t="s">
        <v>486</v>
      </c>
      <c r="AP8" s="31" t="s">
        <v>486</v>
      </c>
      <c r="AQ8" s="31" t="s">
        <v>486</v>
      </c>
      <c r="AR8" s="31" t="s">
        <v>486</v>
      </c>
      <c r="AS8" s="31" t="s">
        <v>486</v>
      </c>
      <c r="AT8" s="31" t="s">
        <v>486</v>
      </c>
      <c r="AU8" s="31" t="s">
        <v>486</v>
      </c>
      <c r="AV8" s="31" t="s">
        <v>486</v>
      </c>
      <c r="AW8" s="31" t="s">
        <v>486</v>
      </c>
      <c r="AX8" s="31" t="s">
        <v>486</v>
      </c>
      <c r="AY8" s="31" t="s">
        <v>486</v>
      </c>
      <c r="AZ8" s="31" t="s">
        <v>486</v>
      </c>
      <c r="BA8" s="31" t="s">
        <v>486</v>
      </c>
      <c r="BB8" s="31" t="s">
        <v>486</v>
      </c>
      <c r="BC8" s="31" t="s">
        <v>486</v>
      </c>
      <c r="BD8" s="31" t="s">
        <v>486</v>
      </c>
      <c r="BE8" s="31" t="s">
        <v>486</v>
      </c>
      <c r="BF8" s="31" t="s">
        <v>486</v>
      </c>
      <c r="BG8" s="31" t="s">
        <v>486</v>
      </c>
      <c r="BH8" s="31" t="s">
        <v>486</v>
      </c>
      <c r="BI8" s="31" t="s">
        <v>486</v>
      </c>
      <c r="BJ8" s="31" t="s">
        <v>486</v>
      </c>
      <c r="BK8" s="31" t="s">
        <v>486</v>
      </c>
      <c r="BL8" s="31" t="s">
        <v>486</v>
      </c>
      <c r="BM8" s="31" t="s">
        <v>486</v>
      </c>
      <c r="BN8" s="31" t="s">
        <v>486</v>
      </c>
      <c r="BO8" s="31" t="s">
        <v>486</v>
      </c>
      <c r="BP8" s="31" t="s">
        <v>486</v>
      </c>
      <c r="BQ8" s="31" t="s">
        <v>486</v>
      </c>
      <c r="BR8" s="31" t="s">
        <v>486</v>
      </c>
      <c r="BS8" s="31" t="s">
        <v>486</v>
      </c>
      <c r="BT8" s="31" t="s">
        <v>486</v>
      </c>
      <c r="BU8" s="31" t="s">
        <v>486</v>
      </c>
      <c r="BV8" s="31" t="s">
        <v>486</v>
      </c>
      <c r="BW8" s="31" t="s">
        <v>486</v>
      </c>
      <c r="BX8" s="31" t="s">
        <v>486</v>
      </c>
      <c r="BY8" s="31" t="s">
        <v>486</v>
      </c>
      <c r="BZ8" s="32" t="s">
        <v>485</v>
      </c>
      <c r="CA8" s="31" t="s">
        <v>486</v>
      </c>
      <c r="CB8" s="31" t="s">
        <v>486</v>
      </c>
      <c r="CC8" s="32" t="s">
        <v>485</v>
      </c>
      <c r="CD8" s="31" t="s">
        <v>486</v>
      </c>
      <c r="CE8" s="31" t="s">
        <v>486</v>
      </c>
      <c r="CF8" s="31" t="s">
        <v>486</v>
      </c>
      <c r="CG8" s="31" t="s">
        <v>486</v>
      </c>
      <c r="CH8" s="31" t="s">
        <v>486</v>
      </c>
      <c r="CI8" s="31" t="s">
        <v>486</v>
      </c>
      <c r="CJ8" s="31" t="s">
        <v>486</v>
      </c>
      <c r="CK8" s="31" t="s">
        <v>486</v>
      </c>
      <c r="CL8" s="31" t="s">
        <v>486</v>
      </c>
      <c r="CM8" s="31" t="s">
        <v>486</v>
      </c>
      <c r="CN8" s="31" t="s">
        <v>486</v>
      </c>
      <c r="CO8" s="31" t="s">
        <v>486</v>
      </c>
      <c r="CP8" s="31" t="s">
        <v>486</v>
      </c>
      <c r="CQ8" s="31" t="s">
        <v>486</v>
      </c>
      <c r="CR8" s="31" t="s">
        <v>486</v>
      </c>
      <c r="CS8" s="31" t="s">
        <v>486</v>
      </c>
      <c r="CT8" s="31" t="s">
        <v>486</v>
      </c>
      <c r="CU8" s="31" t="s">
        <v>486</v>
      </c>
      <c r="CV8" s="31" t="s">
        <v>486</v>
      </c>
      <c r="CW8" s="31" t="s">
        <v>486</v>
      </c>
      <c r="CX8" s="31" t="s">
        <v>486</v>
      </c>
      <c r="CY8" s="31" t="s">
        <v>486</v>
      </c>
      <c r="CZ8" s="31" t="s">
        <v>486</v>
      </c>
      <c r="DA8" s="31" t="s">
        <v>486</v>
      </c>
      <c r="DB8" s="31" t="s">
        <v>486</v>
      </c>
      <c r="DC8" s="31" t="s">
        <v>486</v>
      </c>
      <c r="DD8" s="31" t="s">
        <v>486</v>
      </c>
      <c r="DE8" s="31" t="s">
        <v>486</v>
      </c>
      <c r="DF8" s="31" t="s">
        <v>486</v>
      </c>
      <c r="DG8" s="31" t="s">
        <v>486</v>
      </c>
      <c r="DH8" s="31" t="s">
        <v>486</v>
      </c>
      <c r="DI8" s="31" t="s">
        <v>486</v>
      </c>
      <c r="DJ8" s="31" t="s">
        <v>486</v>
      </c>
      <c r="DK8" s="31" t="s">
        <v>486</v>
      </c>
      <c r="DL8" s="31"/>
      <c r="DM8" s="36"/>
      <c r="DN8" s="36"/>
      <c r="DO8" s="36"/>
      <c r="DP8" s="36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 t="s">
        <v>486</v>
      </c>
      <c r="EQ8" s="35" t="s">
        <v>486</v>
      </c>
      <c r="ER8" s="35" t="s">
        <v>486</v>
      </c>
      <c r="ES8" s="35" t="s">
        <v>486</v>
      </c>
      <c r="ET8" s="35" t="s">
        <v>486</v>
      </c>
      <c r="EU8" s="35" t="s">
        <v>486</v>
      </c>
      <c r="EV8" s="35" t="s">
        <v>486</v>
      </c>
      <c r="EW8" s="35" t="s">
        <v>486</v>
      </c>
      <c r="EX8" s="35" t="s">
        <v>486</v>
      </c>
      <c r="EY8" s="35" t="s">
        <v>486</v>
      </c>
      <c r="EZ8" s="35" t="s">
        <v>486</v>
      </c>
      <c r="FA8" s="35" t="s">
        <v>486</v>
      </c>
      <c r="FB8" s="35" t="s">
        <v>486</v>
      </c>
      <c r="FC8" s="35" t="s">
        <v>486</v>
      </c>
      <c r="FD8" s="35" t="s">
        <v>486</v>
      </c>
      <c r="FE8" s="35" t="s">
        <v>486</v>
      </c>
      <c r="FF8" s="35" t="s">
        <v>486</v>
      </c>
      <c r="FG8" s="35" t="s">
        <v>486</v>
      </c>
    </row>
    <row r="9" spans="1:163" ht="15" customHeight="1">
      <c r="A9" s="32" t="s">
        <v>116</v>
      </c>
      <c r="B9" s="32" t="s">
        <v>486</v>
      </c>
      <c r="C9" s="31" t="s">
        <v>486</v>
      </c>
      <c r="D9" s="31" t="s">
        <v>488</v>
      </c>
      <c r="E9" s="31" t="s">
        <v>488</v>
      </c>
      <c r="F9" s="31" t="s">
        <v>486</v>
      </c>
      <c r="G9" s="31" t="s">
        <v>486</v>
      </c>
      <c r="H9" s="31" t="s">
        <v>486</v>
      </c>
      <c r="I9" s="31" t="s">
        <v>486</v>
      </c>
      <c r="J9" s="32" t="s">
        <v>485</v>
      </c>
      <c r="K9" s="31" t="s">
        <v>486</v>
      </c>
      <c r="L9" s="31" t="s">
        <v>486</v>
      </c>
      <c r="M9" s="31" t="s">
        <v>486</v>
      </c>
      <c r="N9" s="32" t="s">
        <v>485</v>
      </c>
      <c r="O9" s="31" t="s">
        <v>486</v>
      </c>
      <c r="P9" s="31" t="s">
        <v>489</v>
      </c>
      <c r="Q9" s="31" t="s">
        <v>486</v>
      </c>
      <c r="R9" s="31" t="s">
        <v>486</v>
      </c>
      <c r="S9" s="31" t="s">
        <v>486</v>
      </c>
      <c r="T9" s="31" t="s">
        <v>486</v>
      </c>
      <c r="U9" s="31" t="s">
        <v>486</v>
      </c>
      <c r="V9" s="32" t="s">
        <v>485</v>
      </c>
      <c r="W9" s="31" t="s">
        <v>486</v>
      </c>
      <c r="X9" s="31" t="s">
        <v>486</v>
      </c>
      <c r="Y9" s="31" t="s">
        <v>486</v>
      </c>
      <c r="Z9" s="31" t="s">
        <v>486</v>
      </c>
      <c r="AA9" s="32" t="s">
        <v>485</v>
      </c>
      <c r="AB9" s="31" t="s">
        <v>486</v>
      </c>
      <c r="AC9" s="31" t="s">
        <v>486</v>
      </c>
      <c r="AD9" s="31" t="s">
        <v>486</v>
      </c>
      <c r="AE9" s="31" t="s">
        <v>486</v>
      </c>
      <c r="AF9" s="31" t="s">
        <v>488</v>
      </c>
      <c r="AG9" s="31" t="s">
        <v>490</v>
      </c>
      <c r="AH9" s="32" t="s">
        <v>485</v>
      </c>
      <c r="AI9" s="31" t="s">
        <v>491</v>
      </c>
      <c r="AJ9" s="31" t="s">
        <v>491</v>
      </c>
      <c r="AK9" s="31" t="s">
        <v>486</v>
      </c>
      <c r="AL9" s="31" t="s">
        <v>486</v>
      </c>
      <c r="AM9" s="31" t="s">
        <v>486</v>
      </c>
      <c r="AN9" s="31" t="s">
        <v>486</v>
      </c>
      <c r="AO9" s="31" t="s">
        <v>492</v>
      </c>
      <c r="AP9" s="32" t="s">
        <v>485</v>
      </c>
      <c r="AQ9" s="31" t="s">
        <v>486</v>
      </c>
      <c r="AR9" s="31" t="s">
        <v>486</v>
      </c>
      <c r="AS9" s="31" t="s">
        <v>486</v>
      </c>
      <c r="AT9" s="31" t="s">
        <v>486</v>
      </c>
      <c r="AU9" s="31" t="s">
        <v>486</v>
      </c>
      <c r="AV9" s="31" t="s">
        <v>486</v>
      </c>
      <c r="AW9" s="31" t="s">
        <v>486</v>
      </c>
      <c r="AX9" s="31" t="s">
        <v>486</v>
      </c>
      <c r="AY9" s="31" t="s">
        <v>486</v>
      </c>
      <c r="AZ9" s="31" t="s">
        <v>493</v>
      </c>
      <c r="BA9" s="31" t="s">
        <v>486</v>
      </c>
      <c r="BB9" s="31" t="s">
        <v>494</v>
      </c>
      <c r="BC9" s="31" t="s">
        <v>486</v>
      </c>
      <c r="BD9" s="31" t="s">
        <v>486</v>
      </c>
      <c r="BE9" s="31" t="s">
        <v>486</v>
      </c>
      <c r="BF9" s="31" t="s">
        <v>486</v>
      </c>
      <c r="BG9" s="31" t="s">
        <v>488</v>
      </c>
      <c r="BH9" s="31" t="s">
        <v>486</v>
      </c>
      <c r="BI9" s="31" t="s">
        <v>486</v>
      </c>
      <c r="BJ9" s="32" t="s">
        <v>485</v>
      </c>
      <c r="BK9" s="32" t="s">
        <v>485</v>
      </c>
      <c r="BL9" s="31" t="s">
        <v>486</v>
      </c>
      <c r="BM9" s="31" t="s">
        <v>495</v>
      </c>
      <c r="BN9" s="31" t="s">
        <v>488</v>
      </c>
      <c r="BO9" s="31" t="s">
        <v>492</v>
      </c>
      <c r="BP9" s="31" t="s">
        <v>486</v>
      </c>
      <c r="BQ9" s="31" t="s">
        <v>486</v>
      </c>
      <c r="BR9" s="31" t="s">
        <v>486</v>
      </c>
      <c r="BS9" s="31" t="s">
        <v>486</v>
      </c>
      <c r="BT9" s="31" t="s">
        <v>486</v>
      </c>
      <c r="BU9" s="31" t="s">
        <v>486</v>
      </c>
      <c r="BV9" s="32" t="s">
        <v>485</v>
      </c>
      <c r="BW9" s="31" t="s">
        <v>486</v>
      </c>
      <c r="BX9" s="32" t="s">
        <v>485</v>
      </c>
      <c r="BY9" s="31" t="s">
        <v>486</v>
      </c>
      <c r="BZ9" s="31" t="s">
        <v>486</v>
      </c>
      <c r="CA9" s="31" t="s">
        <v>496</v>
      </c>
      <c r="CB9" s="31" t="s">
        <v>486</v>
      </c>
      <c r="CC9" s="31" t="s">
        <v>486</v>
      </c>
      <c r="CD9" s="31" t="s">
        <v>486</v>
      </c>
      <c r="CE9" s="31" t="s">
        <v>492</v>
      </c>
      <c r="CF9" s="31" t="s">
        <v>486</v>
      </c>
      <c r="CG9" s="31" t="s">
        <v>492</v>
      </c>
      <c r="CH9" s="31" t="s">
        <v>486</v>
      </c>
      <c r="CI9" s="31" t="s">
        <v>486</v>
      </c>
      <c r="CJ9" s="31" t="s">
        <v>486</v>
      </c>
      <c r="CK9" s="31" t="s">
        <v>486</v>
      </c>
      <c r="CL9" s="31" t="s">
        <v>486</v>
      </c>
      <c r="CM9" s="31" t="s">
        <v>492</v>
      </c>
      <c r="CN9" s="31" t="s">
        <v>486</v>
      </c>
      <c r="CO9" s="31" t="s">
        <v>486</v>
      </c>
      <c r="CP9" s="32" t="s">
        <v>485</v>
      </c>
      <c r="CQ9" s="31" t="s">
        <v>486</v>
      </c>
      <c r="CR9" s="31" t="s">
        <v>486</v>
      </c>
      <c r="CS9" s="31" t="s">
        <v>486</v>
      </c>
      <c r="CT9" s="31" t="s">
        <v>486</v>
      </c>
      <c r="CU9" s="31" t="s">
        <v>486</v>
      </c>
      <c r="CV9" s="31" t="s">
        <v>486</v>
      </c>
      <c r="CW9" s="31" t="s">
        <v>486</v>
      </c>
      <c r="CX9" s="31" t="s">
        <v>486</v>
      </c>
      <c r="CY9" s="31" t="s">
        <v>486</v>
      </c>
      <c r="CZ9" s="31" t="s">
        <v>486</v>
      </c>
      <c r="DA9" s="31" t="s">
        <v>490</v>
      </c>
      <c r="DB9" s="31" t="s">
        <v>486</v>
      </c>
      <c r="DC9" s="31" t="s">
        <v>486</v>
      </c>
      <c r="DD9" s="31" t="s">
        <v>486</v>
      </c>
      <c r="DE9" s="31" t="s">
        <v>486</v>
      </c>
      <c r="DF9" s="31" t="s">
        <v>486</v>
      </c>
      <c r="DG9" s="32" t="s">
        <v>485</v>
      </c>
      <c r="DH9" s="31" t="s">
        <v>486</v>
      </c>
      <c r="DI9" s="31" t="s">
        <v>486</v>
      </c>
      <c r="DJ9" s="31" t="s">
        <v>486</v>
      </c>
      <c r="DK9" s="31" t="s">
        <v>497</v>
      </c>
      <c r="DL9" s="31"/>
      <c r="DM9" s="35"/>
      <c r="DN9" s="36"/>
      <c r="DO9" s="35"/>
      <c r="DP9" s="35"/>
      <c r="DQ9" s="35"/>
      <c r="DR9" s="36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 t="s">
        <v>486</v>
      </c>
      <c r="EQ9" s="35" t="s">
        <v>486</v>
      </c>
      <c r="ER9" s="35" t="s">
        <v>486</v>
      </c>
      <c r="ES9" s="35" t="s">
        <v>486</v>
      </c>
      <c r="ET9" s="35" t="s">
        <v>486</v>
      </c>
      <c r="EU9" s="35" t="s">
        <v>486</v>
      </c>
      <c r="EV9" s="35" t="s">
        <v>486</v>
      </c>
      <c r="EW9" s="35" t="s">
        <v>486</v>
      </c>
      <c r="EX9" s="35" t="s">
        <v>486</v>
      </c>
      <c r="EY9" s="35" t="s">
        <v>486</v>
      </c>
      <c r="EZ9" s="35" t="s">
        <v>486</v>
      </c>
      <c r="FA9" s="35" t="s">
        <v>486</v>
      </c>
      <c r="FB9" s="35" t="s">
        <v>486</v>
      </c>
      <c r="FC9" s="35" t="s">
        <v>486</v>
      </c>
      <c r="FD9" s="35" t="s">
        <v>486</v>
      </c>
      <c r="FE9" s="35" t="s">
        <v>486</v>
      </c>
      <c r="FF9" s="35" t="s">
        <v>486</v>
      </c>
      <c r="FG9" s="35" t="s">
        <v>486</v>
      </c>
    </row>
    <row r="10" spans="1:163">
      <c r="A10" s="28"/>
      <c r="B10" s="32" t="s">
        <v>486</v>
      </c>
      <c r="C10" s="32" t="s">
        <v>486</v>
      </c>
      <c r="D10" s="32" t="s">
        <v>486</v>
      </c>
      <c r="E10" s="32" t="s">
        <v>486</v>
      </c>
      <c r="F10" s="32" t="s">
        <v>486</v>
      </c>
      <c r="G10" s="32" t="s">
        <v>486</v>
      </c>
      <c r="H10" s="31" t="s">
        <v>486</v>
      </c>
      <c r="I10" s="32" t="s">
        <v>486</v>
      </c>
      <c r="J10" s="32" t="s">
        <v>486</v>
      </c>
      <c r="K10" s="32" t="s">
        <v>486</v>
      </c>
      <c r="L10" s="32" t="s">
        <v>486</v>
      </c>
      <c r="M10" s="28" t="s">
        <v>498</v>
      </c>
      <c r="N10" s="31" t="s">
        <v>486</v>
      </c>
      <c r="O10" s="31" t="s">
        <v>486</v>
      </c>
      <c r="P10" s="31" t="s">
        <v>486</v>
      </c>
      <c r="Q10" s="31" t="s">
        <v>486</v>
      </c>
      <c r="R10" s="31" t="s">
        <v>486</v>
      </c>
      <c r="S10" s="31" t="s">
        <v>486</v>
      </c>
      <c r="T10" s="31" t="s">
        <v>486</v>
      </c>
      <c r="U10" s="31" t="s">
        <v>486</v>
      </c>
      <c r="V10" s="31" t="s">
        <v>486</v>
      </c>
      <c r="W10" s="31" t="s">
        <v>486</v>
      </c>
      <c r="X10" s="31" t="s">
        <v>486</v>
      </c>
      <c r="Y10" s="31" t="s">
        <v>486</v>
      </c>
      <c r="Z10" s="31" t="s">
        <v>486</v>
      </c>
      <c r="AA10" s="32" t="s">
        <v>485</v>
      </c>
      <c r="AB10" s="31" t="s">
        <v>486</v>
      </c>
      <c r="AC10" s="31" t="s">
        <v>486</v>
      </c>
      <c r="AD10" s="31" t="s">
        <v>486</v>
      </c>
      <c r="AE10" s="31" t="s">
        <v>486</v>
      </c>
      <c r="AF10" s="31" t="s">
        <v>486</v>
      </c>
      <c r="AG10" s="31" t="s">
        <v>486</v>
      </c>
      <c r="AH10" s="31" t="s">
        <v>486</v>
      </c>
      <c r="AI10" s="31" t="s">
        <v>486</v>
      </c>
      <c r="AJ10" s="31" t="s">
        <v>486</v>
      </c>
      <c r="AK10" s="31" t="s">
        <v>486</v>
      </c>
      <c r="AL10" s="31" t="s">
        <v>486</v>
      </c>
      <c r="AM10" s="31" t="s">
        <v>486</v>
      </c>
      <c r="AN10" s="31" t="s">
        <v>486</v>
      </c>
      <c r="AO10" s="32" t="s">
        <v>485</v>
      </c>
      <c r="AP10" s="31" t="s">
        <v>486</v>
      </c>
      <c r="AQ10" s="31" t="s">
        <v>486</v>
      </c>
      <c r="AR10" s="31" t="s">
        <v>486</v>
      </c>
      <c r="AS10" s="31" t="s">
        <v>486</v>
      </c>
      <c r="AT10" s="31" t="s">
        <v>486</v>
      </c>
      <c r="AU10" s="31" t="s">
        <v>486</v>
      </c>
      <c r="AV10" s="31" t="s">
        <v>486</v>
      </c>
      <c r="AW10" s="31" t="s">
        <v>486</v>
      </c>
      <c r="AX10" s="31" t="s">
        <v>486</v>
      </c>
      <c r="AY10" s="28" t="s">
        <v>498</v>
      </c>
      <c r="AZ10" s="31" t="s">
        <v>486</v>
      </c>
      <c r="BA10" s="31" t="s">
        <v>486</v>
      </c>
      <c r="BB10" s="31" t="s">
        <v>486</v>
      </c>
      <c r="BC10" s="31" t="s">
        <v>486</v>
      </c>
      <c r="BD10" s="31" t="s">
        <v>486</v>
      </c>
      <c r="BE10" s="31" t="s">
        <v>486</v>
      </c>
      <c r="BF10" s="31" t="s">
        <v>486</v>
      </c>
      <c r="BG10" s="31" t="s">
        <v>486</v>
      </c>
      <c r="BH10" s="31" t="s">
        <v>486</v>
      </c>
      <c r="BI10" s="31" t="s">
        <v>486</v>
      </c>
      <c r="BJ10" s="31" t="s">
        <v>486</v>
      </c>
      <c r="BK10" s="31" t="s">
        <v>486</v>
      </c>
      <c r="BL10" s="31" t="s">
        <v>486</v>
      </c>
      <c r="BM10" s="28" t="s">
        <v>499</v>
      </c>
      <c r="BN10" s="31" t="s">
        <v>486</v>
      </c>
      <c r="BO10" s="31" t="s">
        <v>486</v>
      </c>
      <c r="BP10" s="31" t="s">
        <v>486</v>
      </c>
      <c r="BQ10" s="31" t="s">
        <v>486</v>
      </c>
      <c r="BR10" s="31" t="s">
        <v>486</v>
      </c>
      <c r="BS10" s="31" t="s">
        <v>486</v>
      </c>
      <c r="BT10" s="31" t="s">
        <v>486</v>
      </c>
      <c r="BU10" s="31" t="s">
        <v>486</v>
      </c>
      <c r="BV10" s="32" t="s">
        <v>485</v>
      </c>
      <c r="BW10" s="31" t="s">
        <v>486</v>
      </c>
      <c r="BX10" s="31" t="s">
        <v>486</v>
      </c>
      <c r="BY10" s="31" t="s">
        <v>486</v>
      </c>
      <c r="BZ10" s="31" t="s">
        <v>486</v>
      </c>
      <c r="CA10" s="31" t="s">
        <v>486</v>
      </c>
      <c r="CB10" s="31" t="s">
        <v>486</v>
      </c>
      <c r="CC10" s="31" t="s">
        <v>486</v>
      </c>
      <c r="CD10" s="31" t="s">
        <v>486</v>
      </c>
      <c r="CE10" s="31" t="s">
        <v>486</v>
      </c>
      <c r="CF10" s="31" t="s">
        <v>486</v>
      </c>
      <c r="CG10" s="31" t="s">
        <v>486</v>
      </c>
      <c r="CH10" s="31" t="s">
        <v>486</v>
      </c>
      <c r="CI10" s="31" t="s">
        <v>486</v>
      </c>
      <c r="CJ10" s="31" t="s">
        <v>486</v>
      </c>
      <c r="CK10" s="31" t="s">
        <v>486</v>
      </c>
      <c r="CL10" s="31" t="s">
        <v>486</v>
      </c>
      <c r="CM10" s="31" t="s">
        <v>486</v>
      </c>
      <c r="CN10" s="31" t="s">
        <v>486</v>
      </c>
      <c r="CO10" s="31" t="s">
        <v>486</v>
      </c>
      <c r="CP10" s="31" t="s">
        <v>486</v>
      </c>
      <c r="CQ10" s="31" t="s">
        <v>486</v>
      </c>
      <c r="CR10" s="31" t="s">
        <v>486</v>
      </c>
      <c r="CS10" s="31" t="s">
        <v>486</v>
      </c>
      <c r="CT10" s="31" t="s">
        <v>486</v>
      </c>
      <c r="CU10" s="31" t="s">
        <v>486</v>
      </c>
      <c r="CV10" s="31" t="s">
        <v>486</v>
      </c>
      <c r="CW10" s="31" t="s">
        <v>486</v>
      </c>
      <c r="CX10" s="28" t="s">
        <v>500</v>
      </c>
      <c r="CY10" s="31" t="s">
        <v>486</v>
      </c>
      <c r="CZ10" s="31" t="s">
        <v>486</v>
      </c>
      <c r="DA10" s="31" t="s">
        <v>486</v>
      </c>
      <c r="DB10" s="31" t="s">
        <v>486</v>
      </c>
      <c r="DC10" s="31" t="s">
        <v>486</v>
      </c>
      <c r="DD10" s="31" t="s">
        <v>486</v>
      </c>
      <c r="DE10" s="31" t="s">
        <v>486</v>
      </c>
      <c r="DF10" s="31" t="s">
        <v>486</v>
      </c>
      <c r="DG10" s="31" t="s">
        <v>486</v>
      </c>
      <c r="DH10" s="31" t="s">
        <v>486</v>
      </c>
      <c r="DI10" s="31" t="s">
        <v>486</v>
      </c>
      <c r="DJ10" s="31" t="s">
        <v>486</v>
      </c>
      <c r="DK10" s="31" t="s">
        <v>486</v>
      </c>
      <c r="DL10" s="31"/>
      <c r="DM10" s="36"/>
      <c r="DN10" s="36"/>
      <c r="DO10" s="36"/>
      <c r="DP10" s="36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 t="s">
        <v>486</v>
      </c>
      <c r="EQ10" s="35" t="s">
        <v>486</v>
      </c>
      <c r="ER10" s="35" t="s">
        <v>486</v>
      </c>
      <c r="ES10" s="35" t="s">
        <v>486</v>
      </c>
      <c r="ET10" s="35" t="s">
        <v>486</v>
      </c>
      <c r="EU10" s="35" t="s">
        <v>486</v>
      </c>
      <c r="EV10" s="35" t="s">
        <v>486</v>
      </c>
      <c r="EW10" s="35" t="s">
        <v>486</v>
      </c>
      <c r="EX10" s="35" t="s">
        <v>486</v>
      </c>
      <c r="EY10" s="35" t="s">
        <v>486</v>
      </c>
      <c r="EZ10" s="35" t="s">
        <v>486</v>
      </c>
      <c r="FA10" s="35" t="s">
        <v>486</v>
      </c>
      <c r="FB10" s="35" t="s">
        <v>486</v>
      </c>
      <c r="FC10" s="35" t="s">
        <v>486</v>
      </c>
      <c r="FD10" s="35" t="s">
        <v>486</v>
      </c>
      <c r="FE10" s="35" t="s">
        <v>486</v>
      </c>
      <c r="FF10" s="35" t="s">
        <v>486</v>
      </c>
      <c r="FG10" s="35" t="s">
        <v>486</v>
      </c>
    </row>
    <row r="11" spans="1:163">
      <c r="A11" s="28"/>
      <c r="B11" s="32" t="s">
        <v>486</v>
      </c>
      <c r="C11" s="32" t="s">
        <v>486</v>
      </c>
      <c r="D11" s="32" t="s">
        <v>486</v>
      </c>
      <c r="E11" s="32" t="s">
        <v>486</v>
      </c>
      <c r="F11" s="32" t="s">
        <v>486</v>
      </c>
      <c r="G11" s="32" t="s">
        <v>486</v>
      </c>
      <c r="H11" s="32" t="s">
        <v>486</v>
      </c>
      <c r="I11" s="32" t="s">
        <v>486</v>
      </c>
      <c r="J11" s="32" t="s">
        <v>486</v>
      </c>
      <c r="K11" s="32" t="s">
        <v>486</v>
      </c>
      <c r="L11" s="32" t="s">
        <v>486</v>
      </c>
      <c r="M11" s="32" t="s">
        <v>486</v>
      </c>
      <c r="N11" s="32" t="s">
        <v>486</v>
      </c>
      <c r="O11" s="32" t="s">
        <v>486</v>
      </c>
      <c r="P11" s="32" t="s">
        <v>486</v>
      </c>
      <c r="Q11" s="32" t="s">
        <v>486</v>
      </c>
      <c r="R11" s="32" t="s">
        <v>486</v>
      </c>
      <c r="S11" s="32" t="s">
        <v>486</v>
      </c>
      <c r="T11" s="32" t="s">
        <v>486</v>
      </c>
      <c r="U11" s="32" t="s">
        <v>486</v>
      </c>
      <c r="V11" s="32" t="s">
        <v>486</v>
      </c>
      <c r="W11" s="32" t="s">
        <v>486</v>
      </c>
      <c r="X11" s="32" t="s">
        <v>486</v>
      </c>
      <c r="Y11" s="32" t="s">
        <v>486</v>
      </c>
      <c r="Z11" s="32" t="s">
        <v>486</v>
      </c>
      <c r="AA11" s="32" t="s">
        <v>486</v>
      </c>
      <c r="AB11" s="32" t="s">
        <v>486</v>
      </c>
      <c r="AC11" s="32" t="s">
        <v>486</v>
      </c>
      <c r="AD11" s="32" t="s">
        <v>486</v>
      </c>
      <c r="AE11" s="32" t="s">
        <v>486</v>
      </c>
      <c r="AF11" s="32" t="s">
        <v>486</v>
      </c>
      <c r="AG11" s="32" t="s">
        <v>486</v>
      </c>
      <c r="AH11" s="32" t="s">
        <v>486</v>
      </c>
      <c r="AI11" s="32" t="s">
        <v>486</v>
      </c>
      <c r="AJ11" s="32" t="s">
        <v>486</v>
      </c>
      <c r="AK11" s="32" t="s">
        <v>486</v>
      </c>
      <c r="AL11" s="32" t="s">
        <v>486</v>
      </c>
      <c r="AM11" s="32" t="s">
        <v>486</v>
      </c>
      <c r="AN11" s="32" t="s">
        <v>486</v>
      </c>
      <c r="AO11" s="32" t="s">
        <v>486</v>
      </c>
      <c r="AP11" s="32" t="s">
        <v>486</v>
      </c>
      <c r="AQ11" s="32" t="s">
        <v>486</v>
      </c>
      <c r="AR11" s="32" t="s">
        <v>486</v>
      </c>
      <c r="AS11" s="32" t="s">
        <v>486</v>
      </c>
      <c r="AT11" s="32" t="s">
        <v>486</v>
      </c>
      <c r="AU11" s="32" t="s">
        <v>486</v>
      </c>
      <c r="AV11" s="32" t="s">
        <v>486</v>
      </c>
      <c r="AW11" s="32" t="s">
        <v>486</v>
      </c>
      <c r="AX11" s="32" t="s">
        <v>486</v>
      </c>
      <c r="AY11" s="32" t="s">
        <v>486</v>
      </c>
      <c r="AZ11" s="32" t="s">
        <v>486</v>
      </c>
      <c r="BA11" s="32" t="s">
        <v>486</v>
      </c>
      <c r="BB11" s="32" t="s">
        <v>486</v>
      </c>
      <c r="BC11" s="32" t="s">
        <v>486</v>
      </c>
      <c r="BD11" s="32" t="s">
        <v>486</v>
      </c>
      <c r="BE11" s="32" t="s">
        <v>486</v>
      </c>
      <c r="BF11" s="32" t="s">
        <v>486</v>
      </c>
      <c r="BG11" s="32" t="s">
        <v>486</v>
      </c>
      <c r="BH11" s="32" t="s">
        <v>486</v>
      </c>
      <c r="BI11" s="32" t="s">
        <v>486</v>
      </c>
      <c r="BJ11" s="32" t="s">
        <v>486</v>
      </c>
      <c r="BK11" s="32" t="s">
        <v>486</v>
      </c>
      <c r="BL11" s="32" t="s">
        <v>486</v>
      </c>
      <c r="BM11" s="32" t="s">
        <v>486</v>
      </c>
      <c r="BN11" s="32" t="s">
        <v>486</v>
      </c>
      <c r="BO11" s="31" t="s">
        <v>486</v>
      </c>
      <c r="BP11" s="32" t="s">
        <v>486</v>
      </c>
      <c r="BQ11" s="32" t="s">
        <v>486</v>
      </c>
      <c r="BR11" s="32" t="s">
        <v>486</v>
      </c>
      <c r="BS11" s="32" t="s">
        <v>486</v>
      </c>
      <c r="BT11" s="32" t="s">
        <v>486</v>
      </c>
      <c r="BU11" s="32" t="s">
        <v>486</v>
      </c>
      <c r="BV11" s="32" t="s">
        <v>485</v>
      </c>
      <c r="BW11" s="31" t="s">
        <v>486</v>
      </c>
      <c r="BX11" s="31" t="s">
        <v>486</v>
      </c>
      <c r="BY11" s="31" t="s">
        <v>486</v>
      </c>
      <c r="BZ11" s="31" t="s">
        <v>486</v>
      </c>
      <c r="CA11" s="31" t="s">
        <v>486</v>
      </c>
      <c r="CB11" s="31" t="s">
        <v>486</v>
      </c>
      <c r="CC11" s="31" t="s">
        <v>486</v>
      </c>
      <c r="CD11" s="31" t="s">
        <v>486</v>
      </c>
      <c r="CE11" s="31" t="s">
        <v>486</v>
      </c>
      <c r="CF11" s="31" t="s">
        <v>486</v>
      </c>
      <c r="CG11" s="31" t="s">
        <v>486</v>
      </c>
      <c r="CH11" s="32" t="s">
        <v>486</v>
      </c>
      <c r="CI11" s="31" t="s">
        <v>486</v>
      </c>
      <c r="CJ11" s="31" t="s">
        <v>486</v>
      </c>
      <c r="CK11" s="31" t="s">
        <v>486</v>
      </c>
      <c r="CL11" s="31" t="s">
        <v>486</v>
      </c>
      <c r="CM11" s="31" t="s">
        <v>486</v>
      </c>
      <c r="CN11" s="31" t="s">
        <v>486</v>
      </c>
      <c r="CO11" s="31" t="s">
        <v>486</v>
      </c>
      <c r="CP11" s="31" t="s">
        <v>486</v>
      </c>
      <c r="CQ11" s="31" t="s">
        <v>486</v>
      </c>
      <c r="CR11" s="31" t="s">
        <v>486</v>
      </c>
      <c r="CS11" s="31" t="s">
        <v>486</v>
      </c>
      <c r="CT11" s="31" t="s">
        <v>486</v>
      </c>
      <c r="CU11" s="31" t="s">
        <v>486</v>
      </c>
      <c r="CV11" s="31" t="s">
        <v>486</v>
      </c>
      <c r="CW11" s="31" t="s">
        <v>486</v>
      </c>
      <c r="CX11" s="28" t="s">
        <v>501</v>
      </c>
      <c r="CY11" s="31" t="s">
        <v>486</v>
      </c>
      <c r="CZ11" s="31" t="s">
        <v>486</v>
      </c>
      <c r="DA11" s="31" t="s">
        <v>486</v>
      </c>
      <c r="DB11" s="31" t="s">
        <v>486</v>
      </c>
      <c r="DC11" s="31" t="s">
        <v>486</v>
      </c>
      <c r="DD11" s="31" t="s">
        <v>486</v>
      </c>
      <c r="DE11" s="31" t="s">
        <v>486</v>
      </c>
      <c r="DF11" s="31" t="s">
        <v>486</v>
      </c>
      <c r="DG11" s="31" t="s">
        <v>486</v>
      </c>
      <c r="DH11" s="31" t="s">
        <v>486</v>
      </c>
      <c r="DI11" s="31" t="s">
        <v>486</v>
      </c>
      <c r="DJ11" s="31" t="s">
        <v>486</v>
      </c>
      <c r="DK11" s="31" t="s">
        <v>486</v>
      </c>
      <c r="DL11" s="31"/>
      <c r="DM11" s="36"/>
      <c r="DN11" s="36"/>
      <c r="DO11" s="36"/>
      <c r="DP11" s="36"/>
      <c r="DQ11" s="36"/>
      <c r="DR11" s="36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 t="s">
        <v>486</v>
      </c>
      <c r="EQ11" s="35" t="s">
        <v>486</v>
      </c>
      <c r="ER11" s="35" t="s">
        <v>486</v>
      </c>
      <c r="ES11" s="35" t="s">
        <v>486</v>
      </c>
      <c r="ET11" s="35" t="s">
        <v>486</v>
      </c>
      <c r="EU11" s="35" t="s">
        <v>486</v>
      </c>
      <c r="EV11" s="35" t="s">
        <v>486</v>
      </c>
      <c r="EW11" s="35" t="s">
        <v>486</v>
      </c>
      <c r="EX11" s="35" t="s">
        <v>486</v>
      </c>
      <c r="EY11" s="35" t="s">
        <v>486</v>
      </c>
      <c r="EZ11" s="35" t="s">
        <v>486</v>
      </c>
      <c r="FA11" s="35" t="s">
        <v>486</v>
      </c>
      <c r="FB11" s="35" t="s">
        <v>486</v>
      </c>
      <c r="FC11" s="35" t="s">
        <v>486</v>
      </c>
      <c r="FD11" s="35" t="s">
        <v>486</v>
      </c>
      <c r="FE11" s="35" t="s">
        <v>486</v>
      </c>
      <c r="FF11" s="35" t="s">
        <v>486</v>
      </c>
      <c r="FG11" s="35" t="s">
        <v>486</v>
      </c>
    </row>
    <row r="12" spans="1:163" ht="15" customHeight="1">
      <c r="A12" s="32" t="s">
        <v>134</v>
      </c>
      <c r="B12" s="32" t="s">
        <v>486</v>
      </c>
      <c r="C12" s="31" t="s">
        <v>486</v>
      </c>
      <c r="D12" s="31" t="s">
        <v>502</v>
      </c>
      <c r="E12" s="31" t="s">
        <v>502</v>
      </c>
      <c r="F12" s="31" t="s">
        <v>502</v>
      </c>
      <c r="G12" s="31" t="s">
        <v>486</v>
      </c>
      <c r="H12" s="31" t="s">
        <v>502</v>
      </c>
      <c r="I12" s="31" t="s">
        <v>486</v>
      </c>
      <c r="J12" s="31" t="s">
        <v>502</v>
      </c>
      <c r="K12" s="31" t="s">
        <v>502</v>
      </c>
      <c r="L12" s="31" t="s">
        <v>486</v>
      </c>
      <c r="M12" s="31" t="s">
        <v>486</v>
      </c>
      <c r="N12" s="31" t="s">
        <v>502</v>
      </c>
      <c r="O12" s="31" t="s">
        <v>502</v>
      </c>
      <c r="P12" s="31" t="s">
        <v>486</v>
      </c>
      <c r="Q12" s="31" t="s">
        <v>502</v>
      </c>
      <c r="R12" s="31" t="s">
        <v>486</v>
      </c>
      <c r="S12" s="31" t="s">
        <v>502</v>
      </c>
      <c r="T12" s="31" t="s">
        <v>502</v>
      </c>
      <c r="U12" s="31" t="s">
        <v>486</v>
      </c>
      <c r="V12" s="31" t="s">
        <v>486</v>
      </c>
      <c r="W12" s="31" t="s">
        <v>502</v>
      </c>
      <c r="X12" s="31" t="s">
        <v>486</v>
      </c>
      <c r="Y12" s="31" t="s">
        <v>502</v>
      </c>
      <c r="Z12" s="31" t="s">
        <v>486</v>
      </c>
      <c r="AA12" s="31" t="s">
        <v>486</v>
      </c>
      <c r="AB12" s="31" t="s">
        <v>486</v>
      </c>
      <c r="AC12" s="31" t="s">
        <v>486</v>
      </c>
      <c r="AD12" s="31" t="s">
        <v>502</v>
      </c>
      <c r="AE12" s="31" t="s">
        <v>486</v>
      </c>
      <c r="AF12" s="31" t="s">
        <v>502</v>
      </c>
      <c r="AG12" s="31" t="s">
        <v>502</v>
      </c>
      <c r="AH12" s="31" t="s">
        <v>502</v>
      </c>
      <c r="AI12" s="31" t="s">
        <v>502</v>
      </c>
      <c r="AJ12" s="31" t="s">
        <v>486</v>
      </c>
      <c r="AK12" s="31" t="s">
        <v>502</v>
      </c>
      <c r="AL12" s="31" t="s">
        <v>502</v>
      </c>
      <c r="AM12" s="31" t="s">
        <v>502</v>
      </c>
      <c r="AN12" s="31" t="s">
        <v>502</v>
      </c>
      <c r="AO12" s="28"/>
      <c r="AP12" s="31" t="s">
        <v>502</v>
      </c>
      <c r="AQ12" s="31" t="s">
        <v>486</v>
      </c>
      <c r="AR12" s="31" t="s">
        <v>486</v>
      </c>
      <c r="AS12" s="31" t="s">
        <v>502</v>
      </c>
      <c r="AT12" s="31" t="s">
        <v>502</v>
      </c>
      <c r="AU12" s="31" t="s">
        <v>502</v>
      </c>
      <c r="AV12" s="31" t="s">
        <v>486</v>
      </c>
      <c r="AW12" s="31" t="s">
        <v>502</v>
      </c>
      <c r="AX12" s="32" t="s">
        <v>485</v>
      </c>
      <c r="AY12" s="31" t="s">
        <v>486</v>
      </c>
      <c r="AZ12" s="31" t="s">
        <v>502</v>
      </c>
      <c r="BA12" s="31" t="s">
        <v>486</v>
      </c>
      <c r="BB12" s="31" t="s">
        <v>502</v>
      </c>
      <c r="BC12" s="31" t="s">
        <v>486</v>
      </c>
      <c r="BD12" s="31" t="s">
        <v>486</v>
      </c>
      <c r="BE12" s="31" t="s">
        <v>502</v>
      </c>
      <c r="BF12" s="31" t="s">
        <v>486</v>
      </c>
      <c r="BG12" s="31" t="s">
        <v>502</v>
      </c>
      <c r="BH12" s="31" t="s">
        <v>502</v>
      </c>
      <c r="BI12" s="31" t="s">
        <v>502</v>
      </c>
      <c r="BJ12" s="31" t="s">
        <v>502</v>
      </c>
      <c r="BK12" s="31" t="s">
        <v>486</v>
      </c>
      <c r="BL12" s="31" t="s">
        <v>502</v>
      </c>
      <c r="BM12" s="31" t="s">
        <v>502</v>
      </c>
      <c r="BN12" s="31" t="s">
        <v>502</v>
      </c>
      <c r="BO12" s="31" t="s">
        <v>502</v>
      </c>
      <c r="BP12" s="31" t="s">
        <v>486</v>
      </c>
      <c r="BQ12" s="31" t="s">
        <v>486</v>
      </c>
      <c r="BR12" s="31" t="s">
        <v>486</v>
      </c>
      <c r="BS12" s="28"/>
      <c r="BT12" s="31" t="s">
        <v>502</v>
      </c>
      <c r="BU12" s="31" t="s">
        <v>486</v>
      </c>
      <c r="BV12" s="31" t="s">
        <v>486</v>
      </c>
      <c r="BW12" s="31" t="s">
        <v>502</v>
      </c>
      <c r="BX12" s="31" t="s">
        <v>502</v>
      </c>
      <c r="BY12" s="31" t="s">
        <v>486</v>
      </c>
      <c r="BZ12" s="31" t="s">
        <v>486</v>
      </c>
      <c r="CA12" s="31" t="s">
        <v>502</v>
      </c>
      <c r="CB12" s="31" t="s">
        <v>502</v>
      </c>
      <c r="CC12" s="31" t="s">
        <v>502</v>
      </c>
      <c r="CD12" s="31" t="s">
        <v>486</v>
      </c>
      <c r="CE12" s="31" t="s">
        <v>486</v>
      </c>
      <c r="CF12" s="31" t="s">
        <v>502</v>
      </c>
      <c r="CG12" s="31" t="s">
        <v>502</v>
      </c>
      <c r="CH12" s="31" t="s">
        <v>486</v>
      </c>
      <c r="CI12" s="31" t="s">
        <v>486</v>
      </c>
      <c r="CJ12" s="31" t="s">
        <v>486</v>
      </c>
      <c r="CK12" s="31" t="s">
        <v>502</v>
      </c>
      <c r="CL12" s="31" t="s">
        <v>486</v>
      </c>
      <c r="CM12" s="31" t="s">
        <v>502</v>
      </c>
      <c r="CN12" s="31" t="s">
        <v>486</v>
      </c>
      <c r="CO12" s="31" t="s">
        <v>502</v>
      </c>
      <c r="CP12" s="31" t="s">
        <v>502</v>
      </c>
      <c r="CQ12" s="31" t="s">
        <v>486</v>
      </c>
      <c r="CR12" s="31" t="s">
        <v>486</v>
      </c>
      <c r="CS12" s="31" t="s">
        <v>502</v>
      </c>
      <c r="CT12" s="31" t="s">
        <v>486</v>
      </c>
      <c r="CU12" s="31" t="s">
        <v>502</v>
      </c>
      <c r="CV12" s="31" t="s">
        <v>502</v>
      </c>
      <c r="CW12" s="31" t="s">
        <v>486</v>
      </c>
      <c r="CX12" s="31" t="s">
        <v>486</v>
      </c>
      <c r="CY12" s="31" t="s">
        <v>502</v>
      </c>
      <c r="CZ12" s="31" t="s">
        <v>486</v>
      </c>
      <c r="DA12" s="31" t="s">
        <v>502</v>
      </c>
      <c r="DB12" s="31" t="s">
        <v>486</v>
      </c>
      <c r="DC12" s="31" t="s">
        <v>486</v>
      </c>
      <c r="DD12" s="31" t="s">
        <v>486</v>
      </c>
      <c r="DE12" s="31" t="s">
        <v>502</v>
      </c>
      <c r="DF12" s="31" t="s">
        <v>502</v>
      </c>
      <c r="DG12" s="31" t="s">
        <v>502</v>
      </c>
      <c r="DH12" s="31" t="s">
        <v>502</v>
      </c>
      <c r="DI12" s="31" t="s">
        <v>502</v>
      </c>
      <c r="DJ12" s="31" t="s">
        <v>502</v>
      </c>
      <c r="DK12" s="31" t="s">
        <v>486</v>
      </c>
      <c r="DL12" s="31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 t="s">
        <v>486</v>
      </c>
      <c r="EQ12" s="35" t="s">
        <v>486</v>
      </c>
      <c r="ER12" s="35" t="s">
        <v>486</v>
      </c>
      <c r="ES12" s="35" t="s">
        <v>486</v>
      </c>
      <c r="ET12" s="35" t="s">
        <v>486</v>
      </c>
      <c r="EU12" s="35" t="s">
        <v>486</v>
      </c>
      <c r="EV12" s="35" t="s">
        <v>486</v>
      </c>
      <c r="EW12" s="35" t="s">
        <v>486</v>
      </c>
      <c r="EX12" s="35" t="s">
        <v>486</v>
      </c>
      <c r="EY12" s="35" t="s">
        <v>486</v>
      </c>
      <c r="EZ12" s="35" t="s">
        <v>486</v>
      </c>
      <c r="FA12" s="35" t="s">
        <v>486</v>
      </c>
      <c r="FB12" s="35" t="s">
        <v>486</v>
      </c>
      <c r="FC12" s="35" t="s">
        <v>486</v>
      </c>
      <c r="FD12" s="35" t="s">
        <v>486</v>
      </c>
      <c r="FE12" s="35" t="s">
        <v>486</v>
      </c>
      <c r="FF12" s="35" t="s">
        <v>486</v>
      </c>
      <c r="FG12" s="35" t="s">
        <v>486</v>
      </c>
    </row>
    <row r="13" spans="1:163" ht="15" customHeight="1">
      <c r="A13" s="32" t="s">
        <v>137</v>
      </c>
      <c r="B13" s="32" t="s">
        <v>486</v>
      </c>
      <c r="C13" s="32" t="s">
        <v>485</v>
      </c>
      <c r="D13" s="31" t="s">
        <v>486</v>
      </c>
      <c r="E13" s="31" t="s">
        <v>486</v>
      </c>
      <c r="F13" s="31" t="s">
        <v>486</v>
      </c>
      <c r="G13" s="31" t="s">
        <v>486</v>
      </c>
      <c r="H13" s="31" t="s">
        <v>486</v>
      </c>
      <c r="I13" s="31" t="s">
        <v>486</v>
      </c>
      <c r="J13" s="31" t="s">
        <v>486</v>
      </c>
      <c r="K13" s="31" t="s">
        <v>486</v>
      </c>
      <c r="L13" s="31" t="s">
        <v>486</v>
      </c>
      <c r="M13" s="31" t="s">
        <v>486</v>
      </c>
      <c r="N13" s="31" t="s">
        <v>486</v>
      </c>
      <c r="O13" s="32" t="s">
        <v>485</v>
      </c>
      <c r="P13" s="31" t="s">
        <v>486</v>
      </c>
      <c r="Q13" s="31" t="s">
        <v>486</v>
      </c>
      <c r="R13" s="31" t="s">
        <v>486</v>
      </c>
      <c r="S13" s="31" t="s">
        <v>486</v>
      </c>
      <c r="T13" s="31" t="s">
        <v>486</v>
      </c>
      <c r="U13" s="31" t="s">
        <v>486</v>
      </c>
      <c r="V13" s="31" t="s">
        <v>486</v>
      </c>
      <c r="W13" s="31" t="s">
        <v>486</v>
      </c>
      <c r="X13" s="31" t="s">
        <v>486</v>
      </c>
      <c r="Y13" s="31" t="s">
        <v>486</v>
      </c>
      <c r="Z13" s="31" t="s">
        <v>486</v>
      </c>
      <c r="AA13" s="31" t="s">
        <v>486</v>
      </c>
      <c r="AB13" s="31" t="s">
        <v>486</v>
      </c>
      <c r="AC13" s="31" t="s">
        <v>486</v>
      </c>
      <c r="AD13" s="31" t="s">
        <v>486</v>
      </c>
      <c r="AE13" s="32" t="s">
        <v>485</v>
      </c>
      <c r="AF13" s="31" t="s">
        <v>486</v>
      </c>
      <c r="AG13" s="31" t="s">
        <v>486</v>
      </c>
      <c r="AH13" s="31" t="s">
        <v>486</v>
      </c>
      <c r="AI13" s="31" t="s">
        <v>486</v>
      </c>
      <c r="AJ13" s="31" t="s">
        <v>486</v>
      </c>
      <c r="AK13" s="31" t="s">
        <v>486</v>
      </c>
      <c r="AL13" s="32" t="s">
        <v>485</v>
      </c>
      <c r="AM13" s="31" t="s">
        <v>486</v>
      </c>
      <c r="AN13" s="31" t="s">
        <v>486</v>
      </c>
      <c r="AO13" s="31" t="s">
        <v>486</v>
      </c>
      <c r="AP13" s="31" t="s">
        <v>486</v>
      </c>
      <c r="AQ13" s="31" t="s">
        <v>486</v>
      </c>
      <c r="AR13" s="31" t="s">
        <v>486</v>
      </c>
      <c r="AS13" s="32" t="s">
        <v>485</v>
      </c>
      <c r="AT13" s="31" t="s">
        <v>486</v>
      </c>
      <c r="AU13" s="31" t="s">
        <v>486</v>
      </c>
      <c r="AV13" s="31" t="s">
        <v>486</v>
      </c>
      <c r="AW13" s="31" t="s">
        <v>486</v>
      </c>
      <c r="AX13" s="31" t="s">
        <v>486</v>
      </c>
      <c r="AY13" s="31" t="s">
        <v>486</v>
      </c>
      <c r="AZ13" s="31" t="s">
        <v>486</v>
      </c>
      <c r="BA13" s="31" t="s">
        <v>487</v>
      </c>
      <c r="BB13" s="31" t="s">
        <v>486</v>
      </c>
      <c r="BC13" s="31" t="s">
        <v>486</v>
      </c>
      <c r="BD13" s="32" t="s">
        <v>485</v>
      </c>
      <c r="BE13" s="31" t="s">
        <v>486</v>
      </c>
      <c r="BF13" s="31" t="s">
        <v>486</v>
      </c>
      <c r="BG13" s="31" t="s">
        <v>486</v>
      </c>
      <c r="BH13" s="31" t="s">
        <v>486</v>
      </c>
      <c r="BI13" s="31" t="s">
        <v>486</v>
      </c>
      <c r="BJ13" s="31" t="s">
        <v>486</v>
      </c>
      <c r="BK13" s="32" t="s">
        <v>485</v>
      </c>
      <c r="BL13" s="31" t="s">
        <v>486</v>
      </c>
      <c r="BM13" s="31" t="s">
        <v>486</v>
      </c>
      <c r="BN13" s="31" t="s">
        <v>486</v>
      </c>
      <c r="BO13" s="32" t="s">
        <v>485</v>
      </c>
      <c r="BP13" s="31" t="s">
        <v>486</v>
      </c>
      <c r="BQ13" s="31" t="s">
        <v>486</v>
      </c>
      <c r="BR13" s="32" t="s">
        <v>485</v>
      </c>
      <c r="BS13" s="32" t="s">
        <v>485</v>
      </c>
      <c r="BT13" s="31" t="s">
        <v>486</v>
      </c>
      <c r="BU13" s="31" t="s">
        <v>486</v>
      </c>
      <c r="BV13" s="32" t="s">
        <v>485</v>
      </c>
      <c r="BW13" s="31" t="s">
        <v>486</v>
      </c>
      <c r="BX13" s="31" t="s">
        <v>486</v>
      </c>
      <c r="BY13" s="32" t="s">
        <v>485</v>
      </c>
      <c r="BZ13" s="31" t="s">
        <v>486</v>
      </c>
      <c r="CA13" s="31" t="s">
        <v>486</v>
      </c>
      <c r="CB13" s="31" t="s">
        <v>486</v>
      </c>
      <c r="CC13" s="31" t="s">
        <v>486</v>
      </c>
      <c r="CD13" s="31" t="s">
        <v>486</v>
      </c>
      <c r="CE13" s="31" t="s">
        <v>486</v>
      </c>
      <c r="CF13" s="31" t="s">
        <v>486</v>
      </c>
      <c r="CG13" s="31" t="s">
        <v>486</v>
      </c>
      <c r="CH13" s="31" t="s">
        <v>486</v>
      </c>
      <c r="CI13" s="31" t="s">
        <v>486</v>
      </c>
      <c r="CJ13" s="31" t="s">
        <v>486</v>
      </c>
      <c r="CK13" s="31" t="s">
        <v>486</v>
      </c>
      <c r="CL13" s="31" t="s">
        <v>486</v>
      </c>
      <c r="CM13" s="31" t="s">
        <v>486</v>
      </c>
      <c r="CN13" s="31" t="s">
        <v>486</v>
      </c>
      <c r="CO13" s="32" t="s">
        <v>485</v>
      </c>
      <c r="CP13" s="31" t="s">
        <v>486</v>
      </c>
      <c r="CQ13" s="31" t="s">
        <v>486</v>
      </c>
      <c r="CR13" s="31" t="s">
        <v>486</v>
      </c>
      <c r="CS13" s="31" t="s">
        <v>486</v>
      </c>
      <c r="CT13" s="31" t="s">
        <v>486</v>
      </c>
      <c r="CU13" s="31" t="s">
        <v>486</v>
      </c>
      <c r="CV13" s="31" t="s">
        <v>486</v>
      </c>
      <c r="CW13" s="31" t="s">
        <v>486</v>
      </c>
      <c r="CX13" s="31" t="s">
        <v>486</v>
      </c>
      <c r="CY13" s="31" t="s">
        <v>486</v>
      </c>
      <c r="CZ13" s="31" t="s">
        <v>487</v>
      </c>
      <c r="DA13" s="31" t="s">
        <v>486</v>
      </c>
      <c r="DB13" s="31" t="s">
        <v>486</v>
      </c>
      <c r="DC13" s="32" t="s">
        <v>485</v>
      </c>
      <c r="DD13" s="32" t="s">
        <v>485</v>
      </c>
      <c r="DE13" s="31" t="s">
        <v>486</v>
      </c>
      <c r="DF13" s="31" t="s">
        <v>486</v>
      </c>
      <c r="DG13" s="31" t="s">
        <v>486</v>
      </c>
      <c r="DH13" s="31" t="s">
        <v>486</v>
      </c>
      <c r="DI13" s="31" t="s">
        <v>486</v>
      </c>
      <c r="DJ13" s="31" t="s">
        <v>486</v>
      </c>
      <c r="DK13" s="31" t="s">
        <v>486</v>
      </c>
      <c r="DL13" s="31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 t="s">
        <v>486</v>
      </c>
      <c r="EQ13" s="35" t="s">
        <v>486</v>
      </c>
      <c r="ER13" s="35" t="s">
        <v>486</v>
      </c>
      <c r="ES13" s="35" t="s">
        <v>486</v>
      </c>
      <c r="ET13" s="35" t="s">
        <v>486</v>
      </c>
      <c r="EU13" s="35" t="s">
        <v>486</v>
      </c>
      <c r="EV13" s="35" t="s">
        <v>486</v>
      </c>
      <c r="EW13" s="35" t="s">
        <v>486</v>
      </c>
      <c r="EX13" s="35" t="s">
        <v>486</v>
      </c>
      <c r="EY13" s="35" t="s">
        <v>486</v>
      </c>
      <c r="EZ13" s="35" t="s">
        <v>486</v>
      </c>
      <c r="FA13" s="35" t="s">
        <v>486</v>
      </c>
      <c r="FB13" s="35" t="s">
        <v>486</v>
      </c>
      <c r="FC13" s="35" t="s">
        <v>486</v>
      </c>
      <c r="FD13" s="35" t="s">
        <v>486</v>
      </c>
      <c r="FE13" s="35" t="s">
        <v>486</v>
      </c>
      <c r="FF13" s="35" t="s">
        <v>486</v>
      </c>
      <c r="FG13" s="35" t="s">
        <v>486</v>
      </c>
    </row>
    <row r="14" spans="1:163" ht="15" customHeight="1">
      <c r="A14" s="32" t="s">
        <v>141</v>
      </c>
      <c r="B14" s="32" t="s">
        <v>486</v>
      </c>
      <c r="C14" s="31" t="s">
        <v>486</v>
      </c>
      <c r="D14" s="31" t="s">
        <v>486</v>
      </c>
      <c r="E14" s="31" t="s">
        <v>486</v>
      </c>
      <c r="F14" s="31" t="s">
        <v>486</v>
      </c>
      <c r="G14" s="31" t="s">
        <v>486</v>
      </c>
      <c r="H14" s="31" t="s">
        <v>486</v>
      </c>
      <c r="I14" s="31" t="s">
        <v>486</v>
      </c>
      <c r="J14" s="31" t="s">
        <v>486</v>
      </c>
      <c r="K14" s="31" t="s">
        <v>486</v>
      </c>
      <c r="L14" s="31" t="s">
        <v>486</v>
      </c>
      <c r="M14" s="31" t="s">
        <v>487</v>
      </c>
      <c r="N14" s="31" t="s">
        <v>486</v>
      </c>
      <c r="O14" s="31" t="s">
        <v>486</v>
      </c>
      <c r="P14" s="31" t="s">
        <v>486</v>
      </c>
      <c r="Q14" s="31" t="s">
        <v>486</v>
      </c>
      <c r="R14" s="31" t="s">
        <v>486</v>
      </c>
      <c r="S14" s="31" t="s">
        <v>486</v>
      </c>
      <c r="T14" s="31" t="s">
        <v>486</v>
      </c>
      <c r="U14" s="31" t="s">
        <v>486</v>
      </c>
      <c r="V14" s="31" t="s">
        <v>486</v>
      </c>
      <c r="W14" s="31" t="s">
        <v>486</v>
      </c>
      <c r="X14" s="32" t="s">
        <v>485</v>
      </c>
      <c r="Y14" s="32" t="s">
        <v>485</v>
      </c>
      <c r="Z14" s="31" t="s">
        <v>486</v>
      </c>
      <c r="AA14" s="31" t="s">
        <v>486</v>
      </c>
      <c r="AB14" s="31" t="s">
        <v>486</v>
      </c>
      <c r="AC14" s="31" t="s">
        <v>486</v>
      </c>
      <c r="AD14" s="31" t="s">
        <v>486</v>
      </c>
      <c r="AE14" s="31" t="s">
        <v>486</v>
      </c>
      <c r="AF14" s="31" t="s">
        <v>486</v>
      </c>
      <c r="AG14" s="31" t="s">
        <v>486</v>
      </c>
      <c r="AH14" s="31" t="s">
        <v>486</v>
      </c>
      <c r="AI14" s="31" t="s">
        <v>486</v>
      </c>
      <c r="AJ14" s="31" t="s">
        <v>486</v>
      </c>
      <c r="AK14" s="31" t="s">
        <v>486</v>
      </c>
      <c r="AL14" s="31" t="s">
        <v>486</v>
      </c>
      <c r="AM14" s="31" t="s">
        <v>486</v>
      </c>
      <c r="AN14" s="31" t="s">
        <v>486</v>
      </c>
      <c r="AO14" s="31" t="s">
        <v>487</v>
      </c>
      <c r="AP14" s="31" t="s">
        <v>486</v>
      </c>
      <c r="AQ14" s="31" t="s">
        <v>486</v>
      </c>
      <c r="AR14" s="31" t="s">
        <v>486</v>
      </c>
      <c r="AS14" s="31" t="s">
        <v>486</v>
      </c>
      <c r="AT14" s="31" t="s">
        <v>486</v>
      </c>
      <c r="AU14" s="31" t="s">
        <v>486</v>
      </c>
      <c r="AV14" s="31" t="s">
        <v>486</v>
      </c>
      <c r="AW14" s="31" t="s">
        <v>486</v>
      </c>
      <c r="AX14" s="31" t="s">
        <v>486</v>
      </c>
      <c r="AY14" s="31" t="s">
        <v>486</v>
      </c>
      <c r="AZ14" s="31" t="s">
        <v>486</v>
      </c>
      <c r="BA14" s="31" t="s">
        <v>486</v>
      </c>
      <c r="BB14" s="31" t="s">
        <v>486</v>
      </c>
      <c r="BC14" s="31" t="s">
        <v>486</v>
      </c>
      <c r="BD14" s="31" t="s">
        <v>486</v>
      </c>
      <c r="BE14" s="31" t="s">
        <v>486</v>
      </c>
      <c r="BF14" s="31" t="s">
        <v>486</v>
      </c>
      <c r="BG14" s="31" t="s">
        <v>486</v>
      </c>
      <c r="BH14" s="31" t="s">
        <v>486</v>
      </c>
      <c r="BI14" s="31" t="s">
        <v>486</v>
      </c>
      <c r="BJ14" s="31" t="s">
        <v>486</v>
      </c>
      <c r="BK14" s="31" t="s">
        <v>486</v>
      </c>
      <c r="BL14" s="31" t="s">
        <v>486</v>
      </c>
      <c r="BM14" s="31" t="s">
        <v>486</v>
      </c>
      <c r="BN14" s="31" t="s">
        <v>486</v>
      </c>
      <c r="BO14" s="31" t="s">
        <v>486</v>
      </c>
      <c r="BP14" s="31" t="s">
        <v>487</v>
      </c>
      <c r="BQ14" s="31" t="s">
        <v>486</v>
      </c>
      <c r="BR14" s="31" t="s">
        <v>486</v>
      </c>
      <c r="BS14" s="31" t="s">
        <v>486</v>
      </c>
      <c r="BT14" s="31" t="s">
        <v>486</v>
      </c>
      <c r="BU14" s="31" t="s">
        <v>486</v>
      </c>
      <c r="BV14" s="31" t="s">
        <v>486</v>
      </c>
      <c r="BW14" s="31" t="s">
        <v>486</v>
      </c>
      <c r="BX14" s="31" t="s">
        <v>486</v>
      </c>
      <c r="BY14" s="31" t="s">
        <v>486</v>
      </c>
      <c r="BZ14" s="31" t="s">
        <v>486</v>
      </c>
      <c r="CA14" s="31" t="s">
        <v>486</v>
      </c>
      <c r="CB14" s="31" t="s">
        <v>486</v>
      </c>
      <c r="CC14" s="31" t="s">
        <v>486</v>
      </c>
      <c r="CD14" s="31" t="s">
        <v>486</v>
      </c>
      <c r="CE14" s="31" t="s">
        <v>486</v>
      </c>
      <c r="CF14" s="31" t="s">
        <v>486</v>
      </c>
      <c r="CG14" s="31" t="s">
        <v>486</v>
      </c>
      <c r="CH14" s="31" t="s">
        <v>486</v>
      </c>
      <c r="CI14" s="31" t="s">
        <v>486</v>
      </c>
      <c r="CJ14" s="31" t="s">
        <v>486</v>
      </c>
      <c r="CK14" s="31" t="s">
        <v>486</v>
      </c>
      <c r="CL14" s="31" t="s">
        <v>486</v>
      </c>
      <c r="CM14" s="31" t="s">
        <v>486</v>
      </c>
      <c r="CN14" s="31" t="s">
        <v>486</v>
      </c>
      <c r="CO14" s="31" t="s">
        <v>486</v>
      </c>
      <c r="CP14" s="31" t="s">
        <v>486</v>
      </c>
      <c r="CQ14" s="31" t="s">
        <v>486</v>
      </c>
      <c r="CR14" s="31" t="s">
        <v>486</v>
      </c>
      <c r="CS14" s="31" t="s">
        <v>486</v>
      </c>
      <c r="CT14" s="31" t="s">
        <v>486</v>
      </c>
      <c r="CU14" s="31" t="s">
        <v>486</v>
      </c>
      <c r="CV14" s="31" t="s">
        <v>486</v>
      </c>
      <c r="CW14" s="31" t="s">
        <v>487</v>
      </c>
      <c r="CX14" s="31" t="s">
        <v>503</v>
      </c>
      <c r="CY14" s="31" t="s">
        <v>486</v>
      </c>
      <c r="CZ14" s="31" t="s">
        <v>486</v>
      </c>
      <c r="DA14" s="31" t="s">
        <v>486</v>
      </c>
      <c r="DB14" s="31" t="s">
        <v>486</v>
      </c>
      <c r="DC14" s="31" t="s">
        <v>486</v>
      </c>
      <c r="DD14" s="31" t="s">
        <v>486</v>
      </c>
      <c r="DE14" s="31" t="s">
        <v>486</v>
      </c>
      <c r="DF14" s="31" t="s">
        <v>486</v>
      </c>
      <c r="DG14" s="31" t="s">
        <v>486</v>
      </c>
      <c r="DH14" s="31" t="s">
        <v>487</v>
      </c>
      <c r="DI14" s="31" t="s">
        <v>486</v>
      </c>
      <c r="DJ14" s="31" t="s">
        <v>486</v>
      </c>
      <c r="DK14" s="31" t="s">
        <v>486</v>
      </c>
      <c r="DL14" s="31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 t="s">
        <v>486</v>
      </c>
      <c r="EQ14" s="35" t="s">
        <v>486</v>
      </c>
      <c r="ER14" s="35" t="s">
        <v>486</v>
      </c>
      <c r="ES14" s="35" t="s">
        <v>486</v>
      </c>
      <c r="ET14" s="35" t="s">
        <v>486</v>
      </c>
      <c r="EU14" s="35" t="s">
        <v>486</v>
      </c>
      <c r="EV14" s="35" t="s">
        <v>486</v>
      </c>
      <c r="EW14" s="35" t="s">
        <v>486</v>
      </c>
      <c r="EX14" s="35" t="s">
        <v>486</v>
      </c>
      <c r="EY14" s="35" t="s">
        <v>486</v>
      </c>
      <c r="EZ14" s="35" t="s">
        <v>486</v>
      </c>
      <c r="FA14" s="35" t="s">
        <v>486</v>
      </c>
      <c r="FB14" s="35" t="s">
        <v>486</v>
      </c>
      <c r="FC14" s="35" t="s">
        <v>486</v>
      </c>
      <c r="FD14" s="35" t="s">
        <v>486</v>
      </c>
      <c r="FE14" s="35" t="s">
        <v>486</v>
      </c>
      <c r="FF14" s="35" t="s">
        <v>486</v>
      </c>
      <c r="FG14" s="35" t="s">
        <v>486</v>
      </c>
    </row>
    <row r="15" spans="1:163" ht="15" customHeight="1">
      <c r="A15" s="32" t="s">
        <v>145</v>
      </c>
      <c r="B15" s="32" t="s">
        <v>504</v>
      </c>
      <c r="C15" s="32" t="s">
        <v>504</v>
      </c>
      <c r="D15" s="32" t="s">
        <v>504</v>
      </c>
      <c r="E15" s="32" t="s">
        <v>504</v>
      </c>
      <c r="F15" s="32" t="s">
        <v>504</v>
      </c>
      <c r="G15" s="32" t="s">
        <v>504</v>
      </c>
      <c r="H15" s="32" t="s">
        <v>504</v>
      </c>
      <c r="I15" s="32" t="s">
        <v>504</v>
      </c>
      <c r="J15" s="32" t="s">
        <v>504</v>
      </c>
      <c r="K15" s="32" t="s">
        <v>504</v>
      </c>
      <c r="L15" s="32" t="s">
        <v>504</v>
      </c>
      <c r="M15" s="32" t="s">
        <v>504</v>
      </c>
      <c r="N15" s="32" t="s">
        <v>504</v>
      </c>
      <c r="O15" s="32" t="s">
        <v>504</v>
      </c>
      <c r="P15" s="32" t="s">
        <v>504</v>
      </c>
      <c r="Q15" s="32" t="s">
        <v>504</v>
      </c>
      <c r="R15" s="32" t="s">
        <v>504</v>
      </c>
      <c r="S15" s="32" t="s">
        <v>504</v>
      </c>
      <c r="T15" s="32" t="s">
        <v>504</v>
      </c>
      <c r="U15" s="32" t="s">
        <v>504</v>
      </c>
      <c r="V15" s="32" t="s">
        <v>504</v>
      </c>
      <c r="W15" s="32" t="s">
        <v>504</v>
      </c>
      <c r="X15" s="32" t="s">
        <v>504</v>
      </c>
      <c r="Y15" s="32" t="s">
        <v>504</v>
      </c>
      <c r="Z15" s="32" t="s">
        <v>504</v>
      </c>
      <c r="AA15" s="32" t="s">
        <v>504</v>
      </c>
      <c r="AB15" s="32" t="s">
        <v>504</v>
      </c>
      <c r="AC15" s="32" t="s">
        <v>504</v>
      </c>
      <c r="AD15" s="32" t="s">
        <v>504</v>
      </c>
      <c r="AE15" s="32" t="s">
        <v>504</v>
      </c>
      <c r="AF15" s="32" t="s">
        <v>504</v>
      </c>
      <c r="AG15" s="32" t="s">
        <v>504</v>
      </c>
      <c r="AH15" s="32" t="s">
        <v>504</v>
      </c>
      <c r="AI15" s="32" t="s">
        <v>504</v>
      </c>
      <c r="AJ15" s="32" t="s">
        <v>504</v>
      </c>
      <c r="AK15" s="32" t="s">
        <v>504</v>
      </c>
      <c r="AL15" s="32" t="s">
        <v>504</v>
      </c>
      <c r="AM15" s="32" t="s">
        <v>504</v>
      </c>
      <c r="AN15" s="32" t="s">
        <v>504</v>
      </c>
      <c r="AO15" s="32" t="s">
        <v>504</v>
      </c>
      <c r="AP15" s="32" t="s">
        <v>504</v>
      </c>
      <c r="AQ15" s="32" t="s">
        <v>504</v>
      </c>
      <c r="AR15" s="32" t="s">
        <v>504</v>
      </c>
      <c r="AS15" s="32" t="s">
        <v>504</v>
      </c>
      <c r="AT15" s="32" t="s">
        <v>504</v>
      </c>
      <c r="AU15" s="32" t="s">
        <v>504</v>
      </c>
      <c r="AV15" s="32" t="s">
        <v>504</v>
      </c>
      <c r="AW15" s="32" t="s">
        <v>504</v>
      </c>
      <c r="AX15" s="32" t="s">
        <v>504</v>
      </c>
      <c r="AY15" s="32" t="s">
        <v>504</v>
      </c>
      <c r="AZ15" s="32" t="s">
        <v>504</v>
      </c>
      <c r="BA15" s="32" t="s">
        <v>504</v>
      </c>
      <c r="BB15" s="32" t="s">
        <v>504</v>
      </c>
      <c r="BC15" s="32" t="s">
        <v>504</v>
      </c>
      <c r="BD15" s="32" t="s">
        <v>504</v>
      </c>
      <c r="BE15" s="32" t="s">
        <v>504</v>
      </c>
      <c r="BF15" s="32" t="s">
        <v>504</v>
      </c>
      <c r="BG15" s="32" t="s">
        <v>504</v>
      </c>
      <c r="BH15" s="32" t="s">
        <v>504</v>
      </c>
      <c r="BI15" s="32" t="s">
        <v>504</v>
      </c>
      <c r="BJ15" s="32" t="s">
        <v>504</v>
      </c>
      <c r="BK15" s="32" t="s">
        <v>504</v>
      </c>
      <c r="BL15" s="32" t="s">
        <v>504</v>
      </c>
      <c r="BM15" s="32" t="s">
        <v>504</v>
      </c>
      <c r="BN15" s="32" t="s">
        <v>504</v>
      </c>
      <c r="BO15" s="32" t="s">
        <v>504</v>
      </c>
      <c r="BP15" s="32" t="s">
        <v>504</v>
      </c>
      <c r="BQ15" s="32" t="s">
        <v>504</v>
      </c>
      <c r="BR15" s="32" t="s">
        <v>504</v>
      </c>
      <c r="BS15" s="32" t="s">
        <v>504</v>
      </c>
      <c r="BT15" s="32" t="s">
        <v>504</v>
      </c>
      <c r="BU15" s="32" t="s">
        <v>504</v>
      </c>
      <c r="BV15" s="32" t="s">
        <v>504</v>
      </c>
      <c r="BW15" s="32" t="s">
        <v>504</v>
      </c>
      <c r="BX15" s="32" t="s">
        <v>504</v>
      </c>
      <c r="BY15" s="32" t="s">
        <v>504</v>
      </c>
      <c r="BZ15" s="32" t="s">
        <v>504</v>
      </c>
      <c r="CA15" s="32" t="s">
        <v>504</v>
      </c>
      <c r="CB15" s="32" t="s">
        <v>504</v>
      </c>
      <c r="CC15" s="32" t="s">
        <v>504</v>
      </c>
      <c r="CD15" s="32" t="s">
        <v>504</v>
      </c>
      <c r="CE15" s="32" t="s">
        <v>504</v>
      </c>
      <c r="CF15" s="32" t="s">
        <v>504</v>
      </c>
      <c r="CG15" s="32" t="s">
        <v>504</v>
      </c>
      <c r="CH15" s="32" t="s">
        <v>504</v>
      </c>
      <c r="CI15" s="32" t="s">
        <v>504</v>
      </c>
      <c r="CJ15" s="32" t="s">
        <v>504</v>
      </c>
      <c r="CK15" s="32" t="s">
        <v>504</v>
      </c>
      <c r="CL15" s="32" t="s">
        <v>504</v>
      </c>
      <c r="CM15" s="32" t="s">
        <v>504</v>
      </c>
      <c r="CN15" s="32" t="s">
        <v>504</v>
      </c>
      <c r="CO15" s="32" t="s">
        <v>504</v>
      </c>
      <c r="CP15" s="32" t="s">
        <v>504</v>
      </c>
      <c r="CQ15" s="32" t="s">
        <v>504</v>
      </c>
      <c r="CR15" s="32" t="s">
        <v>504</v>
      </c>
      <c r="CS15" s="32" t="s">
        <v>504</v>
      </c>
      <c r="CT15" s="32" t="s">
        <v>504</v>
      </c>
      <c r="CU15" s="32" t="s">
        <v>504</v>
      </c>
      <c r="CV15" s="32" t="s">
        <v>504</v>
      </c>
      <c r="CW15" s="32" t="s">
        <v>504</v>
      </c>
      <c r="CX15" s="32" t="s">
        <v>504</v>
      </c>
      <c r="CY15" s="32" t="s">
        <v>504</v>
      </c>
      <c r="CZ15" s="32" t="s">
        <v>504</v>
      </c>
      <c r="DA15" s="32" t="s">
        <v>504</v>
      </c>
      <c r="DB15" s="32" t="s">
        <v>504</v>
      </c>
      <c r="DC15" s="32" t="s">
        <v>504</v>
      </c>
      <c r="DD15" s="32" t="s">
        <v>504</v>
      </c>
      <c r="DE15" s="32" t="s">
        <v>504</v>
      </c>
      <c r="DF15" s="32" t="s">
        <v>504</v>
      </c>
      <c r="DG15" s="32" t="s">
        <v>504</v>
      </c>
      <c r="DH15" s="32" t="s">
        <v>504</v>
      </c>
      <c r="DI15" s="32" t="s">
        <v>504</v>
      </c>
      <c r="DJ15" s="32" t="s">
        <v>504</v>
      </c>
      <c r="DK15" s="32" t="s">
        <v>504</v>
      </c>
      <c r="DL15" s="31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 t="s">
        <v>486</v>
      </c>
      <c r="EQ15" s="35" t="s">
        <v>486</v>
      </c>
      <c r="ER15" s="35" t="s">
        <v>486</v>
      </c>
      <c r="ES15" s="35" t="s">
        <v>486</v>
      </c>
      <c r="ET15" s="35" t="s">
        <v>486</v>
      </c>
      <c r="EU15" s="35" t="s">
        <v>486</v>
      </c>
      <c r="EV15" s="35" t="s">
        <v>486</v>
      </c>
      <c r="EW15" s="35" t="s">
        <v>486</v>
      </c>
      <c r="EX15" s="35" t="s">
        <v>486</v>
      </c>
      <c r="EY15" s="35" t="s">
        <v>486</v>
      </c>
      <c r="EZ15" s="35" t="s">
        <v>486</v>
      </c>
      <c r="FA15" s="35" t="s">
        <v>486</v>
      </c>
      <c r="FB15" s="35" t="s">
        <v>486</v>
      </c>
      <c r="FC15" s="35" t="s">
        <v>486</v>
      </c>
      <c r="FD15" s="35" t="s">
        <v>486</v>
      </c>
      <c r="FE15" s="35" t="s">
        <v>486</v>
      </c>
      <c r="FF15" s="35" t="s">
        <v>486</v>
      </c>
      <c r="FG15" s="35" t="s">
        <v>486</v>
      </c>
    </row>
    <row r="16" spans="1:163" ht="15" customHeight="1">
      <c r="A16" s="32" t="s">
        <v>147</v>
      </c>
      <c r="B16" s="32" t="s">
        <v>486</v>
      </c>
      <c r="C16" s="31" t="s">
        <v>486</v>
      </c>
      <c r="D16" s="31" t="s">
        <v>486</v>
      </c>
      <c r="E16" s="31" t="s">
        <v>486</v>
      </c>
      <c r="F16" s="31" t="s">
        <v>486</v>
      </c>
      <c r="G16" s="31" t="s">
        <v>486</v>
      </c>
      <c r="H16" s="31" t="s">
        <v>486</v>
      </c>
      <c r="I16" s="31" t="s">
        <v>486</v>
      </c>
      <c r="J16" s="31" t="s">
        <v>486</v>
      </c>
      <c r="K16" s="31" t="s">
        <v>486</v>
      </c>
      <c r="L16" s="31" t="s">
        <v>486</v>
      </c>
      <c r="M16" s="31" t="s">
        <v>486</v>
      </c>
      <c r="N16" s="31" t="s">
        <v>486</v>
      </c>
      <c r="O16" s="31" t="s">
        <v>486</v>
      </c>
      <c r="P16" s="31" t="s">
        <v>486</v>
      </c>
      <c r="Q16" s="31" t="s">
        <v>486</v>
      </c>
      <c r="R16" s="31" t="s">
        <v>486</v>
      </c>
      <c r="S16" s="31" t="s">
        <v>486</v>
      </c>
      <c r="T16" s="31" t="s">
        <v>486</v>
      </c>
      <c r="U16" s="31" t="s">
        <v>486</v>
      </c>
      <c r="V16" s="31" t="s">
        <v>486</v>
      </c>
      <c r="W16" s="31" t="s">
        <v>486</v>
      </c>
      <c r="X16" s="31" t="s">
        <v>486</v>
      </c>
      <c r="Y16" s="31" t="s">
        <v>486</v>
      </c>
      <c r="Z16" s="31" t="s">
        <v>486</v>
      </c>
      <c r="AA16" s="31" t="s">
        <v>486</v>
      </c>
      <c r="AB16" s="31" t="s">
        <v>486</v>
      </c>
      <c r="AC16" s="31" t="s">
        <v>486</v>
      </c>
      <c r="AD16" s="31" t="s">
        <v>486</v>
      </c>
      <c r="AE16" s="31" t="s">
        <v>486</v>
      </c>
      <c r="AF16" s="31" t="s">
        <v>486</v>
      </c>
      <c r="AG16" s="31" t="s">
        <v>486</v>
      </c>
      <c r="AH16" s="31" t="s">
        <v>486</v>
      </c>
      <c r="AI16" s="31" t="s">
        <v>486</v>
      </c>
      <c r="AJ16" s="31" t="s">
        <v>486</v>
      </c>
      <c r="AK16" s="31" t="s">
        <v>486</v>
      </c>
      <c r="AL16" s="31" t="s">
        <v>486</v>
      </c>
      <c r="AM16" s="31" t="s">
        <v>486</v>
      </c>
      <c r="AN16" s="31" t="s">
        <v>486</v>
      </c>
      <c r="AO16" s="31" t="s">
        <v>486</v>
      </c>
      <c r="AP16" s="31" t="s">
        <v>486</v>
      </c>
      <c r="AQ16" s="31" t="s">
        <v>486</v>
      </c>
      <c r="AR16" s="31" t="s">
        <v>486</v>
      </c>
      <c r="AS16" s="31" t="s">
        <v>486</v>
      </c>
      <c r="AT16" s="31" t="s">
        <v>486</v>
      </c>
      <c r="AU16" s="31" t="s">
        <v>486</v>
      </c>
      <c r="AV16" s="31" t="s">
        <v>486</v>
      </c>
      <c r="AW16" s="31" t="s">
        <v>486</v>
      </c>
      <c r="AX16" s="31" t="s">
        <v>486</v>
      </c>
      <c r="AY16" s="31" t="s">
        <v>486</v>
      </c>
      <c r="AZ16" s="31" t="s">
        <v>486</v>
      </c>
      <c r="BA16" s="31" t="s">
        <v>486</v>
      </c>
      <c r="BB16" s="31" t="s">
        <v>486</v>
      </c>
      <c r="BC16" s="31" t="s">
        <v>486</v>
      </c>
      <c r="BD16" s="31" t="s">
        <v>486</v>
      </c>
      <c r="BE16" s="31" t="s">
        <v>486</v>
      </c>
      <c r="BF16" s="31" t="s">
        <v>486</v>
      </c>
      <c r="BG16" s="31" t="s">
        <v>486</v>
      </c>
      <c r="BH16" s="31" t="s">
        <v>486</v>
      </c>
      <c r="BI16" s="31" t="s">
        <v>486</v>
      </c>
      <c r="BJ16" s="31" t="s">
        <v>486</v>
      </c>
      <c r="BK16" s="31" t="s">
        <v>486</v>
      </c>
      <c r="BL16" s="31" t="s">
        <v>486</v>
      </c>
      <c r="BM16" s="31" t="s">
        <v>486</v>
      </c>
      <c r="BN16" s="31" t="s">
        <v>486</v>
      </c>
      <c r="BO16" s="31" t="s">
        <v>486</v>
      </c>
      <c r="BP16" s="31" t="s">
        <v>486</v>
      </c>
      <c r="BQ16" s="31" t="s">
        <v>486</v>
      </c>
      <c r="BR16" s="31" t="s">
        <v>486</v>
      </c>
      <c r="BS16" s="31" t="s">
        <v>486</v>
      </c>
      <c r="BT16" s="31" t="s">
        <v>486</v>
      </c>
      <c r="BU16" s="31" t="s">
        <v>486</v>
      </c>
      <c r="BV16" s="31" t="s">
        <v>486</v>
      </c>
      <c r="BW16" s="31" t="s">
        <v>486</v>
      </c>
      <c r="BX16" s="31" t="s">
        <v>486</v>
      </c>
      <c r="BY16" s="31" t="s">
        <v>486</v>
      </c>
      <c r="BZ16" s="31" t="s">
        <v>486</v>
      </c>
      <c r="CA16" s="31" t="s">
        <v>486</v>
      </c>
      <c r="CB16" s="31" t="s">
        <v>486</v>
      </c>
      <c r="CC16" s="31" t="s">
        <v>486</v>
      </c>
      <c r="CD16" s="31" t="s">
        <v>486</v>
      </c>
      <c r="CE16" s="31" t="s">
        <v>486</v>
      </c>
      <c r="CF16" s="31" t="s">
        <v>486</v>
      </c>
      <c r="CG16" s="31" t="s">
        <v>486</v>
      </c>
      <c r="CH16" s="31" t="s">
        <v>486</v>
      </c>
      <c r="CI16" s="31" t="s">
        <v>486</v>
      </c>
      <c r="CJ16" s="31" t="s">
        <v>486</v>
      </c>
      <c r="CK16" s="31" t="s">
        <v>486</v>
      </c>
      <c r="CL16" s="31" t="s">
        <v>486</v>
      </c>
      <c r="CM16" s="31" t="s">
        <v>486</v>
      </c>
      <c r="CN16" s="31" t="s">
        <v>486</v>
      </c>
      <c r="CO16" s="31" t="s">
        <v>486</v>
      </c>
      <c r="CP16" s="31" t="s">
        <v>486</v>
      </c>
      <c r="CQ16" s="31" t="s">
        <v>486</v>
      </c>
      <c r="CR16" s="31" t="s">
        <v>486</v>
      </c>
      <c r="CS16" s="31" t="s">
        <v>486</v>
      </c>
      <c r="CT16" s="31" t="s">
        <v>486</v>
      </c>
      <c r="CU16" s="31" t="s">
        <v>486</v>
      </c>
      <c r="CV16" s="31" t="s">
        <v>486</v>
      </c>
      <c r="CW16" s="31" t="s">
        <v>486</v>
      </c>
      <c r="CX16" s="31" t="s">
        <v>486</v>
      </c>
      <c r="CY16" s="31" t="s">
        <v>486</v>
      </c>
      <c r="CZ16" s="31" t="s">
        <v>486</v>
      </c>
      <c r="DA16" s="31" t="s">
        <v>486</v>
      </c>
      <c r="DB16" s="31" t="s">
        <v>486</v>
      </c>
      <c r="DC16" s="31" t="s">
        <v>486</v>
      </c>
      <c r="DD16" s="31" t="s">
        <v>486</v>
      </c>
      <c r="DE16" s="31" t="s">
        <v>486</v>
      </c>
      <c r="DF16" s="31" t="s">
        <v>486</v>
      </c>
      <c r="DG16" s="31" t="s">
        <v>486</v>
      </c>
      <c r="DH16" s="31" t="s">
        <v>486</v>
      </c>
      <c r="DI16" s="31" t="s">
        <v>486</v>
      </c>
      <c r="DJ16" s="31" t="s">
        <v>486</v>
      </c>
      <c r="DK16" s="31" t="s">
        <v>486</v>
      </c>
      <c r="DL16" s="31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 t="s">
        <v>486</v>
      </c>
      <c r="EQ16" s="35" t="s">
        <v>486</v>
      </c>
      <c r="ER16" s="35" t="s">
        <v>486</v>
      </c>
      <c r="ES16" s="35" t="s">
        <v>486</v>
      </c>
      <c r="ET16" s="35" t="s">
        <v>486</v>
      </c>
      <c r="EU16" s="35" t="s">
        <v>486</v>
      </c>
      <c r="EV16" s="35" t="s">
        <v>486</v>
      </c>
      <c r="EW16" s="35" t="s">
        <v>486</v>
      </c>
      <c r="EX16" s="35" t="s">
        <v>486</v>
      </c>
      <c r="EY16" s="35" t="s">
        <v>486</v>
      </c>
      <c r="EZ16" s="35" t="s">
        <v>486</v>
      </c>
      <c r="FA16" s="35" t="s">
        <v>486</v>
      </c>
      <c r="FB16" s="35" t="s">
        <v>486</v>
      </c>
      <c r="FC16" s="35" t="s">
        <v>486</v>
      </c>
      <c r="FD16" s="35" t="s">
        <v>486</v>
      </c>
      <c r="FE16" s="35" t="s">
        <v>486</v>
      </c>
      <c r="FF16" s="35" t="s">
        <v>486</v>
      </c>
      <c r="FG16" s="35" t="s">
        <v>486</v>
      </c>
    </row>
    <row r="17" spans="1:163" ht="15" customHeight="1">
      <c r="A17" s="32" t="s">
        <v>151</v>
      </c>
      <c r="B17" s="32" t="s">
        <v>486</v>
      </c>
      <c r="C17" s="31" t="s">
        <v>486</v>
      </c>
      <c r="D17" s="32" t="s">
        <v>485</v>
      </c>
      <c r="E17" s="32" t="s">
        <v>485</v>
      </c>
      <c r="F17" s="31" t="s">
        <v>486</v>
      </c>
      <c r="G17" s="31" t="s">
        <v>486</v>
      </c>
      <c r="H17" s="31" t="s">
        <v>486</v>
      </c>
      <c r="I17" s="31" t="s">
        <v>486</v>
      </c>
      <c r="J17" s="31" t="s">
        <v>486</v>
      </c>
      <c r="K17" s="31" t="s">
        <v>486</v>
      </c>
      <c r="L17" s="31" t="s">
        <v>486</v>
      </c>
      <c r="M17" s="31" t="s">
        <v>486</v>
      </c>
      <c r="N17" s="31" t="s">
        <v>486</v>
      </c>
      <c r="O17" s="31" t="s">
        <v>486</v>
      </c>
      <c r="P17" s="31" t="s">
        <v>486</v>
      </c>
      <c r="Q17" s="31" t="s">
        <v>486</v>
      </c>
      <c r="R17" s="31" t="s">
        <v>486</v>
      </c>
      <c r="S17" s="31" t="s">
        <v>486</v>
      </c>
      <c r="T17" s="31" t="s">
        <v>486</v>
      </c>
      <c r="U17" s="31" t="s">
        <v>486</v>
      </c>
      <c r="V17" s="31" t="s">
        <v>486</v>
      </c>
      <c r="W17" s="31" t="s">
        <v>486</v>
      </c>
      <c r="X17" s="31" t="s">
        <v>486</v>
      </c>
      <c r="Y17" s="31" t="s">
        <v>486</v>
      </c>
      <c r="Z17" s="31" t="s">
        <v>486</v>
      </c>
      <c r="AA17" s="31" t="s">
        <v>486</v>
      </c>
      <c r="AB17" s="32" t="s">
        <v>485</v>
      </c>
      <c r="AC17" s="31" t="s">
        <v>486</v>
      </c>
      <c r="AD17" s="31" t="s">
        <v>486</v>
      </c>
      <c r="AE17" s="31" t="s">
        <v>486</v>
      </c>
      <c r="AF17" s="31" t="s">
        <v>486</v>
      </c>
      <c r="AG17" s="31" t="s">
        <v>487</v>
      </c>
      <c r="AH17" s="31" t="s">
        <v>486</v>
      </c>
      <c r="AI17" s="31" t="s">
        <v>486</v>
      </c>
      <c r="AJ17" s="31" t="s">
        <v>486</v>
      </c>
      <c r="AK17" s="31" t="s">
        <v>486</v>
      </c>
      <c r="AL17" s="31" t="s">
        <v>486</v>
      </c>
      <c r="AM17" s="31" t="s">
        <v>486</v>
      </c>
      <c r="AN17" s="31" t="s">
        <v>486</v>
      </c>
      <c r="AO17" s="31" t="s">
        <v>486</v>
      </c>
      <c r="AP17" s="31" t="s">
        <v>486</v>
      </c>
      <c r="AQ17" s="31" t="s">
        <v>486</v>
      </c>
      <c r="AR17" s="31" t="s">
        <v>486</v>
      </c>
      <c r="AS17" s="31" t="s">
        <v>486</v>
      </c>
      <c r="AT17" s="31" t="s">
        <v>486</v>
      </c>
      <c r="AU17" s="31" t="s">
        <v>486</v>
      </c>
      <c r="AV17" s="31" t="s">
        <v>486</v>
      </c>
      <c r="AW17" s="31" t="s">
        <v>486</v>
      </c>
      <c r="AX17" s="31" t="s">
        <v>486</v>
      </c>
      <c r="AY17" s="31" t="s">
        <v>486</v>
      </c>
      <c r="AZ17" s="32" t="s">
        <v>485</v>
      </c>
      <c r="BA17" s="31" t="s">
        <v>486</v>
      </c>
      <c r="BB17" s="31" t="s">
        <v>486</v>
      </c>
      <c r="BC17" s="31" t="s">
        <v>486</v>
      </c>
      <c r="BD17" s="31" t="s">
        <v>486</v>
      </c>
      <c r="BE17" s="31" t="s">
        <v>486</v>
      </c>
      <c r="BF17" s="31" t="s">
        <v>486</v>
      </c>
      <c r="BG17" s="31" t="s">
        <v>486</v>
      </c>
      <c r="BH17" s="31" t="s">
        <v>486</v>
      </c>
      <c r="BI17" s="31" t="s">
        <v>486</v>
      </c>
      <c r="BJ17" s="31" t="s">
        <v>486</v>
      </c>
      <c r="BK17" s="31" t="s">
        <v>486</v>
      </c>
      <c r="BL17" s="31" t="s">
        <v>486</v>
      </c>
      <c r="BM17" s="31" t="s">
        <v>486</v>
      </c>
      <c r="BN17" s="31" t="s">
        <v>486</v>
      </c>
      <c r="BO17" s="31" t="s">
        <v>486</v>
      </c>
      <c r="BP17" s="31" t="s">
        <v>486</v>
      </c>
      <c r="BQ17" s="31" t="s">
        <v>486</v>
      </c>
      <c r="BR17" s="31" t="s">
        <v>486</v>
      </c>
      <c r="BS17" s="31" t="s">
        <v>486</v>
      </c>
      <c r="BT17" s="31" t="s">
        <v>486</v>
      </c>
      <c r="BU17" s="31" t="s">
        <v>486</v>
      </c>
      <c r="BV17" s="31" t="s">
        <v>486</v>
      </c>
      <c r="BW17" s="31" t="s">
        <v>486</v>
      </c>
      <c r="BX17" s="31" t="s">
        <v>486</v>
      </c>
      <c r="BY17" s="31" t="s">
        <v>486</v>
      </c>
      <c r="BZ17" s="31" t="s">
        <v>486</v>
      </c>
      <c r="CA17" s="31" t="s">
        <v>486</v>
      </c>
      <c r="CB17" s="31" t="s">
        <v>486</v>
      </c>
      <c r="CC17" s="31" t="s">
        <v>486</v>
      </c>
      <c r="CD17" s="31" t="s">
        <v>486</v>
      </c>
      <c r="CE17" s="31" t="s">
        <v>486</v>
      </c>
      <c r="CF17" s="31" t="s">
        <v>486</v>
      </c>
      <c r="CG17" s="31" t="s">
        <v>486</v>
      </c>
      <c r="CH17" s="31" t="s">
        <v>486</v>
      </c>
      <c r="CI17" s="31" t="s">
        <v>486</v>
      </c>
      <c r="CJ17" s="31" t="s">
        <v>486</v>
      </c>
      <c r="CK17" s="32" t="s">
        <v>485</v>
      </c>
      <c r="CL17" s="31" t="s">
        <v>486</v>
      </c>
      <c r="CM17" s="32" t="s">
        <v>485</v>
      </c>
      <c r="CN17" s="31" t="s">
        <v>486</v>
      </c>
      <c r="CO17" s="31" t="s">
        <v>486</v>
      </c>
      <c r="CP17" s="31" t="s">
        <v>486</v>
      </c>
      <c r="CQ17" s="31" t="s">
        <v>486</v>
      </c>
      <c r="CR17" s="31" t="s">
        <v>486</v>
      </c>
      <c r="CS17" s="31" t="s">
        <v>486</v>
      </c>
      <c r="CT17" s="31" t="s">
        <v>486</v>
      </c>
      <c r="CU17" s="31" t="s">
        <v>486</v>
      </c>
      <c r="CV17" s="31" t="s">
        <v>486</v>
      </c>
      <c r="CW17" s="31" t="s">
        <v>486</v>
      </c>
      <c r="CX17" s="31" t="s">
        <v>486</v>
      </c>
      <c r="CY17" s="31" t="s">
        <v>486</v>
      </c>
      <c r="CZ17" s="31" t="s">
        <v>486</v>
      </c>
      <c r="DA17" s="31" t="s">
        <v>487</v>
      </c>
      <c r="DB17" s="31" t="s">
        <v>486</v>
      </c>
      <c r="DC17" s="31" t="s">
        <v>486</v>
      </c>
      <c r="DD17" s="31" t="s">
        <v>486</v>
      </c>
      <c r="DE17" s="31" t="s">
        <v>486</v>
      </c>
      <c r="DF17" s="31" t="s">
        <v>486</v>
      </c>
      <c r="DG17" s="31" t="s">
        <v>486</v>
      </c>
      <c r="DH17" s="31" t="s">
        <v>486</v>
      </c>
      <c r="DI17" s="31" t="s">
        <v>486</v>
      </c>
      <c r="DJ17" s="31" t="s">
        <v>486</v>
      </c>
      <c r="DK17" s="31" t="s">
        <v>486</v>
      </c>
      <c r="DL17" s="31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 t="s">
        <v>486</v>
      </c>
      <c r="EQ17" s="35" t="s">
        <v>486</v>
      </c>
      <c r="ER17" s="35" t="s">
        <v>486</v>
      </c>
      <c r="ES17" s="35" t="s">
        <v>486</v>
      </c>
      <c r="ET17" s="35" t="s">
        <v>486</v>
      </c>
      <c r="EU17" s="35" t="s">
        <v>486</v>
      </c>
      <c r="EV17" s="35" t="s">
        <v>486</v>
      </c>
      <c r="EW17" s="35" t="s">
        <v>486</v>
      </c>
      <c r="EX17" s="35" t="s">
        <v>486</v>
      </c>
      <c r="EY17" s="35" t="s">
        <v>486</v>
      </c>
      <c r="EZ17" s="35" t="s">
        <v>486</v>
      </c>
      <c r="FA17" s="35" t="s">
        <v>486</v>
      </c>
      <c r="FB17" s="35" t="s">
        <v>486</v>
      </c>
      <c r="FC17" s="35" t="s">
        <v>486</v>
      </c>
      <c r="FD17" s="35" t="s">
        <v>486</v>
      </c>
      <c r="FE17" s="35" t="s">
        <v>486</v>
      </c>
      <c r="FF17" s="35" t="s">
        <v>486</v>
      </c>
      <c r="FG17" s="35" t="s">
        <v>486</v>
      </c>
    </row>
    <row r="18" spans="1:163" ht="15" customHeight="1">
      <c r="A18" s="32" t="s">
        <v>154</v>
      </c>
      <c r="B18" s="32" t="s">
        <v>486</v>
      </c>
      <c r="C18" s="32" t="s">
        <v>485</v>
      </c>
      <c r="D18" s="31" t="s">
        <v>486</v>
      </c>
      <c r="E18" s="31" t="s">
        <v>486</v>
      </c>
      <c r="F18" s="31" t="s">
        <v>486</v>
      </c>
      <c r="G18" s="31" t="s">
        <v>486</v>
      </c>
      <c r="H18" s="32" t="s">
        <v>485</v>
      </c>
      <c r="I18" s="31" t="s">
        <v>486</v>
      </c>
      <c r="J18" s="31" t="s">
        <v>486</v>
      </c>
      <c r="K18" s="31" t="s">
        <v>486</v>
      </c>
      <c r="L18" s="31" t="s">
        <v>486</v>
      </c>
      <c r="M18" s="31" t="s">
        <v>486</v>
      </c>
      <c r="N18" s="31" t="s">
        <v>486</v>
      </c>
      <c r="O18" s="31" t="s">
        <v>486</v>
      </c>
      <c r="P18" s="31" t="s">
        <v>486</v>
      </c>
      <c r="Q18" s="31" t="s">
        <v>486</v>
      </c>
      <c r="R18" s="31" t="s">
        <v>486</v>
      </c>
      <c r="S18" s="31" t="s">
        <v>486</v>
      </c>
      <c r="T18" s="31" t="s">
        <v>486</v>
      </c>
      <c r="U18" s="32" t="s">
        <v>485</v>
      </c>
      <c r="V18" s="31" t="s">
        <v>486</v>
      </c>
      <c r="W18" s="31" t="s">
        <v>486</v>
      </c>
      <c r="X18" s="31" t="s">
        <v>486</v>
      </c>
      <c r="Y18" s="31" t="s">
        <v>486</v>
      </c>
      <c r="Z18" s="32" t="s">
        <v>485</v>
      </c>
      <c r="AA18" s="31" t="s">
        <v>486</v>
      </c>
      <c r="AB18" s="31" t="s">
        <v>486</v>
      </c>
      <c r="AC18" s="31" t="s">
        <v>486</v>
      </c>
      <c r="AD18" s="31" t="s">
        <v>486</v>
      </c>
      <c r="AE18" s="31" t="s">
        <v>486</v>
      </c>
      <c r="AF18" s="31" t="s">
        <v>486</v>
      </c>
      <c r="AG18" s="31" t="s">
        <v>486</v>
      </c>
      <c r="AH18" s="31" t="s">
        <v>486</v>
      </c>
      <c r="AI18" s="31" t="s">
        <v>486</v>
      </c>
      <c r="AJ18" s="31" t="s">
        <v>486</v>
      </c>
      <c r="AK18" s="31" t="s">
        <v>486</v>
      </c>
      <c r="AL18" s="31" t="s">
        <v>486</v>
      </c>
      <c r="AM18" s="31" t="s">
        <v>486</v>
      </c>
      <c r="AN18" s="31" t="s">
        <v>486</v>
      </c>
      <c r="AO18" s="31" t="s">
        <v>486</v>
      </c>
      <c r="AP18" s="31" t="s">
        <v>486</v>
      </c>
      <c r="AQ18" s="31" t="s">
        <v>486</v>
      </c>
      <c r="AR18" s="31" t="s">
        <v>486</v>
      </c>
      <c r="AS18" s="31" t="s">
        <v>486</v>
      </c>
      <c r="AT18" s="31" t="s">
        <v>486</v>
      </c>
      <c r="AU18" s="31" t="s">
        <v>486</v>
      </c>
      <c r="AV18" s="31" t="s">
        <v>486</v>
      </c>
      <c r="AW18" s="31" t="s">
        <v>486</v>
      </c>
      <c r="AX18" s="31" t="s">
        <v>486</v>
      </c>
      <c r="AY18" s="31" t="s">
        <v>486</v>
      </c>
      <c r="AZ18" s="31" t="s">
        <v>486</v>
      </c>
      <c r="BA18" s="31" t="s">
        <v>486</v>
      </c>
      <c r="BB18" s="31" t="s">
        <v>486</v>
      </c>
      <c r="BC18" s="31" t="s">
        <v>486</v>
      </c>
      <c r="BD18" s="32" t="s">
        <v>485</v>
      </c>
      <c r="BE18" s="31" t="s">
        <v>486</v>
      </c>
      <c r="BF18" s="31" t="s">
        <v>486</v>
      </c>
      <c r="BG18" s="31" t="s">
        <v>486</v>
      </c>
      <c r="BH18" s="31" t="s">
        <v>486</v>
      </c>
      <c r="BI18" s="31" t="s">
        <v>486</v>
      </c>
      <c r="BJ18" s="31" t="s">
        <v>486</v>
      </c>
      <c r="BK18" s="31" t="s">
        <v>486</v>
      </c>
      <c r="BL18" s="31" t="s">
        <v>486</v>
      </c>
      <c r="BM18" s="31" t="s">
        <v>486</v>
      </c>
      <c r="BN18" s="31" t="s">
        <v>486</v>
      </c>
      <c r="BO18" s="31" t="s">
        <v>486</v>
      </c>
      <c r="BP18" s="31" t="s">
        <v>486</v>
      </c>
      <c r="BQ18" s="31" t="s">
        <v>486</v>
      </c>
      <c r="BR18" s="32" t="s">
        <v>485</v>
      </c>
      <c r="BS18" s="31" t="s">
        <v>486</v>
      </c>
      <c r="BT18" s="31" t="s">
        <v>486</v>
      </c>
      <c r="BU18" s="31" t="s">
        <v>486</v>
      </c>
      <c r="BV18" s="31" t="s">
        <v>486</v>
      </c>
      <c r="BW18" s="31" t="s">
        <v>486</v>
      </c>
      <c r="BX18" s="31" t="s">
        <v>486</v>
      </c>
      <c r="BY18" s="31" t="s">
        <v>486</v>
      </c>
      <c r="BZ18" s="31" t="s">
        <v>486</v>
      </c>
      <c r="CA18" s="31" t="s">
        <v>486</v>
      </c>
      <c r="CB18" s="31" t="s">
        <v>486</v>
      </c>
      <c r="CC18" s="31" t="s">
        <v>486</v>
      </c>
      <c r="CD18" s="31" t="s">
        <v>486</v>
      </c>
      <c r="CE18" s="31" t="s">
        <v>486</v>
      </c>
      <c r="CF18" s="31" t="s">
        <v>486</v>
      </c>
      <c r="CG18" s="31" t="s">
        <v>486</v>
      </c>
      <c r="CH18" s="31" t="s">
        <v>486</v>
      </c>
      <c r="CI18" s="31" t="s">
        <v>486</v>
      </c>
      <c r="CJ18" s="31" t="s">
        <v>486</v>
      </c>
      <c r="CK18" s="31" t="s">
        <v>486</v>
      </c>
      <c r="CL18" s="31" t="s">
        <v>486</v>
      </c>
      <c r="CM18" s="31" t="s">
        <v>486</v>
      </c>
      <c r="CN18" s="31" t="s">
        <v>486</v>
      </c>
      <c r="CO18" s="31" t="s">
        <v>486</v>
      </c>
      <c r="CP18" s="32" t="s">
        <v>485</v>
      </c>
      <c r="CQ18" s="31" t="s">
        <v>486</v>
      </c>
      <c r="CR18" s="31" t="s">
        <v>486</v>
      </c>
      <c r="CS18" s="31" t="s">
        <v>486</v>
      </c>
      <c r="CT18" s="31" t="s">
        <v>486</v>
      </c>
      <c r="CU18" s="31" t="s">
        <v>486</v>
      </c>
      <c r="CV18" s="31" t="s">
        <v>486</v>
      </c>
      <c r="CW18" s="31" t="s">
        <v>486</v>
      </c>
      <c r="CX18" s="31" t="s">
        <v>486</v>
      </c>
      <c r="CY18" s="31" t="s">
        <v>486</v>
      </c>
      <c r="CZ18" s="32" t="s">
        <v>485</v>
      </c>
      <c r="DA18" s="31" t="s">
        <v>486</v>
      </c>
      <c r="DB18" s="31" t="s">
        <v>486</v>
      </c>
      <c r="DC18" s="32" t="s">
        <v>485</v>
      </c>
      <c r="DD18" s="31" t="s">
        <v>486</v>
      </c>
      <c r="DE18" s="31" t="s">
        <v>486</v>
      </c>
      <c r="DF18" s="31" t="s">
        <v>486</v>
      </c>
      <c r="DG18" s="32" t="s">
        <v>485</v>
      </c>
      <c r="DH18" s="31" t="s">
        <v>486</v>
      </c>
      <c r="DI18" s="31" t="s">
        <v>486</v>
      </c>
      <c r="DJ18" s="31" t="s">
        <v>486</v>
      </c>
      <c r="DK18" s="32" t="s">
        <v>485</v>
      </c>
      <c r="DL18" s="31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 t="s">
        <v>486</v>
      </c>
      <c r="EQ18" s="35" t="s">
        <v>486</v>
      </c>
      <c r="ER18" s="35" t="s">
        <v>486</v>
      </c>
      <c r="ES18" s="35" t="s">
        <v>486</v>
      </c>
      <c r="ET18" s="35" t="s">
        <v>486</v>
      </c>
      <c r="EU18" s="35" t="s">
        <v>486</v>
      </c>
      <c r="EV18" s="35" t="s">
        <v>486</v>
      </c>
      <c r="EW18" s="35" t="s">
        <v>486</v>
      </c>
      <c r="EX18" s="35" t="s">
        <v>486</v>
      </c>
      <c r="EY18" s="35" t="s">
        <v>486</v>
      </c>
      <c r="EZ18" s="35" t="s">
        <v>486</v>
      </c>
      <c r="FA18" s="35" t="s">
        <v>486</v>
      </c>
      <c r="FB18" s="35" t="s">
        <v>486</v>
      </c>
      <c r="FC18" s="35" t="s">
        <v>486</v>
      </c>
      <c r="FD18" s="35" t="s">
        <v>486</v>
      </c>
      <c r="FE18" s="35" t="s">
        <v>486</v>
      </c>
      <c r="FF18" s="35" t="s">
        <v>486</v>
      </c>
      <c r="FG18" s="35" t="s">
        <v>486</v>
      </c>
    </row>
    <row r="19" spans="1:163" ht="15" customHeight="1">
      <c r="A19" s="32" t="s">
        <v>157</v>
      </c>
      <c r="B19" s="32" t="s">
        <v>486</v>
      </c>
      <c r="C19" s="31" t="s">
        <v>486</v>
      </c>
      <c r="D19" s="31" t="s">
        <v>486</v>
      </c>
      <c r="E19" s="32" t="s">
        <v>485</v>
      </c>
      <c r="F19" s="31" t="s">
        <v>486</v>
      </c>
      <c r="G19" s="31" t="s">
        <v>486</v>
      </c>
      <c r="H19" s="31" t="s">
        <v>486</v>
      </c>
      <c r="I19" s="31" t="s">
        <v>486</v>
      </c>
      <c r="J19" s="31" t="s">
        <v>486</v>
      </c>
      <c r="K19" s="32" t="s">
        <v>485</v>
      </c>
      <c r="L19" s="31" t="s">
        <v>486</v>
      </c>
      <c r="M19" s="31" t="s">
        <v>486</v>
      </c>
      <c r="N19" s="31" t="s">
        <v>486</v>
      </c>
      <c r="O19" s="31" t="s">
        <v>486</v>
      </c>
      <c r="P19" s="31" t="s">
        <v>486</v>
      </c>
      <c r="Q19" s="31" t="s">
        <v>486</v>
      </c>
      <c r="R19" s="31" t="s">
        <v>486</v>
      </c>
      <c r="S19" s="32" t="s">
        <v>485</v>
      </c>
      <c r="T19" s="32" t="s">
        <v>485</v>
      </c>
      <c r="U19" s="31" t="s">
        <v>486</v>
      </c>
      <c r="V19" s="31" t="s">
        <v>486</v>
      </c>
      <c r="W19" s="31" t="s">
        <v>486</v>
      </c>
      <c r="X19" s="31" t="s">
        <v>486</v>
      </c>
      <c r="Y19" s="31" t="s">
        <v>486</v>
      </c>
      <c r="Z19" s="31" t="s">
        <v>486</v>
      </c>
      <c r="AA19" s="31" t="s">
        <v>486</v>
      </c>
      <c r="AB19" s="31" t="s">
        <v>486</v>
      </c>
      <c r="AC19" s="32" t="s">
        <v>485</v>
      </c>
      <c r="AD19" s="32" t="s">
        <v>485</v>
      </c>
      <c r="AE19" s="31" t="s">
        <v>486</v>
      </c>
      <c r="AF19" s="31" t="s">
        <v>486</v>
      </c>
      <c r="AG19" s="31" t="s">
        <v>486</v>
      </c>
      <c r="AH19" s="32" t="s">
        <v>485</v>
      </c>
      <c r="AI19" s="31" t="s">
        <v>486</v>
      </c>
      <c r="AJ19" s="31" t="s">
        <v>486</v>
      </c>
      <c r="AK19" s="31" t="s">
        <v>487</v>
      </c>
      <c r="AL19" s="31" t="s">
        <v>486</v>
      </c>
      <c r="AM19" s="31" t="s">
        <v>486</v>
      </c>
      <c r="AN19" s="32" t="s">
        <v>485</v>
      </c>
      <c r="AO19" s="31" t="s">
        <v>486</v>
      </c>
      <c r="AP19" s="31" t="s">
        <v>486</v>
      </c>
      <c r="AQ19" s="31" t="s">
        <v>486</v>
      </c>
      <c r="AR19" s="31" t="s">
        <v>486</v>
      </c>
      <c r="AS19" s="31" t="s">
        <v>486</v>
      </c>
      <c r="AT19" s="32" t="s">
        <v>485</v>
      </c>
      <c r="AU19" s="32" t="s">
        <v>485</v>
      </c>
      <c r="AV19" s="32" t="s">
        <v>485</v>
      </c>
      <c r="AW19" s="31" t="s">
        <v>486</v>
      </c>
      <c r="AX19" s="31" t="s">
        <v>486</v>
      </c>
      <c r="AY19" s="31" t="s">
        <v>486</v>
      </c>
      <c r="AZ19" s="31" t="s">
        <v>486</v>
      </c>
      <c r="BA19" s="31" t="s">
        <v>486</v>
      </c>
      <c r="BB19" s="32" t="s">
        <v>485</v>
      </c>
      <c r="BC19" s="32" t="s">
        <v>485</v>
      </c>
      <c r="BD19" s="32" t="s">
        <v>485</v>
      </c>
      <c r="BE19" s="31" t="s">
        <v>486</v>
      </c>
      <c r="BF19" s="31" t="s">
        <v>486</v>
      </c>
      <c r="BG19" s="31" t="s">
        <v>486</v>
      </c>
      <c r="BH19" s="31" t="s">
        <v>486</v>
      </c>
      <c r="BI19" s="32" t="s">
        <v>485</v>
      </c>
      <c r="BJ19" s="31" t="s">
        <v>486</v>
      </c>
      <c r="BK19" s="31" t="s">
        <v>486</v>
      </c>
      <c r="BL19" s="31" t="s">
        <v>486</v>
      </c>
      <c r="BM19" s="31" t="s">
        <v>486</v>
      </c>
      <c r="BN19" s="31" t="s">
        <v>486</v>
      </c>
      <c r="BO19" s="31" t="s">
        <v>486</v>
      </c>
      <c r="BP19" s="31" t="s">
        <v>486</v>
      </c>
      <c r="BQ19" s="32" t="s">
        <v>485</v>
      </c>
      <c r="BR19" s="31" t="s">
        <v>486</v>
      </c>
      <c r="BS19" s="31" t="s">
        <v>486</v>
      </c>
      <c r="BT19" s="31" t="s">
        <v>486</v>
      </c>
      <c r="BU19" s="31" t="s">
        <v>486</v>
      </c>
      <c r="BV19" s="32" t="s">
        <v>485</v>
      </c>
      <c r="BW19" s="31" t="s">
        <v>486</v>
      </c>
      <c r="BX19" s="31" t="s">
        <v>486</v>
      </c>
      <c r="BY19" s="31" t="s">
        <v>486</v>
      </c>
      <c r="BZ19" s="31" t="s">
        <v>486</v>
      </c>
      <c r="CA19" s="31" t="s">
        <v>486</v>
      </c>
      <c r="CB19" s="31" t="s">
        <v>486</v>
      </c>
      <c r="CC19" s="31" t="s">
        <v>486</v>
      </c>
      <c r="CD19" s="31" t="s">
        <v>486</v>
      </c>
      <c r="CE19" s="31" t="s">
        <v>486</v>
      </c>
      <c r="CF19" s="31" t="s">
        <v>486</v>
      </c>
      <c r="CG19" s="31" t="s">
        <v>486</v>
      </c>
      <c r="CH19" s="31" t="s">
        <v>486</v>
      </c>
      <c r="CI19" s="31" t="s">
        <v>486</v>
      </c>
      <c r="CJ19" s="31" t="s">
        <v>486</v>
      </c>
      <c r="CK19" s="31" t="s">
        <v>486</v>
      </c>
      <c r="CL19" s="31" t="s">
        <v>487</v>
      </c>
      <c r="CM19" s="31" t="s">
        <v>486</v>
      </c>
      <c r="CN19" s="31" t="s">
        <v>486</v>
      </c>
      <c r="CO19" s="31" t="s">
        <v>486</v>
      </c>
      <c r="CP19" s="31" t="s">
        <v>486</v>
      </c>
      <c r="CQ19" s="31" t="s">
        <v>486</v>
      </c>
      <c r="CR19" s="31" t="s">
        <v>486</v>
      </c>
      <c r="CS19" s="31" t="s">
        <v>486</v>
      </c>
      <c r="CT19" s="31" t="s">
        <v>486</v>
      </c>
      <c r="CU19" s="31" t="s">
        <v>486</v>
      </c>
      <c r="CV19" s="32" t="s">
        <v>485</v>
      </c>
      <c r="CW19" s="31" t="s">
        <v>486</v>
      </c>
      <c r="CX19" s="31" t="s">
        <v>486</v>
      </c>
      <c r="CY19" s="31" t="s">
        <v>486</v>
      </c>
      <c r="CZ19" s="31" t="s">
        <v>486</v>
      </c>
      <c r="DA19" s="31" t="s">
        <v>486</v>
      </c>
      <c r="DB19" s="31" t="s">
        <v>486</v>
      </c>
      <c r="DC19" s="31" t="s">
        <v>503</v>
      </c>
      <c r="DD19" s="31" t="s">
        <v>486</v>
      </c>
      <c r="DE19" s="32" t="s">
        <v>485</v>
      </c>
      <c r="DF19" s="31" t="s">
        <v>486</v>
      </c>
      <c r="DG19" s="31" t="s">
        <v>486</v>
      </c>
      <c r="DH19" s="31" t="s">
        <v>486</v>
      </c>
      <c r="DI19" s="31" t="s">
        <v>486</v>
      </c>
      <c r="DJ19" s="31" t="s">
        <v>486</v>
      </c>
      <c r="DK19" s="31" t="s">
        <v>486</v>
      </c>
      <c r="DL19" s="31"/>
      <c r="DM19" s="35"/>
      <c r="DN19" s="35"/>
      <c r="DO19" s="36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 t="s">
        <v>486</v>
      </c>
      <c r="EQ19" s="35" t="s">
        <v>486</v>
      </c>
      <c r="ER19" s="35" t="s">
        <v>486</v>
      </c>
      <c r="ES19" s="35" t="s">
        <v>486</v>
      </c>
      <c r="ET19" s="35" t="s">
        <v>486</v>
      </c>
      <c r="EU19" s="35" t="s">
        <v>486</v>
      </c>
      <c r="EV19" s="35" t="s">
        <v>486</v>
      </c>
      <c r="EW19" s="35" t="s">
        <v>486</v>
      </c>
      <c r="EX19" s="35" t="s">
        <v>486</v>
      </c>
      <c r="EY19" s="35" t="s">
        <v>486</v>
      </c>
      <c r="EZ19" s="35" t="s">
        <v>486</v>
      </c>
      <c r="FA19" s="35" t="s">
        <v>486</v>
      </c>
      <c r="FB19" s="35" t="s">
        <v>486</v>
      </c>
      <c r="FC19" s="35" t="s">
        <v>486</v>
      </c>
      <c r="FD19" s="35" t="s">
        <v>486</v>
      </c>
      <c r="FE19" s="35" t="s">
        <v>486</v>
      </c>
      <c r="FF19" s="35" t="s">
        <v>486</v>
      </c>
      <c r="FG19" s="35" t="s">
        <v>486</v>
      </c>
    </row>
    <row r="20" spans="1:163" ht="15" customHeight="1">
      <c r="A20" s="32" t="s">
        <v>158</v>
      </c>
      <c r="B20" s="32" t="s">
        <v>486</v>
      </c>
      <c r="C20" s="31" t="s">
        <v>486</v>
      </c>
      <c r="D20" s="31" t="s">
        <v>486</v>
      </c>
      <c r="E20" s="31" t="s">
        <v>486</v>
      </c>
      <c r="F20" s="31" t="s">
        <v>486</v>
      </c>
      <c r="G20" s="31" t="s">
        <v>486</v>
      </c>
      <c r="H20" s="31" t="s">
        <v>486</v>
      </c>
      <c r="I20" s="31" t="s">
        <v>486</v>
      </c>
      <c r="J20" s="31" t="s">
        <v>486</v>
      </c>
      <c r="K20" s="31" t="s">
        <v>486</v>
      </c>
      <c r="L20" s="31" t="s">
        <v>486</v>
      </c>
      <c r="M20" s="31" t="s">
        <v>486</v>
      </c>
      <c r="N20" s="31" t="s">
        <v>486</v>
      </c>
      <c r="O20" s="31" t="s">
        <v>486</v>
      </c>
      <c r="P20" s="31" t="s">
        <v>486</v>
      </c>
      <c r="Q20" s="31" t="s">
        <v>486</v>
      </c>
      <c r="R20" s="31" t="s">
        <v>486</v>
      </c>
      <c r="S20" s="31" t="s">
        <v>486</v>
      </c>
      <c r="T20" s="31" t="s">
        <v>487</v>
      </c>
      <c r="U20" s="31" t="s">
        <v>486</v>
      </c>
      <c r="V20" s="31" t="s">
        <v>486</v>
      </c>
      <c r="W20" s="31" t="s">
        <v>486</v>
      </c>
      <c r="X20" s="32" t="s">
        <v>485</v>
      </c>
      <c r="Y20" s="32" t="s">
        <v>485</v>
      </c>
      <c r="Z20" s="31" t="s">
        <v>486</v>
      </c>
      <c r="AA20" s="31" t="s">
        <v>486</v>
      </c>
      <c r="AB20" s="32" t="s">
        <v>485</v>
      </c>
      <c r="AC20" s="31" t="s">
        <v>487</v>
      </c>
      <c r="AD20" s="31" t="s">
        <v>486</v>
      </c>
      <c r="AE20" s="31" t="s">
        <v>487</v>
      </c>
      <c r="AF20" s="31" t="s">
        <v>486</v>
      </c>
      <c r="AG20" s="31" t="s">
        <v>486</v>
      </c>
      <c r="AH20" s="31" t="s">
        <v>486</v>
      </c>
      <c r="AI20" s="31" t="s">
        <v>486</v>
      </c>
      <c r="AJ20" s="31" t="s">
        <v>486</v>
      </c>
      <c r="AK20" s="31" t="s">
        <v>486</v>
      </c>
      <c r="AL20" s="31" t="s">
        <v>486</v>
      </c>
      <c r="AM20" s="31" t="s">
        <v>486</v>
      </c>
      <c r="AN20" s="31" t="s">
        <v>486</v>
      </c>
      <c r="AO20" s="31" t="s">
        <v>486</v>
      </c>
      <c r="AP20" s="31" t="s">
        <v>486</v>
      </c>
      <c r="AQ20" s="31" t="s">
        <v>486</v>
      </c>
      <c r="AR20" s="31" t="s">
        <v>486</v>
      </c>
      <c r="AS20" s="31" t="s">
        <v>486</v>
      </c>
      <c r="AT20" s="31" t="s">
        <v>486</v>
      </c>
      <c r="AU20" s="31" t="s">
        <v>486</v>
      </c>
      <c r="AV20" s="32" t="s">
        <v>485</v>
      </c>
      <c r="AW20" s="31" t="s">
        <v>486</v>
      </c>
      <c r="AX20" s="31" t="s">
        <v>486</v>
      </c>
      <c r="AY20" s="32" t="s">
        <v>485</v>
      </c>
      <c r="AZ20" s="31" t="s">
        <v>486</v>
      </c>
      <c r="BA20" s="31" t="s">
        <v>486</v>
      </c>
      <c r="BB20" s="31" t="s">
        <v>486</v>
      </c>
      <c r="BC20" s="31" t="s">
        <v>486</v>
      </c>
      <c r="BD20" s="31" t="s">
        <v>486</v>
      </c>
      <c r="BE20" s="31" t="s">
        <v>486</v>
      </c>
      <c r="BF20" s="31" t="s">
        <v>486</v>
      </c>
      <c r="BG20" s="31" t="s">
        <v>486</v>
      </c>
      <c r="BH20" s="31" t="s">
        <v>486</v>
      </c>
      <c r="BI20" s="31" t="s">
        <v>486</v>
      </c>
      <c r="BJ20" s="31" t="s">
        <v>486</v>
      </c>
      <c r="BK20" s="31" t="s">
        <v>486</v>
      </c>
      <c r="BL20" s="32" t="s">
        <v>485</v>
      </c>
      <c r="BM20" s="31" t="s">
        <v>486</v>
      </c>
      <c r="BN20" s="31" t="s">
        <v>486</v>
      </c>
      <c r="BO20" s="31" t="s">
        <v>486</v>
      </c>
      <c r="BP20" s="32" t="s">
        <v>485</v>
      </c>
      <c r="BQ20" s="32" t="s">
        <v>485</v>
      </c>
      <c r="BR20" s="31" t="s">
        <v>486</v>
      </c>
      <c r="BS20" s="31" t="s">
        <v>486</v>
      </c>
      <c r="BT20" s="31" t="s">
        <v>486</v>
      </c>
      <c r="BU20" s="31" t="s">
        <v>486</v>
      </c>
      <c r="BV20" s="32" t="s">
        <v>485</v>
      </c>
      <c r="BW20" s="31" t="s">
        <v>486</v>
      </c>
      <c r="BX20" s="31" t="s">
        <v>486</v>
      </c>
      <c r="BY20" s="31" t="s">
        <v>486</v>
      </c>
      <c r="BZ20" s="31" t="s">
        <v>486</v>
      </c>
      <c r="CA20" s="31" t="s">
        <v>486</v>
      </c>
      <c r="CB20" s="31" t="s">
        <v>486</v>
      </c>
      <c r="CC20" s="31" t="s">
        <v>486</v>
      </c>
      <c r="CD20" s="31" t="s">
        <v>486</v>
      </c>
      <c r="CE20" s="31" t="s">
        <v>486</v>
      </c>
      <c r="CF20" s="31" t="s">
        <v>486</v>
      </c>
      <c r="CG20" s="31" t="s">
        <v>486</v>
      </c>
      <c r="CH20" s="31" t="s">
        <v>486</v>
      </c>
      <c r="CI20" s="32" t="s">
        <v>485</v>
      </c>
      <c r="CJ20" s="32" t="s">
        <v>485</v>
      </c>
      <c r="CK20" s="31" t="s">
        <v>486</v>
      </c>
      <c r="CL20" s="31" t="s">
        <v>486</v>
      </c>
      <c r="CM20" s="31" t="s">
        <v>486</v>
      </c>
      <c r="CN20" s="31" t="s">
        <v>486</v>
      </c>
      <c r="CO20" s="31" t="s">
        <v>486</v>
      </c>
      <c r="CP20" s="31" t="s">
        <v>486</v>
      </c>
      <c r="CQ20" s="31" t="s">
        <v>486</v>
      </c>
      <c r="CR20" s="31" t="s">
        <v>486</v>
      </c>
      <c r="CS20" s="31" t="s">
        <v>486</v>
      </c>
      <c r="CT20" s="31" t="s">
        <v>487</v>
      </c>
      <c r="CU20" s="31" t="s">
        <v>486</v>
      </c>
      <c r="CV20" s="31" t="s">
        <v>486</v>
      </c>
      <c r="CW20" s="31" t="s">
        <v>486</v>
      </c>
      <c r="CX20" s="31" t="s">
        <v>486</v>
      </c>
      <c r="CY20" s="32" t="s">
        <v>485</v>
      </c>
      <c r="CZ20" s="31" t="s">
        <v>486</v>
      </c>
      <c r="DA20" s="31" t="s">
        <v>486</v>
      </c>
      <c r="DB20" s="31" t="s">
        <v>486</v>
      </c>
      <c r="DC20" s="31" t="s">
        <v>487</v>
      </c>
      <c r="DD20" s="31" t="s">
        <v>486</v>
      </c>
      <c r="DE20" s="31" t="s">
        <v>486</v>
      </c>
      <c r="DF20" s="31" t="s">
        <v>486</v>
      </c>
      <c r="DG20" s="31" t="s">
        <v>486</v>
      </c>
      <c r="DH20" s="31" t="s">
        <v>486</v>
      </c>
      <c r="DI20" s="31" t="s">
        <v>486</v>
      </c>
      <c r="DJ20" s="31" t="s">
        <v>486</v>
      </c>
      <c r="DK20" s="31" t="s">
        <v>486</v>
      </c>
      <c r="DL20" s="31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 t="s">
        <v>486</v>
      </c>
      <c r="EQ20" s="35" t="s">
        <v>486</v>
      </c>
      <c r="ER20" s="35" t="s">
        <v>486</v>
      </c>
      <c r="ES20" s="35" t="s">
        <v>486</v>
      </c>
      <c r="ET20" s="35" t="s">
        <v>486</v>
      </c>
      <c r="EU20" s="35" t="s">
        <v>486</v>
      </c>
      <c r="EV20" s="35" t="s">
        <v>486</v>
      </c>
      <c r="EW20" s="35" t="s">
        <v>486</v>
      </c>
      <c r="EX20" s="35" t="s">
        <v>486</v>
      </c>
      <c r="EY20" s="35" t="s">
        <v>486</v>
      </c>
      <c r="EZ20" s="35" t="s">
        <v>486</v>
      </c>
      <c r="FA20" s="35" t="s">
        <v>486</v>
      </c>
      <c r="FB20" s="35" t="s">
        <v>486</v>
      </c>
      <c r="FC20" s="35" t="s">
        <v>486</v>
      </c>
      <c r="FD20" s="35" t="s">
        <v>486</v>
      </c>
      <c r="FE20" s="35" t="s">
        <v>486</v>
      </c>
      <c r="FF20" s="35" t="s">
        <v>486</v>
      </c>
      <c r="FG20" s="35" t="s">
        <v>486</v>
      </c>
    </row>
    <row r="21" spans="1:163" ht="15" customHeight="1">
      <c r="A21" s="32" t="s">
        <v>160</v>
      </c>
      <c r="B21" s="32" t="s">
        <v>486</v>
      </c>
      <c r="C21" s="31" t="s">
        <v>486</v>
      </c>
      <c r="D21" s="31" t="s">
        <v>486</v>
      </c>
      <c r="E21" s="31" t="s">
        <v>486</v>
      </c>
      <c r="F21" s="31" t="s">
        <v>486</v>
      </c>
      <c r="G21" s="31" t="s">
        <v>486</v>
      </c>
      <c r="H21" s="31" t="s">
        <v>486</v>
      </c>
      <c r="I21" s="31" t="s">
        <v>486</v>
      </c>
      <c r="J21" s="31" t="s">
        <v>486</v>
      </c>
      <c r="K21" s="31" t="s">
        <v>486</v>
      </c>
      <c r="L21" s="31" t="s">
        <v>486</v>
      </c>
      <c r="M21" s="31" t="s">
        <v>486</v>
      </c>
      <c r="N21" s="31" t="s">
        <v>486</v>
      </c>
      <c r="O21" s="31" t="s">
        <v>486</v>
      </c>
      <c r="P21" s="31" t="s">
        <v>486</v>
      </c>
      <c r="Q21" s="31" t="s">
        <v>486</v>
      </c>
      <c r="R21" s="31" t="s">
        <v>486</v>
      </c>
      <c r="S21" s="31" t="s">
        <v>486</v>
      </c>
      <c r="T21" s="31" t="s">
        <v>487</v>
      </c>
      <c r="U21" s="31" t="s">
        <v>486</v>
      </c>
      <c r="V21" s="31" t="s">
        <v>486</v>
      </c>
      <c r="W21" s="31" t="s">
        <v>486</v>
      </c>
      <c r="X21" s="32" t="s">
        <v>485</v>
      </c>
      <c r="Y21" s="32" t="s">
        <v>485</v>
      </c>
      <c r="Z21" s="31" t="s">
        <v>486</v>
      </c>
      <c r="AA21" s="31" t="s">
        <v>486</v>
      </c>
      <c r="AB21" s="31" t="s">
        <v>486</v>
      </c>
      <c r="AC21" s="31" t="s">
        <v>486</v>
      </c>
      <c r="AD21" s="31" t="s">
        <v>486</v>
      </c>
      <c r="AE21" s="31" t="s">
        <v>486</v>
      </c>
      <c r="AF21" s="31" t="s">
        <v>486</v>
      </c>
      <c r="AG21" s="31" t="s">
        <v>486</v>
      </c>
      <c r="AH21" s="31" t="s">
        <v>486</v>
      </c>
      <c r="AI21" s="31" t="s">
        <v>486</v>
      </c>
      <c r="AJ21" s="31" t="s">
        <v>486</v>
      </c>
      <c r="AK21" s="31" t="s">
        <v>486</v>
      </c>
      <c r="AL21" s="31" t="s">
        <v>486</v>
      </c>
      <c r="AM21" s="31" t="s">
        <v>486</v>
      </c>
      <c r="AN21" s="31" t="s">
        <v>486</v>
      </c>
      <c r="AO21" s="31" t="s">
        <v>486</v>
      </c>
      <c r="AP21" s="31" t="s">
        <v>486</v>
      </c>
      <c r="AQ21" s="31" t="s">
        <v>486</v>
      </c>
      <c r="AR21" s="31" t="s">
        <v>486</v>
      </c>
      <c r="AS21" s="31" t="s">
        <v>486</v>
      </c>
      <c r="AT21" s="31" t="s">
        <v>486</v>
      </c>
      <c r="AU21" s="31" t="s">
        <v>486</v>
      </c>
      <c r="AV21" s="31" t="s">
        <v>486</v>
      </c>
      <c r="AW21" s="31" t="s">
        <v>486</v>
      </c>
      <c r="AX21" s="31" t="s">
        <v>486</v>
      </c>
      <c r="AY21" s="31" t="s">
        <v>486</v>
      </c>
      <c r="AZ21" s="31" t="s">
        <v>486</v>
      </c>
      <c r="BA21" s="31" t="s">
        <v>486</v>
      </c>
      <c r="BB21" s="31" t="s">
        <v>486</v>
      </c>
      <c r="BC21" s="31" t="s">
        <v>486</v>
      </c>
      <c r="BD21" s="31" t="s">
        <v>486</v>
      </c>
      <c r="BE21" s="31" t="s">
        <v>486</v>
      </c>
      <c r="BF21" s="31" t="s">
        <v>486</v>
      </c>
      <c r="BG21" s="31" t="s">
        <v>486</v>
      </c>
      <c r="BH21" s="31" t="s">
        <v>486</v>
      </c>
      <c r="BI21" s="31" t="s">
        <v>486</v>
      </c>
      <c r="BJ21" s="31" t="s">
        <v>486</v>
      </c>
      <c r="BK21" s="31" t="s">
        <v>486</v>
      </c>
      <c r="BL21" s="31" t="s">
        <v>486</v>
      </c>
      <c r="BM21" s="31" t="s">
        <v>486</v>
      </c>
      <c r="BN21" s="31" t="s">
        <v>486</v>
      </c>
      <c r="BO21" s="31" t="s">
        <v>486</v>
      </c>
      <c r="BP21" s="31" t="s">
        <v>486</v>
      </c>
      <c r="BQ21" s="31" t="s">
        <v>486</v>
      </c>
      <c r="BR21" s="31" t="s">
        <v>486</v>
      </c>
      <c r="BS21" s="31" t="s">
        <v>486</v>
      </c>
      <c r="BT21" s="31" t="s">
        <v>486</v>
      </c>
      <c r="BU21" s="31" t="s">
        <v>486</v>
      </c>
      <c r="BV21" s="31" t="s">
        <v>486</v>
      </c>
      <c r="BW21" s="31" t="s">
        <v>486</v>
      </c>
      <c r="BX21" s="31" t="s">
        <v>486</v>
      </c>
      <c r="BY21" s="31" t="s">
        <v>486</v>
      </c>
      <c r="BZ21" s="31" t="s">
        <v>486</v>
      </c>
      <c r="CA21" s="31" t="s">
        <v>486</v>
      </c>
      <c r="CB21" s="31" t="s">
        <v>486</v>
      </c>
      <c r="CC21" s="31" t="s">
        <v>486</v>
      </c>
      <c r="CD21" s="31" t="s">
        <v>486</v>
      </c>
      <c r="CE21" s="31" t="s">
        <v>486</v>
      </c>
      <c r="CF21" s="31" t="s">
        <v>486</v>
      </c>
      <c r="CG21" s="31" t="s">
        <v>486</v>
      </c>
      <c r="CH21" s="31" t="s">
        <v>486</v>
      </c>
      <c r="CI21" s="31" t="s">
        <v>486</v>
      </c>
      <c r="CJ21" s="31" t="s">
        <v>486</v>
      </c>
      <c r="CK21" s="31" t="s">
        <v>486</v>
      </c>
      <c r="CL21" s="31" t="s">
        <v>486</v>
      </c>
      <c r="CM21" s="31" t="s">
        <v>486</v>
      </c>
      <c r="CN21" s="31" t="s">
        <v>486</v>
      </c>
      <c r="CO21" s="31" t="s">
        <v>486</v>
      </c>
      <c r="CP21" s="31" t="s">
        <v>486</v>
      </c>
      <c r="CQ21" s="31" t="s">
        <v>486</v>
      </c>
      <c r="CR21" s="31" t="s">
        <v>486</v>
      </c>
      <c r="CS21" s="31" t="s">
        <v>486</v>
      </c>
      <c r="CT21" s="31" t="s">
        <v>486</v>
      </c>
      <c r="CU21" s="31" t="s">
        <v>486</v>
      </c>
      <c r="CV21" s="31" t="s">
        <v>486</v>
      </c>
      <c r="CW21" s="31" t="s">
        <v>486</v>
      </c>
      <c r="CX21" s="31" t="s">
        <v>486</v>
      </c>
      <c r="CY21" s="31" t="s">
        <v>486</v>
      </c>
      <c r="CZ21" s="31" t="s">
        <v>486</v>
      </c>
      <c r="DA21" s="31" t="s">
        <v>486</v>
      </c>
      <c r="DB21" s="31" t="s">
        <v>486</v>
      </c>
      <c r="DC21" s="31" t="s">
        <v>486</v>
      </c>
      <c r="DD21" s="31" t="s">
        <v>486</v>
      </c>
      <c r="DE21" s="31" t="s">
        <v>486</v>
      </c>
      <c r="DF21" s="31" t="s">
        <v>486</v>
      </c>
      <c r="DG21" s="31" t="s">
        <v>486</v>
      </c>
      <c r="DH21" s="31" t="s">
        <v>486</v>
      </c>
      <c r="DI21" s="31" t="s">
        <v>486</v>
      </c>
      <c r="DJ21" s="31" t="s">
        <v>486</v>
      </c>
      <c r="DK21" s="31" t="s">
        <v>486</v>
      </c>
      <c r="DL21" s="31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 t="s">
        <v>486</v>
      </c>
      <c r="EQ21" s="35" t="s">
        <v>486</v>
      </c>
      <c r="ER21" s="35" t="s">
        <v>486</v>
      </c>
      <c r="ES21" s="35" t="s">
        <v>486</v>
      </c>
      <c r="ET21" s="35" t="s">
        <v>486</v>
      </c>
      <c r="EU21" s="35" t="s">
        <v>486</v>
      </c>
      <c r="EV21" s="35" t="s">
        <v>486</v>
      </c>
      <c r="EW21" s="35" t="s">
        <v>486</v>
      </c>
      <c r="EX21" s="35" t="s">
        <v>486</v>
      </c>
      <c r="EY21" s="35" t="s">
        <v>486</v>
      </c>
      <c r="EZ21" s="35" t="s">
        <v>486</v>
      </c>
      <c r="FA21" s="35" t="s">
        <v>486</v>
      </c>
      <c r="FB21" s="35" t="s">
        <v>486</v>
      </c>
      <c r="FC21" s="35" t="s">
        <v>486</v>
      </c>
      <c r="FD21" s="35" t="s">
        <v>486</v>
      </c>
      <c r="FE21" s="35" t="s">
        <v>486</v>
      </c>
      <c r="FF21" s="35" t="s">
        <v>486</v>
      </c>
      <c r="FG21" s="35" t="s">
        <v>486</v>
      </c>
    </row>
    <row r="22" spans="1:163" ht="15" customHeight="1">
      <c r="A22" s="32" t="s">
        <v>163</v>
      </c>
      <c r="B22" s="32" t="s">
        <v>486</v>
      </c>
      <c r="C22" s="31" t="s">
        <v>486</v>
      </c>
      <c r="D22" s="31" t="s">
        <v>502</v>
      </c>
      <c r="E22" s="31" t="s">
        <v>502</v>
      </c>
      <c r="F22" s="31" t="s">
        <v>502</v>
      </c>
      <c r="G22" s="31" t="s">
        <v>486</v>
      </c>
      <c r="H22" s="31" t="s">
        <v>502</v>
      </c>
      <c r="I22" s="31" t="s">
        <v>486</v>
      </c>
      <c r="J22" s="31" t="s">
        <v>502</v>
      </c>
      <c r="K22" s="31" t="s">
        <v>502</v>
      </c>
      <c r="L22" s="31" t="s">
        <v>486</v>
      </c>
      <c r="M22" s="31" t="s">
        <v>486</v>
      </c>
      <c r="N22" s="31" t="s">
        <v>502</v>
      </c>
      <c r="O22" s="31" t="s">
        <v>502</v>
      </c>
      <c r="P22" s="31" t="s">
        <v>486</v>
      </c>
      <c r="Q22" s="31" t="s">
        <v>502</v>
      </c>
      <c r="R22" s="31" t="s">
        <v>486</v>
      </c>
      <c r="S22" s="31" t="s">
        <v>502</v>
      </c>
      <c r="T22" s="31" t="s">
        <v>502</v>
      </c>
      <c r="U22" s="31" t="s">
        <v>486</v>
      </c>
      <c r="V22" s="31" t="s">
        <v>486</v>
      </c>
      <c r="W22" s="31" t="s">
        <v>502</v>
      </c>
      <c r="X22" s="31" t="s">
        <v>486</v>
      </c>
      <c r="Y22" s="31" t="s">
        <v>502</v>
      </c>
      <c r="Z22" s="31" t="s">
        <v>486</v>
      </c>
      <c r="AA22" s="31" t="s">
        <v>486</v>
      </c>
      <c r="AB22" s="31" t="s">
        <v>486</v>
      </c>
      <c r="AC22" s="31" t="s">
        <v>486</v>
      </c>
      <c r="AD22" s="31" t="s">
        <v>502</v>
      </c>
      <c r="AE22" s="31" t="s">
        <v>486</v>
      </c>
      <c r="AF22" s="31" t="s">
        <v>502</v>
      </c>
      <c r="AG22" s="31" t="s">
        <v>502</v>
      </c>
      <c r="AH22" s="31" t="s">
        <v>502</v>
      </c>
      <c r="AI22" s="31" t="s">
        <v>502</v>
      </c>
      <c r="AJ22" s="31" t="s">
        <v>486</v>
      </c>
      <c r="AK22" s="31" t="s">
        <v>502</v>
      </c>
      <c r="AL22" s="31" t="s">
        <v>502</v>
      </c>
      <c r="AM22" s="31" t="s">
        <v>502</v>
      </c>
      <c r="AN22" s="31" t="s">
        <v>502</v>
      </c>
      <c r="AO22" s="28"/>
      <c r="AP22" s="31" t="s">
        <v>502</v>
      </c>
      <c r="AQ22" s="31" t="s">
        <v>486</v>
      </c>
      <c r="AR22" s="31" t="s">
        <v>486</v>
      </c>
      <c r="AS22" s="31" t="s">
        <v>502</v>
      </c>
      <c r="AT22" s="31" t="s">
        <v>502</v>
      </c>
      <c r="AU22" s="31" t="s">
        <v>502</v>
      </c>
      <c r="AV22" s="32" t="s">
        <v>485</v>
      </c>
      <c r="AW22" s="31" t="s">
        <v>502</v>
      </c>
      <c r="AX22" s="32" t="s">
        <v>485</v>
      </c>
      <c r="AY22" s="31" t="s">
        <v>486</v>
      </c>
      <c r="AZ22" s="31" t="s">
        <v>502</v>
      </c>
      <c r="BA22" s="31" t="s">
        <v>486</v>
      </c>
      <c r="BB22" s="31" t="s">
        <v>502</v>
      </c>
      <c r="BC22" s="31" t="s">
        <v>486</v>
      </c>
      <c r="BD22" s="31" t="s">
        <v>486</v>
      </c>
      <c r="BE22" s="31" t="s">
        <v>502</v>
      </c>
      <c r="BF22" s="31" t="s">
        <v>486</v>
      </c>
      <c r="BG22" s="31" t="s">
        <v>502</v>
      </c>
      <c r="BH22" s="31" t="s">
        <v>502</v>
      </c>
      <c r="BI22" s="31" t="s">
        <v>502</v>
      </c>
      <c r="BJ22" s="31" t="s">
        <v>502</v>
      </c>
      <c r="BK22" s="31" t="s">
        <v>486</v>
      </c>
      <c r="BL22" s="31" t="s">
        <v>502</v>
      </c>
      <c r="BM22" s="31" t="s">
        <v>502</v>
      </c>
      <c r="BN22" s="31" t="s">
        <v>502</v>
      </c>
      <c r="BO22" s="31" t="s">
        <v>502</v>
      </c>
      <c r="BP22" s="31" t="s">
        <v>486</v>
      </c>
      <c r="BQ22" s="31" t="s">
        <v>486</v>
      </c>
      <c r="BR22" s="31" t="s">
        <v>486</v>
      </c>
      <c r="BS22" s="28"/>
      <c r="BT22" s="31" t="s">
        <v>502</v>
      </c>
      <c r="BU22" s="31" t="s">
        <v>486</v>
      </c>
      <c r="BV22" s="31" t="s">
        <v>486</v>
      </c>
      <c r="BW22" s="31" t="s">
        <v>502</v>
      </c>
      <c r="BX22" s="31" t="s">
        <v>502</v>
      </c>
      <c r="BY22" s="31" t="s">
        <v>486</v>
      </c>
      <c r="BZ22" s="31" t="s">
        <v>486</v>
      </c>
      <c r="CA22" s="31" t="s">
        <v>502</v>
      </c>
      <c r="CB22" s="31" t="s">
        <v>502</v>
      </c>
      <c r="CC22" s="31" t="s">
        <v>502</v>
      </c>
      <c r="CD22" s="31" t="s">
        <v>486</v>
      </c>
      <c r="CE22" s="31" t="s">
        <v>486</v>
      </c>
      <c r="CF22" s="31" t="s">
        <v>502</v>
      </c>
      <c r="CG22" s="31" t="s">
        <v>502</v>
      </c>
      <c r="CH22" s="31" t="s">
        <v>486</v>
      </c>
      <c r="CI22" s="31" t="s">
        <v>486</v>
      </c>
      <c r="CJ22" s="31" t="s">
        <v>486</v>
      </c>
      <c r="CK22" s="31" t="s">
        <v>502</v>
      </c>
      <c r="CL22" s="31" t="s">
        <v>486</v>
      </c>
      <c r="CM22" s="31" t="s">
        <v>502</v>
      </c>
      <c r="CN22" s="31" t="s">
        <v>486</v>
      </c>
      <c r="CO22" s="31" t="s">
        <v>502</v>
      </c>
      <c r="CP22" s="31" t="s">
        <v>502</v>
      </c>
      <c r="CQ22" s="31" t="s">
        <v>486</v>
      </c>
      <c r="CR22" s="31" t="s">
        <v>486</v>
      </c>
      <c r="CS22" s="31" t="s">
        <v>502</v>
      </c>
      <c r="CT22" s="31" t="s">
        <v>486</v>
      </c>
      <c r="CU22" s="31" t="s">
        <v>502</v>
      </c>
      <c r="CV22" s="31" t="s">
        <v>502</v>
      </c>
      <c r="CW22" s="31" t="s">
        <v>486</v>
      </c>
      <c r="CX22" s="31" t="s">
        <v>486</v>
      </c>
      <c r="CY22" s="31" t="s">
        <v>502</v>
      </c>
      <c r="CZ22" s="31" t="s">
        <v>486</v>
      </c>
      <c r="DA22" s="31" t="s">
        <v>502</v>
      </c>
      <c r="DB22" s="31" t="s">
        <v>486</v>
      </c>
      <c r="DC22" s="31" t="s">
        <v>486</v>
      </c>
      <c r="DD22" s="31" t="s">
        <v>486</v>
      </c>
      <c r="DE22" s="31" t="s">
        <v>502</v>
      </c>
      <c r="DF22" s="31" t="s">
        <v>502</v>
      </c>
      <c r="DG22" s="31" t="s">
        <v>502</v>
      </c>
      <c r="DH22" s="31" t="s">
        <v>502</v>
      </c>
      <c r="DI22" s="31" t="s">
        <v>502</v>
      </c>
      <c r="DJ22" s="31" t="s">
        <v>502</v>
      </c>
      <c r="DK22" s="31" t="s">
        <v>486</v>
      </c>
      <c r="DL22" s="31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 t="s">
        <v>486</v>
      </c>
      <c r="EQ22" s="35" t="s">
        <v>486</v>
      </c>
      <c r="ER22" s="35" t="s">
        <v>486</v>
      </c>
      <c r="ES22" s="35" t="s">
        <v>486</v>
      </c>
      <c r="ET22" s="35" t="s">
        <v>486</v>
      </c>
      <c r="EU22" s="35" t="s">
        <v>486</v>
      </c>
      <c r="EV22" s="35" t="s">
        <v>486</v>
      </c>
      <c r="EW22" s="35" t="s">
        <v>486</v>
      </c>
      <c r="EX22" s="35" t="s">
        <v>486</v>
      </c>
      <c r="EY22" s="35" t="s">
        <v>486</v>
      </c>
      <c r="EZ22" s="35" t="s">
        <v>486</v>
      </c>
      <c r="FA22" s="35" t="s">
        <v>486</v>
      </c>
      <c r="FB22" s="35" t="s">
        <v>486</v>
      </c>
      <c r="FC22" s="35" t="s">
        <v>486</v>
      </c>
      <c r="FD22" s="35" t="s">
        <v>486</v>
      </c>
      <c r="FE22" s="35" t="s">
        <v>486</v>
      </c>
      <c r="FF22" s="35" t="s">
        <v>486</v>
      </c>
      <c r="FG22" s="35" t="s">
        <v>486</v>
      </c>
    </row>
    <row r="23" spans="1:163" ht="15" customHeight="1">
      <c r="A23" s="27" t="s">
        <v>167</v>
      </c>
      <c r="B23" s="32" t="s">
        <v>486</v>
      </c>
      <c r="C23" s="31" t="s">
        <v>486</v>
      </c>
      <c r="D23" s="32" t="s">
        <v>485</v>
      </c>
      <c r="E23" s="31" t="s">
        <v>486</v>
      </c>
      <c r="F23" s="31" t="s">
        <v>168</v>
      </c>
      <c r="G23" s="31" t="s">
        <v>486</v>
      </c>
      <c r="H23" s="31" t="s">
        <v>168</v>
      </c>
      <c r="I23" s="31" t="s">
        <v>486</v>
      </c>
      <c r="J23" s="31" t="s">
        <v>486</v>
      </c>
      <c r="K23" s="31" t="s">
        <v>486</v>
      </c>
      <c r="L23" s="31" t="s">
        <v>486</v>
      </c>
      <c r="M23" s="31" t="s">
        <v>486</v>
      </c>
      <c r="N23" s="31" t="s">
        <v>486</v>
      </c>
      <c r="O23" s="31" t="s">
        <v>168</v>
      </c>
      <c r="P23" s="31" t="s">
        <v>486</v>
      </c>
      <c r="Q23" s="31" t="s">
        <v>168</v>
      </c>
      <c r="R23" s="31" t="s">
        <v>486</v>
      </c>
      <c r="S23" s="31" t="s">
        <v>486</v>
      </c>
      <c r="T23" s="31" t="s">
        <v>503</v>
      </c>
      <c r="U23" s="31" t="s">
        <v>168</v>
      </c>
      <c r="V23" s="31" t="s">
        <v>486</v>
      </c>
      <c r="W23" s="31" t="s">
        <v>486</v>
      </c>
      <c r="X23" s="31" t="s">
        <v>486</v>
      </c>
      <c r="Y23" s="31" t="s">
        <v>486</v>
      </c>
      <c r="Z23" s="31" t="s">
        <v>503</v>
      </c>
      <c r="AA23" s="31" t="s">
        <v>486</v>
      </c>
      <c r="AB23" s="32" t="s">
        <v>485</v>
      </c>
      <c r="AC23" s="32" t="s">
        <v>485</v>
      </c>
      <c r="AD23" s="32" t="s">
        <v>485</v>
      </c>
      <c r="AE23" s="31" t="s">
        <v>486</v>
      </c>
      <c r="AF23" s="31" t="s">
        <v>486</v>
      </c>
      <c r="AG23" s="31" t="s">
        <v>503</v>
      </c>
      <c r="AH23" s="31" t="s">
        <v>503</v>
      </c>
      <c r="AI23" s="31" t="s">
        <v>486</v>
      </c>
      <c r="AJ23" s="31" t="s">
        <v>486</v>
      </c>
      <c r="AK23" s="31" t="s">
        <v>486</v>
      </c>
      <c r="AL23" s="32" t="s">
        <v>485</v>
      </c>
      <c r="AM23" s="31" t="s">
        <v>486</v>
      </c>
      <c r="AN23" s="31" t="s">
        <v>505</v>
      </c>
      <c r="AO23" s="31" t="s">
        <v>486</v>
      </c>
      <c r="AP23" s="31" t="s">
        <v>486</v>
      </c>
      <c r="AQ23" s="31" t="s">
        <v>486</v>
      </c>
      <c r="AR23" s="31" t="s">
        <v>486</v>
      </c>
      <c r="AS23" s="31" t="s">
        <v>486</v>
      </c>
      <c r="AT23" s="31" t="s">
        <v>486</v>
      </c>
      <c r="AU23" s="31" t="s">
        <v>486</v>
      </c>
      <c r="AV23" s="31" t="s">
        <v>486</v>
      </c>
      <c r="AW23" s="31" t="s">
        <v>486</v>
      </c>
      <c r="AX23" s="31" t="s">
        <v>486</v>
      </c>
      <c r="AY23" s="31" t="s">
        <v>486</v>
      </c>
      <c r="AZ23" s="31" t="s">
        <v>486</v>
      </c>
      <c r="BA23" s="31" t="s">
        <v>486</v>
      </c>
      <c r="BB23" s="31" t="s">
        <v>486</v>
      </c>
      <c r="BC23" s="31" t="s">
        <v>168</v>
      </c>
      <c r="BD23" s="31" t="s">
        <v>486</v>
      </c>
      <c r="BE23" s="31" t="s">
        <v>486</v>
      </c>
      <c r="BF23" s="31" t="s">
        <v>486</v>
      </c>
      <c r="BG23" s="31" t="s">
        <v>486</v>
      </c>
      <c r="BH23" s="32" t="s">
        <v>485</v>
      </c>
      <c r="BI23" s="32" t="s">
        <v>485</v>
      </c>
      <c r="BJ23" s="31" t="s">
        <v>486</v>
      </c>
      <c r="BK23" s="31" t="s">
        <v>486</v>
      </c>
      <c r="BL23" s="31" t="s">
        <v>168</v>
      </c>
      <c r="BM23" s="31" t="s">
        <v>486</v>
      </c>
      <c r="BN23" s="31" t="s">
        <v>486</v>
      </c>
      <c r="BO23" s="31" t="s">
        <v>486</v>
      </c>
      <c r="BP23" s="31" t="s">
        <v>486</v>
      </c>
      <c r="BQ23" s="32" t="s">
        <v>485</v>
      </c>
      <c r="BR23" s="31" t="s">
        <v>241</v>
      </c>
      <c r="BS23" s="31" t="s">
        <v>486</v>
      </c>
      <c r="BT23" s="31" t="s">
        <v>486</v>
      </c>
      <c r="BU23" s="31" t="s">
        <v>486</v>
      </c>
      <c r="BV23" s="31" t="s">
        <v>486</v>
      </c>
      <c r="BW23" s="31" t="s">
        <v>486</v>
      </c>
      <c r="BX23" s="31" t="s">
        <v>486</v>
      </c>
      <c r="BY23" s="31" t="s">
        <v>486</v>
      </c>
      <c r="BZ23" s="31" t="s">
        <v>486</v>
      </c>
      <c r="CA23" s="31" t="s">
        <v>486</v>
      </c>
      <c r="CB23" s="31" t="s">
        <v>486</v>
      </c>
      <c r="CC23" s="31" t="s">
        <v>486</v>
      </c>
      <c r="CD23" s="31" t="s">
        <v>486</v>
      </c>
      <c r="CE23" s="31" t="s">
        <v>486</v>
      </c>
      <c r="CF23" s="31" t="s">
        <v>486</v>
      </c>
      <c r="CG23" s="31" t="s">
        <v>486</v>
      </c>
      <c r="CH23" s="31" t="s">
        <v>486</v>
      </c>
      <c r="CI23" s="31" t="s">
        <v>486</v>
      </c>
      <c r="CJ23" s="31" t="s">
        <v>486</v>
      </c>
      <c r="CK23" s="31" t="s">
        <v>486</v>
      </c>
      <c r="CL23" s="31" t="s">
        <v>486</v>
      </c>
      <c r="CM23" s="31" t="s">
        <v>486</v>
      </c>
      <c r="CN23" s="31" t="s">
        <v>486</v>
      </c>
      <c r="CO23" s="31" t="s">
        <v>486</v>
      </c>
      <c r="CP23" s="31" t="s">
        <v>486</v>
      </c>
      <c r="CQ23" s="31" t="s">
        <v>486</v>
      </c>
      <c r="CR23" s="31" t="s">
        <v>486</v>
      </c>
      <c r="CS23" s="31" t="s">
        <v>486</v>
      </c>
      <c r="CT23" s="32" t="s">
        <v>485</v>
      </c>
      <c r="CU23" s="31" t="s">
        <v>486</v>
      </c>
      <c r="CV23" s="31" t="s">
        <v>486</v>
      </c>
      <c r="CW23" s="31" t="s">
        <v>486</v>
      </c>
      <c r="CX23" s="31" t="s">
        <v>486</v>
      </c>
      <c r="CY23" s="31" t="s">
        <v>486</v>
      </c>
      <c r="CZ23" s="32" t="s">
        <v>485</v>
      </c>
      <c r="DA23" s="31" t="s">
        <v>486</v>
      </c>
      <c r="DB23" s="31" t="s">
        <v>486</v>
      </c>
      <c r="DC23" s="32" t="s">
        <v>485</v>
      </c>
      <c r="DD23" s="31" t="s">
        <v>487</v>
      </c>
      <c r="DE23" s="31" t="s">
        <v>486</v>
      </c>
      <c r="DF23" s="31" t="s">
        <v>168</v>
      </c>
      <c r="DG23" s="31" t="s">
        <v>486</v>
      </c>
      <c r="DH23" s="31" t="s">
        <v>486</v>
      </c>
      <c r="DI23" s="31" t="s">
        <v>486</v>
      </c>
      <c r="DJ23" s="31" t="s">
        <v>486</v>
      </c>
      <c r="DK23" s="31" t="s">
        <v>486</v>
      </c>
      <c r="DL23" s="31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 t="s">
        <v>486</v>
      </c>
      <c r="EQ23" s="35" t="s">
        <v>486</v>
      </c>
      <c r="ER23" s="35" t="s">
        <v>486</v>
      </c>
      <c r="ES23" s="35" t="s">
        <v>486</v>
      </c>
      <c r="ET23" s="35" t="s">
        <v>486</v>
      </c>
      <c r="EU23" s="35" t="s">
        <v>486</v>
      </c>
      <c r="EV23" s="35" t="s">
        <v>486</v>
      </c>
      <c r="EW23" s="35" t="s">
        <v>486</v>
      </c>
      <c r="EX23" s="35" t="s">
        <v>486</v>
      </c>
      <c r="EY23" s="35" t="s">
        <v>486</v>
      </c>
      <c r="EZ23" s="35" t="s">
        <v>486</v>
      </c>
      <c r="FA23" s="35" t="s">
        <v>486</v>
      </c>
      <c r="FB23" s="35" t="s">
        <v>486</v>
      </c>
      <c r="FC23" s="35" t="s">
        <v>486</v>
      </c>
      <c r="FD23" s="35" t="s">
        <v>486</v>
      </c>
      <c r="FE23" s="35" t="s">
        <v>486</v>
      </c>
      <c r="FF23" s="35" t="s">
        <v>486</v>
      </c>
      <c r="FG23" s="35" t="s">
        <v>486</v>
      </c>
    </row>
    <row r="24" spans="1:163" ht="15" customHeight="1">
      <c r="A24" s="27"/>
      <c r="B24" s="32" t="s">
        <v>486</v>
      </c>
      <c r="C24" s="32" t="s">
        <v>486</v>
      </c>
      <c r="D24" s="32" t="s">
        <v>485</v>
      </c>
      <c r="E24" s="32" t="s">
        <v>486</v>
      </c>
      <c r="F24" s="32" t="s">
        <v>486</v>
      </c>
      <c r="G24" s="32" t="s">
        <v>486</v>
      </c>
      <c r="H24" s="32" t="s">
        <v>486</v>
      </c>
      <c r="I24" s="32" t="s">
        <v>486</v>
      </c>
      <c r="J24" s="32" t="s">
        <v>486</v>
      </c>
      <c r="K24" s="32" t="s">
        <v>486</v>
      </c>
      <c r="L24" s="32" t="s">
        <v>486</v>
      </c>
      <c r="M24" s="32" t="s">
        <v>486</v>
      </c>
      <c r="N24" s="32" t="s">
        <v>486</v>
      </c>
      <c r="O24" s="32" t="s">
        <v>486</v>
      </c>
      <c r="P24" s="32" t="s">
        <v>486</v>
      </c>
      <c r="Q24" s="32" t="s">
        <v>486</v>
      </c>
      <c r="R24" s="32" t="s">
        <v>486</v>
      </c>
      <c r="S24" s="32" t="s">
        <v>486</v>
      </c>
      <c r="T24" s="31" t="s">
        <v>503</v>
      </c>
      <c r="U24" s="32" t="s">
        <v>486</v>
      </c>
      <c r="V24" s="32" t="s">
        <v>486</v>
      </c>
      <c r="W24" s="32" t="s">
        <v>486</v>
      </c>
      <c r="X24" s="32" t="s">
        <v>486</v>
      </c>
      <c r="Y24" s="32" t="s">
        <v>486</v>
      </c>
      <c r="Z24" s="31" t="s">
        <v>503</v>
      </c>
      <c r="AA24" s="32" t="s">
        <v>486</v>
      </c>
      <c r="AB24" s="32" t="s">
        <v>485</v>
      </c>
      <c r="AC24" s="32" t="s">
        <v>485</v>
      </c>
      <c r="AD24" s="32" t="s">
        <v>485</v>
      </c>
      <c r="AE24" s="32" t="s">
        <v>486</v>
      </c>
      <c r="AF24" s="32" t="s">
        <v>486</v>
      </c>
      <c r="AG24" s="31" t="s">
        <v>503</v>
      </c>
      <c r="AH24" s="31" t="s">
        <v>503</v>
      </c>
      <c r="AI24" s="32" t="s">
        <v>486</v>
      </c>
      <c r="AJ24" s="32" t="s">
        <v>486</v>
      </c>
      <c r="AK24" s="32" t="s">
        <v>486</v>
      </c>
      <c r="AL24" s="32" t="s">
        <v>485</v>
      </c>
      <c r="AM24" s="32" t="s">
        <v>486</v>
      </c>
      <c r="AN24" s="32" t="s">
        <v>486</v>
      </c>
      <c r="AO24" s="32" t="s">
        <v>486</v>
      </c>
      <c r="AP24" s="32" t="s">
        <v>486</v>
      </c>
      <c r="AQ24" s="32" t="s">
        <v>486</v>
      </c>
      <c r="AR24" s="32" t="s">
        <v>486</v>
      </c>
      <c r="AS24" s="32" t="s">
        <v>486</v>
      </c>
      <c r="AT24" s="32" t="s">
        <v>486</v>
      </c>
      <c r="AU24" s="32" t="s">
        <v>486</v>
      </c>
      <c r="AV24" s="32" t="s">
        <v>486</v>
      </c>
      <c r="AW24" s="32" t="s">
        <v>486</v>
      </c>
      <c r="AX24" s="32" t="s">
        <v>486</v>
      </c>
      <c r="AY24" s="32" t="s">
        <v>486</v>
      </c>
      <c r="AZ24" s="32" t="s">
        <v>486</v>
      </c>
      <c r="BA24" s="32" t="s">
        <v>486</v>
      </c>
      <c r="BB24" s="32" t="s">
        <v>486</v>
      </c>
      <c r="BC24" s="32" t="s">
        <v>486</v>
      </c>
      <c r="BD24" s="32" t="s">
        <v>486</v>
      </c>
      <c r="BE24" s="32" t="s">
        <v>486</v>
      </c>
      <c r="BF24" s="32" t="s">
        <v>486</v>
      </c>
      <c r="BG24" s="32" t="s">
        <v>486</v>
      </c>
      <c r="BH24" s="32" t="s">
        <v>485</v>
      </c>
      <c r="BI24" s="32" t="s">
        <v>485</v>
      </c>
      <c r="BJ24" s="32" t="s">
        <v>486</v>
      </c>
      <c r="BK24" s="32" t="s">
        <v>486</v>
      </c>
      <c r="BL24" s="32" t="s">
        <v>486</v>
      </c>
      <c r="BM24" s="32" t="s">
        <v>486</v>
      </c>
      <c r="BN24" s="32" t="s">
        <v>486</v>
      </c>
      <c r="BO24" s="32" t="s">
        <v>486</v>
      </c>
      <c r="BP24" s="32" t="s">
        <v>486</v>
      </c>
      <c r="BQ24" s="32" t="s">
        <v>485</v>
      </c>
      <c r="BR24" s="32" t="s">
        <v>486</v>
      </c>
      <c r="BS24" s="32" t="s">
        <v>486</v>
      </c>
      <c r="BT24" s="32" t="s">
        <v>486</v>
      </c>
      <c r="BU24" s="32" t="s">
        <v>486</v>
      </c>
      <c r="BV24" s="32" t="s">
        <v>486</v>
      </c>
      <c r="BW24" s="32" t="s">
        <v>486</v>
      </c>
      <c r="BX24" s="32" t="s">
        <v>486</v>
      </c>
      <c r="BY24" s="32" t="s">
        <v>486</v>
      </c>
      <c r="BZ24" s="32" t="s">
        <v>486</v>
      </c>
      <c r="CA24" s="32" t="s">
        <v>486</v>
      </c>
      <c r="CB24" s="32" t="s">
        <v>486</v>
      </c>
      <c r="CC24" s="32" t="s">
        <v>486</v>
      </c>
      <c r="CD24" s="32" t="s">
        <v>486</v>
      </c>
      <c r="CE24" s="32" t="s">
        <v>486</v>
      </c>
      <c r="CF24" s="32" t="s">
        <v>486</v>
      </c>
      <c r="CG24" s="32" t="s">
        <v>486</v>
      </c>
      <c r="CH24" s="32" t="s">
        <v>486</v>
      </c>
      <c r="CI24" s="32" t="s">
        <v>486</v>
      </c>
      <c r="CJ24" s="32" t="s">
        <v>486</v>
      </c>
      <c r="CK24" s="32" t="s">
        <v>486</v>
      </c>
      <c r="CL24" s="32" t="s">
        <v>486</v>
      </c>
      <c r="CM24" s="32" t="s">
        <v>486</v>
      </c>
      <c r="CN24" s="32" t="s">
        <v>486</v>
      </c>
      <c r="CO24" s="32" t="s">
        <v>486</v>
      </c>
      <c r="CP24" s="32" t="s">
        <v>486</v>
      </c>
      <c r="CQ24" s="32" t="s">
        <v>486</v>
      </c>
      <c r="CR24" s="32" t="s">
        <v>486</v>
      </c>
      <c r="CS24" s="32" t="s">
        <v>486</v>
      </c>
      <c r="CT24" s="32" t="s">
        <v>485</v>
      </c>
      <c r="CU24" s="32" t="s">
        <v>486</v>
      </c>
      <c r="CV24" s="32" t="s">
        <v>486</v>
      </c>
      <c r="CW24" s="32" t="s">
        <v>486</v>
      </c>
      <c r="CX24" s="32" t="s">
        <v>486</v>
      </c>
      <c r="CY24" s="32" t="s">
        <v>486</v>
      </c>
      <c r="CZ24" s="32" t="s">
        <v>485</v>
      </c>
      <c r="DA24" s="32" t="s">
        <v>486</v>
      </c>
      <c r="DB24" s="32" t="s">
        <v>486</v>
      </c>
      <c r="DC24" s="32" t="s">
        <v>485</v>
      </c>
      <c r="DD24" s="31" t="s">
        <v>487</v>
      </c>
      <c r="DE24" s="32" t="s">
        <v>486</v>
      </c>
      <c r="DF24" s="32" t="s">
        <v>486</v>
      </c>
      <c r="DG24" s="32" t="s">
        <v>486</v>
      </c>
      <c r="DH24" s="32" t="s">
        <v>486</v>
      </c>
      <c r="DI24" s="32" t="s">
        <v>486</v>
      </c>
      <c r="DJ24" s="32" t="s">
        <v>486</v>
      </c>
      <c r="DK24" s="32" t="s">
        <v>486</v>
      </c>
      <c r="DL24" s="31"/>
      <c r="DM24" s="36"/>
      <c r="DN24" s="36"/>
      <c r="DO24" s="36"/>
      <c r="DP24" s="36"/>
      <c r="DQ24" s="36"/>
      <c r="DR24" s="36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 t="s">
        <v>486</v>
      </c>
      <c r="EQ24" s="35" t="s">
        <v>486</v>
      </c>
      <c r="ER24" s="35" t="s">
        <v>486</v>
      </c>
      <c r="ES24" s="35" t="s">
        <v>486</v>
      </c>
      <c r="ET24" s="35" t="s">
        <v>486</v>
      </c>
      <c r="EU24" s="35" t="s">
        <v>486</v>
      </c>
      <c r="EV24" s="35" t="s">
        <v>486</v>
      </c>
      <c r="EW24" s="35" t="s">
        <v>486</v>
      </c>
      <c r="EX24" s="35" t="s">
        <v>486</v>
      </c>
      <c r="EY24" s="35" t="s">
        <v>486</v>
      </c>
      <c r="EZ24" s="35" t="s">
        <v>486</v>
      </c>
      <c r="FA24" s="35" t="s">
        <v>486</v>
      </c>
      <c r="FB24" s="35" t="s">
        <v>486</v>
      </c>
      <c r="FC24" s="35" t="s">
        <v>486</v>
      </c>
      <c r="FD24" s="35" t="s">
        <v>486</v>
      </c>
      <c r="FE24" s="35" t="s">
        <v>486</v>
      </c>
      <c r="FF24" s="35" t="s">
        <v>486</v>
      </c>
      <c r="FG24" s="35" t="s">
        <v>486</v>
      </c>
    </row>
    <row r="25" spans="1:163" ht="15" customHeight="1">
      <c r="A25" s="27"/>
      <c r="B25" s="32" t="s">
        <v>486</v>
      </c>
      <c r="C25" s="32" t="s">
        <v>486</v>
      </c>
      <c r="D25" s="32" t="s">
        <v>485</v>
      </c>
      <c r="E25" s="32" t="s">
        <v>486</v>
      </c>
      <c r="F25" s="32" t="s">
        <v>486</v>
      </c>
      <c r="G25" s="32" t="s">
        <v>486</v>
      </c>
      <c r="H25" s="32" t="s">
        <v>486</v>
      </c>
      <c r="I25" s="32" t="s">
        <v>486</v>
      </c>
      <c r="J25" s="32" t="s">
        <v>486</v>
      </c>
      <c r="K25" s="32" t="s">
        <v>486</v>
      </c>
      <c r="L25" s="32" t="s">
        <v>486</v>
      </c>
      <c r="M25" s="32" t="s">
        <v>486</v>
      </c>
      <c r="N25" s="32" t="s">
        <v>486</v>
      </c>
      <c r="O25" s="32" t="s">
        <v>486</v>
      </c>
      <c r="P25" s="32" t="s">
        <v>486</v>
      </c>
      <c r="Q25" s="32" t="s">
        <v>486</v>
      </c>
      <c r="R25" s="32" t="s">
        <v>486</v>
      </c>
      <c r="S25" s="32" t="s">
        <v>486</v>
      </c>
      <c r="T25" s="31" t="s">
        <v>503</v>
      </c>
      <c r="U25" s="32" t="s">
        <v>486</v>
      </c>
      <c r="V25" s="32" t="s">
        <v>486</v>
      </c>
      <c r="W25" s="32" t="s">
        <v>486</v>
      </c>
      <c r="X25" s="32" t="s">
        <v>486</v>
      </c>
      <c r="Y25" s="32" t="s">
        <v>486</v>
      </c>
      <c r="Z25" s="31" t="s">
        <v>503</v>
      </c>
      <c r="AA25" s="32" t="s">
        <v>486</v>
      </c>
      <c r="AB25" s="32" t="s">
        <v>485</v>
      </c>
      <c r="AC25" s="32" t="s">
        <v>485</v>
      </c>
      <c r="AD25" s="32" t="s">
        <v>485</v>
      </c>
      <c r="AE25" s="32" t="s">
        <v>486</v>
      </c>
      <c r="AF25" s="32" t="s">
        <v>486</v>
      </c>
      <c r="AG25" s="31" t="s">
        <v>503</v>
      </c>
      <c r="AH25" s="31" t="s">
        <v>503</v>
      </c>
      <c r="AI25" s="32" t="s">
        <v>486</v>
      </c>
      <c r="AJ25" s="32" t="s">
        <v>486</v>
      </c>
      <c r="AK25" s="32" t="s">
        <v>486</v>
      </c>
      <c r="AL25" s="32" t="s">
        <v>485</v>
      </c>
      <c r="AM25" s="32" t="s">
        <v>486</v>
      </c>
      <c r="AN25" s="32" t="s">
        <v>486</v>
      </c>
      <c r="AO25" s="32" t="s">
        <v>486</v>
      </c>
      <c r="AP25" s="32" t="s">
        <v>486</v>
      </c>
      <c r="AQ25" s="32" t="s">
        <v>486</v>
      </c>
      <c r="AR25" s="32" t="s">
        <v>486</v>
      </c>
      <c r="AS25" s="32" t="s">
        <v>486</v>
      </c>
      <c r="AT25" s="32" t="s">
        <v>486</v>
      </c>
      <c r="AU25" s="32" t="s">
        <v>486</v>
      </c>
      <c r="AV25" s="32" t="s">
        <v>486</v>
      </c>
      <c r="AW25" s="32" t="s">
        <v>486</v>
      </c>
      <c r="AX25" s="32" t="s">
        <v>486</v>
      </c>
      <c r="AY25" s="32" t="s">
        <v>486</v>
      </c>
      <c r="AZ25" s="32" t="s">
        <v>486</v>
      </c>
      <c r="BA25" s="32" t="s">
        <v>486</v>
      </c>
      <c r="BB25" s="32" t="s">
        <v>486</v>
      </c>
      <c r="BC25" s="32" t="s">
        <v>486</v>
      </c>
      <c r="BD25" s="32" t="s">
        <v>486</v>
      </c>
      <c r="BE25" s="32" t="s">
        <v>486</v>
      </c>
      <c r="BF25" s="32" t="s">
        <v>486</v>
      </c>
      <c r="BG25" s="32" t="s">
        <v>486</v>
      </c>
      <c r="BH25" s="32" t="s">
        <v>485</v>
      </c>
      <c r="BI25" s="32" t="s">
        <v>485</v>
      </c>
      <c r="BJ25" s="32" t="s">
        <v>486</v>
      </c>
      <c r="BK25" s="32" t="s">
        <v>486</v>
      </c>
      <c r="BL25" s="32" t="s">
        <v>486</v>
      </c>
      <c r="BM25" s="32" t="s">
        <v>486</v>
      </c>
      <c r="BN25" s="32" t="s">
        <v>486</v>
      </c>
      <c r="BO25" s="32" t="s">
        <v>486</v>
      </c>
      <c r="BP25" s="32" t="s">
        <v>486</v>
      </c>
      <c r="BQ25" s="32" t="s">
        <v>485</v>
      </c>
      <c r="BR25" s="32" t="s">
        <v>486</v>
      </c>
      <c r="BS25" s="32" t="s">
        <v>486</v>
      </c>
      <c r="BT25" s="32" t="s">
        <v>486</v>
      </c>
      <c r="BU25" s="32" t="s">
        <v>486</v>
      </c>
      <c r="BV25" s="32" t="s">
        <v>486</v>
      </c>
      <c r="BW25" s="32" t="s">
        <v>486</v>
      </c>
      <c r="BX25" s="32" t="s">
        <v>486</v>
      </c>
      <c r="BY25" s="32" t="s">
        <v>486</v>
      </c>
      <c r="BZ25" s="32" t="s">
        <v>486</v>
      </c>
      <c r="CA25" s="32" t="s">
        <v>486</v>
      </c>
      <c r="CB25" s="32" t="s">
        <v>486</v>
      </c>
      <c r="CC25" s="32" t="s">
        <v>486</v>
      </c>
      <c r="CD25" s="32" t="s">
        <v>486</v>
      </c>
      <c r="CE25" s="32" t="s">
        <v>486</v>
      </c>
      <c r="CF25" s="32" t="s">
        <v>486</v>
      </c>
      <c r="CG25" s="32" t="s">
        <v>486</v>
      </c>
      <c r="CH25" s="32" t="s">
        <v>486</v>
      </c>
      <c r="CI25" s="32" t="s">
        <v>486</v>
      </c>
      <c r="CJ25" s="32" t="s">
        <v>486</v>
      </c>
      <c r="CK25" s="32" t="s">
        <v>486</v>
      </c>
      <c r="CL25" s="32" t="s">
        <v>486</v>
      </c>
      <c r="CM25" s="32" t="s">
        <v>486</v>
      </c>
      <c r="CN25" s="32" t="s">
        <v>486</v>
      </c>
      <c r="CO25" s="32" t="s">
        <v>486</v>
      </c>
      <c r="CP25" s="32" t="s">
        <v>486</v>
      </c>
      <c r="CQ25" s="32" t="s">
        <v>486</v>
      </c>
      <c r="CR25" s="32" t="s">
        <v>486</v>
      </c>
      <c r="CS25" s="32" t="s">
        <v>486</v>
      </c>
      <c r="CT25" s="32" t="s">
        <v>485</v>
      </c>
      <c r="CU25" s="32" t="s">
        <v>486</v>
      </c>
      <c r="CV25" s="32" t="s">
        <v>486</v>
      </c>
      <c r="CW25" s="32" t="s">
        <v>486</v>
      </c>
      <c r="CX25" s="32" t="s">
        <v>486</v>
      </c>
      <c r="CY25" s="32" t="s">
        <v>486</v>
      </c>
      <c r="CZ25" s="32" t="s">
        <v>485</v>
      </c>
      <c r="DA25" s="32" t="s">
        <v>486</v>
      </c>
      <c r="DB25" s="32" t="s">
        <v>486</v>
      </c>
      <c r="DC25" s="32" t="s">
        <v>485</v>
      </c>
      <c r="DD25" s="31" t="s">
        <v>487</v>
      </c>
      <c r="DE25" s="32" t="s">
        <v>486</v>
      </c>
      <c r="DF25" s="32" t="s">
        <v>486</v>
      </c>
      <c r="DG25" s="32" t="s">
        <v>486</v>
      </c>
      <c r="DH25" s="32" t="s">
        <v>486</v>
      </c>
      <c r="DI25" s="32" t="s">
        <v>486</v>
      </c>
      <c r="DJ25" s="32" t="s">
        <v>486</v>
      </c>
      <c r="DK25" s="32" t="s">
        <v>486</v>
      </c>
      <c r="DL25" s="31"/>
      <c r="DM25" s="36"/>
      <c r="DN25" s="36"/>
      <c r="DO25" s="36"/>
      <c r="DP25" s="36"/>
      <c r="DQ25" s="36"/>
      <c r="DR25" s="36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 t="s">
        <v>486</v>
      </c>
      <c r="EQ25" s="35" t="s">
        <v>486</v>
      </c>
      <c r="ER25" s="35" t="s">
        <v>486</v>
      </c>
      <c r="ES25" s="35" t="s">
        <v>486</v>
      </c>
      <c r="ET25" s="35" t="s">
        <v>486</v>
      </c>
      <c r="EU25" s="35" t="s">
        <v>486</v>
      </c>
      <c r="EV25" s="35" t="s">
        <v>486</v>
      </c>
      <c r="EW25" s="35" t="s">
        <v>486</v>
      </c>
      <c r="EX25" s="35" t="s">
        <v>486</v>
      </c>
      <c r="EY25" s="35" t="s">
        <v>486</v>
      </c>
      <c r="EZ25" s="35" t="s">
        <v>486</v>
      </c>
      <c r="FA25" s="35" t="s">
        <v>486</v>
      </c>
      <c r="FB25" s="35" t="s">
        <v>486</v>
      </c>
      <c r="FC25" s="35" t="s">
        <v>486</v>
      </c>
      <c r="FD25" s="35" t="s">
        <v>486</v>
      </c>
      <c r="FE25" s="35" t="s">
        <v>486</v>
      </c>
      <c r="FF25" s="35" t="s">
        <v>486</v>
      </c>
      <c r="FG25" s="35" t="s">
        <v>486</v>
      </c>
    </row>
    <row r="26" spans="1:163" ht="15" customHeight="1">
      <c r="A26" s="27" t="s">
        <v>175</v>
      </c>
      <c r="B26" s="32" t="s">
        <v>486</v>
      </c>
      <c r="C26" s="31" t="s">
        <v>486</v>
      </c>
      <c r="D26" s="31" t="s">
        <v>486</v>
      </c>
      <c r="E26" s="31" t="s">
        <v>486</v>
      </c>
      <c r="F26" s="32" t="s">
        <v>485</v>
      </c>
      <c r="G26" s="31" t="s">
        <v>486</v>
      </c>
      <c r="H26" s="31" t="s">
        <v>486</v>
      </c>
      <c r="I26" s="31" t="s">
        <v>486</v>
      </c>
      <c r="J26" s="31" t="s">
        <v>486</v>
      </c>
      <c r="K26" s="31" t="s">
        <v>486</v>
      </c>
      <c r="L26" s="31" t="s">
        <v>486</v>
      </c>
      <c r="M26" s="31" t="s">
        <v>486</v>
      </c>
      <c r="N26" s="31" t="s">
        <v>486</v>
      </c>
      <c r="O26" s="31" t="s">
        <v>486</v>
      </c>
      <c r="P26" s="31" t="s">
        <v>486</v>
      </c>
      <c r="Q26" s="31" t="s">
        <v>486</v>
      </c>
      <c r="R26" s="32" t="s">
        <v>485</v>
      </c>
      <c r="S26" s="31" t="s">
        <v>486</v>
      </c>
      <c r="T26" s="31" t="s">
        <v>503</v>
      </c>
      <c r="U26" s="31" t="s">
        <v>486</v>
      </c>
      <c r="V26" s="31" t="s">
        <v>486</v>
      </c>
      <c r="W26" s="31" t="s">
        <v>486</v>
      </c>
      <c r="X26" s="31" t="s">
        <v>486</v>
      </c>
      <c r="Y26" s="31" t="s">
        <v>486</v>
      </c>
      <c r="Z26" s="31" t="s">
        <v>503</v>
      </c>
      <c r="AA26" s="31" t="s">
        <v>486</v>
      </c>
      <c r="AB26" s="32" t="s">
        <v>485</v>
      </c>
      <c r="AC26" s="32" t="s">
        <v>485</v>
      </c>
      <c r="AD26" s="32" t="s">
        <v>485</v>
      </c>
      <c r="AE26" s="31" t="s">
        <v>486</v>
      </c>
      <c r="AF26" s="31" t="s">
        <v>486</v>
      </c>
      <c r="AG26" s="31" t="s">
        <v>503</v>
      </c>
      <c r="AH26" s="31" t="s">
        <v>503</v>
      </c>
      <c r="AI26" s="31" t="s">
        <v>486</v>
      </c>
      <c r="AJ26" s="31" t="s">
        <v>486</v>
      </c>
      <c r="AK26" s="32" t="s">
        <v>485</v>
      </c>
      <c r="AL26" s="32" t="s">
        <v>485</v>
      </c>
      <c r="AM26" s="31" t="s">
        <v>486</v>
      </c>
      <c r="AN26" s="31" t="s">
        <v>503</v>
      </c>
      <c r="AO26" s="33"/>
      <c r="AP26" s="32" t="s">
        <v>485</v>
      </c>
      <c r="AQ26" s="31" t="s">
        <v>486</v>
      </c>
      <c r="AR26" s="31" t="s">
        <v>486</v>
      </c>
      <c r="AS26" s="31" t="s">
        <v>486</v>
      </c>
      <c r="AT26" s="31" t="s">
        <v>486</v>
      </c>
      <c r="AU26" s="31" t="s">
        <v>486</v>
      </c>
      <c r="AV26" s="31" t="s">
        <v>486</v>
      </c>
      <c r="AW26" s="31" t="s">
        <v>486</v>
      </c>
      <c r="AX26" s="31" t="s">
        <v>486</v>
      </c>
      <c r="AY26" s="31" t="s">
        <v>486</v>
      </c>
      <c r="AZ26" s="31" t="s">
        <v>486</v>
      </c>
      <c r="BA26" s="32" t="s">
        <v>485</v>
      </c>
      <c r="BB26" s="31" t="s">
        <v>486</v>
      </c>
      <c r="BC26" s="32" t="s">
        <v>485</v>
      </c>
      <c r="BD26" s="31" t="s">
        <v>486</v>
      </c>
      <c r="BE26" s="31" t="s">
        <v>486</v>
      </c>
      <c r="BF26" s="31" t="s">
        <v>486</v>
      </c>
      <c r="BG26" s="31" t="s">
        <v>486</v>
      </c>
      <c r="BH26" s="32" t="s">
        <v>485</v>
      </c>
      <c r="BI26" s="32" t="s">
        <v>485</v>
      </c>
      <c r="BJ26" s="31" t="s">
        <v>506</v>
      </c>
      <c r="BK26" s="31" t="s">
        <v>486</v>
      </c>
      <c r="BL26" s="31" t="s">
        <v>486</v>
      </c>
      <c r="BM26" s="31" t="s">
        <v>486</v>
      </c>
      <c r="BN26" s="31" t="s">
        <v>486</v>
      </c>
      <c r="BO26" s="31" t="s">
        <v>486</v>
      </c>
      <c r="BP26" s="31" t="s">
        <v>486</v>
      </c>
      <c r="BQ26" s="31" t="s">
        <v>486</v>
      </c>
      <c r="BR26" s="31" t="s">
        <v>486</v>
      </c>
      <c r="BS26" s="31" t="s">
        <v>486</v>
      </c>
      <c r="BT26" s="31" t="s">
        <v>486</v>
      </c>
      <c r="BU26" s="31" t="s">
        <v>486</v>
      </c>
      <c r="BV26" s="31" t="s">
        <v>486</v>
      </c>
      <c r="BW26" s="32" t="s">
        <v>485</v>
      </c>
      <c r="BX26" s="31" t="s">
        <v>486</v>
      </c>
      <c r="BY26" s="31" t="s">
        <v>486</v>
      </c>
      <c r="BZ26" s="31" t="s">
        <v>486</v>
      </c>
      <c r="CA26" s="31" t="s">
        <v>486</v>
      </c>
      <c r="CB26" s="31" t="s">
        <v>486</v>
      </c>
      <c r="CC26" s="31" t="s">
        <v>486</v>
      </c>
      <c r="CD26" s="32" t="s">
        <v>485</v>
      </c>
      <c r="CE26" s="31" t="s">
        <v>486</v>
      </c>
      <c r="CF26" s="31" t="s">
        <v>486</v>
      </c>
      <c r="CG26" s="31" t="s">
        <v>486</v>
      </c>
      <c r="CH26" s="31" t="s">
        <v>486</v>
      </c>
      <c r="CI26" s="31" t="s">
        <v>486</v>
      </c>
      <c r="CJ26" s="31" t="s">
        <v>486</v>
      </c>
      <c r="CK26" s="32" t="s">
        <v>485</v>
      </c>
      <c r="CL26" s="32" t="s">
        <v>485</v>
      </c>
      <c r="CM26" s="31" t="s">
        <v>486</v>
      </c>
      <c r="CN26" s="31" t="s">
        <v>486</v>
      </c>
      <c r="CO26" s="31" t="s">
        <v>486</v>
      </c>
      <c r="CP26" s="31" t="s">
        <v>486</v>
      </c>
      <c r="CQ26" s="31" t="s">
        <v>486</v>
      </c>
      <c r="CR26" s="31" t="s">
        <v>486</v>
      </c>
      <c r="CS26" s="31" t="s">
        <v>486</v>
      </c>
      <c r="CT26" s="32" t="s">
        <v>485</v>
      </c>
      <c r="CU26" s="31" t="s">
        <v>486</v>
      </c>
      <c r="CV26" s="31" t="s">
        <v>486</v>
      </c>
      <c r="CW26" s="31" t="s">
        <v>486</v>
      </c>
      <c r="CX26" s="31" t="s">
        <v>486</v>
      </c>
      <c r="CY26" s="31" t="s">
        <v>486</v>
      </c>
      <c r="CZ26" s="32" t="s">
        <v>485</v>
      </c>
      <c r="DA26" s="32" t="s">
        <v>485</v>
      </c>
      <c r="DB26" s="31" t="s">
        <v>486</v>
      </c>
      <c r="DC26" s="31" t="s">
        <v>486</v>
      </c>
      <c r="DD26" s="31" t="s">
        <v>486</v>
      </c>
      <c r="DE26" s="31" t="s">
        <v>486</v>
      </c>
      <c r="DF26" s="31" t="s">
        <v>486</v>
      </c>
      <c r="DG26" s="31" t="s">
        <v>486</v>
      </c>
      <c r="DH26" s="31" t="s">
        <v>486</v>
      </c>
      <c r="DI26" s="31" t="s">
        <v>486</v>
      </c>
      <c r="DJ26" s="31" t="s">
        <v>486</v>
      </c>
      <c r="DK26" s="31" t="s">
        <v>486</v>
      </c>
      <c r="DL26" s="31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 t="s">
        <v>486</v>
      </c>
      <c r="EQ26" s="35" t="s">
        <v>486</v>
      </c>
      <c r="ER26" s="35" t="s">
        <v>486</v>
      </c>
      <c r="ES26" s="35" t="s">
        <v>486</v>
      </c>
      <c r="ET26" s="35" t="s">
        <v>486</v>
      </c>
      <c r="EU26" s="35" t="s">
        <v>486</v>
      </c>
      <c r="EV26" s="35" t="s">
        <v>486</v>
      </c>
      <c r="EW26" s="35" t="s">
        <v>486</v>
      </c>
      <c r="EX26" s="35" t="s">
        <v>486</v>
      </c>
      <c r="EY26" s="35" t="s">
        <v>486</v>
      </c>
      <c r="EZ26" s="35" t="s">
        <v>486</v>
      </c>
      <c r="FA26" s="35" t="s">
        <v>486</v>
      </c>
      <c r="FB26" s="35" t="s">
        <v>486</v>
      </c>
      <c r="FC26" s="35" t="s">
        <v>486</v>
      </c>
      <c r="FD26" s="35" t="s">
        <v>486</v>
      </c>
      <c r="FE26" s="35" t="s">
        <v>486</v>
      </c>
      <c r="FF26" s="35" t="s">
        <v>486</v>
      </c>
      <c r="FG26" s="35" t="s">
        <v>486</v>
      </c>
    </row>
    <row r="27" spans="1:163" ht="15" customHeight="1">
      <c r="A27" s="27"/>
      <c r="B27" s="32" t="s">
        <v>486</v>
      </c>
      <c r="C27" s="32" t="s">
        <v>486</v>
      </c>
      <c r="D27" s="32" t="s">
        <v>486</v>
      </c>
      <c r="E27" s="32" t="s">
        <v>486</v>
      </c>
      <c r="F27" s="32" t="s">
        <v>485</v>
      </c>
      <c r="G27" s="32" t="s">
        <v>486</v>
      </c>
      <c r="H27" s="32" t="s">
        <v>486</v>
      </c>
      <c r="I27" s="32" t="s">
        <v>486</v>
      </c>
      <c r="J27" s="32" t="s">
        <v>486</v>
      </c>
      <c r="K27" s="32" t="s">
        <v>486</v>
      </c>
      <c r="L27" s="32" t="s">
        <v>486</v>
      </c>
      <c r="M27" s="32" t="s">
        <v>486</v>
      </c>
      <c r="N27" s="32" t="s">
        <v>486</v>
      </c>
      <c r="O27" s="32" t="s">
        <v>486</v>
      </c>
      <c r="P27" s="32" t="s">
        <v>486</v>
      </c>
      <c r="Q27" s="32" t="s">
        <v>486</v>
      </c>
      <c r="R27" s="32" t="s">
        <v>485</v>
      </c>
      <c r="S27" s="32" t="s">
        <v>486</v>
      </c>
      <c r="T27" s="31" t="s">
        <v>503</v>
      </c>
      <c r="U27" s="32" t="s">
        <v>486</v>
      </c>
      <c r="V27" s="32" t="s">
        <v>486</v>
      </c>
      <c r="W27" s="32" t="s">
        <v>486</v>
      </c>
      <c r="X27" s="32" t="s">
        <v>486</v>
      </c>
      <c r="Y27" s="32" t="s">
        <v>486</v>
      </c>
      <c r="Z27" s="31" t="s">
        <v>503</v>
      </c>
      <c r="AA27" s="32" t="s">
        <v>486</v>
      </c>
      <c r="AB27" s="32" t="s">
        <v>485</v>
      </c>
      <c r="AC27" s="32" t="s">
        <v>485</v>
      </c>
      <c r="AD27" s="32" t="s">
        <v>485</v>
      </c>
      <c r="AE27" s="32" t="s">
        <v>486</v>
      </c>
      <c r="AF27" s="32" t="s">
        <v>486</v>
      </c>
      <c r="AG27" s="31" t="s">
        <v>503</v>
      </c>
      <c r="AH27" s="31" t="s">
        <v>503</v>
      </c>
      <c r="AI27" s="32" t="s">
        <v>486</v>
      </c>
      <c r="AJ27" s="32" t="s">
        <v>486</v>
      </c>
      <c r="AK27" s="32" t="s">
        <v>485</v>
      </c>
      <c r="AL27" s="32" t="s">
        <v>485</v>
      </c>
      <c r="AM27" s="32" t="s">
        <v>486</v>
      </c>
      <c r="AN27" s="32" t="s">
        <v>503</v>
      </c>
      <c r="AO27" s="33"/>
      <c r="AP27" s="32" t="s">
        <v>485</v>
      </c>
      <c r="AQ27" s="32" t="s">
        <v>486</v>
      </c>
      <c r="AR27" s="32" t="s">
        <v>486</v>
      </c>
      <c r="AS27" s="32" t="s">
        <v>486</v>
      </c>
      <c r="AT27" s="32" t="s">
        <v>486</v>
      </c>
      <c r="AU27" s="32" t="s">
        <v>486</v>
      </c>
      <c r="AV27" s="32" t="s">
        <v>486</v>
      </c>
      <c r="AW27" s="32" t="s">
        <v>486</v>
      </c>
      <c r="AX27" s="32" t="s">
        <v>486</v>
      </c>
      <c r="AY27" s="32" t="s">
        <v>486</v>
      </c>
      <c r="AZ27" s="32" t="s">
        <v>486</v>
      </c>
      <c r="BA27" s="32" t="s">
        <v>485</v>
      </c>
      <c r="BB27" s="32" t="s">
        <v>486</v>
      </c>
      <c r="BC27" s="32" t="s">
        <v>485</v>
      </c>
      <c r="BD27" s="32" t="s">
        <v>486</v>
      </c>
      <c r="BE27" s="32" t="s">
        <v>486</v>
      </c>
      <c r="BF27" s="32" t="s">
        <v>486</v>
      </c>
      <c r="BG27" s="32" t="s">
        <v>486</v>
      </c>
      <c r="BH27" s="32" t="s">
        <v>485</v>
      </c>
      <c r="BI27" s="32" t="s">
        <v>485</v>
      </c>
      <c r="BJ27" s="32" t="s">
        <v>486</v>
      </c>
      <c r="BK27" s="32" t="s">
        <v>486</v>
      </c>
      <c r="BL27" s="32" t="s">
        <v>486</v>
      </c>
      <c r="BM27" s="32" t="s">
        <v>486</v>
      </c>
      <c r="BN27" s="32" t="s">
        <v>486</v>
      </c>
      <c r="BO27" s="32" t="s">
        <v>486</v>
      </c>
      <c r="BP27" s="32" t="s">
        <v>486</v>
      </c>
      <c r="BQ27" s="32" t="s">
        <v>486</v>
      </c>
      <c r="BR27" s="32" t="s">
        <v>486</v>
      </c>
      <c r="BS27" s="32" t="s">
        <v>486</v>
      </c>
      <c r="BT27" s="32" t="s">
        <v>486</v>
      </c>
      <c r="BU27" s="32" t="s">
        <v>486</v>
      </c>
      <c r="BV27" s="32" t="s">
        <v>486</v>
      </c>
      <c r="BW27" s="32" t="s">
        <v>485</v>
      </c>
      <c r="BX27" s="32" t="s">
        <v>486</v>
      </c>
      <c r="BY27" s="32" t="s">
        <v>486</v>
      </c>
      <c r="BZ27" s="32" t="s">
        <v>486</v>
      </c>
      <c r="CA27" s="32" t="s">
        <v>486</v>
      </c>
      <c r="CB27" s="32" t="s">
        <v>486</v>
      </c>
      <c r="CC27" s="32" t="s">
        <v>486</v>
      </c>
      <c r="CD27" s="32" t="s">
        <v>485</v>
      </c>
      <c r="CE27" s="32" t="s">
        <v>486</v>
      </c>
      <c r="CF27" s="32" t="s">
        <v>486</v>
      </c>
      <c r="CG27" s="32" t="s">
        <v>486</v>
      </c>
      <c r="CH27" s="32" t="s">
        <v>486</v>
      </c>
      <c r="CI27" s="32" t="s">
        <v>486</v>
      </c>
      <c r="CJ27" s="32" t="s">
        <v>486</v>
      </c>
      <c r="CK27" s="32" t="s">
        <v>485</v>
      </c>
      <c r="CL27" s="32" t="s">
        <v>485</v>
      </c>
      <c r="CM27" s="32" t="s">
        <v>486</v>
      </c>
      <c r="CN27" s="32" t="s">
        <v>486</v>
      </c>
      <c r="CO27" s="32" t="s">
        <v>486</v>
      </c>
      <c r="CP27" s="32" t="s">
        <v>486</v>
      </c>
      <c r="CQ27" s="32" t="s">
        <v>486</v>
      </c>
      <c r="CR27" s="32" t="s">
        <v>486</v>
      </c>
      <c r="CS27" s="32" t="s">
        <v>486</v>
      </c>
      <c r="CT27" s="32" t="s">
        <v>485</v>
      </c>
      <c r="CU27" s="32" t="s">
        <v>486</v>
      </c>
      <c r="CV27" s="32" t="s">
        <v>486</v>
      </c>
      <c r="CW27" s="32" t="s">
        <v>486</v>
      </c>
      <c r="CX27" s="32" t="s">
        <v>486</v>
      </c>
      <c r="CY27" s="32" t="s">
        <v>486</v>
      </c>
      <c r="CZ27" s="32" t="s">
        <v>485</v>
      </c>
      <c r="DA27" s="32" t="s">
        <v>485</v>
      </c>
      <c r="DB27" s="32" t="s">
        <v>486</v>
      </c>
      <c r="DC27" s="32" t="s">
        <v>486</v>
      </c>
      <c r="DD27" s="32" t="s">
        <v>486</v>
      </c>
      <c r="DE27" s="32" t="s">
        <v>486</v>
      </c>
      <c r="DF27" s="32" t="s">
        <v>486</v>
      </c>
      <c r="DG27" s="32" t="s">
        <v>486</v>
      </c>
      <c r="DH27" s="32" t="s">
        <v>486</v>
      </c>
      <c r="DI27" s="32" t="s">
        <v>486</v>
      </c>
      <c r="DJ27" s="32" t="s">
        <v>486</v>
      </c>
      <c r="DK27" s="32" t="s">
        <v>486</v>
      </c>
      <c r="DL27" s="31"/>
      <c r="DM27" s="36"/>
      <c r="DN27" s="36"/>
      <c r="DO27" s="36"/>
      <c r="DP27" s="36"/>
      <c r="DQ27" s="36"/>
      <c r="DR27" s="36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 t="s">
        <v>486</v>
      </c>
      <c r="EQ27" s="35" t="s">
        <v>486</v>
      </c>
      <c r="ER27" s="35" t="s">
        <v>486</v>
      </c>
      <c r="ES27" s="35" t="s">
        <v>486</v>
      </c>
      <c r="ET27" s="35" t="s">
        <v>486</v>
      </c>
      <c r="EU27" s="35" t="s">
        <v>486</v>
      </c>
      <c r="EV27" s="35" t="s">
        <v>486</v>
      </c>
      <c r="EW27" s="35" t="s">
        <v>486</v>
      </c>
      <c r="EX27" s="35" t="s">
        <v>486</v>
      </c>
      <c r="EY27" s="35" t="s">
        <v>486</v>
      </c>
      <c r="EZ27" s="35" t="s">
        <v>486</v>
      </c>
      <c r="FA27" s="35" t="s">
        <v>486</v>
      </c>
      <c r="FB27" s="35" t="s">
        <v>486</v>
      </c>
      <c r="FC27" s="35" t="s">
        <v>486</v>
      </c>
      <c r="FD27" s="35" t="s">
        <v>486</v>
      </c>
      <c r="FE27" s="35" t="s">
        <v>486</v>
      </c>
      <c r="FF27" s="35" t="s">
        <v>486</v>
      </c>
      <c r="FG27" s="35" t="s">
        <v>486</v>
      </c>
    </row>
    <row r="28" spans="1:163" ht="15" customHeight="1">
      <c r="A28" s="27"/>
      <c r="B28" s="32" t="s">
        <v>486</v>
      </c>
      <c r="C28" s="32" t="s">
        <v>486</v>
      </c>
      <c r="D28" s="32" t="s">
        <v>486</v>
      </c>
      <c r="E28" s="32" t="s">
        <v>486</v>
      </c>
      <c r="F28" s="32" t="s">
        <v>485</v>
      </c>
      <c r="G28" s="32" t="s">
        <v>486</v>
      </c>
      <c r="H28" s="32" t="s">
        <v>486</v>
      </c>
      <c r="I28" s="32" t="s">
        <v>486</v>
      </c>
      <c r="J28" s="32" t="s">
        <v>486</v>
      </c>
      <c r="K28" s="32" t="s">
        <v>486</v>
      </c>
      <c r="L28" s="32" t="s">
        <v>486</v>
      </c>
      <c r="M28" s="32" t="s">
        <v>486</v>
      </c>
      <c r="N28" s="32" t="s">
        <v>486</v>
      </c>
      <c r="O28" s="32" t="s">
        <v>486</v>
      </c>
      <c r="P28" s="32" t="s">
        <v>486</v>
      </c>
      <c r="Q28" s="32" t="s">
        <v>486</v>
      </c>
      <c r="R28" s="32" t="s">
        <v>485</v>
      </c>
      <c r="S28" s="32" t="s">
        <v>486</v>
      </c>
      <c r="T28" s="31" t="s">
        <v>503</v>
      </c>
      <c r="U28" s="32" t="s">
        <v>486</v>
      </c>
      <c r="V28" s="32" t="s">
        <v>486</v>
      </c>
      <c r="W28" s="32" t="s">
        <v>486</v>
      </c>
      <c r="X28" s="32" t="s">
        <v>486</v>
      </c>
      <c r="Y28" s="32" t="s">
        <v>486</v>
      </c>
      <c r="Z28" s="31" t="s">
        <v>503</v>
      </c>
      <c r="AA28" s="32" t="s">
        <v>486</v>
      </c>
      <c r="AB28" s="32" t="s">
        <v>485</v>
      </c>
      <c r="AC28" s="32" t="s">
        <v>485</v>
      </c>
      <c r="AD28" s="32" t="s">
        <v>485</v>
      </c>
      <c r="AE28" s="32" t="s">
        <v>486</v>
      </c>
      <c r="AF28" s="32" t="s">
        <v>486</v>
      </c>
      <c r="AG28" s="31" t="s">
        <v>503</v>
      </c>
      <c r="AH28" s="31" t="s">
        <v>503</v>
      </c>
      <c r="AI28" s="32" t="s">
        <v>486</v>
      </c>
      <c r="AJ28" s="32" t="s">
        <v>486</v>
      </c>
      <c r="AK28" s="32" t="s">
        <v>485</v>
      </c>
      <c r="AL28" s="32" t="s">
        <v>485</v>
      </c>
      <c r="AM28" s="32" t="s">
        <v>486</v>
      </c>
      <c r="AN28" s="32" t="s">
        <v>503</v>
      </c>
      <c r="AO28" s="33"/>
      <c r="AP28" s="32" t="s">
        <v>485</v>
      </c>
      <c r="AQ28" s="32" t="s">
        <v>486</v>
      </c>
      <c r="AR28" s="32" t="s">
        <v>486</v>
      </c>
      <c r="AS28" s="32" t="s">
        <v>486</v>
      </c>
      <c r="AT28" s="32" t="s">
        <v>486</v>
      </c>
      <c r="AU28" s="32" t="s">
        <v>486</v>
      </c>
      <c r="AV28" s="32" t="s">
        <v>486</v>
      </c>
      <c r="AW28" s="32" t="s">
        <v>486</v>
      </c>
      <c r="AX28" s="32" t="s">
        <v>486</v>
      </c>
      <c r="AY28" s="32" t="s">
        <v>486</v>
      </c>
      <c r="AZ28" s="32" t="s">
        <v>486</v>
      </c>
      <c r="BA28" s="32" t="s">
        <v>485</v>
      </c>
      <c r="BB28" s="32" t="s">
        <v>486</v>
      </c>
      <c r="BC28" s="32" t="s">
        <v>485</v>
      </c>
      <c r="BD28" s="32" t="s">
        <v>486</v>
      </c>
      <c r="BE28" s="32" t="s">
        <v>486</v>
      </c>
      <c r="BF28" s="32" t="s">
        <v>486</v>
      </c>
      <c r="BG28" s="32" t="s">
        <v>486</v>
      </c>
      <c r="BH28" s="32" t="s">
        <v>485</v>
      </c>
      <c r="BI28" s="32" t="s">
        <v>485</v>
      </c>
      <c r="BJ28" s="32" t="s">
        <v>486</v>
      </c>
      <c r="BK28" s="32" t="s">
        <v>486</v>
      </c>
      <c r="BL28" s="32" t="s">
        <v>486</v>
      </c>
      <c r="BM28" s="32" t="s">
        <v>486</v>
      </c>
      <c r="BN28" s="32" t="s">
        <v>486</v>
      </c>
      <c r="BO28" s="32" t="s">
        <v>486</v>
      </c>
      <c r="BP28" s="32" t="s">
        <v>486</v>
      </c>
      <c r="BQ28" s="32" t="s">
        <v>486</v>
      </c>
      <c r="BR28" s="32" t="s">
        <v>486</v>
      </c>
      <c r="BS28" s="32" t="s">
        <v>486</v>
      </c>
      <c r="BT28" s="32" t="s">
        <v>486</v>
      </c>
      <c r="BU28" s="32" t="s">
        <v>486</v>
      </c>
      <c r="BV28" s="32" t="s">
        <v>486</v>
      </c>
      <c r="BW28" s="32" t="s">
        <v>485</v>
      </c>
      <c r="BX28" s="32" t="s">
        <v>486</v>
      </c>
      <c r="BY28" s="32" t="s">
        <v>486</v>
      </c>
      <c r="BZ28" s="32" t="s">
        <v>486</v>
      </c>
      <c r="CA28" s="32" t="s">
        <v>486</v>
      </c>
      <c r="CB28" s="32" t="s">
        <v>486</v>
      </c>
      <c r="CC28" s="32" t="s">
        <v>486</v>
      </c>
      <c r="CD28" s="32" t="s">
        <v>485</v>
      </c>
      <c r="CE28" s="32" t="s">
        <v>486</v>
      </c>
      <c r="CF28" s="32" t="s">
        <v>486</v>
      </c>
      <c r="CG28" s="32" t="s">
        <v>486</v>
      </c>
      <c r="CH28" s="32" t="s">
        <v>486</v>
      </c>
      <c r="CI28" s="32" t="s">
        <v>486</v>
      </c>
      <c r="CJ28" s="32" t="s">
        <v>486</v>
      </c>
      <c r="CK28" s="32" t="s">
        <v>485</v>
      </c>
      <c r="CL28" s="32" t="s">
        <v>485</v>
      </c>
      <c r="CM28" s="32" t="s">
        <v>486</v>
      </c>
      <c r="CN28" s="32" t="s">
        <v>486</v>
      </c>
      <c r="CO28" s="32" t="s">
        <v>486</v>
      </c>
      <c r="CP28" s="32" t="s">
        <v>486</v>
      </c>
      <c r="CQ28" s="32" t="s">
        <v>486</v>
      </c>
      <c r="CR28" s="32" t="s">
        <v>486</v>
      </c>
      <c r="CS28" s="32" t="s">
        <v>486</v>
      </c>
      <c r="CT28" s="32" t="s">
        <v>485</v>
      </c>
      <c r="CU28" s="32" t="s">
        <v>486</v>
      </c>
      <c r="CV28" s="32" t="s">
        <v>486</v>
      </c>
      <c r="CW28" s="32" t="s">
        <v>486</v>
      </c>
      <c r="CX28" s="32" t="s">
        <v>486</v>
      </c>
      <c r="CY28" s="32" t="s">
        <v>486</v>
      </c>
      <c r="CZ28" s="32" t="s">
        <v>485</v>
      </c>
      <c r="DA28" s="32" t="s">
        <v>485</v>
      </c>
      <c r="DB28" s="32" t="s">
        <v>486</v>
      </c>
      <c r="DC28" s="32" t="s">
        <v>486</v>
      </c>
      <c r="DD28" s="32" t="s">
        <v>486</v>
      </c>
      <c r="DE28" s="32" t="s">
        <v>486</v>
      </c>
      <c r="DF28" s="32" t="s">
        <v>486</v>
      </c>
      <c r="DG28" s="32" t="s">
        <v>486</v>
      </c>
      <c r="DH28" s="32" t="s">
        <v>486</v>
      </c>
      <c r="DI28" s="32" t="s">
        <v>486</v>
      </c>
      <c r="DJ28" s="32" t="s">
        <v>486</v>
      </c>
      <c r="DK28" s="32" t="s">
        <v>486</v>
      </c>
      <c r="DL28" s="31"/>
      <c r="DM28" s="36"/>
      <c r="DN28" s="36"/>
      <c r="DO28" s="36"/>
      <c r="DP28" s="36"/>
      <c r="DQ28" s="36"/>
      <c r="DR28" s="36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 t="s">
        <v>486</v>
      </c>
      <c r="EQ28" s="35" t="s">
        <v>486</v>
      </c>
      <c r="ER28" s="35" t="s">
        <v>486</v>
      </c>
      <c r="ES28" s="35" t="s">
        <v>486</v>
      </c>
      <c r="ET28" s="35" t="s">
        <v>486</v>
      </c>
      <c r="EU28" s="35" t="s">
        <v>486</v>
      </c>
      <c r="EV28" s="35" t="s">
        <v>486</v>
      </c>
      <c r="EW28" s="35" t="s">
        <v>486</v>
      </c>
      <c r="EX28" s="35" t="s">
        <v>486</v>
      </c>
      <c r="EY28" s="35" t="s">
        <v>486</v>
      </c>
      <c r="EZ28" s="35" t="s">
        <v>486</v>
      </c>
      <c r="FA28" s="35" t="s">
        <v>486</v>
      </c>
      <c r="FB28" s="35" t="s">
        <v>486</v>
      </c>
      <c r="FC28" s="35" t="s">
        <v>486</v>
      </c>
      <c r="FD28" s="35" t="s">
        <v>486</v>
      </c>
      <c r="FE28" s="35" t="s">
        <v>486</v>
      </c>
      <c r="FF28" s="35" t="s">
        <v>486</v>
      </c>
      <c r="FG28" s="35" t="s">
        <v>486</v>
      </c>
    </row>
    <row r="29" spans="1:163" ht="15" customHeight="1">
      <c r="A29" s="32" t="s">
        <v>185</v>
      </c>
      <c r="B29" s="32" t="s">
        <v>486</v>
      </c>
      <c r="C29" s="31" t="s">
        <v>486</v>
      </c>
      <c r="D29" s="31" t="s">
        <v>486</v>
      </c>
      <c r="E29" s="31" t="s">
        <v>486</v>
      </c>
      <c r="F29" s="31" t="s">
        <v>486</v>
      </c>
      <c r="G29" s="31" t="s">
        <v>486</v>
      </c>
      <c r="H29" s="32" t="s">
        <v>485</v>
      </c>
      <c r="I29" s="31" t="s">
        <v>486</v>
      </c>
      <c r="J29" s="31" t="s">
        <v>486</v>
      </c>
      <c r="K29" s="31" t="s">
        <v>486</v>
      </c>
      <c r="L29" s="31" t="s">
        <v>486</v>
      </c>
      <c r="M29" s="31" t="s">
        <v>486</v>
      </c>
      <c r="N29" s="31" t="s">
        <v>486</v>
      </c>
      <c r="O29" s="31" t="s">
        <v>486</v>
      </c>
      <c r="P29" s="31" t="s">
        <v>486</v>
      </c>
      <c r="Q29" s="31" t="s">
        <v>486</v>
      </c>
      <c r="R29" s="31" t="s">
        <v>486</v>
      </c>
      <c r="S29" s="31" t="s">
        <v>486</v>
      </c>
      <c r="T29" s="31" t="s">
        <v>486</v>
      </c>
      <c r="U29" s="31" t="s">
        <v>486</v>
      </c>
      <c r="V29" s="32" t="s">
        <v>485</v>
      </c>
      <c r="W29" s="31" t="s">
        <v>486</v>
      </c>
      <c r="X29" s="31" t="s">
        <v>486</v>
      </c>
      <c r="Y29" s="31" t="s">
        <v>486</v>
      </c>
      <c r="Z29" s="31" t="s">
        <v>487</v>
      </c>
      <c r="AA29" s="31" t="s">
        <v>486</v>
      </c>
      <c r="AB29" s="31" t="s">
        <v>486</v>
      </c>
      <c r="AC29" s="31" t="s">
        <v>486</v>
      </c>
      <c r="AD29" s="31" t="s">
        <v>486</v>
      </c>
      <c r="AE29" s="31" t="s">
        <v>486</v>
      </c>
      <c r="AF29" s="31" t="s">
        <v>486</v>
      </c>
      <c r="AG29" s="31" t="s">
        <v>486</v>
      </c>
      <c r="AH29" s="31" t="s">
        <v>486</v>
      </c>
      <c r="AI29" s="31" t="s">
        <v>486</v>
      </c>
      <c r="AJ29" s="31" t="s">
        <v>486</v>
      </c>
      <c r="AK29" s="31" t="s">
        <v>486</v>
      </c>
      <c r="AL29" s="31" t="s">
        <v>486</v>
      </c>
      <c r="AM29" s="31" t="s">
        <v>486</v>
      </c>
      <c r="AN29" s="31" t="s">
        <v>486</v>
      </c>
      <c r="AO29" s="31" t="s">
        <v>486</v>
      </c>
      <c r="AP29" s="31" t="s">
        <v>486</v>
      </c>
      <c r="AQ29" s="32" t="s">
        <v>485</v>
      </c>
      <c r="AR29" s="32" t="s">
        <v>485</v>
      </c>
      <c r="AS29" s="31" t="s">
        <v>486</v>
      </c>
      <c r="AT29" s="31" t="s">
        <v>486</v>
      </c>
      <c r="AU29" s="31" t="s">
        <v>486</v>
      </c>
      <c r="AV29" s="31" t="s">
        <v>486</v>
      </c>
      <c r="AW29" s="31" t="s">
        <v>486</v>
      </c>
      <c r="AX29" s="31" t="s">
        <v>486</v>
      </c>
      <c r="AY29" s="31" t="s">
        <v>486</v>
      </c>
      <c r="AZ29" s="31" t="s">
        <v>486</v>
      </c>
      <c r="BA29" s="31" t="s">
        <v>486</v>
      </c>
      <c r="BB29" s="31" t="s">
        <v>486</v>
      </c>
      <c r="BC29" s="31" t="s">
        <v>486</v>
      </c>
      <c r="BD29" s="32" t="s">
        <v>485</v>
      </c>
      <c r="BE29" s="31" t="s">
        <v>486</v>
      </c>
      <c r="BF29" s="31" t="s">
        <v>486</v>
      </c>
      <c r="BG29" s="31" t="s">
        <v>486</v>
      </c>
      <c r="BH29" s="31" t="s">
        <v>486</v>
      </c>
      <c r="BI29" s="31" t="s">
        <v>486</v>
      </c>
      <c r="BJ29" s="31" t="s">
        <v>486</v>
      </c>
      <c r="BK29" s="31" t="s">
        <v>486</v>
      </c>
      <c r="BL29" s="32" t="s">
        <v>485</v>
      </c>
      <c r="BM29" s="31" t="s">
        <v>486</v>
      </c>
      <c r="BN29" s="31" t="s">
        <v>486</v>
      </c>
      <c r="BO29" s="31" t="s">
        <v>486</v>
      </c>
      <c r="BP29" s="31" t="s">
        <v>486</v>
      </c>
      <c r="BQ29" s="32" t="s">
        <v>485</v>
      </c>
      <c r="BR29" s="32" t="s">
        <v>485</v>
      </c>
      <c r="BS29" s="31" t="s">
        <v>486</v>
      </c>
      <c r="BT29" s="31" t="s">
        <v>486</v>
      </c>
      <c r="BU29" s="31" t="s">
        <v>486</v>
      </c>
      <c r="BV29" s="31" t="s">
        <v>486</v>
      </c>
      <c r="BW29" s="32" t="s">
        <v>485</v>
      </c>
      <c r="BX29" s="32" t="s">
        <v>485</v>
      </c>
      <c r="BY29" s="32" t="s">
        <v>485</v>
      </c>
      <c r="BZ29" s="31" t="s">
        <v>486</v>
      </c>
      <c r="CA29" s="31" t="s">
        <v>486</v>
      </c>
      <c r="CB29" s="32" t="s">
        <v>485</v>
      </c>
      <c r="CC29" s="31" t="s">
        <v>486</v>
      </c>
      <c r="CD29" s="32" t="s">
        <v>485</v>
      </c>
      <c r="CE29" s="31" t="s">
        <v>486</v>
      </c>
      <c r="CF29" s="32" t="s">
        <v>485</v>
      </c>
      <c r="CG29" s="31" t="s">
        <v>486</v>
      </c>
      <c r="CH29" s="31" t="s">
        <v>486</v>
      </c>
      <c r="CI29" s="31" t="s">
        <v>486</v>
      </c>
      <c r="CJ29" s="31" t="s">
        <v>486</v>
      </c>
      <c r="CK29" s="31" t="s">
        <v>486</v>
      </c>
      <c r="CL29" s="32" t="s">
        <v>485</v>
      </c>
      <c r="CM29" s="31" t="s">
        <v>486</v>
      </c>
      <c r="CN29" s="31" t="s">
        <v>486</v>
      </c>
      <c r="CO29" s="32" t="s">
        <v>485</v>
      </c>
      <c r="CP29" s="31" t="s">
        <v>486</v>
      </c>
      <c r="CQ29" s="31" t="s">
        <v>486</v>
      </c>
      <c r="CR29" s="31" t="s">
        <v>486</v>
      </c>
      <c r="CS29" s="31" t="s">
        <v>486</v>
      </c>
      <c r="CT29" s="32" t="s">
        <v>485</v>
      </c>
      <c r="CU29" s="32" t="s">
        <v>485</v>
      </c>
      <c r="CV29" s="31" t="s">
        <v>486</v>
      </c>
      <c r="CW29" s="31" t="s">
        <v>486</v>
      </c>
      <c r="CX29" s="31" t="s">
        <v>486</v>
      </c>
      <c r="CY29" s="31" t="s">
        <v>486</v>
      </c>
      <c r="CZ29" s="31" t="s">
        <v>503</v>
      </c>
      <c r="DA29" s="31" t="s">
        <v>486</v>
      </c>
      <c r="DB29" s="31" t="s">
        <v>486</v>
      </c>
      <c r="DC29" s="32" t="s">
        <v>485</v>
      </c>
      <c r="DD29" s="31" t="s">
        <v>486</v>
      </c>
      <c r="DE29" s="31" t="s">
        <v>486</v>
      </c>
      <c r="DF29" s="31" t="s">
        <v>486</v>
      </c>
      <c r="DG29" s="31" t="s">
        <v>486</v>
      </c>
      <c r="DH29" s="31" t="s">
        <v>486</v>
      </c>
      <c r="DI29" s="31" t="s">
        <v>486</v>
      </c>
      <c r="DJ29" s="31" t="s">
        <v>486</v>
      </c>
      <c r="DK29" s="32" t="s">
        <v>485</v>
      </c>
      <c r="DL29" s="31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 t="s">
        <v>486</v>
      </c>
      <c r="EQ29" s="35" t="s">
        <v>486</v>
      </c>
      <c r="ER29" s="35" t="s">
        <v>486</v>
      </c>
      <c r="ES29" s="35" t="s">
        <v>486</v>
      </c>
      <c r="ET29" s="35" t="s">
        <v>486</v>
      </c>
      <c r="EU29" s="35" t="s">
        <v>486</v>
      </c>
      <c r="EV29" s="35" t="s">
        <v>486</v>
      </c>
      <c r="EW29" s="35" t="s">
        <v>486</v>
      </c>
      <c r="EX29" s="35" t="s">
        <v>486</v>
      </c>
      <c r="EY29" s="35" t="s">
        <v>486</v>
      </c>
      <c r="EZ29" s="35" t="s">
        <v>486</v>
      </c>
      <c r="FA29" s="35" t="s">
        <v>486</v>
      </c>
      <c r="FB29" s="35" t="s">
        <v>486</v>
      </c>
      <c r="FC29" s="35" t="s">
        <v>486</v>
      </c>
      <c r="FD29" s="35" t="s">
        <v>486</v>
      </c>
      <c r="FE29" s="35" t="s">
        <v>486</v>
      </c>
      <c r="FF29" s="35" t="s">
        <v>486</v>
      </c>
      <c r="FG29" s="35" t="s">
        <v>486</v>
      </c>
    </row>
    <row r="30" spans="1:163" ht="15" customHeight="1">
      <c r="A30" s="32" t="s">
        <v>187</v>
      </c>
      <c r="B30" s="32" t="s">
        <v>486</v>
      </c>
      <c r="C30" s="31" t="s">
        <v>486</v>
      </c>
      <c r="D30" s="32" t="s">
        <v>485</v>
      </c>
      <c r="E30" s="31" t="s">
        <v>486</v>
      </c>
      <c r="F30" s="31" t="s">
        <v>486</v>
      </c>
      <c r="G30" s="31" t="s">
        <v>486</v>
      </c>
      <c r="H30" s="31" t="s">
        <v>486</v>
      </c>
      <c r="I30" s="31" t="s">
        <v>486</v>
      </c>
      <c r="J30" s="32" t="s">
        <v>485</v>
      </c>
      <c r="K30" s="32" t="s">
        <v>485</v>
      </c>
      <c r="L30" s="32" t="s">
        <v>485</v>
      </c>
      <c r="M30" s="31" t="s">
        <v>486</v>
      </c>
      <c r="N30" s="31" t="s">
        <v>487</v>
      </c>
      <c r="O30" s="31" t="s">
        <v>486</v>
      </c>
      <c r="P30" s="32" t="s">
        <v>485</v>
      </c>
      <c r="Q30" s="31" t="s">
        <v>486</v>
      </c>
      <c r="R30" s="31" t="s">
        <v>486</v>
      </c>
      <c r="S30" s="32" t="s">
        <v>485</v>
      </c>
      <c r="T30" s="31" t="s">
        <v>486</v>
      </c>
      <c r="U30" s="31" t="s">
        <v>486</v>
      </c>
      <c r="V30" s="31" t="s">
        <v>486</v>
      </c>
      <c r="W30" s="32" t="s">
        <v>485</v>
      </c>
      <c r="X30" s="31" t="s">
        <v>486</v>
      </c>
      <c r="Y30" s="31" t="s">
        <v>486</v>
      </c>
      <c r="Z30" s="31" t="s">
        <v>486</v>
      </c>
      <c r="AA30" s="31" t="s">
        <v>486</v>
      </c>
      <c r="AB30" s="31" t="s">
        <v>486</v>
      </c>
      <c r="AC30" s="31" t="s">
        <v>486</v>
      </c>
      <c r="AD30" s="31" t="s">
        <v>486</v>
      </c>
      <c r="AE30" s="31" t="s">
        <v>486</v>
      </c>
      <c r="AF30" s="31" t="s">
        <v>486</v>
      </c>
      <c r="AG30" s="31" t="s">
        <v>486</v>
      </c>
      <c r="AH30" s="31" t="s">
        <v>486</v>
      </c>
      <c r="AI30" s="32" t="s">
        <v>485</v>
      </c>
      <c r="AJ30" s="32" t="s">
        <v>485</v>
      </c>
      <c r="AK30" s="31" t="s">
        <v>486</v>
      </c>
      <c r="AL30" s="31" t="s">
        <v>486</v>
      </c>
      <c r="AM30" s="31" t="s">
        <v>486</v>
      </c>
      <c r="AN30" s="32" t="s">
        <v>485</v>
      </c>
      <c r="AO30" s="31" t="s">
        <v>486</v>
      </c>
      <c r="AP30" s="31" t="s">
        <v>486</v>
      </c>
      <c r="AQ30" s="31" t="s">
        <v>486</v>
      </c>
      <c r="AR30" s="31" t="s">
        <v>486</v>
      </c>
      <c r="AS30" s="31" t="s">
        <v>486</v>
      </c>
      <c r="AT30" s="31" t="s">
        <v>486</v>
      </c>
      <c r="AU30" s="31" t="s">
        <v>486</v>
      </c>
      <c r="AV30" s="31" t="s">
        <v>486</v>
      </c>
      <c r="AW30" s="32" t="s">
        <v>485</v>
      </c>
      <c r="AX30" s="32" t="s">
        <v>485</v>
      </c>
      <c r="AY30" s="31" t="s">
        <v>486</v>
      </c>
      <c r="AZ30" s="31" t="s">
        <v>486</v>
      </c>
      <c r="BA30" s="32" t="s">
        <v>485</v>
      </c>
      <c r="BB30" s="31" t="s">
        <v>486</v>
      </c>
      <c r="BC30" s="31" t="s">
        <v>486</v>
      </c>
      <c r="BD30" s="31" t="s">
        <v>486</v>
      </c>
      <c r="BE30" s="32" t="s">
        <v>485</v>
      </c>
      <c r="BF30" s="31" t="s">
        <v>486</v>
      </c>
      <c r="BG30" s="31" t="s">
        <v>486</v>
      </c>
      <c r="BH30" s="31" t="s">
        <v>486</v>
      </c>
      <c r="BI30" s="31" t="s">
        <v>486</v>
      </c>
      <c r="BJ30" s="32" t="s">
        <v>485</v>
      </c>
      <c r="BK30" s="31" t="s">
        <v>486</v>
      </c>
      <c r="BL30" s="31" t="s">
        <v>486</v>
      </c>
      <c r="BM30" s="32" t="s">
        <v>485</v>
      </c>
      <c r="BN30" s="32" t="s">
        <v>485</v>
      </c>
      <c r="BO30" s="31" t="s">
        <v>486</v>
      </c>
      <c r="BP30" s="31" t="s">
        <v>486</v>
      </c>
      <c r="BQ30" s="31" t="s">
        <v>486</v>
      </c>
      <c r="BR30" s="31" t="s">
        <v>486</v>
      </c>
      <c r="BS30" s="31" t="s">
        <v>486</v>
      </c>
      <c r="BT30" s="31" t="s">
        <v>486</v>
      </c>
      <c r="BU30" s="31" t="s">
        <v>486</v>
      </c>
      <c r="BV30" s="31" t="s">
        <v>486</v>
      </c>
      <c r="BW30" s="31" t="s">
        <v>486</v>
      </c>
      <c r="BX30" s="31" t="s">
        <v>486</v>
      </c>
      <c r="BY30" s="31" t="s">
        <v>486</v>
      </c>
      <c r="BZ30" s="32" t="s">
        <v>485</v>
      </c>
      <c r="CA30" s="31" t="s">
        <v>486</v>
      </c>
      <c r="CB30" s="31" t="s">
        <v>486</v>
      </c>
      <c r="CC30" s="32" t="s">
        <v>485</v>
      </c>
      <c r="CD30" s="31" t="s">
        <v>486</v>
      </c>
      <c r="CE30" s="32" t="s">
        <v>485</v>
      </c>
      <c r="CF30" s="31" t="s">
        <v>486</v>
      </c>
      <c r="CG30" s="31" t="s">
        <v>486</v>
      </c>
      <c r="CH30" s="32" t="s">
        <v>485</v>
      </c>
      <c r="CI30" s="31" t="s">
        <v>486</v>
      </c>
      <c r="CJ30" s="31" t="s">
        <v>486</v>
      </c>
      <c r="CK30" s="31" t="s">
        <v>486</v>
      </c>
      <c r="CL30" s="31" t="s">
        <v>486</v>
      </c>
      <c r="CM30" s="31" t="s">
        <v>486</v>
      </c>
      <c r="CN30" s="31" t="s">
        <v>486</v>
      </c>
      <c r="CO30" s="32" t="s">
        <v>485</v>
      </c>
      <c r="CP30" s="31" t="s">
        <v>486</v>
      </c>
      <c r="CQ30" s="31" t="s">
        <v>486</v>
      </c>
      <c r="CR30" s="31" t="s">
        <v>486</v>
      </c>
      <c r="CS30" s="32" t="s">
        <v>485</v>
      </c>
      <c r="CT30" s="31" t="s">
        <v>486</v>
      </c>
      <c r="CU30" s="31" t="s">
        <v>486</v>
      </c>
      <c r="CV30" s="31" t="s">
        <v>486</v>
      </c>
      <c r="CW30" s="31" t="s">
        <v>486</v>
      </c>
      <c r="CX30" s="31" t="s">
        <v>486</v>
      </c>
      <c r="CY30" s="31" t="s">
        <v>486</v>
      </c>
      <c r="CZ30" s="31" t="s">
        <v>486</v>
      </c>
      <c r="DA30" s="31" t="s">
        <v>486</v>
      </c>
      <c r="DB30" s="31" t="s">
        <v>486</v>
      </c>
      <c r="DC30" s="31" t="s">
        <v>486</v>
      </c>
      <c r="DD30" s="31" t="s">
        <v>486</v>
      </c>
      <c r="DE30" s="32" t="s">
        <v>485</v>
      </c>
      <c r="DF30" s="31" t="s">
        <v>486</v>
      </c>
      <c r="DG30" s="31" t="s">
        <v>486</v>
      </c>
      <c r="DH30" s="31" t="s">
        <v>486</v>
      </c>
      <c r="DI30" s="31" t="s">
        <v>486</v>
      </c>
      <c r="DJ30" s="32" t="s">
        <v>485</v>
      </c>
      <c r="DK30" s="31" t="s">
        <v>486</v>
      </c>
      <c r="DL30" s="31"/>
      <c r="DM30" s="35"/>
      <c r="DN30" s="36"/>
      <c r="DO30" s="36"/>
      <c r="DP30" s="36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 t="s">
        <v>486</v>
      </c>
      <c r="EQ30" s="35" t="s">
        <v>486</v>
      </c>
      <c r="ER30" s="35" t="s">
        <v>486</v>
      </c>
      <c r="ES30" s="35" t="s">
        <v>486</v>
      </c>
      <c r="ET30" s="35" t="s">
        <v>486</v>
      </c>
      <c r="EU30" s="35" t="s">
        <v>486</v>
      </c>
      <c r="EV30" s="35" t="s">
        <v>486</v>
      </c>
      <c r="EW30" s="35" t="s">
        <v>486</v>
      </c>
      <c r="EX30" s="35" t="s">
        <v>486</v>
      </c>
      <c r="EY30" s="35" t="s">
        <v>486</v>
      </c>
      <c r="EZ30" s="35" t="s">
        <v>486</v>
      </c>
      <c r="FA30" s="35" t="s">
        <v>486</v>
      </c>
      <c r="FB30" s="35" t="s">
        <v>486</v>
      </c>
      <c r="FC30" s="35" t="s">
        <v>486</v>
      </c>
      <c r="FD30" s="35" t="s">
        <v>486</v>
      </c>
      <c r="FE30" s="35" t="s">
        <v>486</v>
      </c>
      <c r="FF30" s="35" t="s">
        <v>486</v>
      </c>
      <c r="FG30" s="35" t="s">
        <v>486</v>
      </c>
    </row>
    <row r="31" spans="1:163" ht="15" customHeight="1">
      <c r="A31" s="32" t="s">
        <v>191</v>
      </c>
      <c r="B31" s="32" t="s">
        <v>486</v>
      </c>
      <c r="C31" s="31" t="s">
        <v>486</v>
      </c>
      <c r="D31" s="31" t="s">
        <v>502</v>
      </c>
      <c r="E31" s="31" t="s">
        <v>502</v>
      </c>
      <c r="F31" s="31" t="s">
        <v>502</v>
      </c>
      <c r="G31" s="31" t="s">
        <v>486</v>
      </c>
      <c r="H31" s="31" t="s">
        <v>502</v>
      </c>
      <c r="I31" s="31" t="s">
        <v>486</v>
      </c>
      <c r="J31" s="31" t="s">
        <v>502</v>
      </c>
      <c r="K31" s="31" t="s">
        <v>502</v>
      </c>
      <c r="L31" s="31" t="s">
        <v>486</v>
      </c>
      <c r="M31" s="31" t="s">
        <v>486</v>
      </c>
      <c r="N31" s="31" t="s">
        <v>502</v>
      </c>
      <c r="O31" s="31" t="s">
        <v>502</v>
      </c>
      <c r="P31" s="31" t="s">
        <v>486</v>
      </c>
      <c r="Q31" s="31" t="s">
        <v>502</v>
      </c>
      <c r="R31" s="31" t="s">
        <v>486</v>
      </c>
      <c r="S31" s="31" t="s">
        <v>502</v>
      </c>
      <c r="T31" s="31" t="s">
        <v>502</v>
      </c>
      <c r="U31" s="32" t="s">
        <v>485</v>
      </c>
      <c r="V31" s="31" t="s">
        <v>486</v>
      </c>
      <c r="W31" s="31" t="s">
        <v>502</v>
      </c>
      <c r="X31" s="31" t="s">
        <v>486</v>
      </c>
      <c r="Y31" s="31" t="s">
        <v>502</v>
      </c>
      <c r="Z31" s="31" t="s">
        <v>486</v>
      </c>
      <c r="AA31" s="31" t="s">
        <v>486</v>
      </c>
      <c r="AB31" s="31" t="s">
        <v>486</v>
      </c>
      <c r="AC31" s="32" t="s">
        <v>485</v>
      </c>
      <c r="AD31" s="31" t="s">
        <v>502</v>
      </c>
      <c r="AE31" s="31" t="s">
        <v>486</v>
      </c>
      <c r="AF31" s="31" t="s">
        <v>502</v>
      </c>
      <c r="AG31" s="31" t="s">
        <v>502</v>
      </c>
      <c r="AH31" s="31" t="s">
        <v>502</v>
      </c>
      <c r="AI31" s="31" t="s">
        <v>502</v>
      </c>
      <c r="AJ31" s="31" t="s">
        <v>486</v>
      </c>
      <c r="AK31" s="31" t="s">
        <v>502</v>
      </c>
      <c r="AL31" s="31" t="s">
        <v>502</v>
      </c>
      <c r="AM31" s="31" t="s">
        <v>502</v>
      </c>
      <c r="AN31" s="31" t="s">
        <v>502</v>
      </c>
      <c r="AO31" s="28"/>
      <c r="AP31" s="31" t="s">
        <v>502</v>
      </c>
      <c r="AQ31" s="31" t="s">
        <v>486</v>
      </c>
      <c r="AR31" s="31" t="s">
        <v>486</v>
      </c>
      <c r="AS31" s="31" t="s">
        <v>502</v>
      </c>
      <c r="AT31" s="31" t="s">
        <v>502</v>
      </c>
      <c r="AU31" s="31" t="s">
        <v>502</v>
      </c>
      <c r="AV31" s="31" t="s">
        <v>486</v>
      </c>
      <c r="AW31" s="31" t="s">
        <v>502</v>
      </c>
      <c r="AX31" s="32" t="s">
        <v>485</v>
      </c>
      <c r="AY31" s="31" t="s">
        <v>486</v>
      </c>
      <c r="AZ31" s="31" t="s">
        <v>502</v>
      </c>
      <c r="BA31" s="31" t="s">
        <v>486</v>
      </c>
      <c r="BB31" s="31" t="s">
        <v>502</v>
      </c>
      <c r="BC31" s="31" t="s">
        <v>486</v>
      </c>
      <c r="BD31" s="31" t="s">
        <v>486</v>
      </c>
      <c r="BE31" s="31" t="s">
        <v>502</v>
      </c>
      <c r="BF31" s="31" t="s">
        <v>486</v>
      </c>
      <c r="BG31" s="31" t="s">
        <v>502</v>
      </c>
      <c r="BH31" s="31" t="s">
        <v>502</v>
      </c>
      <c r="BI31" s="31" t="s">
        <v>502</v>
      </c>
      <c r="BJ31" s="31" t="s">
        <v>502</v>
      </c>
      <c r="BK31" s="31" t="s">
        <v>486</v>
      </c>
      <c r="BL31" s="31" t="s">
        <v>502</v>
      </c>
      <c r="BM31" s="31" t="s">
        <v>502</v>
      </c>
      <c r="BN31" s="31" t="s">
        <v>502</v>
      </c>
      <c r="BO31" s="31" t="s">
        <v>502</v>
      </c>
      <c r="BP31" s="31" t="s">
        <v>486</v>
      </c>
      <c r="BQ31" s="31" t="s">
        <v>486</v>
      </c>
      <c r="BR31" s="31" t="s">
        <v>486</v>
      </c>
      <c r="BS31" s="28"/>
      <c r="BT31" s="31" t="s">
        <v>502</v>
      </c>
      <c r="BU31" s="31" t="s">
        <v>486</v>
      </c>
      <c r="BV31" s="31" t="s">
        <v>486</v>
      </c>
      <c r="BW31" s="31" t="s">
        <v>502</v>
      </c>
      <c r="BX31" s="31" t="s">
        <v>502</v>
      </c>
      <c r="BY31" s="31" t="s">
        <v>486</v>
      </c>
      <c r="BZ31" s="31" t="s">
        <v>486</v>
      </c>
      <c r="CA31" s="31" t="s">
        <v>502</v>
      </c>
      <c r="CB31" s="31" t="s">
        <v>502</v>
      </c>
      <c r="CC31" s="31" t="s">
        <v>502</v>
      </c>
      <c r="CD31" s="31" t="s">
        <v>486</v>
      </c>
      <c r="CE31" s="31" t="s">
        <v>486</v>
      </c>
      <c r="CF31" s="31" t="s">
        <v>502</v>
      </c>
      <c r="CG31" s="31" t="s">
        <v>502</v>
      </c>
      <c r="CH31" s="32" t="s">
        <v>485</v>
      </c>
      <c r="CI31" s="31" t="s">
        <v>486</v>
      </c>
      <c r="CJ31" s="31" t="s">
        <v>486</v>
      </c>
      <c r="CK31" s="31" t="s">
        <v>502</v>
      </c>
      <c r="CL31" s="31" t="s">
        <v>486</v>
      </c>
      <c r="CM31" s="31" t="s">
        <v>502</v>
      </c>
      <c r="CN31" s="31" t="s">
        <v>486</v>
      </c>
      <c r="CO31" s="31" t="s">
        <v>502</v>
      </c>
      <c r="CP31" s="31" t="s">
        <v>502</v>
      </c>
      <c r="CQ31" s="31" t="s">
        <v>486</v>
      </c>
      <c r="CR31" s="31" t="s">
        <v>486</v>
      </c>
      <c r="CS31" s="31" t="s">
        <v>502</v>
      </c>
      <c r="CT31" s="31" t="s">
        <v>486</v>
      </c>
      <c r="CU31" s="31" t="s">
        <v>502</v>
      </c>
      <c r="CV31" s="31" t="s">
        <v>502</v>
      </c>
      <c r="CW31" s="31" t="s">
        <v>486</v>
      </c>
      <c r="CX31" s="31" t="s">
        <v>486</v>
      </c>
      <c r="CY31" s="31" t="s">
        <v>502</v>
      </c>
      <c r="CZ31" s="31" t="s">
        <v>486</v>
      </c>
      <c r="DA31" s="31" t="s">
        <v>502</v>
      </c>
      <c r="DB31" s="31" t="s">
        <v>486</v>
      </c>
      <c r="DC31" s="31" t="s">
        <v>486</v>
      </c>
      <c r="DD31" s="31" t="s">
        <v>486</v>
      </c>
      <c r="DE31" s="31" t="s">
        <v>502</v>
      </c>
      <c r="DF31" s="31" t="s">
        <v>502</v>
      </c>
      <c r="DG31" s="31" t="s">
        <v>502</v>
      </c>
      <c r="DH31" s="31" t="s">
        <v>502</v>
      </c>
      <c r="DI31" s="31" t="s">
        <v>502</v>
      </c>
      <c r="DJ31" s="31" t="s">
        <v>502</v>
      </c>
      <c r="DK31" s="31" t="s">
        <v>486</v>
      </c>
      <c r="DL31" s="31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 t="s">
        <v>486</v>
      </c>
      <c r="EQ31" s="35" t="s">
        <v>486</v>
      </c>
      <c r="ER31" s="35" t="s">
        <v>486</v>
      </c>
      <c r="ES31" s="35" t="s">
        <v>486</v>
      </c>
      <c r="ET31" s="35" t="s">
        <v>486</v>
      </c>
      <c r="EU31" s="35" t="s">
        <v>486</v>
      </c>
      <c r="EV31" s="35" t="s">
        <v>486</v>
      </c>
      <c r="EW31" s="35" t="s">
        <v>486</v>
      </c>
      <c r="EX31" s="35" t="s">
        <v>486</v>
      </c>
      <c r="EY31" s="35" t="s">
        <v>486</v>
      </c>
      <c r="EZ31" s="35" t="s">
        <v>486</v>
      </c>
      <c r="FA31" s="35" t="s">
        <v>486</v>
      </c>
      <c r="FB31" s="35" t="s">
        <v>486</v>
      </c>
      <c r="FC31" s="35" t="s">
        <v>486</v>
      </c>
      <c r="FD31" s="35" t="s">
        <v>486</v>
      </c>
      <c r="FE31" s="35" t="s">
        <v>486</v>
      </c>
      <c r="FF31" s="35" t="s">
        <v>486</v>
      </c>
      <c r="FG31" s="35" t="s">
        <v>486</v>
      </c>
    </row>
    <row r="32" spans="1:163" ht="15" customHeight="1">
      <c r="A32" s="32" t="s">
        <v>197</v>
      </c>
      <c r="B32" s="32" t="s">
        <v>486</v>
      </c>
      <c r="C32" s="32" t="s">
        <v>485</v>
      </c>
      <c r="D32" s="31" t="s">
        <v>486</v>
      </c>
      <c r="E32" s="31" t="s">
        <v>486</v>
      </c>
      <c r="F32" s="31" t="s">
        <v>486</v>
      </c>
      <c r="G32" s="31" t="s">
        <v>486</v>
      </c>
      <c r="H32" s="31" t="s">
        <v>486</v>
      </c>
      <c r="I32" s="32" t="s">
        <v>485</v>
      </c>
      <c r="J32" s="31" t="s">
        <v>486</v>
      </c>
      <c r="K32" s="31" t="s">
        <v>486</v>
      </c>
      <c r="L32" s="31" t="s">
        <v>486</v>
      </c>
      <c r="M32" s="31" t="s">
        <v>486</v>
      </c>
      <c r="N32" s="31" t="s">
        <v>486</v>
      </c>
      <c r="O32" s="32" t="s">
        <v>485</v>
      </c>
      <c r="P32" s="31" t="s">
        <v>486</v>
      </c>
      <c r="Q32" s="31" t="s">
        <v>486</v>
      </c>
      <c r="R32" s="31" t="s">
        <v>486</v>
      </c>
      <c r="S32" s="31" t="s">
        <v>486</v>
      </c>
      <c r="T32" s="31" t="s">
        <v>486</v>
      </c>
      <c r="U32" s="32" t="s">
        <v>485</v>
      </c>
      <c r="V32" s="31" t="s">
        <v>486</v>
      </c>
      <c r="W32" s="31" t="s">
        <v>486</v>
      </c>
      <c r="X32" s="31" t="s">
        <v>486</v>
      </c>
      <c r="Y32" s="31" t="s">
        <v>486</v>
      </c>
      <c r="Z32" s="32" t="s">
        <v>485</v>
      </c>
      <c r="AA32" s="31" t="s">
        <v>486</v>
      </c>
      <c r="AB32" s="31" t="s">
        <v>486</v>
      </c>
      <c r="AC32" s="31" t="s">
        <v>486</v>
      </c>
      <c r="AD32" s="31" t="s">
        <v>486</v>
      </c>
      <c r="AE32" s="31" t="s">
        <v>486</v>
      </c>
      <c r="AF32" s="31" t="s">
        <v>486</v>
      </c>
      <c r="AG32" s="31" t="s">
        <v>486</v>
      </c>
      <c r="AH32" s="31" t="s">
        <v>486</v>
      </c>
      <c r="AI32" s="31" t="s">
        <v>486</v>
      </c>
      <c r="AJ32" s="31" t="s">
        <v>486</v>
      </c>
      <c r="AK32" s="31" t="s">
        <v>486</v>
      </c>
      <c r="AL32" s="32" t="s">
        <v>485</v>
      </c>
      <c r="AM32" s="31" t="s">
        <v>486</v>
      </c>
      <c r="AN32" s="31" t="s">
        <v>486</v>
      </c>
      <c r="AO32" s="31" t="s">
        <v>486</v>
      </c>
      <c r="AP32" s="31" t="s">
        <v>486</v>
      </c>
      <c r="AQ32" s="31" t="s">
        <v>486</v>
      </c>
      <c r="AR32" s="31" t="s">
        <v>486</v>
      </c>
      <c r="AS32" s="32" t="s">
        <v>485</v>
      </c>
      <c r="AT32" s="31" t="s">
        <v>486</v>
      </c>
      <c r="AU32" s="31" t="s">
        <v>486</v>
      </c>
      <c r="AV32" s="31" t="s">
        <v>486</v>
      </c>
      <c r="AW32" s="31" t="s">
        <v>486</v>
      </c>
      <c r="AX32" s="31" t="s">
        <v>486</v>
      </c>
      <c r="AY32" s="31" t="s">
        <v>486</v>
      </c>
      <c r="AZ32" s="31" t="s">
        <v>486</v>
      </c>
      <c r="BA32" s="32" t="s">
        <v>485</v>
      </c>
      <c r="BB32" s="28"/>
      <c r="BC32" s="31" t="s">
        <v>486</v>
      </c>
      <c r="BD32" s="32" t="s">
        <v>485</v>
      </c>
      <c r="BE32" s="31" t="s">
        <v>486</v>
      </c>
      <c r="BF32" s="31" t="s">
        <v>486</v>
      </c>
      <c r="BG32" s="31" t="s">
        <v>486</v>
      </c>
      <c r="BH32" s="31" t="s">
        <v>486</v>
      </c>
      <c r="BI32" s="31" t="s">
        <v>486</v>
      </c>
      <c r="BJ32" s="31" t="s">
        <v>486</v>
      </c>
      <c r="BK32" s="32" t="s">
        <v>485</v>
      </c>
      <c r="BL32" s="31" t="s">
        <v>486</v>
      </c>
      <c r="BM32" s="31" t="s">
        <v>486</v>
      </c>
      <c r="BN32" s="31" t="s">
        <v>486</v>
      </c>
      <c r="BO32" s="31" t="s">
        <v>486</v>
      </c>
      <c r="BP32" s="31" t="s">
        <v>486</v>
      </c>
      <c r="BQ32" s="31" t="s">
        <v>486</v>
      </c>
      <c r="BR32" s="32" t="s">
        <v>485</v>
      </c>
      <c r="BS32" s="32" t="s">
        <v>485</v>
      </c>
      <c r="BT32" s="31" t="s">
        <v>486</v>
      </c>
      <c r="BU32" s="31" t="s">
        <v>486</v>
      </c>
      <c r="BV32" s="31" t="s">
        <v>486</v>
      </c>
      <c r="BW32" s="31" t="s">
        <v>486</v>
      </c>
      <c r="BX32" s="31" t="s">
        <v>486</v>
      </c>
      <c r="BY32" s="32" t="s">
        <v>485</v>
      </c>
      <c r="BZ32" s="31" t="s">
        <v>486</v>
      </c>
      <c r="CA32" s="31" t="s">
        <v>486</v>
      </c>
      <c r="CB32" s="31" t="s">
        <v>486</v>
      </c>
      <c r="CC32" s="31" t="s">
        <v>486</v>
      </c>
      <c r="CD32" s="31" t="s">
        <v>486</v>
      </c>
      <c r="CE32" s="31" t="s">
        <v>486</v>
      </c>
      <c r="CF32" s="31" t="s">
        <v>486</v>
      </c>
      <c r="CG32" s="31" t="s">
        <v>486</v>
      </c>
      <c r="CH32" s="31" t="s">
        <v>486</v>
      </c>
      <c r="CI32" s="31" t="s">
        <v>486</v>
      </c>
      <c r="CJ32" s="31" t="s">
        <v>486</v>
      </c>
      <c r="CK32" s="31" t="s">
        <v>486</v>
      </c>
      <c r="CL32" s="31" t="s">
        <v>486</v>
      </c>
      <c r="CM32" s="31" t="s">
        <v>486</v>
      </c>
      <c r="CN32" s="31" t="s">
        <v>486</v>
      </c>
      <c r="CO32" s="31" t="s">
        <v>486</v>
      </c>
      <c r="CP32" s="31" t="s">
        <v>486</v>
      </c>
      <c r="CQ32" s="31" t="s">
        <v>486</v>
      </c>
      <c r="CR32" s="31" t="s">
        <v>486</v>
      </c>
      <c r="CS32" s="31" t="s">
        <v>486</v>
      </c>
      <c r="CT32" s="31" t="s">
        <v>486</v>
      </c>
      <c r="CU32" s="31" t="s">
        <v>486</v>
      </c>
      <c r="CV32" s="31" t="s">
        <v>486</v>
      </c>
      <c r="CW32" s="31" t="s">
        <v>486</v>
      </c>
      <c r="CX32" s="31" t="s">
        <v>486</v>
      </c>
      <c r="CY32" s="31" t="s">
        <v>486</v>
      </c>
      <c r="CZ32" s="31" t="s">
        <v>486</v>
      </c>
      <c r="DA32" s="31" t="s">
        <v>486</v>
      </c>
      <c r="DB32" s="31" t="s">
        <v>486</v>
      </c>
      <c r="DC32" s="32" t="s">
        <v>485</v>
      </c>
      <c r="DD32" s="31" t="s">
        <v>486</v>
      </c>
      <c r="DE32" s="31" t="s">
        <v>486</v>
      </c>
      <c r="DF32" s="31" t="s">
        <v>486</v>
      </c>
      <c r="DG32" s="31" t="s">
        <v>486</v>
      </c>
      <c r="DH32" s="31" t="s">
        <v>486</v>
      </c>
      <c r="DI32" s="31" t="s">
        <v>486</v>
      </c>
      <c r="DJ32" s="31" t="s">
        <v>486</v>
      </c>
      <c r="DK32" s="31" t="s">
        <v>486</v>
      </c>
      <c r="DL32" s="31"/>
      <c r="DM32" s="36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 t="s">
        <v>486</v>
      </c>
      <c r="EQ32" s="35" t="s">
        <v>486</v>
      </c>
      <c r="ER32" s="35" t="s">
        <v>486</v>
      </c>
      <c r="ES32" s="35" t="s">
        <v>486</v>
      </c>
      <c r="ET32" s="35" t="s">
        <v>486</v>
      </c>
      <c r="EU32" s="35" t="s">
        <v>486</v>
      </c>
      <c r="EV32" s="35" t="s">
        <v>486</v>
      </c>
      <c r="EW32" s="35" t="s">
        <v>486</v>
      </c>
      <c r="EX32" s="35" t="s">
        <v>486</v>
      </c>
      <c r="EY32" s="35" t="s">
        <v>486</v>
      </c>
      <c r="EZ32" s="35" t="s">
        <v>486</v>
      </c>
      <c r="FA32" s="35" t="s">
        <v>486</v>
      </c>
      <c r="FB32" s="35" t="s">
        <v>486</v>
      </c>
      <c r="FC32" s="35" t="s">
        <v>486</v>
      </c>
      <c r="FD32" s="35" t="s">
        <v>486</v>
      </c>
      <c r="FE32" s="35" t="s">
        <v>486</v>
      </c>
      <c r="FF32" s="35" t="s">
        <v>486</v>
      </c>
      <c r="FG32" s="35" t="s">
        <v>486</v>
      </c>
    </row>
    <row r="33" spans="1:163" ht="15" customHeight="1">
      <c r="A33" s="32" t="s">
        <v>200</v>
      </c>
      <c r="B33" s="32" t="s">
        <v>486</v>
      </c>
      <c r="C33" s="31" t="s">
        <v>486</v>
      </c>
      <c r="D33" s="31" t="s">
        <v>486</v>
      </c>
      <c r="E33" s="31" t="s">
        <v>486</v>
      </c>
      <c r="F33" s="31" t="s">
        <v>486</v>
      </c>
      <c r="G33" s="32" t="s">
        <v>485</v>
      </c>
      <c r="H33" s="31" t="s">
        <v>486</v>
      </c>
      <c r="I33" s="31" t="s">
        <v>486</v>
      </c>
      <c r="J33" s="32" t="s">
        <v>485</v>
      </c>
      <c r="K33" s="31" t="s">
        <v>486</v>
      </c>
      <c r="L33" s="32" t="s">
        <v>485</v>
      </c>
      <c r="M33" s="31" t="s">
        <v>486</v>
      </c>
      <c r="N33" s="32" t="s">
        <v>485</v>
      </c>
      <c r="O33" s="31" t="s">
        <v>486</v>
      </c>
      <c r="P33" s="32" t="s">
        <v>485</v>
      </c>
      <c r="Q33" s="31" t="s">
        <v>486</v>
      </c>
      <c r="R33" s="31" t="s">
        <v>503</v>
      </c>
      <c r="S33" s="32" t="s">
        <v>485</v>
      </c>
      <c r="T33" s="31" t="s">
        <v>486</v>
      </c>
      <c r="U33" s="31" t="s">
        <v>486</v>
      </c>
      <c r="V33" s="32" t="s">
        <v>485</v>
      </c>
      <c r="W33" s="32" t="s">
        <v>485</v>
      </c>
      <c r="X33" s="31" t="s">
        <v>486</v>
      </c>
      <c r="Y33" s="31" t="s">
        <v>486</v>
      </c>
      <c r="Z33" s="31" t="s">
        <v>486</v>
      </c>
      <c r="AA33" s="31" t="s">
        <v>486</v>
      </c>
      <c r="AB33" s="31" t="s">
        <v>486</v>
      </c>
      <c r="AC33" s="31" t="s">
        <v>486</v>
      </c>
      <c r="AD33" s="31" t="s">
        <v>486</v>
      </c>
      <c r="AE33" s="31" t="s">
        <v>486</v>
      </c>
      <c r="AF33" s="31" t="s">
        <v>487</v>
      </c>
      <c r="AG33" s="31" t="s">
        <v>486</v>
      </c>
      <c r="AH33" s="31" t="s">
        <v>486</v>
      </c>
      <c r="AI33" s="31" t="s">
        <v>486</v>
      </c>
      <c r="AJ33" s="31" t="s">
        <v>486</v>
      </c>
      <c r="AK33" s="31" t="s">
        <v>486</v>
      </c>
      <c r="AL33" s="31" t="s">
        <v>486</v>
      </c>
      <c r="AM33" s="31" t="s">
        <v>486</v>
      </c>
      <c r="AN33" s="31" t="s">
        <v>486</v>
      </c>
      <c r="AO33" s="31" t="s">
        <v>486</v>
      </c>
      <c r="AP33" s="32" t="s">
        <v>485</v>
      </c>
      <c r="AQ33" s="31" t="s">
        <v>486</v>
      </c>
      <c r="AR33" s="31" t="s">
        <v>507</v>
      </c>
      <c r="AS33" s="31" t="s">
        <v>486</v>
      </c>
      <c r="AT33" s="31" t="s">
        <v>486</v>
      </c>
      <c r="AU33" s="31" t="s">
        <v>486</v>
      </c>
      <c r="AV33" s="31" t="s">
        <v>486</v>
      </c>
      <c r="AW33" s="31" t="s">
        <v>486</v>
      </c>
      <c r="AX33" s="31" t="s">
        <v>486</v>
      </c>
      <c r="AY33" s="31" t="s">
        <v>486</v>
      </c>
      <c r="AZ33" s="31" t="s">
        <v>486</v>
      </c>
      <c r="BA33" s="32" t="s">
        <v>485</v>
      </c>
      <c r="BB33" s="28"/>
      <c r="BC33" s="31" t="s">
        <v>486</v>
      </c>
      <c r="BD33" s="31" t="s">
        <v>486</v>
      </c>
      <c r="BE33" s="32" t="s">
        <v>485</v>
      </c>
      <c r="BF33" s="31" t="s">
        <v>507</v>
      </c>
      <c r="BG33" s="31" t="s">
        <v>486</v>
      </c>
      <c r="BH33" s="31" t="s">
        <v>486</v>
      </c>
      <c r="BI33" s="31" t="s">
        <v>486</v>
      </c>
      <c r="BJ33" s="32" t="s">
        <v>485</v>
      </c>
      <c r="BK33" s="31" t="s">
        <v>486</v>
      </c>
      <c r="BL33" s="31" t="s">
        <v>486</v>
      </c>
      <c r="BM33" s="31" t="s">
        <v>486</v>
      </c>
      <c r="BN33" s="31" t="s">
        <v>486</v>
      </c>
      <c r="BO33" s="32" t="s">
        <v>485</v>
      </c>
      <c r="BP33" s="32" t="s">
        <v>485</v>
      </c>
      <c r="BQ33" s="31" t="s">
        <v>486</v>
      </c>
      <c r="BR33" s="31" t="s">
        <v>486</v>
      </c>
      <c r="BS33" s="31" t="s">
        <v>486</v>
      </c>
      <c r="BT33" s="31" t="s">
        <v>486</v>
      </c>
      <c r="BU33" s="32" t="s">
        <v>485</v>
      </c>
      <c r="BV33" s="31" t="s">
        <v>486</v>
      </c>
      <c r="BW33" s="31" t="s">
        <v>486</v>
      </c>
      <c r="BX33" s="31" t="s">
        <v>486</v>
      </c>
      <c r="BY33" s="32" t="s">
        <v>485</v>
      </c>
      <c r="BZ33" s="32" t="s">
        <v>485</v>
      </c>
      <c r="CA33" s="31" t="s">
        <v>486</v>
      </c>
      <c r="CB33" s="31" t="s">
        <v>486</v>
      </c>
      <c r="CC33" s="32" t="s">
        <v>485</v>
      </c>
      <c r="CD33" s="31" t="s">
        <v>486</v>
      </c>
      <c r="CE33" s="32" t="s">
        <v>485</v>
      </c>
      <c r="CF33" s="31" t="s">
        <v>507</v>
      </c>
      <c r="CG33" s="28" t="s">
        <v>486</v>
      </c>
      <c r="CH33" s="31" t="s">
        <v>486</v>
      </c>
      <c r="CI33" s="31" t="s">
        <v>486</v>
      </c>
      <c r="CJ33" s="31" t="s">
        <v>486</v>
      </c>
      <c r="CK33" s="31" t="s">
        <v>486</v>
      </c>
      <c r="CL33" s="31" t="s">
        <v>486</v>
      </c>
      <c r="CM33" s="31" t="s">
        <v>486</v>
      </c>
      <c r="CN33" s="32" t="s">
        <v>485</v>
      </c>
      <c r="CO33" s="31" t="s">
        <v>486</v>
      </c>
      <c r="CP33" s="31" t="s">
        <v>486</v>
      </c>
      <c r="CQ33" s="32" t="s">
        <v>485</v>
      </c>
      <c r="CR33" s="31" t="s">
        <v>486</v>
      </c>
      <c r="CS33" s="32" t="s">
        <v>485</v>
      </c>
      <c r="CT33" s="31" t="s">
        <v>486</v>
      </c>
      <c r="CU33" s="31" t="s">
        <v>486</v>
      </c>
      <c r="CV33" s="31" t="s">
        <v>486</v>
      </c>
      <c r="CW33" s="32" t="s">
        <v>485</v>
      </c>
      <c r="CX33" s="31" t="s">
        <v>486</v>
      </c>
      <c r="CY33" s="31" t="s">
        <v>486</v>
      </c>
      <c r="CZ33" s="31" t="s">
        <v>503</v>
      </c>
      <c r="DA33" s="32" t="s">
        <v>485</v>
      </c>
      <c r="DB33" s="31" t="s">
        <v>487</v>
      </c>
      <c r="DC33" s="31" t="s">
        <v>486</v>
      </c>
      <c r="DD33" s="31" t="s">
        <v>486</v>
      </c>
      <c r="DE33" s="31" t="s">
        <v>486</v>
      </c>
      <c r="DF33" s="31" t="s">
        <v>486</v>
      </c>
      <c r="DG33" s="31" t="s">
        <v>486</v>
      </c>
      <c r="DH33" s="32" t="s">
        <v>485</v>
      </c>
      <c r="DI33" s="32" t="s">
        <v>485</v>
      </c>
      <c r="DJ33" s="31" t="s">
        <v>486</v>
      </c>
      <c r="DK33" s="31" t="s">
        <v>486</v>
      </c>
      <c r="DL33" s="31"/>
      <c r="DM33" s="35"/>
      <c r="DN33" s="36"/>
      <c r="DO33" s="35"/>
      <c r="DP33" s="36"/>
      <c r="DQ33" s="35"/>
      <c r="DR33" s="36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 t="s">
        <v>486</v>
      </c>
      <c r="EQ33" s="35" t="s">
        <v>486</v>
      </c>
      <c r="ER33" s="35" t="s">
        <v>486</v>
      </c>
      <c r="ES33" s="35" t="s">
        <v>486</v>
      </c>
      <c r="ET33" s="35" t="s">
        <v>486</v>
      </c>
      <c r="EU33" s="35" t="s">
        <v>486</v>
      </c>
      <c r="EV33" s="35" t="s">
        <v>486</v>
      </c>
      <c r="EW33" s="35" t="s">
        <v>486</v>
      </c>
      <c r="EX33" s="35" t="s">
        <v>486</v>
      </c>
      <c r="EY33" s="35" t="s">
        <v>486</v>
      </c>
      <c r="EZ33" s="35" t="s">
        <v>486</v>
      </c>
      <c r="FA33" s="35" t="s">
        <v>486</v>
      </c>
      <c r="FB33" s="35" t="s">
        <v>486</v>
      </c>
      <c r="FC33" s="35" t="s">
        <v>486</v>
      </c>
      <c r="FD33" s="35" t="s">
        <v>486</v>
      </c>
      <c r="FE33" s="35" t="s">
        <v>486</v>
      </c>
      <c r="FF33" s="35" t="s">
        <v>486</v>
      </c>
      <c r="FG33" s="35" t="s">
        <v>486</v>
      </c>
    </row>
    <row r="34" spans="1:163">
      <c r="A34" s="28"/>
      <c r="B34" s="31" t="s">
        <v>486</v>
      </c>
      <c r="C34" s="31" t="s">
        <v>486</v>
      </c>
      <c r="D34" s="31" t="s">
        <v>486</v>
      </c>
      <c r="E34" s="31" t="s">
        <v>486</v>
      </c>
      <c r="F34" s="31" t="s">
        <v>486</v>
      </c>
      <c r="G34" s="32" t="s">
        <v>485</v>
      </c>
      <c r="H34" s="31" t="s">
        <v>486</v>
      </c>
      <c r="I34" s="31" t="s">
        <v>486</v>
      </c>
      <c r="J34" s="32" t="s">
        <v>485</v>
      </c>
      <c r="K34" s="31" t="s">
        <v>486</v>
      </c>
      <c r="L34" s="32" t="s">
        <v>485</v>
      </c>
      <c r="M34" s="31" t="s">
        <v>486</v>
      </c>
      <c r="N34" s="32" t="s">
        <v>485</v>
      </c>
      <c r="O34" s="31" t="s">
        <v>486</v>
      </c>
      <c r="P34" s="32" t="s">
        <v>485</v>
      </c>
      <c r="Q34" s="31" t="s">
        <v>486</v>
      </c>
      <c r="R34" s="31" t="s">
        <v>503</v>
      </c>
      <c r="S34" s="32" t="s">
        <v>485</v>
      </c>
      <c r="T34" s="31" t="s">
        <v>486</v>
      </c>
      <c r="U34" s="31" t="s">
        <v>486</v>
      </c>
      <c r="V34" s="32" t="s">
        <v>485</v>
      </c>
      <c r="W34" s="32" t="s">
        <v>485</v>
      </c>
      <c r="X34" s="31" t="s">
        <v>486</v>
      </c>
      <c r="Y34" s="31" t="s">
        <v>486</v>
      </c>
      <c r="Z34" s="31" t="s">
        <v>486</v>
      </c>
      <c r="AA34" s="31" t="s">
        <v>486</v>
      </c>
      <c r="AB34" s="31" t="s">
        <v>486</v>
      </c>
      <c r="AC34" s="31" t="s">
        <v>486</v>
      </c>
      <c r="AD34" s="31" t="s">
        <v>486</v>
      </c>
      <c r="AE34" s="31" t="s">
        <v>486</v>
      </c>
      <c r="AF34" s="31" t="s">
        <v>487</v>
      </c>
      <c r="AG34" s="31" t="s">
        <v>486</v>
      </c>
      <c r="AH34" s="31" t="s">
        <v>486</v>
      </c>
      <c r="AI34" s="31" t="s">
        <v>486</v>
      </c>
      <c r="AJ34" s="31" t="s">
        <v>486</v>
      </c>
      <c r="AK34" s="31" t="s">
        <v>486</v>
      </c>
      <c r="AL34" s="31" t="s">
        <v>486</v>
      </c>
      <c r="AM34" s="31" t="s">
        <v>486</v>
      </c>
      <c r="AN34" s="31" t="s">
        <v>486</v>
      </c>
      <c r="AO34" s="31" t="s">
        <v>486</v>
      </c>
      <c r="AP34" s="32" t="s">
        <v>485</v>
      </c>
      <c r="AQ34" s="31" t="s">
        <v>486</v>
      </c>
      <c r="AR34" s="31" t="s">
        <v>486</v>
      </c>
      <c r="AS34" s="31" t="s">
        <v>486</v>
      </c>
      <c r="AT34" s="31" t="s">
        <v>486</v>
      </c>
      <c r="AU34" s="31" t="s">
        <v>486</v>
      </c>
      <c r="AV34" s="31" t="s">
        <v>486</v>
      </c>
      <c r="AW34" s="31" t="s">
        <v>486</v>
      </c>
      <c r="AX34" s="31" t="s">
        <v>486</v>
      </c>
      <c r="AY34" s="31" t="s">
        <v>486</v>
      </c>
      <c r="AZ34" s="31" t="s">
        <v>486</v>
      </c>
      <c r="BA34" s="32" t="s">
        <v>485</v>
      </c>
      <c r="BB34" s="28"/>
      <c r="BC34" s="31" t="s">
        <v>486</v>
      </c>
      <c r="BD34" s="31" t="s">
        <v>486</v>
      </c>
      <c r="BE34" s="32" t="s">
        <v>485</v>
      </c>
      <c r="BF34" s="31" t="s">
        <v>486</v>
      </c>
      <c r="BG34" s="31" t="s">
        <v>486</v>
      </c>
      <c r="BH34" s="31" t="s">
        <v>486</v>
      </c>
      <c r="BI34" s="31" t="s">
        <v>486</v>
      </c>
      <c r="BJ34" s="31" t="s">
        <v>486</v>
      </c>
      <c r="BK34" s="31" t="s">
        <v>486</v>
      </c>
      <c r="BL34" s="31" t="s">
        <v>486</v>
      </c>
      <c r="BM34" s="31" t="s">
        <v>486</v>
      </c>
      <c r="BN34" s="31" t="s">
        <v>486</v>
      </c>
      <c r="BO34" s="32" t="s">
        <v>485</v>
      </c>
      <c r="BP34" s="32" t="s">
        <v>485</v>
      </c>
      <c r="BQ34" s="31" t="s">
        <v>486</v>
      </c>
      <c r="BR34" s="31" t="s">
        <v>486</v>
      </c>
      <c r="BS34" s="31" t="s">
        <v>486</v>
      </c>
      <c r="BT34" s="31" t="s">
        <v>486</v>
      </c>
      <c r="BU34" s="32" t="s">
        <v>485</v>
      </c>
      <c r="BV34" s="31" t="s">
        <v>486</v>
      </c>
      <c r="BW34" s="31" t="s">
        <v>486</v>
      </c>
      <c r="BX34" s="31" t="s">
        <v>486</v>
      </c>
      <c r="BY34" s="32" t="s">
        <v>485</v>
      </c>
      <c r="BZ34" s="32" t="s">
        <v>485</v>
      </c>
      <c r="CA34" s="31" t="s">
        <v>486</v>
      </c>
      <c r="CB34" s="31" t="s">
        <v>486</v>
      </c>
      <c r="CC34" s="32" t="s">
        <v>485</v>
      </c>
      <c r="CD34" s="31" t="s">
        <v>486</v>
      </c>
      <c r="CE34" s="32" t="s">
        <v>485</v>
      </c>
      <c r="CF34" s="31" t="s">
        <v>486</v>
      </c>
      <c r="CG34" s="31" t="s">
        <v>486</v>
      </c>
      <c r="CH34" s="31" t="s">
        <v>486</v>
      </c>
      <c r="CI34" s="31" t="s">
        <v>486</v>
      </c>
      <c r="CJ34" s="31" t="s">
        <v>486</v>
      </c>
      <c r="CK34" s="31" t="s">
        <v>486</v>
      </c>
      <c r="CL34" s="31" t="s">
        <v>486</v>
      </c>
      <c r="CM34" s="31" t="s">
        <v>486</v>
      </c>
      <c r="CN34" s="32" t="s">
        <v>485</v>
      </c>
      <c r="CO34" s="31" t="s">
        <v>486</v>
      </c>
      <c r="CP34" s="31" t="s">
        <v>486</v>
      </c>
      <c r="CQ34" s="32" t="s">
        <v>485</v>
      </c>
      <c r="CR34" s="31" t="s">
        <v>486</v>
      </c>
      <c r="CS34" s="32" t="s">
        <v>485</v>
      </c>
      <c r="CT34" s="31" t="s">
        <v>486</v>
      </c>
      <c r="CU34" s="31" t="s">
        <v>486</v>
      </c>
      <c r="CV34" s="31" t="s">
        <v>486</v>
      </c>
      <c r="CW34" s="32" t="s">
        <v>485</v>
      </c>
      <c r="CX34" s="31" t="s">
        <v>486</v>
      </c>
      <c r="CY34" s="31" t="s">
        <v>486</v>
      </c>
      <c r="CZ34" s="31" t="s">
        <v>503</v>
      </c>
      <c r="DA34" s="32" t="s">
        <v>485</v>
      </c>
      <c r="DB34" s="31" t="s">
        <v>487</v>
      </c>
      <c r="DC34" s="31" t="s">
        <v>486</v>
      </c>
      <c r="DD34" s="31" t="s">
        <v>486</v>
      </c>
      <c r="DE34" s="31" t="s">
        <v>486</v>
      </c>
      <c r="DF34" s="31" t="s">
        <v>486</v>
      </c>
      <c r="DG34" s="31" t="s">
        <v>486</v>
      </c>
      <c r="DH34" s="32" t="s">
        <v>485</v>
      </c>
      <c r="DI34" s="32" t="s">
        <v>485</v>
      </c>
      <c r="DJ34" s="28" t="s">
        <v>486</v>
      </c>
      <c r="DK34" s="28" t="s">
        <v>486</v>
      </c>
      <c r="DL34" s="31"/>
      <c r="DM34" s="35"/>
      <c r="DN34" s="36"/>
      <c r="DO34" s="35"/>
      <c r="DP34" s="36"/>
      <c r="DQ34" s="35"/>
      <c r="DR34" s="36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 t="s">
        <v>486</v>
      </c>
      <c r="EQ34" s="35" t="s">
        <v>486</v>
      </c>
      <c r="ER34" s="35" t="s">
        <v>486</v>
      </c>
      <c r="ES34" s="35" t="s">
        <v>486</v>
      </c>
      <c r="ET34" s="35" t="s">
        <v>486</v>
      </c>
      <c r="EU34" s="35" t="s">
        <v>486</v>
      </c>
      <c r="EV34" s="35" t="s">
        <v>486</v>
      </c>
      <c r="EW34" s="35" t="s">
        <v>486</v>
      </c>
      <c r="EX34" s="35" t="s">
        <v>486</v>
      </c>
      <c r="EY34" s="35" t="s">
        <v>486</v>
      </c>
      <c r="EZ34" s="35" t="s">
        <v>486</v>
      </c>
      <c r="FA34" s="35" t="s">
        <v>486</v>
      </c>
      <c r="FB34" s="35" t="s">
        <v>486</v>
      </c>
      <c r="FC34" s="35" t="s">
        <v>486</v>
      </c>
      <c r="FD34" s="35" t="s">
        <v>486</v>
      </c>
      <c r="FE34" s="35" t="s">
        <v>486</v>
      </c>
      <c r="FF34" s="35" t="s">
        <v>486</v>
      </c>
      <c r="FG34" s="35" t="s">
        <v>486</v>
      </c>
    </row>
    <row r="35" spans="1:163" ht="15" customHeight="1">
      <c r="A35" s="32" t="s">
        <v>207</v>
      </c>
      <c r="B35" s="32" t="s">
        <v>486</v>
      </c>
      <c r="C35" s="31" t="s">
        <v>486</v>
      </c>
      <c r="D35" s="31" t="s">
        <v>486</v>
      </c>
      <c r="E35" s="31" t="s">
        <v>486</v>
      </c>
      <c r="F35" s="31" t="s">
        <v>486</v>
      </c>
      <c r="G35" s="31" t="s">
        <v>486</v>
      </c>
      <c r="H35" s="31" t="s">
        <v>486</v>
      </c>
      <c r="I35" s="31" t="s">
        <v>486</v>
      </c>
      <c r="J35" s="31" t="s">
        <v>486</v>
      </c>
      <c r="K35" s="31" t="s">
        <v>486</v>
      </c>
      <c r="L35" s="31" t="s">
        <v>486</v>
      </c>
      <c r="M35" s="32" t="s">
        <v>485</v>
      </c>
      <c r="N35" s="31" t="s">
        <v>486</v>
      </c>
      <c r="O35" s="31" t="s">
        <v>486</v>
      </c>
      <c r="P35" s="32" t="s">
        <v>485</v>
      </c>
      <c r="Q35" s="31" t="s">
        <v>486</v>
      </c>
      <c r="R35" s="31" t="s">
        <v>486</v>
      </c>
      <c r="S35" s="32" t="s">
        <v>485</v>
      </c>
      <c r="T35" s="31" t="s">
        <v>486</v>
      </c>
      <c r="U35" s="31" t="s">
        <v>486</v>
      </c>
      <c r="V35" s="31" t="s">
        <v>486</v>
      </c>
      <c r="W35" s="31" t="s">
        <v>486</v>
      </c>
      <c r="X35" s="31" t="s">
        <v>486</v>
      </c>
      <c r="Y35" s="31" t="s">
        <v>486</v>
      </c>
      <c r="Z35" s="31" t="s">
        <v>486</v>
      </c>
      <c r="AA35" s="31" t="s">
        <v>486</v>
      </c>
      <c r="AB35" s="31" t="s">
        <v>486</v>
      </c>
      <c r="AC35" s="31" t="s">
        <v>486</v>
      </c>
      <c r="AD35" s="31" t="s">
        <v>486</v>
      </c>
      <c r="AE35" s="31" t="s">
        <v>486</v>
      </c>
      <c r="AF35" s="31" t="s">
        <v>486</v>
      </c>
      <c r="AG35" s="31" t="s">
        <v>486</v>
      </c>
      <c r="AH35" s="31" t="s">
        <v>486</v>
      </c>
      <c r="AI35" s="31" t="s">
        <v>486</v>
      </c>
      <c r="AJ35" s="31" t="s">
        <v>486</v>
      </c>
      <c r="AK35" s="31" t="s">
        <v>486</v>
      </c>
      <c r="AL35" s="31" t="s">
        <v>486</v>
      </c>
      <c r="AM35" s="31" t="s">
        <v>486</v>
      </c>
      <c r="AN35" s="31" t="s">
        <v>486</v>
      </c>
      <c r="AO35" s="31" t="s">
        <v>486</v>
      </c>
      <c r="AP35" s="31" t="s">
        <v>486</v>
      </c>
      <c r="AQ35" s="31" t="s">
        <v>486</v>
      </c>
      <c r="AR35" s="31" t="s">
        <v>486</v>
      </c>
      <c r="AS35" s="31" t="s">
        <v>486</v>
      </c>
      <c r="AT35" s="31" t="s">
        <v>486</v>
      </c>
      <c r="AU35" s="31" t="s">
        <v>486</v>
      </c>
      <c r="AV35" s="31" t="s">
        <v>486</v>
      </c>
      <c r="AW35" s="32" t="s">
        <v>485</v>
      </c>
      <c r="AX35" s="32" t="s">
        <v>485</v>
      </c>
      <c r="AY35" s="31" t="s">
        <v>486</v>
      </c>
      <c r="AZ35" s="31" t="s">
        <v>486</v>
      </c>
      <c r="BA35" s="31" t="s">
        <v>486</v>
      </c>
      <c r="BB35" s="31" t="s">
        <v>486</v>
      </c>
      <c r="BC35" s="31" t="s">
        <v>486</v>
      </c>
      <c r="BD35" s="31" t="s">
        <v>486</v>
      </c>
      <c r="BE35" s="32" t="s">
        <v>485</v>
      </c>
      <c r="BF35" s="31" t="s">
        <v>486</v>
      </c>
      <c r="BG35" s="31" t="s">
        <v>486</v>
      </c>
      <c r="BH35" s="31" t="s">
        <v>486</v>
      </c>
      <c r="BI35" s="31" t="s">
        <v>486</v>
      </c>
      <c r="BJ35" s="31" t="s">
        <v>486</v>
      </c>
      <c r="BK35" s="31" t="s">
        <v>486</v>
      </c>
      <c r="BL35" s="31" t="s">
        <v>486</v>
      </c>
      <c r="BM35" s="32" t="s">
        <v>485</v>
      </c>
      <c r="BN35" s="31" t="s">
        <v>486</v>
      </c>
      <c r="BO35" s="31" t="s">
        <v>486</v>
      </c>
      <c r="BP35" s="31" t="s">
        <v>486</v>
      </c>
      <c r="BQ35" s="31" t="s">
        <v>486</v>
      </c>
      <c r="BR35" s="31" t="s">
        <v>486</v>
      </c>
      <c r="BS35" s="31" t="s">
        <v>486</v>
      </c>
      <c r="BT35" s="31" t="s">
        <v>486</v>
      </c>
      <c r="BU35" s="32" t="s">
        <v>485</v>
      </c>
      <c r="BV35" s="31" t="s">
        <v>486</v>
      </c>
      <c r="BW35" s="31" t="s">
        <v>486</v>
      </c>
      <c r="BX35" s="31" t="s">
        <v>486</v>
      </c>
      <c r="BY35" s="31" t="s">
        <v>486</v>
      </c>
      <c r="BZ35" s="31" t="s">
        <v>486</v>
      </c>
      <c r="CA35" s="31" t="s">
        <v>486</v>
      </c>
      <c r="CB35" s="31" t="s">
        <v>486</v>
      </c>
      <c r="CC35" s="31" t="s">
        <v>486</v>
      </c>
      <c r="CD35" s="31" t="s">
        <v>486</v>
      </c>
      <c r="CE35" s="31" t="s">
        <v>486</v>
      </c>
      <c r="CF35" s="31" t="s">
        <v>486</v>
      </c>
      <c r="CG35" s="31" t="s">
        <v>486</v>
      </c>
      <c r="CH35" s="32" t="s">
        <v>485</v>
      </c>
      <c r="CI35" s="31" t="s">
        <v>486</v>
      </c>
      <c r="CJ35" s="31" t="s">
        <v>486</v>
      </c>
      <c r="CK35" s="31" t="s">
        <v>486</v>
      </c>
      <c r="CL35" s="31" t="s">
        <v>486</v>
      </c>
      <c r="CM35" s="31" t="s">
        <v>486</v>
      </c>
      <c r="CN35" s="32" t="s">
        <v>485</v>
      </c>
      <c r="CO35" s="31" t="s">
        <v>486</v>
      </c>
      <c r="CP35" s="31" t="s">
        <v>486</v>
      </c>
      <c r="CQ35" s="31" t="s">
        <v>486</v>
      </c>
      <c r="CR35" s="31" t="s">
        <v>486</v>
      </c>
      <c r="CS35" s="31" t="s">
        <v>486</v>
      </c>
      <c r="CT35" s="31" t="s">
        <v>486</v>
      </c>
      <c r="CU35" s="31" t="s">
        <v>486</v>
      </c>
      <c r="CV35" s="31" t="s">
        <v>486</v>
      </c>
      <c r="CW35" s="32" t="s">
        <v>485</v>
      </c>
      <c r="CX35" s="32" t="s">
        <v>485</v>
      </c>
      <c r="CY35" s="31" t="s">
        <v>486</v>
      </c>
      <c r="CZ35" s="31" t="s">
        <v>486</v>
      </c>
      <c r="DA35" s="31" t="s">
        <v>486</v>
      </c>
      <c r="DB35" s="31" t="s">
        <v>487</v>
      </c>
      <c r="DC35" s="31" t="s">
        <v>486</v>
      </c>
      <c r="DD35" s="31" t="s">
        <v>486</v>
      </c>
      <c r="DE35" s="31" t="s">
        <v>486</v>
      </c>
      <c r="DF35" s="31" t="s">
        <v>486</v>
      </c>
      <c r="DG35" s="31" t="s">
        <v>486</v>
      </c>
      <c r="DH35" s="32" t="s">
        <v>485</v>
      </c>
      <c r="DI35" s="31" t="s">
        <v>486</v>
      </c>
      <c r="DJ35" s="31" t="s">
        <v>486</v>
      </c>
      <c r="DK35" s="31" t="s">
        <v>486</v>
      </c>
      <c r="DL35" s="31"/>
      <c r="DM35" s="35"/>
      <c r="DN35" s="35"/>
      <c r="DO35" s="35"/>
      <c r="DP35" s="35"/>
      <c r="DQ35" s="36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 t="s">
        <v>486</v>
      </c>
      <c r="EQ35" s="35" t="s">
        <v>486</v>
      </c>
      <c r="ER35" s="35" t="s">
        <v>486</v>
      </c>
      <c r="ES35" s="35" t="s">
        <v>486</v>
      </c>
      <c r="ET35" s="35" t="s">
        <v>486</v>
      </c>
      <c r="EU35" s="35" t="s">
        <v>486</v>
      </c>
      <c r="EV35" s="35" t="s">
        <v>486</v>
      </c>
      <c r="EW35" s="35" t="s">
        <v>486</v>
      </c>
      <c r="EX35" s="35" t="s">
        <v>486</v>
      </c>
      <c r="EY35" s="35" t="s">
        <v>486</v>
      </c>
      <c r="EZ35" s="35" t="s">
        <v>486</v>
      </c>
      <c r="FA35" s="35" t="s">
        <v>486</v>
      </c>
      <c r="FB35" s="35" t="s">
        <v>486</v>
      </c>
      <c r="FC35" s="35" t="s">
        <v>486</v>
      </c>
      <c r="FD35" s="35" t="s">
        <v>486</v>
      </c>
      <c r="FE35" s="35" t="s">
        <v>486</v>
      </c>
      <c r="FF35" s="35" t="s">
        <v>486</v>
      </c>
      <c r="FG35" s="35" t="s">
        <v>486</v>
      </c>
    </row>
    <row r="36" spans="1:163" ht="15" customHeight="1">
      <c r="A36" s="32" t="s">
        <v>78</v>
      </c>
      <c r="B36" s="32" t="s">
        <v>485</v>
      </c>
      <c r="C36" s="31" t="s">
        <v>486</v>
      </c>
      <c r="D36" s="31" t="s">
        <v>486</v>
      </c>
      <c r="E36" s="31" t="s">
        <v>486</v>
      </c>
      <c r="F36" s="32" t="s">
        <v>485</v>
      </c>
      <c r="G36" s="32" t="s">
        <v>485</v>
      </c>
      <c r="H36" s="31" t="s">
        <v>486</v>
      </c>
      <c r="I36" s="31" t="s">
        <v>486</v>
      </c>
      <c r="J36" s="31" t="s">
        <v>486</v>
      </c>
      <c r="K36" s="31" t="s">
        <v>486</v>
      </c>
      <c r="L36" s="31" t="s">
        <v>486</v>
      </c>
      <c r="M36" s="32" t="s">
        <v>485</v>
      </c>
      <c r="N36" s="31" t="s">
        <v>486</v>
      </c>
      <c r="O36" s="31" t="s">
        <v>486</v>
      </c>
      <c r="P36" s="31" t="s">
        <v>486</v>
      </c>
      <c r="Q36" s="31" t="s">
        <v>486</v>
      </c>
      <c r="R36" s="31" t="s">
        <v>486</v>
      </c>
      <c r="S36" s="31" t="s">
        <v>486</v>
      </c>
      <c r="T36" s="32" t="s">
        <v>485</v>
      </c>
      <c r="U36" s="31" t="s">
        <v>486</v>
      </c>
      <c r="V36" s="31" t="s">
        <v>486</v>
      </c>
      <c r="W36" s="31" t="s">
        <v>486</v>
      </c>
      <c r="X36" s="31" t="s">
        <v>486</v>
      </c>
      <c r="Y36" s="31" t="s">
        <v>486</v>
      </c>
      <c r="Z36" s="31" t="s">
        <v>486</v>
      </c>
      <c r="AA36" s="31" t="s">
        <v>486</v>
      </c>
      <c r="AB36" s="31" t="s">
        <v>486</v>
      </c>
      <c r="AC36" s="31" t="s">
        <v>486</v>
      </c>
      <c r="AD36" s="31" t="s">
        <v>486</v>
      </c>
      <c r="AE36" s="31" t="s">
        <v>486</v>
      </c>
      <c r="AF36" s="31" t="s">
        <v>487</v>
      </c>
      <c r="AG36" s="31" t="s">
        <v>486</v>
      </c>
      <c r="AH36" s="31" t="s">
        <v>486</v>
      </c>
      <c r="AI36" s="31" t="s">
        <v>486</v>
      </c>
      <c r="AJ36" s="31" t="s">
        <v>486</v>
      </c>
      <c r="AK36" s="31" t="s">
        <v>486</v>
      </c>
      <c r="AL36" s="31" t="s">
        <v>486</v>
      </c>
      <c r="AM36" s="31" t="s">
        <v>486</v>
      </c>
      <c r="AN36" s="31" t="s">
        <v>486</v>
      </c>
      <c r="AO36" s="31" t="s">
        <v>486</v>
      </c>
      <c r="AP36" s="31" t="s">
        <v>486</v>
      </c>
      <c r="AQ36" s="31" t="s">
        <v>486</v>
      </c>
      <c r="AR36" s="31" t="s">
        <v>486</v>
      </c>
      <c r="AS36" s="31" t="s">
        <v>486</v>
      </c>
      <c r="AT36" s="31" t="s">
        <v>486</v>
      </c>
      <c r="AU36" s="31" t="s">
        <v>486</v>
      </c>
      <c r="AV36" s="31" t="s">
        <v>486</v>
      </c>
      <c r="AW36" s="31" t="s">
        <v>486</v>
      </c>
      <c r="AX36" s="31" t="s">
        <v>486</v>
      </c>
      <c r="AY36" s="31" t="s">
        <v>486</v>
      </c>
      <c r="AZ36" s="31" t="s">
        <v>486</v>
      </c>
      <c r="BA36" s="31" t="s">
        <v>486</v>
      </c>
      <c r="BB36" s="31" t="s">
        <v>486</v>
      </c>
      <c r="BC36" s="32" t="s">
        <v>485</v>
      </c>
      <c r="BD36" s="31" t="s">
        <v>486</v>
      </c>
      <c r="BE36" s="31" t="s">
        <v>486</v>
      </c>
      <c r="BF36" s="31" t="s">
        <v>486</v>
      </c>
      <c r="BG36" s="31" t="s">
        <v>486</v>
      </c>
      <c r="BH36" s="32" t="s">
        <v>485</v>
      </c>
      <c r="BI36" s="31" t="s">
        <v>486</v>
      </c>
      <c r="BJ36" s="31" t="s">
        <v>486</v>
      </c>
      <c r="BK36" s="31" t="s">
        <v>486</v>
      </c>
      <c r="BL36" s="31" t="s">
        <v>486</v>
      </c>
      <c r="BM36" s="31" t="s">
        <v>486</v>
      </c>
      <c r="BN36" s="31" t="s">
        <v>486</v>
      </c>
      <c r="BO36" s="31" t="s">
        <v>486</v>
      </c>
      <c r="BP36" s="31" t="s">
        <v>486</v>
      </c>
      <c r="BQ36" s="31" t="s">
        <v>486</v>
      </c>
      <c r="BR36" s="31" t="s">
        <v>486</v>
      </c>
      <c r="BS36" s="31" t="s">
        <v>486</v>
      </c>
      <c r="BT36" s="32" t="s">
        <v>485</v>
      </c>
      <c r="BU36" s="31" t="s">
        <v>486</v>
      </c>
      <c r="BV36" s="31" t="s">
        <v>486</v>
      </c>
      <c r="BW36" s="31" t="s">
        <v>486</v>
      </c>
      <c r="BX36" s="31" t="s">
        <v>486</v>
      </c>
      <c r="BY36" s="31" t="s">
        <v>486</v>
      </c>
      <c r="BZ36" s="31" t="s">
        <v>486</v>
      </c>
      <c r="CA36" s="31" t="s">
        <v>486</v>
      </c>
      <c r="CB36" s="31" t="s">
        <v>486</v>
      </c>
      <c r="CC36" s="31" t="s">
        <v>486</v>
      </c>
      <c r="CD36" s="31" t="s">
        <v>486</v>
      </c>
      <c r="CE36" s="31" t="s">
        <v>486</v>
      </c>
      <c r="CF36" s="31" t="s">
        <v>486</v>
      </c>
      <c r="CG36" s="31" t="s">
        <v>486</v>
      </c>
      <c r="CH36" s="32" t="s">
        <v>485</v>
      </c>
      <c r="CI36" s="31" t="s">
        <v>486</v>
      </c>
      <c r="CJ36" s="31" t="s">
        <v>486</v>
      </c>
      <c r="CK36" s="32" t="s">
        <v>485</v>
      </c>
      <c r="CL36" s="32" t="s">
        <v>485</v>
      </c>
      <c r="CM36" s="32" t="s">
        <v>485</v>
      </c>
      <c r="CN36" s="31" t="s">
        <v>486</v>
      </c>
      <c r="CO36" s="31" t="s">
        <v>486</v>
      </c>
      <c r="CP36" s="31" t="s">
        <v>486</v>
      </c>
      <c r="CQ36" s="31" t="s">
        <v>486</v>
      </c>
      <c r="CR36" s="31" t="s">
        <v>486</v>
      </c>
      <c r="CS36" s="31" t="s">
        <v>486</v>
      </c>
      <c r="CT36" s="31" t="s">
        <v>486</v>
      </c>
      <c r="CU36" s="31" t="s">
        <v>486</v>
      </c>
      <c r="CV36" s="31" t="s">
        <v>486</v>
      </c>
      <c r="CW36" s="31" t="s">
        <v>486</v>
      </c>
      <c r="CX36" s="31" t="s">
        <v>486</v>
      </c>
      <c r="CY36" s="31" t="s">
        <v>486</v>
      </c>
      <c r="CZ36" s="31" t="s">
        <v>486</v>
      </c>
      <c r="DA36" s="31" t="s">
        <v>486</v>
      </c>
      <c r="DB36" s="31" t="s">
        <v>486</v>
      </c>
      <c r="DC36" s="31" t="s">
        <v>486</v>
      </c>
      <c r="DD36" s="31" t="s">
        <v>486</v>
      </c>
      <c r="DE36" s="31" t="s">
        <v>486</v>
      </c>
      <c r="DF36" s="32" t="s">
        <v>485</v>
      </c>
      <c r="DG36" s="31" t="s">
        <v>486</v>
      </c>
      <c r="DH36" s="32" t="s">
        <v>485</v>
      </c>
      <c r="DI36" s="32" t="s">
        <v>485</v>
      </c>
      <c r="DJ36" s="31" t="s">
        <v>486</v>
      </c>
      <c r="DK36" s="31" t="s">
        <v>486</v>
      </c>
      <c r="DL36" s="31"/>
      <c r="DM36" s="35"/>
      <c r="DN36" s="35"/>
      <c r="DO36" s="35"/>
      <c r="DP36" s="35"/>
      <c r="DQ36" s="36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 t="s">
        <v>486</v>
      </c>
      <c r="EQ36" s="35" t="s">
        <v>486</v>
      </c>
      <c r="ER36" s="35" t="s">
        <v>486</v>
      </c>
      <c r="ES36" s="35" t="s">
        <v>486</v>
      </c>
      <c r="ET36" s="35" t="s">
        <v>486</v>
      </c>
      <c r="EU36" s="35" t="s">
        <v>486</v>
      </c>
      <c r="EV36" s="35" t="s">
        <v>486</v>
      </c>
      <c r="EW36" s="35" t="s">
        <v>486</v>
      </c>
      <c r="EX36" s="35" t="s">
        <v>486</v>
      </c>
      <c r="EY36" s="35" t="s">
        <v>486</v>
      </c>
      <c r="EZ36" s="35" t="s">
        <v>486</v>
      </c>
      <c r="FA36" s="35" t="s">
        <v>486</v>
      </c>
      <c r="FB36" s="35" t="s">
        <v>486</v>
      </c>
      <c r="FC36" s="35" t="s">
        <v>486</v>
      </c>
      <c r="FD36" s="35" t="s">
        <v>486</v>
      </c>
      <c r="FE36" s="35" t="s">
        <v>486</v>
      </c>
      <c r="FF36" s="35" t="s">
        <v>486</v>
      </c>
      <c r="FG36" s="35" t="s">
        <v>486</v>
      </c>
    </row>
    <row r="37" spans="1:163" ht="15" customHeight="1">
      <c r="A37" s="32" t="s">
        <v>84</v>
      </c>
      <c r="B37" s="32" t="s">
        <v>485</v>
      </c>
      <c r="C37" s="31" t="s">
        <v>486</v>
      </c>
      <c r="D37" s="31" t="s">
        <v>486</v>
      </c>
      <c r="E37" s="31" t="s">
        <v>486</v>
      </c>
      <c r="F37" s="32" t="s">
        <v>485</v>
      </c>
      <c r="G37" s="31" t="s">
        <v>486</v>
      </c>
      <c r="H37" s="31" t="s">
        <v>486</v>
      </c>
      <c r="I37" s="31" t="s">
        <v>486</v>
      </c>
      <c r="J37" s="32" t="s">
        <v>485</v>
      </c>
      <c r="K37" s="32" t="s">
        <v>485</v>
      </c>
      <c r="L37" s="32" t="s">
        <v>485</v>
      </c>
      <c r="M37" s="31" t="s">
        <v>487</v>
      </c>
      <c r="N37" s="31" t="s">
        <v>486</v>
      </c>
      <c r="O37" s="31" t="s">
        <v>486</v>
      </c>
      <c r="P37" s="32" t="s">
        <v>485</v>
      </c>
      <c r="Q37" s="31" t="s">
        <v>486</v>
      </c>
      <c r="R37" s="31" t="s">
        <v>486</v>
      </c>
      <c r="S37" s="32" t="s">
        <v>485</v>
      </c>
      <c r="T37" s="31" t="s">
        <v>486</v>
      </c>
      <c r="U37" s="31" t="s">
        <v>486</v>
      </c>
      <c r="V37" s="31" t="s">
        <v>486</v>
      </c>
      <c r="W37" s="32" t="s">
        <v>485</v>
      </c>
      <c r="X37" s="32" t="s">
        <v>485</v>
      </c>
      <c r="Y37" s="32" t="s">
        <v>485</v>
      </c>
      <c r="Z37" s="31" t="s">
        <v>486</v>
      </c>
      <c r="AA37" s="31" t="s">
        <v>486</v>
      </c>
      <c r="AB37" s="31" t="s">
        <v>486</v>
      </c>
      <c r="AC37" s="31" t="s">
        <v>486</v>
      </c>
      <c r="AD37" s="31" t="s">
        <v>486</v>
      </c>
      <c r="AE37" s="31" t="s">
        <v>486</v>
      </c>
      <c r="AF37" s="31" t="s">
        <v>486</v>
      </c>
      <c r="AG37" s="31" t="s">
        <v>486</v>
      </c>
      <c r="AH37" s="31" t="s">
        <v>486</v>
      </c>
      <c r="AI37" s="32" t="s">
        <v>485</v>
      </c>
      <c r="AJ37" s="32" t="s">
        <v>485</v>
      </c>
      <c r="AK37" s="31" t="s">
        <v>486</v>
      </c>
      <c r="AL37" s="31" t="s">
        <v>486</v>
      </c>
      <c r="AM37" s="31" t="s">
        <v>486</v>
      </c>
      <c r="AN37" s="31" t="s">
        <v>486</v>
      </c>
      <c r="AO37" s="31" t="s">
        <v>487</v>
      </c>
      <c r="AP37" s="31" t="s">
        <v>486</v>
      </c>
      <c r="AQ37" s="31" t="s">
        <v>486</v>
      </c>
      <c r="AR37" s="31" t="s">
        <v>486</v>
      </c>
      <c r="AS37" s="31" t="s">
        <v>486</v>
      </c>
      <c r="AT37" s="31" t="s">
        <v>486</v>
      </c>
      <c r="AU37" s="31" t="s">
        <v>486</v>
      </c>
      <c r="AV37" s="31" t="s">
        <v>486</v>
      </c>
      <c r="AW37" s="31" t="s">
        <v>486</v>
      </c>
      <c r="AX37" s="31" t="s">
        <v>486</v>
      </c>
      <c r="AY37" s="32" t="s">
        <v>485</v>
      </c>
      <c r="AZ37" s="31" t="s">
        <v>486</v>
      </c>
      <c r="BA37" s="31" t="s">
        <v>486</v>
      </c>
      <c r="BB37" s="31" t="s">
        <v>486</v>
      </c>
      <c r="BC37" s="31" t="s">
        <v>486</v>
      </c>
      <c r="BD37" s="31" t="s">
        <v>486</v>
      </c>
      <c r="BE37" s="31" t="s">
        <v>486</v>
      </c>
      <c r="BF37" s="32" t="s">
        <v>485</v>
      </c>
      <c r="BG37" s="31" t="s">
        <v>486</v>
      </c>
      <c r="BH37" s="31" t="s">
        <v>486</v>
      </c>
      <c r="BI37" s="31" t="s">
        <v>486</v>
      </c>
      <c r="BJ37" s="31" t="s">
        <v>486</v>
      </c>
      <c r="BK37" s="31" t="s">
        <v>486</v>
      </c>
      <c r="BL37" s="31" t="s">
        <v>486</v>
      </c>
      <c r="BM37" s="32" t="s">
        <v>485</v>
      </c>
      <c r="BN37" s="31" t="s">
        <v>486</v>
      </c>
      <c r="BO37" s="31" t="s">
        <v>486</v>
      </c>
      <c r="BP37" s="31" t="s">
        <v>487</v>
      </c>
      <c r="BQ37" s="31" t="s">
        <v>486</v>
      </c>
      <c r="BR37" s="31" t="s">
        <v>486</v>
      </c>
      <c r="BS37" s="31" t="s">
        <v>486</v>
      </c>
      <c r="BT37" s="32" t="s">
        <v>485</v>
      </c>
      <c r="BU37" s="32" t="s">
        <v>485</v>
      </c>
      <c r="BV37" s="31" t="s">
        <v>486</v>
      </c>
      <c r="BW37" s="31" t="s">
        <v>486</v>
      </c>
      <c r="BX37" s="31" t="s">
        <v>486</v>
      </c>
      <c r="BY37" s="31" t="s">
        <v>486</v>
      </c>
      <c r="BZ37" s="32" t="s">
        <v>485</v>
      </c>
      <c r="CA37" s="31" t="s">
        <v>486</v>
      </c>
      <c r="CB37" s="31" t="s">
        <v>486</v>
      </c>
      <c r="CC37" s="32" t="s">
        <v>485</v>
      </c>
      <c r="CD37" s="31" t="s">
        <v>486</v>
      </c>
      <c r="CE37" s="32" t="s">
        <v>485</v>
      </c>
      <c r="CF37" s="32" t="s">
        <v>485</v>
      </c>
      <c r="CG37" s="31" t="s">
        <v>486</v>
      </c>
      <c r="CH37" s="32" t="s">
        <v>485</v>
      </c>
      <c r="CI37" s="31" t="s">
        <v>486</v>
      </c>
      <c r="CJ37" s="31" t="s">
        <v>486</v>
      </c>
      <c r="CK37" s="31" t="s">
        <v>486</v>
      </c>
      <c r="CL37" s="31" t="s">
        <v>486</v>
      </c>
      <c r="CM37" s="32" t="s">
        <v>485</v>
      </c>
      <c r="CN37" s="32" t="s">
        <v>485</v>
      </c>
      <c r="CO37" s="31" t="s">
        <v>486</v>
      </c>
      <c r="CP37" s="31" t="s">
        <v>486</v>
      </c>
      <c r="CQ37" s="31" t="s">
        <v>486</v>
      </c>
      <c r="CR37" s="32" t="s">
        <v>485</v>
      </c>
      <c r="CS37" s="32" t="s">
        <v>485</v>
      </c>
      <c r="CT37" s="31" t="s">
        <v>486</v>
      </c>
      <c r="CU37" s="31" t="s">
        <v>486</v>
      </c>
      <c r="CV37" s="31" t="s">
        <v>486</v>
      </c>
      <c r="CW37" s="31" t="s">
        <v>487</v>
      </c>
      <c r="CX37" s="31" t="s">
        <v>503</v>
      </c>
      <c r="CY37" s="31" t="s">
        <v>486</v>
      </c>
      <c r="CZ37" s="31" t="s">
        <v>486</v>
      </c>
      <c r="DA37" s="31" t="s">
        <v>486</v>
      </c>
      <c r="DB37" s="32" t="s">
        <v>485</v>
      </c>
      <c r="DC37" s="31" t="s">
        <v>486</v>
      </c>
      <c r="DD37" s="31" t="s">
        <v>486</v>
      </c>
      <c r="DE37" s="31" t="s">
        <v>486</v>
      </c>
      <c r="DF37" s="31" t="s">
        <v>486</v>
      </c>
      <c r="DG37" s="31" t="s">
        <v>486</v>
      </c>
      <c r="DH37" s="31" t="s">
        <v>487</v>
      </c>
      <c r="DI37" s="31" t="s">
        <v>486</v>
      </c>
      <c r="DJ37" s="31" t="s">
        <v>486</v>
      </c>
      <c r="DK37" s="31" t="s">
        <v>486</v>
      </c>
      <c r="DL37" s="31"/>
      <c r="DM37" s="35"/>
      <c r="DN37" s="36"/>
      <c r="DO37" s="36"/>
      <c r="DP37" s="36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 t="s">
        <v>486</v>
      </c>
      <c r="EQ37" s="35" t="s">
        <v>486</v>
      </c>
      <c r="ER37" s="35" t="s">
        <v>486</v>
      </c>
      <c r="ES37" s="35" t="s">
        <v>486</v>
      </c>
      <c r="ET37" s="35" t="s">
        <v>486</v>
      </c>
      <c r="EU37" s="35" t="s">
        <v>486</v>
      </c>
      <c r="EV37" s="35" t="s">
        <v>486</v>
      </c>
      <c r="EW37" s="35" t="s">
        <v>486</v>
      </c>
      <c r="EX37" s="35" t="s">
        <v>486</v>
      </c>
      <c r="EY37" s="35" t="s">
        <v>486</v>
      </c>
      <c r="EZ37" s="35" t="s">
        <v>486</v>
      </c>
      <c r="FA37" s="35" t="s">
        <v>486</v>
      </c>
      <c r="FB37" s="35" t="s">
        <v>486</v>
      </c>
      <c r="FC37" s="35" t="s">
        <v>486</v>
      </c>
      <c r="FD37" s="35" t="s">
        <v>486</v>
      </c>
      <c r="FE37" s="35" t="s">
        <v>486</v>
      </c>
      <c r="FF37" s="35" t="s">
        <v>486</v>
      </c>
      <c r="FG37" s="35" t="s">
        <v>486</v>
      </c>
    </row>
    <row r="38" spans="1:163" ht="15" customHeight="1">
      <c r="A38" s="32" t="s">
        <v>92</v>
      </c>
      <c r="B38" s="32" t="s">
        <v>485</v>
      </c>
      <c r="C38" s="31" t="s">
        <v>486</v>
      </c>
      <c r="D38" s="31" t="s">
        <v>486</v>
      </c>
      <c r="E38" s="31" t="s">
        <v>486</v>
      </c>
      <c r="F38" s="31" t="s">
        <v>486</v>
      </c>
      <c r="G38" s="32" t="s">
        <v>485</v>
      </c>
      <c r="H38" s="32" t="s">
        <v>485</v>
      </c>
      <c r="I38" s="32" t="s">
        <v>485</v>
      </c>
      <c r="J38" s="31" t="s">
        <v>486</v>
      </c>
      <c r="K38" s="31" t="s">
        <v>486</v>
      </c>
      <c r="L38" s="31" t="s">
        <v>486</v>
      </c>
      <c r="M38" s="31" t="s">
        <v>486</v>
      </c>
      <c r="N38" s="31" t="s">
        <v>486</v>
      </c>
      <c r="O38" s="31" t="s">
        <v>486</v>
      </c>
      <c r="P38" s="31" t="s">
        <v>486</v>
      </c>
      <c r="Q38" s="32" t="s">
        <v>485</v>
      </c>
      <c r="R38" s="31" t="s">
        <v>487</v>
      </c>
      <c r="S38" s="31" t="s">
        <v>486</v>
      </c>
      <c r="T38" s="31" t="s">
        <v>486</v>
      </c>
      <c r="U38" s="31" t="s">
        <v>486</v>
      </c>
      <c r="V38" s="32" t="s">
        <v>485</v>
      </c>
      <c r="W38" s="32" t="s">
        <v>485</v>
      </c>
      <c r="X38" s="31" t="s">
        <v>486</v>
      </c>
      <c r="Y38" s="31" t="s">
        <v>486</v>
      </c>
      <c r="Z38" s="31" t="s">
        <v>486</v>
      </c>
      <c r="AA38" s="31" t="s">
        <v>486</v>
      </c>
      <c r="AB38" s="31" t="s">
        <v>486</v>
      </c>
      <c r="AC38" s="31" t="s">
        <v>486</v>
      </c>
      <c r="AD38" s="31" t="s">
        <v>486</v>
      </c>
      <c r="AE38" s="32" t="s">
        <v>485</v>
      </c>
      <c r="AF38" s="32" t="s">
        <v>485</v>
      </c>
      <c r="AG38" s="31" t="s">
        <v>486</v>
      </c>
      <c r="AH38" s="32" t="s">
        <v>485</v>
      </c>
      <c r="AI38" s="31" t="s">
        <v>486</v>
      </c>
      <c r="AJ38" s="31" t="s">
        <v>486</v>
      </c>
      <c r="AK38" s="32" t="s">
        <v>485</v>
      </c>
      <c r="AL38" s="31" t="s">
        <v>486</v>
      </c>
      <c r="AM38" s="31" t="s">
        <v>486</v>
      </c>
      <c r="AN38" s="31" t="s">
        <v>486</v>
      </c>
      <c r="AO38" s="31" t="s">
        <v>486</v>
      </c>
      <c r="AP38" s="31" t="s">
        <v>486</v>
      </c>
      <c r="AQ38" s="31" t="s">
        <v>486</v>
      </c>
      <c r="AR38" s="31" t="s">
        <v>486</v>
      </c>
      <c r="AS38" s="32" t="s">
        <v>485</v>
      </c>
      <c r="AT38" s="32" t="s">
        <v>485</v>
      </c>
      <c r="AU38" s="32" t="s">
        <v>485</v>
      </c>
      <c r="AV38" s="31" t="s">
        <v>486</v>
      </c>
      <c r="AW38" s="31" t="s">
        <v>486</v>
      </c>
      <c r="AX38" s="32" t="s">
        <v>485</v>
      </c>
      <c r="AY38" s="31" t="s">
        <v>486</v>
      </c>
      <c r="AZ38" s="32" t="s">
        <v>485</v>
      </c>
      <c r="BA38" s="31" t="s">
        <v>486</v>
      </c>
      <c r="BB38" s="31" t="s">
        <v>486</v>
      </c>
      <c r="BC38" s="31" t="s">
        <v>486</v>
      </c>
      <c r="BD38" s="31" t="s">
        <v>486</v>
      </c>
      <c r="BE38" s="32" t="s">
        <v>485</v>
      </c>
      <c r="BF38" s="31" t="s">
        <v>486</v>
      </c>
      <c r="BG38" s="32" t="s">
        <v>485</v>
      </c>
      <c r="BH38" s="32" t="s">
        <v>485</v>
      </c>
      <c r="BI38" s="31" t="s">
        <v>486</v>
      </c>
      <c r="BJ38" s="31" t="s">
        <v>486</v>
      </c>
      <c r="BK38" s="32" t="s">
        <v>485</v>
      </c>
      <c r="BL38" s="32" t="s">
        <v>485</v>
      </c>
      <c r="BM38" s="31" t="s">
        <v>486</v>
      </c>
      <c r="BN38" s="32" t="s">
        <v>485</v>
      </c>
      <c r="BO38" s="31" t="s">
        <v>486</v>
      </c>
      <c r="BP38" s="31" t="s">
        <v>486</v>
      </c>
      <c r="BQ38" s="31" t="s">
        <v>486</v>
      </c>
      <c r="BR38" s="31" t="s">
        <v>486</v>
      </c>
      <c r="BS38" s="31" t="s">
        <v>486</v>
      </c>
      <c r="BT38" s="31" t="s">
        <v>486</v>
      </c>
      <c r="BU38" s="31" t="s">
        <v>486</v>
      </c>
      <c r="BV38" s="31" t="s">
        <v>486</v>
      </c>
      <c r="BW38" s="31" t="s">
        <v>486</v>
      </c>
      <c r="BX38" s="31" t="s">
        <v>486</v>
      </c>
      <c r="BY38" s="32" t="s">
        <v>485</v>
      </c>
      <c r="BZ38" s="31" t="s">
        <v>486</v>
      </c>
      <c r="CA38" s="32" t="s">
        <v>485</v>
      </c>
      <c r="CB38" s="32" t="s">
        <v>485</v>
      </c>
      <c r="CC38" s="31" t="s">
        <v>486</v>
      </c>
      <c r="CD38" s="32" t="s">
        <v>485</v>
      </c>
      <c r="CE38" s="31" t="s">
        <v>486</v>
      </c>
      <c r="CF38" s="31" t="s">
        <v>486</v>
      </c>
      <c r="CG38" s="31" t="s">
        <v>486</v>
      </c>
      <c r="CH38" s="32" t="s">
        <v>485</v>
      </c>
      <c r="CI38" s="31" t="s">
        <v>486</v>
      </c>
      <c r="CJ38" s="32" t="s">
        <v>485</v>
      </c>
      <c r="CK38" s="32" t="s">
        <v>485</v>
      </c>
      <c r="CL38" s="31" t="s">
        <v>486</v>
      </c>
      <c r="CM38" s="31" t="s">
        <v>486</v>
      </c>
      <c r="CN38" s="31" t="s">
        <v>486</v>
      </c>
      <c r="CO38" s="31" t="s">
        <v>486</v>
      </c>
      <c r="CP38" s="31" t="s">
        <v>486</v>
      </c>
      <c r="CQ38" s="32" t="s">
        <v>485</v>
      </c>
      <c r="CR38" s="32" t="s">
        <v>485</v>
      </c>
      <c r="CS38" s="31" t="s">
        <v>486</v>
      </c>
      <c r="CT38" s="31" t="s">
        <v>486</v>
      </c>
      <c r="CU38" s="31" t="s">
        <v>486</v>
      </c>
      <c r="CV38" s="32" t="s">
        <v>485</v>
      </c>
      <c r="CW38" s="31" t="s">
        <v>486</v>
      </c>
      <c r="CX38" s="31" t="s">
        <v>486</v>
      </c>
      <c r="CY38" s="32" t="s">
        <v>485</v>
      </c>
      <c r="CZ38" s="31" t="s">
        <v>486</v>
      </c>
      <c r="DA38" s="32" t="s">
        <v>485</v>
      </c>
      <c r="DB38" s="32" t="s">
        <v>485</v>
      </c>
      <c r="DC38" s="31" t="s">
        <v>486</v>
      </c>
      <c r="DD38" s="32" t="s">
        <v>485</v>
      </c>
      <c r="DE38" s="31" t="s">
        <v>486</v>
      </c>
      <c r="DF38" s="32" t="s">
        <v>485</v>
      </c>
      <c r="DG38" s="32" t="s">
        <v>485</v>
      </c>
      <c r="DH38" s="32" t="s">
        <v>485</v>
      </c>
      <c r="DI38" s="31" t="s">
        <v>486</v>
      </c>
      <c r="DJ38" s="31" t="s">
        <v>486</v>
      </c>
      <c r="DK38" s="31" t="s">
        <v>486</v>
      </c>
      <c r="DL38" s="31"/>
      <c r="DM38" s="36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 t="s">
        <v>486</v>
      </c>
      <c r="EQ38" s="35" t="s">
        <v>486</v>
      </c>
      <c r="ER38" s="35" t="s">
        <v>486</v>
      </c>
      <c r="ES38" s="35" t="s">
        <v>486</v>
      </c>
      <c r="ET38" s="35" t="s">
        <v>486</v>
      </c>
      <c r="EU38" s="35" t="s">
        <v>486</v>
      </c>
      <c r="EV38" s="35" t="s">
        <v>486</v>
      </c>
      <c r="EW38" s="35" t="s">
        <v>486</v>
      </c>
      <c r="EX38" s="35" t="s">
        <v>486</v>
      </c>
      <c r="EY38" s="35" t="s">
        <v>486</v>
      </c>
      <c r="EZ38" s="35" t="s">
        <v>486</v>
      </c>
      <c r="FA38" s="35" t="s">
        <v>486</v>
      </c>
      <c r="FB38" s="35" t="s">
        <v>486</v>
      </c>
      <c r="FC38" s="35" t="s">
        <v>486</v>
      </c>
      <c r="FD38" s="35" t="s">
        <v>486</v>
      </c>
      <c r="FE38" s="35" t="s">
        <v>486</v>
      </c>
      <c r="FF38" s="35" t="s">
        <v>486</v>
      </c>
      <c r="FG38" s="35" t="s">
        <v>486</v>
      </c>
    </row>
    <row r="39" spans="1:163" ht="15" customHeight="1">
      <c r="A39" s="32" t="s">
        <v>100</v>
      </c>
      <c r="B39" s="32" t="s">
        <v>486</v>
      </c>
      <c r="C39" s="31" t="s">
        <v>486</v>
      </c>
      <c r="D39" s="31" t="s">
        <v>486</v>
      </c>
      <c r="E39" s="31" t="s">
        <v>486</v>
      </c>
      <c r="F39" s="31" t="s">
        <v>486</v>
      </c>
      <c r="G39" s="31" t="s">
        <v>486</v>
      </c>
      <c r="H39" s="31" t="s">
        <v>486</v>
      </c>
      <c r="I39" s="31" t="s">
        <v>486</v>
      </c>
      <c r="J39" s="31" t="s">
        <v>486</v>
      </c>
      <c r="K39" s="31" t="s">
        <v>486</v>
      </c>
      <c r="L39" s="31" t="s">
        <v>486</v>
      </c>
      <c r="M39" s="31" t="s">
        <v>486</v>
      </c>
      <c r="N39" s="31" t="s">
        <v>486</v>
      </c>
      <c r="O39" s="31" t="s">
        <v>486</v>
      </c>
      <c r="P39" s="31" t="s">
        <v>486</v>
      </c>
      <c r="Q39" s="31" t="s">
        <v>486</v>
      </c>
      <c r="R39" s="31" t="s">
        <v>486</v>
      </c>
      <c r="S39" s="31" t="s">
        <v>486</v>
      </c>
      <c r="T39" s="31" t="s">
        <v>486</v>
      </c>
      <c r="U39" s="31" t="s">
        <v>486</v>
      </c>
      <c r="V39" s="31" t="s">
        <v>486</v>
      </c>
      <c r="W39" s="31" t="s">
        <v>486</v>
      </c>
      <c r="X39" s="31" t="s">
        <v>486</v>
      </c>
      <c r="Y39" s="31" t="s">
        <v>486</v>
      </c>
      <c r="Z39" s="31" t="s">
        <v>486</v>
      </c>
      <c r="AA39" s="31" t="s">
        <v>486</v>
      </c>
      <c r="AB39" s="32" t="s">
        <v>485</v>
      </c>
      <c r="AC39" s="32" t="s">
        <v>485</v>
      </c>
      <c r="AD39" s="31" t="s">
        <v>486</v>
      </c>
      <c r="AE39" s="32" t="s">
        <v>485</v>
      </c>
      <c r="AF39" s="31" t="s">
        <v>486</v>
      </c>
      <c r="AG39" s="31" t="s">
        <v>508</v>
      </c>
      <c r="AH39" s="31" t="s">
        <v>486</v>
      </c>
      <c r="AI39" s="31" t="s">
        <v>486</v>
      </c>
      <c r="AJ39" s="31" t="s">
        <v>486</v>
      </c>
      <c r="AK39" s="31" t="s">
        <v>486</v>
      </c>
      <c r="AL39" s="31" t="s">
        <v>486</v>
      </c>
      <c r="AM39" s="31" t="s">
        <v>486</v>
      </c>
      <c r="AN39" s="31" t="s">
        <v>486</v>
      </c>
      <c r="AO39" s="31" t="s">
        <v>486</v>
      </c>
      <c r="AP39" s="31" t="s">
        <v>486</v>
      </c>
      <c r="AQ39" s="31" t="s">
        <v>486</v>
      </c>
      <c r="AR39" s="31" t="s">
        <v>486</v>
      </c>
      <c r="AS39" s="31" t="s">
        <v>486</v>
      </c>
      <c r="AT39" s="31" t="s">
        <v>486</v>
      </c>
      <c r="AU39" s="31" t="s">
        <v>486</v>
      </c>
      <c r="AV39" s="31" t="s">
        <v>486</v>
      </c>
      <c r="AW39" s="31" t="s">
        <v>486</v>
      </c>
      <c r="AX39" s="31" t="s">
        <v>486</v>
      </c>
      <c r="AY39" s="31" t="s">
        <v>486</v>
      </c>
      <c r="AZ39" s="31" t="s">
        <v>486</v>
      </c>
      <c r="BA39" s="31" t="s">
        <v>486</v>
      </c>
      <c r="BB39" s="31" t="s">
        <v>486</v>
      </c>
      <c r="BC39" s="31" t="s">
        <v>486</v>
      </c>
      <c r="BD39" s="31" t="s">
        <v>486</v>
      </c>
      <c r="BE39" s="31" t="s">
        <v>486</v>
      </c>
      <c r="BF39" s="31" t="s">
        <v>486</v>
      </c>
      <c r="BG39" s="31" t="s">
        <v>486</v>
      </c>
      <c r="BH39" s="31" t="s">
        <v>486</v>
      </c>
      <c r="BI39" s="31" t="s">
        <v>486</v>
      </c>
      <c r="BJ39" s="31" t="s">
        <v>486</v>
      </c>
      <c r="BK39" s="31" t="s">
        <v>487</v>
      </c>
      <c r="BL39" s="31" t="s">
        <v>486</v>
      </c>
      <c r="BM39" s="31" t="s">
        <v>486</v>
      </c>
      <c r="BN39" s="31" t="s">
        <v>486</v>
      </c>
      <c r="BO39" s="31" t="s">
        <v>486</v>
      </c>
      <c r="BP39" s="31" t="s">
        <v>486</v>
      </c>
      <c r="BQ39" s="31" t="s">
        <v>486</v>
      </c>
      <c r="BR39" s="31" t="s">
        <v>486</v>
      </c>
      <c r="BS39" s="31" t="s">
        <v>486</v>
      </c>
      <c r="BT39" s="31" t="s">
        <v>486</v>
      </c>
      <c r="BU39" s="31" t="s">
        <v>486</v>
      </c>
      <c r="BV39" s="31" t="s">
        <v>486</v>
      </c>
      <c r="BW39" s="31" t="s">
        <v>486</v>
      </c>
      <c r="BX39" s="31" t="s">
        <v>486</v>
      </c>
      <c r="BY39" s="31" t="s">
        <v>486</v>
      </c>
      <c r="BZ39" s="31" t="s">
        <v>486</v>
      </c>
      <c r="CA39" s="31" t="s">
        <v>486</v>
      </c>
      <c r="CB39" s="31" t="s">
        <v>486</v>
      </c>
      <c r="CC39" s="31" t="s">
        <v>486</v>
      </c>
      <c r="CD39" s="31" t="s">
        <v>486</v>
      </c>
      <c r="CE39" s="31" t="s">
        <v>486</v>
      </c>
      <c r="CF39" s="31" t="s">
        <v>486</v>
      </c>
      <c r="CG39" s="31" t="s">
        <v>486</v>
      </c>
      <c r="CH39" s="31" t="s">
        <v>486</v>
      </c>
      <c r="CI39" s="31" t="s">
        <v>486</v>
      </c>
      <c r="CJ39" s="31" t="s">
        <v>486</v>
      </c>
      <c r="CK39" s="31" t="s">
        <v>486</v>
      </c>
      <c r="CL39" s="31" t="s">
        <v>486</v>
      </c>
      <c r="CM39" s="31" t="s">
        <v>486</v>
      </c>
      <c r="CN39" s="31" t="s">
        <v>486</v>
      </c>
      <c r="CO39" s="31" t="s">
        <v>486</v>
      </c>
      <c r="CP39" s="31" t="s">
        <v>486</v>
      </c>
      <c r="CQ39" s="31" t="s">
        <v>486</v>
      </c>
      <c r="CR39" s="31" t="s">
        <v>486</v>
      </c>
      <c r="CS39" s="31" t="s">
        <v>486</v>
      </c>
      <c r="CT39" s="31" t="s">
        <v>486</v>
      </c>
      <c r="CU39" s="31" t="s">
        <v>486</v>
      </c>
      <c r="CV39" s="31" t="s">
        <v>486</v>
      </c>
      <c r="CW39" s="31" t="s">
        <v>486</v>
      </c>
      <c r="CX39" s="31" t="s">
        <v>486</v>
      </c>
      <c r="CY39" s="31" t="s">
        <v>486</v>
      </c>
      <c r="CZ39" s="31" t="s">
        <v>486</v>
      </c>
      <c r="DA39" s="31" t="s">
        <v>486</v>
      </c>
      <c r="DB39" s="31" t="s">
        <v>486</v>
      </c>
      <c r="DC39" s="31" t="s">
        <v>486</v>
      </c>
      <c r="DD39" s="31" t="s">
        <v>486</v>
      </c>
      <c r="DE39" s="31" t="s">
        <v>486</v>
      </c>
      <c r="DF39" s="31" t="s">
        <v>486</v>
      </c>
      <c r="DG39" s="31" t="s">
        <v>486</v>
      </c>
      <c r="DH39" s="31" t="s">
        <v>486</v>
      </c>
      <c r="DI39" s="31" t="s">
        <v>486</v>
      </c>
      <c r="DJ39" s="31" t="s">
        <v>486</v>
      </c>
      <c r="DK39" s="31" t="s">
        <v>486</v>
      </c>
      <c r="DL39" s="31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 t="s">
        <v>486</v>
      </c>
      <c r="EQ39" s="35" t="s">
        <v>486</v>
      </c>
      <c r="ER39" s="35" t="s">
        <v>486</v>
      </c>
      <c r="ES39" s="35" t="s">
        <v>486</v>
      </c>
      <c r="ET39" s="35" t="s">
        <v>486</v>
      </c>
      <c r="EU39" s="35" t="s">
        <v>486</v>
      </c>
      <c r="EV39" s="35" t="s">
        <v>486</v>
      </c>
      <c r="EW39" s="35" t="s">
        <v>486</v>
      </c>
      <c r="EX39" s="35" t="s">
        <v>486</v>
      </c>
      <c r="EY39" s="35" t="s">
        <v>486</v>
      </c>
      <c r="EZ39" s="35" t="s">
        <v>486</v>
      </c>
      <c r="FA39" s="35" t="s">
        <v>486</v>
      </c>
      <c r="FB39" s="35" t="s">
        <v>486</v>
      </c>
      <c r="FC39" s="35" t="s">
        <v>486</v>
      </c>
      <c r="FD39" s="35" t="s">
        <v>486</v>
      </c>
      <c r="FE39" s="35" t="s">
        <v>486</v>
      </c>
      <c r="FF39" s="35" t="s">
        <v>486</v>
      </c>
      <c r="FG39" s="35" t="s">
        <v>486</v>
      </c>
    </row>
    <row r="40" spans="1:163" ht="15" customHeight="1">
      <c r="A40" s="32" t="s">
        <v>105</v>
      </c>
      <c r="B40" s="32" t="s">
        <v>486</v>
      </c>
      <c r="C40" s="31" t="s">
        <v>486</v>
      </c>
      <c r="D40" s="31" t="s">
        <v>486</v>
      </c>
      <c r="E40" s="31" t="s">
        <v>486</v>
      </c>
      <c r="F40" s="31" t="s">
        <v>486</v>
      </c>
      <c r="G40" s="31" t="s">
        <v>486</v>
      </c>
      <c r="H40" s="31" t="s">
        <v>486</v>
      </c>
      <c r="I40" s="31" t="s">
        <v>486</v>
      </c>
      <c r="J40" s="31" t="s">
        <v>486</v>
      </c>
      <c r="K40" s="31" t="s">
        <v>486</v>
      </c>
      <c r="L40" s="32" t="s">
        <v>485</v>
      </c>
      <c r="M40" s="31" t="s">
        <v>486</v>
      </c>
      <c r="N40" s="31" t="s">
        <v>486</v>
      </c>
      <c r="O40" s="31" t="s">
        <v>486</v>
      </c>
      <c r="P40" s="31" t="s">
        <v>486</v>
      </c>
      <c r="Q40" s="31" t="s">
        <v>486</v>
      </c>
      <c r="R40" s="31" t="s">
        <v>486</v>
      </c>
      <c r="S40" s="31" t="s">
        <v>486</v>
      </c>
      <c r="T40" s="31" t="s">
        <v>486</v>
      </c>
      <c r="U40" s="31" t="s">
        <v>486</v>
      </c>
      <c r="V40" s="31" t="s">
        <v>486</v>
      </c>
      <c r="W40" s="31" t="s">
        <v>486</v>
      </c>
      <c r="X40" s="31" t="s">
        <v>486</v>
      </c>
      <c r="Y40" s="31" t="s">
        <v>486</v>
      </c>
      <c r="Z40" s="31" t="s">
        <v>486</v>
      </c>
      <c r="AA40" s="32" t="s">
        <v>485</v>
      </c>
      <c r="AB40" s="31" t="s">
        <v>486</v>
      </c>
      <c r="AC40" s="31" t="s">
        <v>487</v>
      </c>
      <c r="AD40" s="31" t="s">
        <v>486</v>
      </c>
      <c r="AE40" s="31" t="s">
        <v>487</v>
      </c>
      <c r="AF40" s="31" t="s">
        <v>486</v>
      </c>
      <c r="AG40" s="31" t="s">
        <v>508</v>
      </c>
      <c r="AH40" s="31" t="s">
        <v>486</v>
      </c>
      <c r="AI40" s="31" t="s">
        <v>486</v>
      </c>
      <c r="AJ40" s="31" t="s">
        <v>486</v>
      </c>
      <c r="AK40" s="31" t="s">
        <v>486</v>
      </c>
      <c r="AL40" s="31" t="s">
        <v>486</v>
      </c>
      <c r="AM40" s="31" t="s">
        <v>486</v>
      </c>
      <c r="AN40" s="31" t="s">
        <v>486</v>
      </c>
      <c r="AO40" s="32" t="s">
        <v>485</v>
      </c>
      <c r="AP40" s="31" t="s">
        <v>486</v>
      </c>
      <c r="AQ40" s="32" t="s">
        <v>485</v>
      </c>
      <c r="AR40" s="31" t="s">
        <v>486</v>
      </c>
      <c r="AS40" s="31" t="s">
        <v>486</v>
      </c>
      <c r="AT40" s="32" t="s">
        <v>485</v>
      </c>
      <c r="AU40" s="32" t="s">
        <v>485</v>
      </c>
      <c r="AV40" s="32" t="s">
        <v>485</v>
      </c>
      <c r="AW40" s="31" t="s">
        <v>486</v>
      </c>
      <c r="AX40" s="31" t="s">
        <v>486</v>
      </c>
      <c r="AY40" s="32" t="s">
        <v>485</v>
      </c>
      <c r="AZ40" s="31" t="s">
        <v>486</v>
      </c>
      <c r="BA40" s="31" t="s">
        <v>486</v>
      </c>
      <c r="BB40" s="32" t="s">
        <v>485</v>
      </c>
      <c r="BC40" s="31" t="s">
        <v>486</v>
      </c>
      <c r="BD40" s="32" t="s">
        <v>485</v>
      </c>
      <c r="BE40" s="31" t="s">
        <v>486</v>
      </c>
      <c r="BF40" s="31" t="s">
        <v>486</v>
      </c>
      <c r="BG40" s="31" t="s">
        <v>486</v>
      </c>
      <c r="BH40" s="31" t="s">
        <v>486</v>
      </c>
      <c r="BI40" s="31" t="s">
        <v>486</v>
      </c>
      <c r="BJ40" s="31" t="s">
        <v>486</v>
      </c>
      <c r="BK40" s="31" t="s">
        <v>486</v>
      </c>
      <c r="BL40" s="32" t="s">
        <v>485</v>
      </c>
      <c r="BM40" s="31" t="s">
        <v>486</v>
      </c>
      <c r="BN40" s="31" t="s">
        <v>486</v>
      </c>
      <c r="BO40" s="31" t="s">
        <v>486</v>
      </c>
      <c r="BP40" s="31" t="s">
        <v>486</v>
      </c>
      <c r="BQ40" s="32" t="s">
        <v>485</v>
      </c>
      <c r="BR40" s="32" t="s">
        <v>485</v>
      </c>
      <c r="BS40" s="32" t="s">
        <v>485</v>
      </c>
      <c r="BT40" s="31" t="s">
        <v>486</v>
      </c>
      <c r="BU40" s="31" t="s">
        <v>486</v>
      </c>
      <c r="BV40" s="32" t="s">
        <v>485</v>
      </c>
      <c r="BW40" s="31" t="s">
        <v>486</v>
      </c>
      <c r="BX40" s="32" t="s">
        <v>485</v>
      </c>
      <c r="BY40" s="31" t="s">
        <v>486</v>
      </c>
      <c r="BZ40" s="31" t="s">
        <v>486</v>
      </c>
      <c r="CA40" s="31" t="s">
        <v>486</v>
      </c>
      <c r="CB40" s="31" t="s">
        <v>486</v>
      </c>
      <c r="CC40" s="31" t="s">
        <v>486</v>
      </c>
      <c r="CD40" s="31" t="s">
        <v>486</v>
      </c>
      <c r="CE40" s="31" t="s">
        <v>486</v>
      </c>
      <c r="CF40" s="31" t="s">
        <v>486</v>
      </c>
      <c r="CG40" s="31" t="s">
        <v>486</v>
      </c>
      <c r="CH40" s="31" t="s">
        <v>486</v>
      </c>
      <c r="CI40" s="32" t="s">
        <v>485</v>
      </c>
      <c r="CJ40" s="32" t="s">
        <v>485</v>
      </c>
      <c r="CK40" s="31" t="s">
        <v>486</v>
      </c>
      <c r="CL40" s="31" t="s">
        <v>486</v>
      </c>
      <c r="CM40" s="31" t="s">
        <v>486</v>
      </c>
      <c r="CN40" s="31" t="s">
        <v>486</v>
      </c>
      <c r="CO40" s="32" t="s">
        <v>485</v>
      </c>
      <c r="CP40" s="31" t="s">
        <v>486</v>
      </c>
      <c r="CQ40" s="31" t="s">
        <v>486</v>
      </c>
      <c r="CR40" s="31" t="s">
        <v>486</v>
      </c>
      <c r="CS40" s="31" t="s">
        <v>486</v>
      </c>
      <c r="CT40" s="31" t="s">
        <v>487</v>
      </c>
      <c r="CU40" s="32" t="s">
        <v>485</v>
      </c>
      <c r="CV40" s="31" t="s">
        <v>486</v>
      </c>
      <c r="CW40" s="31" t="s">
        <v>486</v>
      </c>
      <c r="CX40" s="31" t="s">
        <v>486</v>
      </c>
      <c r="CY40" s="32" t="s">
        <v>485</v>
      </c>
      <c r="CZ40" s="31" t="s">
        <v>503</v>
      </c>
      <c r="DA40" s="31" t="s">
        <v>486</v>
      </c>
      <c r="DB40" s="31" t="s">
        <v>486</v>
      </c>
      <c r="DC40" s="31" t="s">
        <v>487</v>
      </c>
      <c r="DD40" s="31" t="s">
        <v>486</v>
      </c>
      <c r="DE40" s="31" t="s">
        <v>486</v>
      </c>
      <c r="DF40" s="31" t="s">
        <v>486</v>
      </c>
      <c r="DG40" s="31" t="s">
        <v>486</v>
      </c>
      <c r="DH40" s="31" t="s">
        <v>486</v>
      </c>
      <c r="DI40" s="31" t="s">
        <v>486</v>
      </c>
      <c r="DJ40" s="31" t="s">
        <v>486</v>
      </c>
      <c r="DK40" s="31" t="s">
        <v>486</v>
      </c>
      <c r="DL40" s="31"/>
      <c r="DM40" s="35"/>
      <c r="DN40" s="35"/>
      <c r="DO40" s="35"/>
      <c r="DP40" s="36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 t="s">
        <v>486</v>
      </c>
      <c r="EQ40" s="35" t="s">
        <v>486</v>
      </c>
      <c r="ER40" s="35" t="s">
        <v>486</v>
      </c>
      <c r="ES40" s="35" t="s">
        <v>486</v>
      </c>
      <c r="ET40" s="35" t="s">
        <v>486</v>
      </c>
      <c r="EU40" s="35" t="s">
        <v>486</v>
      </c>
      <c r="EV40" s="35" t="s">
        <v>486</v>
      </c>
      <c r="EW40" s="35" t="s">
        <v>486</v>
      </c>
      <c r="EX40" s="35" t="s">
        <v>486</v>
      </c>
      <c r="EY40" s="35" t="s">
        <v>486</v>
      </c>
      <c r="EZ40" s="35" t="s">
        <v>486</v>
      </c>
      <c r="FA40" s="35" t="s">
        <v>486</v>
      </c>
      <c r="FB40" s="35" t="s">
        <v>486</v>
      </c>
      <c r="FC40" s="35" t="s">
        <v>486</v>
      </c>
      <c r="FD40" s="35" t="s">
        <v>486</v>
      </c>
      <c r="FE40" s="35" t="s">
        <v>486</v>
      </c>
      <c r="FF40" s="35" t="s">
        <v>486</v>
      </c>
      <c r="FG40" s="35" t="s">
        <v>486</v>
      </c>
    </row>
    <row r="41" spans="1:163" ht="15" customHeight="1">
      <c r="A41" s="32" t="s">
        <v>108</v>
      </c>
      <c r="B41" s="32" t="s">
        <v>486</v>
      </c>
      <c r="C41" s="31" t="s">
        <v>486</v>
      </c>
      <c r="D41" s="31" t="s">
        <v>486</v>
      </c>
      <c r="E41" s="31" t="s">
        <v>486</v>
      </c>
      <c r="F41" s="31" t="s">
        <v>486</v>
      </c>
      <c r="G41" s="32" t="s">
        <v>485</v>
      </c>
      <c r="H41" s="31" t="s">
        <v>486</v>
      </c>
      <c r="I41" s="31" t="s">
        <v>486</v>
      </c>
      <c r="J41" s="31" t="s">
        <v>486</v>
      </c>
      <c r="K41" s="31" t="s">
        <v>486</v>
      </c>
      <c r="L41" s="31" t="s">
        <v>486</v>
      </c>
      <c r="M41" s="31" t="s">
        <v>486</v>
      </c>
      <c r="N41" s="31" t="s">
        <v>486</v>
      </c>
      <c r="O41" s="31" t="s">
        <v>486</v>
      </c>
      <c r="P41" s="31" t="s">
        <v>486</v>
      </c>
      <c r="Q41" s="31" t="s">
        <v>486</v>
      </c>
      <c r="R41" s="31" t="s">
        <v>486</v>
      </c>
      <c r="S41" s="31" t="s">
        <v>486</v>
      </c>
      <c r="T41" s="31" t="s">
        <v>486</v>
      </c>
      <c r="U41" s="31" t="s">
        <v>486</v>
      </c>
      <c r="V41" s="31" t="s">
        <v>486</v>
      </c>
      <c r="W41" s="31" t="s">
        <v>486</v>
      </c>
      <c r="X41" s="31" t="s">
        <v>486</v>
      </c>
      <c r="Y41" s="31" t="s">
        <v>486</v>
      </c>
      <c r="Z41" s="31" t="s">
        <v>486</v>
      </c>
      <c r="AA41" s="31" t="s">
        <v>486</v>
      </c>
      <c r="AB41" s="31" t="s">
        <v>486</v>
      </c>
      <c r="AC41" s="31" t="s">
        <v>486</v>
      </c>
      <c r="AD41" s="31" t="s">
        <v>486</v>
      </c>
      <c r="AE41" s="31" t="s">
        <v>486</v>
      </c>
      <c r="AF41" s="31" t="s">
        <v>486</v>
      </c>
      <c r="AG41" s="31" t="s">
        <v>486</v>
      </c>
      <c r="AH41" s="31" t="s">
        <v>486</v>
      </c>
      <c r="AI41" s="31" t="s">
        <v>486</v>
      </c>
      <c r="AJ41" s="31" t="s">
        <v>486</v>
      </c>
      <c r="AK41" s="31" t="s">
        <v>486</v>
      </c>
      <c r="AL41" s="31" t="s">
        <v>486</v>
      </c>
      <c r="AM41" s="31" t="s">
        <v>486</v>
      </c>
      <c r="AN41" s="31" t="s">
        <v>486</v>
      </c>
      <c r="AO41" s="31" t="s">
        <v>486</v>
      </c>
      <c r="AP41" s="31" t="s">
        <v>486</v>
      </c>
      <c r="AQ41" s="31" t="s">
        <v>486</v>
      </c>
      <c r="AR41" s="32" t="s">
        <v>485</v>
      </c>
      <c r="AS41" s="31" t="s">
        <v>486</v>
      </c>
      <c r="AT41" s="31" t="s">
        <v>486</v>
      </c>
      <c r="AU41" s="31" t="s">
        <v>486</v>
      </c>
      <c r="AV41" s="31" t="s">
        <v>486</v>
      </c>
      <c r="AW41" s="31" t="s">
        <v>486</v>
      </c>
      <c r="AX41" s="31" t="s">
        <v>486</v>
      </c>
      <c r="AY41" s="31" t="s">
        <v>486</v>
      </c>
      <c r="AZ41" s="31" t="s">
        <v>486</v>
      </c>
      <c r="BA41" s="31" t="s">
        <v>486</v>
      </c>
      <c r="BB41" s="31" t="s">
        <v>486</v>
      </c>
      <c r="BC41" s="31" t="s">
        <v>486</v>
      </c>
      <c r="BD41" s="31" t="s">
        <v>486</v>
      </c>
      <c r="BE41" s="31" t="s">
        <v>486</v>
      </c>
      <c r="BF41" s="32" t="s">
        <v>485</v>
      </c>
      <c r="BG41" s="31" t="s">
        <v>486</v>
      </c>
      <c r="BH41" s="31" t="s">
        <v>486</v>
      </c>
      <c r="BI41" s="31" t="s">
        <v>486</v>
      </c>
      <c r="BJ41" s="31" t="s">
        <v>486</v>
      </c>
      <c r="BK41" s="31" t="s">
        <v>486</v>
      </c>
      <c r="BL41" s="31" t="s">
        <v>486</v>
      </c>
      <c r="BM41" s="31" t="s">
        <v>486</v>
      </c>
      <c r="BN41" s="31" t="s">
        <v>486</v>
      </c>
      <c r="BO41" s="31" t="s">
        <v>486</v>
      </c>
      <c r="BP41" s="31" t="s">
        <v>486</v>
      </c>
      <c r="BQ41" s="31" t="s">
        <v>486</v>
      </c>
      <c r="BR41" s="31" t="s">
        <v>486</v>
      </c>
      <c r="BS41" s="31" t="s">
        <v>486</v>
      </c>
      <c r="BT41" s="31" t="s">
        <v>486</v>
      </c>
      <c r="BU41" s="31" t="s">
        <v>486</v>
      </c>
      <c r="BV41" s="31" t="s">
        <v>486</v>
      </c>
      <c r="BW41" s="31" t="s">
        <v>486</v>
      </c>
      <c r="BX41" s="32" t="s">
        <v>485</v>
      </c>
      <c r="BY41" s="31" t="s">
        <v>486</v>
      </c>
      <c r="BZ41" s="31" t="s">
        <v>486</v>
      </c>
      <c r="CA41" s="31" t="s">
        <v>486</v>
      </c>
      <c r="CB41" s="32" t="s">
        <v>485</v>
      </c>
      <c r="CC41" s="31" t="s">
        <v>486</v>
      </c>
      <c r="CD41" s="31" t="s">
        <v>486</v>
      </c>
      <c r="CE41" s="31" t="s">
        <v>486</v>
      </c>
      <c r="CF41" s="31" t="s">
        <v>486</v>
      </c>
      <c r="CG41" s="31" t="s">
        <v>486</v>
      </c>
      <c r="CH41" s="31" t="s">
        <v>486</v>
      </c>
      <c r="CI41" s="31" t="s">
        <v>486</v>
      </c>
      <c r="CJ41" s="31" t="s">
        <v>486</v>
      </c>
      <c r="CK41" s="31" t="s">
        <v>486</v>
      </c>
      <c r="CL41" s="31" t="s">
        <v>486</v>
      </c>
      <c r="CM41" s="31" t="s">
        <v>486</v>
      </c>
      <c r="CN41" s="31" t="s">
        <v>486</v>
      </c>
      <c r="CO41" s="31" t="s">
        <v>486</v>
      </c>
      <c r="CP41" s="31" t="s">
        <v>486</v>
      </c>
      <c r="CQ41" s="32" t="s">
        <v>485</v>
      </c>
      <c r="CR41" s="31" t="s">
        <v>486</v>
      </c>
      <c r="CS41" s="31" t="s">
        <v>486</v>
      </c>
      <c r="CT41" s="31" t="s">
        <v>486</v>
      </c>
      <c r="CU41" s="31" t="s">
        <v>486</v>
      </c>
      <c r="CV41" s="31" t="s">
        <v>486</v>
      </c>
      <c r="CW41" s="31" t="s">
        <v>486</v>
      </c>
      <c r="CX41" s="31" t="s">
        <v>486</v>
      </c>
      <c r="CY41" s="31" t="s">
        <v>486</v>
      </c>
      <c r="CZ41" s="31" t="s">
        <v>486</v>
      </c>
      <c r="DA41" s="31" t="s">
        <v>486</v>
      </c>
      <c r="DB41" s="31" t="s">
        <v>486</v>
      </c>
      <c r="DC41" s="31" t="s">
        <v>486</v>
      </c>
      <c r="DD41" s="31" t="s">
        <v>486</v>
      </c>
      <c r="DE41" s="31" t="s">
        <v>486</v>
      </c>
      <c r="DF41" s="31" t="s">
        <v>486</v>
      </c>
      <c r="DG41" s="31" t="s">
        <v>486</v>
      </c>
      <c r="DH41" s="31" t="s">
        <v>486</v>
      </c>
      <c r="DI41" s="31" t="s">
        <v>486</v>
      </c>
      <c r="DJ41" s="31" t="s">
        <v>486</v>
      </c>
      <c r="DK41" s="32" t="s">
        <v>485</v>
      </c>
      <c r="DL41" s="31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 t="s">
        <v>486</v>
      </c>
      <c r="EQ41" s="35" t="s">
        <v>486</v>
      </c>
      <c r="ER41" s="35" t="s">
        <v>486</v>
      </c>
      <c r="ES41" s="35" t="s">
        <v>486</v>
      </c>
      <c r="ET41" s="35" t="s">
        <v>486</v>
      </c>
      <c r="EU41" s="35" t="s">
        <v>486</v>
      </c>
      <c r="EV41" s="35" t="s">
        <v>486</v>
      </c>
      <c r="EW41" s="35" t="s">
        <v>486</v>
      </c>
      <c r="EX41" s="35" t="s">
        <v>486</v>
      </c>
      <c r="EY41" s="35" t="s">
        <v>486</v>
      </c>
      <c r="EZ41" s="35" t="s">
        <v>486</v>
      </c>
      <c r="FA41" s="35" t="s">
        <v>486</v>
      </c>
      <c r="FB41" s="35" t="s">
        <v>486</v>
      </c>
      <c r="FC41" s="35" t="s">
        <v>486</v>
      </c>
      <c r="FD41" s="35" t="s">
        <v>486</v>
      </c>
      <c r="FE41" s="35" t="s">
        <v>486</v>
      </c>
      <c r="FF41" s="35" t="s">
        <v>486</v>
      </c>
      <c r="FG41" s="35" t="s">
        <v>486</v>
      </c>
    </row>
    <row r="42" spans="1:163" ht="15" customHeight="1">
      <c r="A42" s="32" t="s">
        <v>112</v>
      </c>
      <c r="B42" s="32" t="s">
        <v>486</v>
      </c>
      <c r="C42" s="31" t="s">
        <v>486</v>
      </c>
      <c r="D42" s="31" t="s">
        <v>486</v>
      </c>
      <c r="E42" s="31" t="s">
        <v>486</v>
      </c>
      <c r="F42" s="31" t="s">
        <v>486</v>
      </c>
      <c r="G42" s="31" t="s">
        <v>486</v>
      </c>
      <c r="H42" s="31" t="s">
        <v>486</v>
      </c>
      <c r="I42" s="32" t="s">
        <v>485</v>
      </c>
      <c r="J42" s="31" t="s">
        <v>486</v>
      </c>
      <c r="K42" s="31" t="s">
        <v>486</v>
      </c>
      <c r="L42" s="31" t="s">
        <v>486</v>
      </c>
      <c r="M42" s="31" t="s">
        <v>486</v>
      </c>
      <c r="N42" s="31" t="s">
        <v>487</v>
      </c>
      <c r="O42" s="31" t="s">
        <v>486</v>
      </c>
      <c r="P42" s="31" t="s">
        <v>487</v>
      </c>
      <c r="Q42" s="31" t="s">
        <v>486</v>
      </c>
      <c r="R42" s="32" t="s">
        <v>485</v>
      </c>
      <c r="S42" s="31" t="s">
        <v>486</v>
      </c>
      <c r="T42" s="31" t="s">
        <v>486</v>
      </c>
      <c r="U42" s="31" t="s">
        <v>486</v>
      </c>
      <c r="V42" s="31" t="s">
        <v>486</v>
      </c>
      <c r="W42" s="31" t="s">
        <v>486</v>
      </c>
      <c r="X42" s="31" t="s">
        <v>486</v>
      </c>
      <c r="Y42" s="31" t="s">
        <v>486</v>
      </c>
      <c r="Z42" s="31" t="s">
        <v>487</v>
      </c>
      <c r="AA42" s="32" t="s">
        <v>485</v>
      </c>
      <c r="AB42" s="31" t="s">
        <v>486</v>
      </c>
      <c r="AC42" s="31" t="s">
        <v>486</v>
      </c>
      <c r="AD42" s="31" t="s">
        <v>486</v>
      </c>
      <c r="AE42" s="31" t="s">
        <v>486</v>
      </c>
      <c r="AF42" s="31" t="s">
        <v>486</v>
      </c>
      <c r="AG42" s="31" t="s">
        <v>486</v>
      </c>
      <c r="AH42" s="31" t="s">
        <v>486</v>
      </c>
      <c r="AI42" s="31" t="s">
        <v>486</v>
      </c>
      <c r="AJ42" s="31" t="s">
        <v>486</v>
      </c>
      <c r="AK42" s="31" t="s">
        <v>486</v>
      </c>
      <c r="AL42" s="31" t="s">
        <v>486</v>
      </c>
      <c r="AM42" s="31" t="s">
        <v>486</v>
      </c>
      <c r="AN42" s="31" t="s">
        <v>486</v>
      </c>
      <c r="AO42" s="31" t="s">
        <v>486</v>
      </c>
      <c r="AP42" s="31" t="s">
        <v>486</v>
      </c>
      <c r="AQ42" s="31" t="s">
        <v>486</v>
      </c>
      <c r="AR42" s="31" t="s">
        <v>486</v>
      </c>
      <c r="AS42" s="31" t="s">
        <v>486</v>
      </c>
      <c r="AT42" s="31" t="s">
        <v>486</v>
      </c>
      <c r="AU42" s="31" t="s">
        <v>486</v>
      </c>
      <c r="AV42" s="31" t="s">
        <v>486</v>
      </c>
      <c r="AW42" s="31" t="s">
        <v>486</v>
      </c>
      <c r="AX42" s="31" t="s">
        <v>486</v>
      </c>
      <c r="AY42" s="31" t="s">
        <v>486</v>
      </c>
      <c r="AZ42" s="31" t="s">
        <v>486</v>
      </c>
      <c r="BA42" s="32" t="s">
        <v>485</v>
      </c>
      <c r="BB42" s="32" t="s">
        <v>485</v>
      </c>
      <c r="BC42" s="31" t="s">
        <v>486</v>
      </c>
      <c r="BD42" s="31" t="s">
        <v>486</v>
      </c>
      <c r="BE42" s="31" t="s">
        <v>486</v>
      </c>
      <c r="BF42" s="31" t="s">
        <v>486</v>
      </c>
      <c r="BG42" s="31" t="s">
        <v>486</v>
      </c>
      <c r="BH42" s="31" t="s">
        <v>486</v>
      </c>
      <c r="BI42" s="31" t="s">
        <v>486</v>
      </c>
      <c r="BJ42" s="31" t="s">
        <v>486</v>
      </c>
      <c r="BK42" s="31" t="s">
        <v>486</v>
      </c>
      <c r="BL42" s="31" t="s">
        <v>486</v>
      </c>
      <c r="BM42" s="31" t="s">
        <v>486</v>
      </c>
      <c r="BN42" s="31" t="s">
        <v>486</v>
      </c>
      <c r="BO42" s="31" t="s">
        <v>486</v>
      </c>
      <c r="BP42" s="31" t="s">
        <v>486</v>
      </c>
      <c r="BQ42" s="28"/>
      <c r="BR42" s="31" t="s">
        <v>487</v>
      </c>
      <c r="BS42" s="31" t="s">
        <v>486</v>
      </c>
      <c r="BT42" s="31" t="s">
        <v>486</v>
      </c>
      <c r="BU42" s="31" t="s">
        <v>486</v>
      </c>
      <c r="BV42" s="31" t="s">
        <v>486</v>
      </c>
      <c r="BW42" s="31" t="s">
        <v>486</v>
      </c>
      <c r="BX42" s="32" t="s">
        <v>485</v>
      </c>
      <c r="BY42" s="31" t="s">
        <v>486</v>
      </c>
      <c r="BZ42" s="31" t="s">
        <v>486</v>
      </c>
      <c r="CA42" s="31" t="s">
        <v>486</v>
      </c>
      <c r="CB42" s="31" t="s">
        <v>486</v>
      </c>
      <c r="CC42" s="31" t="s">
        <v>486</v>
      </c>
      <c r="CD42" s="32" t="s">
        <v>485</v>
      </c>
      <c r="CE42" s="31" t="s">
        <v>486</v>
      </c>
      <c r="CF42" s="31" t="s">
        <v>486</v>
      </c>
      <c r="CG42" s="31" t="s">
        <v>486</v>
      </c>
      <c r="CH42" s="31" t="s">
        <v>486</v>
      </c>
      <c r="CI42" s="31" t="s">
        <v>486</v>
      </c>
      <c r="CJ42" s="31" t="s">
        <v>486</v>
      </c>
      <c r="CK42" s="31" t="s">
        <v>486</v>
      </c>
      <c r="CL42" s="31" t="s">
        <v>486</v>
      </c>
      <c r="CM42" s="31" t="s">
        <v>486</v>
      </c>
      <c r="CN42" s="31" t="s">
        <v>486</v>
      </c>
      <c r="CO42" s="31" t="s">
        <v>486</v>
      </c>
      <c r="CP42" s="31" t="s">
        <v>486</v>
      </c>
      <c r="CQ42" s="31" t="s">
        <v>486</v>
      </c>
      <c r="CR42" s="31" t="s">
        <v>486</v>
      </c>
      <c r="CS42" s="31" t="s">
        <v>486</v>
      </c>
      <c r="CT42" s="31" t="s">
        <v>486</v>
      </c>
      <c r="CU42" s="32" t="s">
        <v>485</v>
      </c>
      <c r="CV42" s="31" t="s">
        <v>486</v>
      </c>
      <c r="CW42" s="31" t="s">
        <v>486</v>
      </c>
      <c r="CX42" s="31" t="s">
        <v>486</v>
      </c>
      <c r="CY42" s="31" t="s">
        <v>486</v>
      </c>
      <c r="CZ42" s="31" t="s">
        <v>486</v>
      </c>
      <c r="DA42" s="31" t="s">
        <v>486</v>
      </c>
      <c r="DB42" s="31" t="s">
        <v>486</v>
      </c>
      <c r="DC42" s="31" t="s">
        <v>486</v>
      </c>
      <c r="DD42" s="32" t="s">
        <v>485</v>
      </c>
      <c r="DE42" s="31" t="s">
        <v>486</v>
      </c>
      <c r="DF42" s="31" t="s">
        <v>486</v>
      </c>
      <c r="DG42" s="31" t="s">
        <v>486</v>
      </c>
      <c r="DH42" s="31" t="s">
        <v>486</v>
      </c>
      <c r="DI42" s="31" t="s">
        <v>486</v>
      </c>
      <c r="DJ42" s="31" t="s">
        <v>486</v>
      </c>
      <c r="DK42" s="32" t="s">
        <v>485</v>
      </c>
      <c r="DL42" s="31"/>
      <c r="DM42" s="36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 t="s">
        <v>486</v>
      </c>
      <c r="EQ42" s="35" t="s">
        <v>486</v>
      </c>
      <c r="ER42" s="35" t="s">
        <v>486</v>
      </c>
      <c r="ES42" s="35" t="s">
        <v>486</v>
      </c>
      <c r="ET42" s="35" t="s">
        <v>486</v>
      </c>
      <c r="EU42" s="35" t="s">
        <v>486</v>
      </c>
      <c r="EV42" s="35" t="s">
        <v>486</v>
      </c>
      <c r="EW42" s="35" t="s">
        <v>486</v>
      </c>
      <c r="EX42" s="35" t="s">
        <v>486</v>
      </c>
      <c r="EY42" s="35" t="s">
        <v>486</v>
      </c>
      <c r="EZ42" s="35" t="s">
        <v>486</v>
      </c>
      <c r="FA42" s="35" t="s">
        <v>486</v>
      </c>
      <c r="FB42" s="35" t="s">
        <v>486</v>
      </c>
      <c r="FC42" s="35" t="s">
        <v>486</v>
      </c>
      <c r="FD42" s="35" t="s">
        <v>486</v>
      </c>
      <c r="FE42" s="35" t="s">
        <v>486</v>
      </c>
      <c r="FF42" s="35" t="s">
        <v>486</v>
      </c>
      <c r="FG42" s="35" t="s">
        <v>486</v>
      </c>
    </row>
    <row r="43" spans="1:163" ht="15" customHeight="1">
      <c r="A43" s="32" t="s">
        <v>118</v>
      </c>
      <c r="B43" s="32" t="s">
        <v>486</v>
      </c>
      <c r="C43" s="31" t="s">
        <v>486</v>
      </c>
      <c r="D43" s="31" t="s">
        <v>486</v>
      </c>
      <c r="E43" s="31" t="s">
        <v>486</v>
      </c>
      <c r="F43" s="31" t="s">
        <v>486</v>
      </c>
      <c r="G43" s="31" t="s">
        <v>486</v>
      </c>
      <c r="H43" s="31" t="s">
        <v>486</v>
      </c>
      <c r="I43" s="31" t="s">
        <v>486</v>
      </c>
      <c r="J43" s="31" t="s">
        <v>486</v>
      </c>
      <c r="K43" s="32" t="s">
        <v>485</v>
      </c>
      <c r="L43" s="31" t="s">
        <v>487</v>
      </c>
      <c r="M43" s="31" t="s">
        <v>486</v>
      </c>
      <c r="N43" s="31" t="s">
        <v>486</v>
      </c>
      <c r="O43" s="31" t="s">
        <v>486</v>
      </c>
      <c r="P43" s="31" t="s">
        <v>486</v>
      </c>
      <c r="Q43" s="31" t="s">
        <v>486</v>
      </c>
      <c r="R43" s="32" t="s">
        <v>485</v>
      </c>
      <c r="S43" s="31" t="s">
        <v>486</v>
      </c>
      <c r="T43" s="31" t="s">
        <v>486</v>
      </c>
      <c r="U43" s="31" t="s">
        <v>486</v>
      </c>
      <c r="V43" s="31" t="s">
        <v>486</v>
      </c>
      <c r="W43" s="31" t="s">
        <v>486</v>
      </c>
      <c r="X43" s="31" t="s">
        <v>486</v>
      </c>
      <c r="Y43" s="31" t="s">
        <v>486</v>
      </c>
      <c r="Z43" s="31" t="s">
        <v>486</v>
      </c>
      <c r="AA43" s="31" t="s">
        <v>486</v>
      </c>
      <c r="AB43" s="31" t="s">
        <v>486</v>
      </c>
      <c r="AC43" s="31" t="s">
        <v>486</v>
      </c>
      <c r="AD43" s="31" t="s">
        <v>486</v>
      </c>
      <c r="AE43" s="31" t="s">
        <v>486</v>
      </c>
      <c r="AF43" s="31" t="s">
        <v>486</v>
      </c>
      <c r="AG43" s="31" t="s">
        <v>486</v>
      </c>
      <c r="AH43" s="31" t="s">
        <v>486</v>
      </c>
      <c r="AI43" s="31" t="s">
        <v>486</v>
      </c>
      <c r="AJ43" s="31" t="s">
        <v>486</v>
      </c>
      <c r="AK43" s="32" t="s">
        <v>485</v>
      </c>
      <c r="AL43" s="31" t="s">
        <v>486</v>
      </c>
      <c r="AM43" s="31" t="s">
        <v>486</v>
      </c>
      <c r="AN43" s="31" t="s">
        <v>486</v>
      </c>
      <c r="AO43" s="31" t="s">
        <v>486</v>
      </c>
      <c r="AP43" s="31" t="s">
        <v>486</v>
      </c>
      <c r="AQ43" s="31" t="s">
        <v>486</v>
      </c>
      <c r="AR43" s="31" t="s">
        <v>486</v>
      </c>
      <c r="AS43" s="32" t="s">
        <v>485</v>
      </c>
      <c r="AT43" s="32" t="s">
        <v>485</v>
      </c>
      <c r="AU43" s="32" t="s">
        <v>485</v>
      </c>
      <c r="AV43" s="32" t="s">
        <v>485</v>
      </c>
      <c r="AW43" s="31" t="s">
        <v>486</v>
      </c>
      <c r="AX43" s="31" t="s">
        <v>486</v>
      </c>
      <c r="AY43" s="31" t="s">
        <v>486</v>
      </c>
      <c r="AZ43" s="31" t="s">
        <v>486</v>
      </c>
      <c r="BA43" s="32" t="s">
        <v>485</v>
      </c>
      <c r="BB43" s="28"/>
      <c r="BC43" s="31" t="s">
        <v>486</v>
      </c>
      <c r="BD43" s="31" t="s">
        <v>486</v>
      </c>
      <c r="BE43" s="31" t="s">
        <v>486</v>
      </c>
      <c r="BF43" s="31" t="s">
        <v>486</v>
      </c>
      <c r="BG43" s="31" t="s">
        <v>486</v>
      </c>
      <c r="BH43" s="31" t="s">
        <v>486</v>
      </c>
      <c r="BI43" s="31" t="s">
        <v>486</v>
      </c>
      <c r="BJ43" s="32" t="s">
        <v>485</v>
      </c>
      <c r="BK43" s="32" t="s">
        <v>485</v>
      </c>
      <c r="BL43" s="31" t="s">
        <v>486</v>
      </c>
      <c r="BM43" s="31" t="s">
        <v>486</v>
      </c>
      <c r="BN43" s="31" t="s">
        <v>486</v>
      </c>
      <c r="BO43" s="31" t="s">
        <v>486</v>
      </c>
      <c r="BP43" s="31" t="s">
        <v>486</v>
      </c>
      <c r="BQ43" s="31" t="s">
        <v>486</v>
      </c>
      <c r="BR43" s="31" t="s">
        <v>486</v>
      </c>
      <c r="BS43" s="31" t="s">
        <v>486</v>
      </c>
      <c r="BT43" s="31" t="s">
        <v>486</v>
      </c>
      <c r="BU43" s="31" t="s">
        <v>486</v>
      </c>
      <c r="BV43" s="31" t="s">
        <v>486</v>
      </c>
      <c r="BW43" s="32" t="s">
        <v>485</v>
      </c>
      <c r="BX43" s="31" t="s">
        <v>486</v>
      </c>
      <c r="BY43" s="32" t="s">
        <v>485</v>
      </c>
      <c r="BZ43" s="31" t="s">
        <v>486</v>
      </c>
      <c r="CA43" s="31" t="s">
        <v>486</v>
      </c>
      <c r="CB43" s="31" t="s">
        <v>486</v>
      </c>
      <c r="CC43" s="31" t="s">
        <v>486</v>
      </c>
      <c r="CD43" s="32" t="s">
        <v>485</v>
      </c>
      <c r="CE43" s="31" t="s">
        <v>486</v>
      </c>
      <c r="CF43" s="31" t="s">
        <v>486</v>
      </c>
      <c r="CG43" s="31" t="s">
        <v>486</v>
      </c>
      <c r="CH43" s="31" t="s">
        <v>486</v>
      </c>
      <c r="CI43" s="32" t="s">
        <v>485</v>
      </c>
      <c r="CJ43" s="32" t="s">
        <v>485</v>
      </c>
      <c r="CK43" s="31" t="s">
        <v>486</v>
      </c>
      <c r="CL43" s="31" t="s">
        <v>486</v>
      </c>
      <c r="CM43" s="31" t="s">
        <v>486</v>
      </c>
      <c r="CN43" s="31" t="s">
        <v>486</v>
      </c>
      <c r="CO43" s="32" t="s">
        <v>485</v>
      </c>
      <c r="CP43" s="31" t="s">
        <v>486</v>
      </c>
      <c r="CQ43" s="31" t="s">
        <v>486</v>
      </c>
      <c r="CR43" s="31" t="s">
        <v>486</v>
      </c>
      <c r="CS43" s="31" t="s">
        <v>486</v>
      </c>
      <c r="CT43" s="32" t="s">
        <v>485</v>
      </c>
      <c r="CU43" s="32" t="s">
        <v>485</v>
      </c>
      <c r="CV43" s="31" t="s">
        <v>486</v>
      </c>
      <c r="CW43" s="31" t="s">
        <v>486</v>
      </c>
      <c r="CX43" s="31" t="s">
        <v>486</v>
      </c>
      <c r="CY43" s="31" t="s">
        <v>486</v>
      </c>
      <c r="CZ43" s="31" t="s">
        <v>486</v>
      </c>
      <c r="DA43" s="31" t="s">
        <v>486</v>
      </c>
      <c r="DB43" s="31" t="s">
        <v>486</v>
      </c>
      <c r="DC43" s="31" t="s">
        <v>486</v>
      </c>
      <c r="DD43" s="31" t="s">
        <v>486</v>
      </c>
      <c r="DE43" s="31" t="s">
        <v>486</v>
      </c>
      <c r="DF43" s="31" t="s">
        <v>486</v>
      </c>
      <c r="DG43" s="31" t="s">
        <v>486</v>
      </c>
      <c r="DH43" s="31" t="s">
        <v>486</v>
      </c>
      <c r="DI43" s="31" t="s">
        <v>486</v>
      </c>
      <c r="DJ43" s="31" t="s">
        <v>486</v>
      </c>
      <c r="DK43" s="31" t="s">
        <v>486</v>
      </c>
      <c r="DL43" s="31"/>
      <c r="DM43" s="35"/>
      <c r="DN43" s="35"/>
      <c r="DO43" s="36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 t="s">
        <v>486</v>
      </c>
      <c r="EQ43" s="35" t="s">
        <v>486</v>
      </c>
      <c r="ER43" s="35" t="s">
        <v>486</v>
      </c>
      <c r="ES43" s="35" t="s">
        <v>486</v>
      </c>
      <c r="ET43" s="35" t="s">
        <v>486</v>
      </c>
      <c r="EU43" s="35" t="s">
        <v>486</v>
      </c>
      <c r="EV43" s="35" t="s">
        <v>486</v>
      </c>
      <c r="EW43" s="35" t="s">
        <v>486</v>
      </c>
      <c r="EX43" s="35" t="s">
        <v>486</v>
      </c>
      <c r="EY43" s="35" t="s">
        <v>486</v>
      </c>
      <c r="EZ43" s="35" t="s">
        <v>486</v>
      </c>
      <c r="FA43" s="35" t="s">
        <v>486</v>
      </c>
      <c r="FB43" s="35" t="s">
        <v>486</v>
      </c>
      <c r="FC43" s="35" t="s">
        <v>486</v>
      </c>
      <c r="FD43" s="35" t="s">
        <v>486</v>
      </c>
      <c r="FE43" s="35" t="s">
        <v>486</v>
      </c>
      <c r="FF43" s="35" t="s">
        <v>486</v>
      </c>
      <c r="FG43" s="35" t="s">
        <v>486</v>
      </c>
    </row>
    <row r="44" spans="1:163" ht="15" customHeight="1">
      <c r="A44" s="32" t="s">
        <v>122</v>
      </c>
      <c r="B44" s="32" t="s">
        <v>486</v>
      </c>
      <c r="C44" s="31" t="s">
        <v>486</v>
      </c>
      <c r="D44" s="31" t="s">
        <v>486</v>
      </c>
      <c r="E44" s="31" t="s">
        <v>486</v>
      </c>
      <c r="F44" s="31" t="s">
        <v>486</v>
      </c>
      <c r="G44" s="31" t="s">
        <v>486</v>
      </c>
      <c r="H44" s="31" t="s">
        <v>486</v>
      </c>
      <c r="I44" s="31" t="s">
        <v>486</v>
      </c>
      <c r="J44" s="31" t="s">
        <v>486</v>
      </c>
      <c r="K44" s="31" t="s">
        <v>486</v>
      </c>
      <c r="L44" s="31" t="s">
        <v>486</v>
      </c>
      <c r="M44" s="31" t="s">
        <v>486</v>
      </c>
      <c r="N44" s="31" t="s">
        <v>486</v>
      </c>
      <c r="O44" s="31" t="s">
        <v>486</v>
      </c>
      <c r="P44" s="31" t="s">
        <v>487</v>
      </c>
      <c r="Q44" s="31" t="s">
        <v>486</v>
      </c>
      <c r="R44" s="31" t="s">
        <v>486</v>
      </c>
      <c r="S44" s="31" t="s">
        <v>486</v>
      </c>
      <c r="T44" s="31" t="s">
        <v>486</v>
      </c>
      <c r="U44" s="31" t="s">
        <v>486</v>
      </c>
      <c r="V44" s="31" t="s">
        <v>486</v>
      </c>
      <c r="W44" s="31" t="s">
        <v>486</v>
      </c>
      <c r="X44" s="31" t="s">
        <v>486</v>
      </c>
      <c r="Y44" s="31" t="s">
        <v>486</v>
      </c>
      <c r="Z44" s="31" t="s">
        <v>486</v>
      </c>
      <c r="AA44" s="31" t="s">
        <v>486</v>
      </c>
      <c r="AB44" s="31" t="s">
        <v>486</v>
      </c>
      <c r="AC44" s="31" t="s">
        <v>486</v>
      </c>
      <c r="AD44" s="31" t="s">
        <v>486</v>
      </c>
      <c r="AE44" s="31" t="s">
        <v>486</v>
      </c>
      <c r="AF44" s="31" t="s">
        <v>486</v>
      </c>
      <c r="AG44" s="31" t="s">
        <v>486</v>
      </c>
      <c r="AH44" s="31" t="s">
        <v>486</v>
      </c>
      <c r="AI44" s="31" t="s">
        <v>486</v>
      </c>
      <c r="AJ44" s="31" t="s">
        <v>486</v>
      </c>
      <c r="AK44" s="31" t="s">
        <v>486</v>
      </c>
      <c r="AL44" s="31" t="s">
        <v>486</v>
      </c>
      <c r="AM44" s="32" t="s">
        <v>485</v>
      </c>
      <c r="AN44" s="32" t="s">
        <v>485</v>
      </c>
      <c r="AO44" s="31" t="s">
        <v>486</v>
      </c>
      <c r="AP44" s="31" t="s">
        <v>486</v>
      </c>
      <c r="AQ44" s="31" t="s">
        <v>486</v>
      </c>
      <c r="AR44" s="31" t="s">
        <v>486</v>
      </c>
      <c r="AS44" s="31" t="s">
        <v>486</v>
      </c>
      <c r="AT44" s="31" t="s">
        <v>486</v>
      </c>
      <c r="AU44" s="31" t="s">
        <v>486</v>
      </c>
      <c r="AV44" s="31" t="s">
        <v>486</v>
      </c>
      <c r="AW44" s="31" t="s">
        <v>486</v>
      </c>
      <c r="AX44" s="31" t="s">
        <v>486</v>
      </c>
      <c r="AY44" s="31" t="s">
        <v>486</v>
      </c>
      <c r="AZ44" s="31" t="s">
        <v>486</v>
      </c>
      <c r="BA44" s="31" t="s">
        <v>486</v>
      </c>
      <c r="BB44" s="31" t="s">
        <v>486</v>
      </c>
      <c r="BC44" s="31" t="s">
        <v>486</v>
      </c>
      <c r="BD44" s="31" t="s">
        <v>486</v>
      </c>
      <c r="BE44" s="31" t="s">
        <v>486</v>
      </c>
      <c r="BF44" s="31" t="s">
        <v>486</v>
      </c>
      <c r="BG44" s="31" t="s">
        <v>486</v>
      </c>
      <c r="BH44" s="31" t="s">
        <v>486</v>
      </c>
      <c r="BI44" s="31" t="s">
        <v>486</v>
      </c>
      <c r="BJ44" s="31" t="s">
        <v>486</v>
      </c>
      <c r="BK44" s="31" t="s">
        <v>486</v>
      </c>
      <c r="BL44" s="31" t="s">
        <v>486</v>
      </c>
      <c r="BM44" s="31" t="s">
        <v>486</v>
      </c>
      <c r="BN44" s="31" t="s">
        <v>486</v>
      </c>
      <c r="BO44" s="31" t="s">
        <v>486</v>
      </c>
      <c r="BP44" s="31" t="s">
        <v>486</v>
      </c>
      <c r="BQ44" s="31" t="s">
        <v>486</v>
      </c>
      <c r="BR44" s="31" t="s">
        <v>486</v>
      </c>
      <c r="BS44" s="31" t="s">
        <v>486</v>
      </c>
      <c r="BT44" s="31" t="s">
        <v>486</v>
      </c>
      <c r="BU44" s="31" t="s">
        <v>486</v>
      </c>
      <c r="BV44" s="31" t="s">
        <v>486</v>
      </c>
      <c r="BW44" s="31" t="s">
        <v>486</v>
      </c>
      <c r="BX44" s="31" t="s">
        <v>486</v>
      </c>
      <c r="BY44" s="31" t="s">
        <v>486</v>
      </c>
      <c r="BZ44" s="32" t="s">
        <v>485</v>
      </c>
      <c r="CA44" s="31" t="s">
        <v>486</v>
      </c>
      <c r="CB44" s="31" t="s">
        <v>486</v>
      </c>
      <c r="CC44" s="32" t="s">
        <v>485</v>
      </c>
      <c r="CD44" s="31" t="s">
        <v>486</v>
      </c>
      <c r="CE44" s="32" t="s">
        <v>485</v>
      </c>
      <c r="CF44" s="31" t="s">
        <v>486</v>
      </c>
      <c r="CG44" s="31" t="s">
        <v>486</v>
      </c>
      <c r="CH44" s="31" t="s">
        <v>486</v>
      </c>
      <c r="CI44" s="31" t="s">
        <v>486</v>
      </c>
      <c r="CJ44" s="31" t="s">
        <v>486</v>
      </c>
      <c r="CK44" s="31" t="s">
        <v>486</v>
      </c>
      <c r="CL44" s="31" t="s">
        <v>486</v>
      </c>
      <c r="CM44" s="31" t="s">
        <v>486</v>
      </c>
      <c r="CN44" s="31" t="s">
        <v>486</v>
      </c>
      <c r="CO44" s="31" t="s">
        <v>486</v>
      </c>
      <c r="CP44" s="31" t="s">
        <v>486</v>
      </c>
      <c r="CQ44" s="31" t="s">
        <v>486</v>
      </c>
      <c r="CR44" s="31" t="s">
        <v>486</v>
      </c>
      <c r="CS44" s="31" t="s">
        <v>486</v>
      </c>
      <c r="CT44" s="31" t="s">
        <v>486</v>
      </c>
      <c r="CU44" s="31" t="s">
        <v>486</v>
      </c>
      <c r="CV44" s="31" t="s">
        <v>486</v>
      </c>
      <c r="CW44" s="31" t="s">
        <v>486</v>
      </c>
      <c r="CX44" s="31" t="s">
        <v>486</v>
      </c>
      <c r="CY44" s="31" t="s">
        <v>486</v>
      </c>
      <c r="CZ44" s="31" t="s">
        <v>486</v>
      </c>
      <c r="DA44" s="31" t="s">
        <v>486</v>
      </c>
      <c r="DB44" s="31" t="s">
        <v>486</v>
      </c>
      <c r="DC44" s="31" t="s">
        <v>486</v>
      </c>
      <c r="DD44" s="32" t="s">
        <v>485</v>
      </c>
      <c r="DE44" s="32" t="s">
        <v>485</v>
      </c>
      <c r="DF44" s="31" t="s">
        <v>486</v>
      </c>
      <c r="DG44" s="31" t="s">
        <v>486</v>
      </c>
      <c r="DH44" s="31" t="s">
        <v>486</v>
      </c>
      <c r="DI44" s="31" t="s">
        <v>486</v>
      </c>
      <c r="DJ44" s="31" t="s">
        <v>486</v>
      </c>
      <c r="DK44" s="31" t="s">
        <v>486</v>
      </c>
      <c r="DL44" s="31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 t="s">
        <v>486</v>
      </c>
      <c r="EQ44" s="35" t="s">
        <v>486</v>
      </c>
      <c r="ER44" s="35" t="s">
        <v>486</v>
      </c>
      <c r="ES44" s="35" t="s">
        <v>486</v>
      </c>
      <c r="ET44" s="35" t="s">
        <v>486</v>
      </c>
      <c r="EU44" s="35" t="s">
        <v>486</v>
      </c>
      <c r="EV44" s="35" t="s">
        <v>486</v>
      </c>
      <c r="EW44" s="35" t="s">
        <v>486</v>
      </c>
      <c r="EX44" s="35" t="s">
        <v>486</v>
      </c>
      <c r="EY44" s="35" t="s">
        <v>486</v>
      </c>
      <c r="EZ44" s="35" t="s">
        <v>486</v>
      </c>
      <c r="FA44" s="35" t="s">
        <v>486</v>
      </c>
      <c r="FB44" s="35" t="s">
        <v>486</v>
      </c>
      <c r="FC44" s="35" t="s">
        <v>486</v>
      </c>
      <c r="FD44" s="35" t="s">
        <v>486</v>
      </c>
      <c r="FE44" s="35" t="s">
        <v>486</v>
      </c>
      <c r="FF44" s="35" t="s">
        <v>486</v>
      </c>
      <c r="FG44" s="35" t="s">
        <v>486</v>
      </c>
    </row>
    <row r="45" spans="1:163" ht="15" customHeight="1">
      <c r="A45" s="32" t="s">
        <v>126</v>
      </c>
      <c r="B45" s="32" t="s">
        <v>486</v>
      </c>
      <c r="C45" s="31" t="s">
        <v>486</v>
      </c>
      <c r="D45" s="31" t="s">
        <v>486</v>
      </c>
      <c r="E45" s="31" t="s">
        <v>486</v>
      </c>
      <c r="F45" s="31" t="s">
        <v>486</v>
      </c>
      <c r="G45" s="31" t="s">
        <v>486</v>
      </c>
      <c r="H45" s="31" t="s">
        <v>486</v>
      </c>
      <c r="I45" s="31" t="s">
        <v>486</v>
      </c>
      <c r="J45" s="31" t="s">
        <v>486</v>
      </c>
      <c r="K45" s="31" t="s">
        <v>486</v>
      </c>
      <c r="L45" s="31" t="s">
        <v>486</v>
      </c>
      <c r="M45" s="31" t="s">
        <v>486</v>
      </c>
      <c r="N45" s="31" t="s">
        <v>486</v>
      </c>
      <c r="O45" s="31" t="s">
        <v>486</v>
      </c>
      <c r="P45" s="31" t="s">
        <v>486</v>
      </c>
      <c r="Q45" s="31" t="s">
        <v>486</v>
      </c>
      <c r="R45" s="31" t="s">
        <v>486</v>
      </c>
      <c r="S45" s="31" t="s">
        <v>486</v>
      </c>
      <c r="T45" s="31" t="s">
        <v>486</v>
      </c>
      <c r="U45" s="31" t="s">
        <v>486</v>
      </c>
      <c r="V45" s="31" t="s">
        <v>486</v>
      </c>
      <c r="W45" s="31" t="s">
        <v>486</v>
      </c>
      <c r="X45" s="31" t="s">
        <v>486</v>
      </c>
      <c r="Y45" s="31" t="s">
        <v>486</v>
      </c>
      <c r="Z45" s="31" t="s">
        <v>486</v>
      </c>
      <c r="AA45" s="31" t="s">
        <v>486</v>
      </c>
      <c r="AB45" s="32" t="s">
        <v>485</v>
      </c>
      <c r="AC45" s="32" t="s">
        <v>485</v>
      </c>
      <c r="AD45" s="31" t="s">
        <v>486</v>
      </c>
      <c r="AE45" s="31" t="s">
        <v>486</v>
      </c>
      <c r="AF45" s="31" t="s">
        <v>486</v>
      </c>
      <c r="AG45" s="31" t="s">
        <v>486</v>
      </c>
      <c r="AH45" s="31" t="s">
        <v>486</v>
      </c>
      <c r="AI45" s="31" t="s">
        <v>486</v>
      </c>
      <c r="AJ45" s="31" t="s">
        <v>486</v>
      </c>
      <c r="AK45" s="31" t="s">
        <v>486</v>
      </c>
      <c r="AL45" s="31" t="s">
        <v>486</v>
      </c>
      <c r="AM45" s="31" t="s">
        <v>486</v>
      </c>
      <c r="AN45" s="31" t="s">
        <v>486</v>
      </c>
      <c r="AO45" s="31" t="s">
        <v>486</v>
      </c>
      <c r="AP45" s="31" t="s">
        <v>486</v>
      </c>
      <c r="AQ45" s="31" t="s">
        <v>486</v>
      </c>
      <c r="AR45" s="31" t="s">
        <v>486</v>
      </c>
      <c r="AS45" s="31" t="s">
        <v>486</v>
      </c>
      <c r="AT45" s="31" t="s">
        <v>486</v>
      </c>
      <c r="AU45" s="31" t="s">
        <v>486</v>
      </c>
      <c r="AV45" s="31" t="s">
        <v>486</v>
      </c>
      <c r="AW45" s="31" t="s">
        <v>486</v>
      </c>
      <c r="AX45" s="31" t="s">
        <v>486</v>
      </c>
      <c r="AY45" s="32" t="s">
        <v>485</v>
      </c>
      <c r="AZ45" s="31" t="s">
        <v>486</v>
      </c>
      <c r="BA45" s="31" t="s">
        <v>486</v>
      </c>
      <c r="BB45" s="32" t="s">
        <v>485</v>
      </c>
      <c r="BC45" s="31" t="s">
        <v>486</v>
      </c>
      <c r="BD45" s="32" t="s">
        <v>485</v>
      </c>
      <c r="BE45" s="31" t="s">
        <v>486</v>
      </c>
      <c r="BF45" s="31" t="s">
        <v>486</v>
      </c>
      <c r="BG45" s="31" t="s">
        <v>486</v>
      </c>
      <c r="BH45" s="31" t="s">
        <v>486</v>
      </c>
      <c r="BI45" s="31" t="s">
        <v>486</v>
      </c>
      <c r="BJ45" s="31" t="s">
        <v>486</v>
      </c>
      <c r="BK45" s="31" t="s">
        <v>486</v>
      </c>
      <c r="BL45" s="31" t="s">
        <v>486</v>
      </c>
      <c r="BM45" s="31" t="s">
        <v>486</v>
      </c>
      <c r="BN45" s="31" t="s">
        <v>486</v>
      </c>
      <c r="BO45" s="31" t="s">
        <v>486</v>
      </c>
      <c r="BP45" s="31" t="s">
        <v>486</v>
      </c>
      <c r="BQ45" s="32" t="s">
        <v>485</v>
      </c>
      <c r="BR45" s="31" t="s">
        <v>486</v>
      </c>
      <c r="BS45" s="32" t="s">
        <v>485</v>
      </c>
      <c r="BT45" s="31" t="s">
        <v>486</v>
      </c>
      <c r="BU45" s="31" t="s">
        <v>486</v>
      </c>
      <c r="BV45" s="32" t="s">
        <v>485</v>
      </c>
      <c r="BW45" s="31" t="s">
        <v>486</v>
      </c>
      <c r="BX45" s="31" t="s">
        <v>486</v>
      </c>
      <c r="BY45" s="31" t="s">
        <v>486</v>
      </c>
      <c r="BZ45" s="31" t="s">
        <v>486</v>
      </c>
      <c r="CA45" s="31" t="s">
        <v>486</v>
      </c>
      <c r="CB45" s="31" t="s">
        <v>486</v>
      </c>
      <c r="CC45" s="31" t="s">
        <v>486</v>
      </c>
      <c r="CD45" s="31" t="s">
        <v>486</v>
      </c>
      <c r="CE45" s="31" t="s">
        <v>486</v>
      </c>
      <c r="CF45" s="31" t="s">
        <v>486</v>
      </c>
      <c r="CG45" s="31" t="s">
        <v>486</v>
      </c>
      <c r="CH45" s="31" t="s">
        <v>486</v>
      </c>
      <c r="CI45" s="32" t="s">
        <v>485</v>
      </c>
      <c r="CJ45" s="31" t="s">
        <v>486</v>
      </c>
      <c r="CK45" s="31" t="s">
        <v>486</v>
      </c>
      <c r="CL45" s="31" t="s">
        <v>486</v>
      </c>
      <c r="CM45" s="31" t="s">
        <v>486</v>
      </c>
      <c r="CN45" s="31" t="s">
        <v>486</v>
      </c>
      <c r="CO45" s="31" t="s">
        <v>486</v>
      </c>
      <c r="CP45" s="31" t="s">
        <v>486</v>
      </c>
      <c r="CQ45" s="31" t="s">
        <v>486</v>
      </c>
      <c r="CR45" s="31" t="s">
        <v>486</v>
      </c>
      <c r="CS45" s="31" t="s">
        <v>486</v>
      </c>
      <c r="CT45" s="31" t="s">
        <v>486</v>
      </c>
      <c r="CU45" s="31" t="s">
        <v>486</v>
      </c>
      <c r="CV45" s="31" t="s">
        <v>486</v>
      </c>
      <c r="CW45" s="31" t="s">
        <v>486</v>
      </c>
      <c r="CX45" s="31" t="s">
        <v>486</v>
      </c>
      <c r="CY45" s="31" t="s">
        <v>486</v>
      </c>
      <c r="CZ45" s="31" t="s">
        <v>486</v>
      </c>
      <c r="DA45" s="31" t="s">
        <v>486</v>
      </c>
      <c r="DB45" s="31" t="s">
        <v>486</v>
      </c>
      <c r="DC45" s="31" t="s">
        <v>486</v>
      </c>
      <c r="DD45" s="31" t="s">
        <v>486</v>
      </c>
      <c r="DE45" s="31" t="s">
        <v>486</v>
      </c>
      <c r="DF45" s="32" t="s">
        <v>485</v>
      </c>
      <c r="DG45" s="31" t="s">
        <v>486</v>
      </c>
      <c r="DH45" s="31" t="s">
        <v>486</v>
      </c>
      <c r="DI45" s="31" t="s">
        <v>486</v>
      </c>
      <c r="DJ45" s="31" t="s">
        <v>486</v>
      </c>
      <c r="DK45" s="31" t="s">
        <v>486</v>
      </c>
      <c r="DL45" s="31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 t="s">
        <v>486</v>
      </c>
      <c r="EQ45" s="35" t="s">
        <v>486</v>
      </c>
      <c r="ER45" s="35" t="s">
        <v>486</v>
      </c>
      <c r="ES45" s="35" t="s">
        <v>486</v>
      </c>
      <c r="ET45" s="35" t="s">
        <v>486</v>
      </c>
      <c r="EU45" s="35" t="s">
        <v>486</v>
      </c>
      <c r="EV45" s="35" t="s">
        <v>486</v>
      </c>
      <c r="EW45" s="35" t="s">
        <v>486</v>
      </c>
      <c r="EX45" s="35" t="s">
        <v>486</v>
      </c>
      <c r="EY45" s="35" t="s">
        <v>486</v>
      </c>
      <c r="EZ45" s="35" t="s">
        <v>486</v>
      </c>
      <c r="FA45" s="35" t="s">
        <v>486</v>
      </c>
      <c r="FB45" s="35" t="s">
        <v>486</v>
      </c>
      <c r="FC45" s="35" t="s">
        <v>486</v>
      </c>
      <c r="FD45" s="35" t="s">
        <v>486</v>
      </c>
      <c r="FE45" s="35" t="s">
        <v>486</v>
      </c>
      <c r="FF45" s="35" t="s">
        <v>486</v>
      </c>
      <c r="FG45" s="35" t="s">
        <v>486</v>
      </c>
    </row>
    <row r="46" spans="1:163" ht="15" customHeight="1">
      <c r="A46" s="32" t="s">
        <v>135</v>
      </c>
      <c r="B46" s="32" t="s">
        <v>485</v>
      </c>
      <c r="C46" s="31" t="s">
        <v>486</v>
      </c>
      <c r="D46" s="31" t="s">
        <v>502</v>
      </c>
      <c r="E46" s="31" t="s">
        <v>502</v>
      </c>
      <c r="F46" s="31" t="s">
        <v>502</v>
      </c>
      <c r="G46" s="31" t="s">
        <v>486</v>
      </c>
      <c r="H46" s="31" t="s">
        <v>502</v>
      </c>
      <c r="I46" s="31" t="s">
        <v>486</v>
      </c>
      <c r="J46" s="31" t="s">
        <v>502</v>
      </c>
      <c r="K46" s="31" t="s">
        <v>502</v>
      </c>
      <c r="L46" s="31" t="s">
        <v>486</v>
      </c>
      <c r="M46" s="32" t="s">
        <v>485</v>
      </c>
      <c r="N46" s="31" t="s">
        <v>502</v>
      </c>
      <c r="O46" s="31" t="s">
        <v>502</v>
      </c>
      <c r="P46" s="31" t="s">
        <v>486</v>
      </c>
      <c r="Q46" s="31" t="s">
        <v>502</v>
      </c>
      <c r="R46" s="31" t="s">
        <v>486</v>
      </c>
      <c r="S46" s="31" t="s">
        <v>502</v>
      </c>
      <c r="T46" s="31" t="s">
        <v>502</v>
      </c>
      <c r="U46" s="31" t="s">
        <v>486</v>
      </c>
      <c r="V46" s="31" t="s">
        <v>486</v>
      </c>
      <c r="W46" s="31" t="s">
        <v>502</v>
      </c>
      <c r="X46" s="31" t="s">
        <v>486</v>
      </c>
      <c r="Y46" s="31" t="s">
        <v>502</v>
      </c>
      <c r="Z46" s="31" t="s">
        <v>486</v>
      </c>
      <c r="AA46" s="31" t="s">
        <v>486</v>
      </c>
      <c r="AB46" s="31" t="s">
        <v>486</v>
      </c>
      <c r="AC46" s="31" t="s">
        <v>486</v>
      </c>
      <c r="AD46" s="31" t="s">
        <v>502</v>
      </c>
      <c r="AE46" s="31" t="s">
        <v>486</v>
      </c>
      <c r="AF46" s="31" t="s">
        <v>502</v>
      </c>
      <c r="AG46" s="31" t="s">
        <v>502</v>
      </c>
      <c r="AH46" s="31" t="s">
        <v>502</v>
      </c>
      <c r="AI46" s="31" t="s">
        <v>502</v>
      </c>
      <c r="AJ46" s="31" t="s">
        <v>486</v>
      </c>
      <c r="AK46" s="31" t="s">
        <v>502</v>
      </c>
      <c r="AL46" s="31" t="s">
        <v>502</v>
      </c>
      <c r="AM46" s="31" t="s">
        <v>502</v>
      </c>
      <c r="AN46" s="31" t="s">
        <v>502</v>
      </c>
      <c r="AO46" s="28"/>
      <c r="AP46" s="31" t="s">
        <v>502</v>
      </c>
      <c r="AQ46" s="31" t="s">
        <v>486</v>
      </c>
      <c r="AR46" s="31" t="s">
        <v>486</v>
      </c>
      <c r="AS46" s="31" t="s">
        <v>502</v>
      </c>
      <c r="AT46" s="31" t="s">
        <v>502</v>
      </c>
      <c r="AU46" s="31" t="s">
        <v>502</v>
      </c>
      <c r="AV46" s="31" t="s">
        <v>486</v>
      </c>
      <c r="AW46" s="31" t="s">
        <v>502</v>
      </c>
      <c r="AX46" s="32" t="s">
        <v>485</v>
      </c>
      <c r="AY46" s="31" t="s">
        <v>486</v>
      </c>
      <c r="AZ46" s="31" t="s">
        <v>502</v>
      </c>
      <c r="BA46" s="31" t="s">
        <v>486</v>
      </c>
      <c r="BB46" s="31" t="s">
        <v>502</v>
      </c>
      <c r="BC46" s="32" t="s">
        <v>485</v>
      </c>
      <c r="BD46" s="31" t="s">
        <v>486</v>
      </c>
      <c r="BE46" s="31" t="s">
        <v>502</v>
      </c>
      <c r="BF46" s="32" t="s">
        <v>485</v>
      </c>
      <c r="BG46" s="31" t="s">
        <v>502</v>
      </c>
      <c r="BH46" s="31" t="s">
        <v>502</v>
      </c>
      <c r="BI46" s="31" t="s">
        <v>502</v>
      </c>
      <c r="BJ46" s="31" t="s">
        <v>502</v>
      </c>
      <c r="BK46" s="31" t="s">
        <v>486</v>
      </c>
      <c r="BL46" s="31" t="s">
        <v>502</v>
      </c>
      <c r="BM46" s="31" t="s">
        <v>502</v>
      </c>
      <c r="BN46" s="31" t="s">
        <v>502</v>
      </c>
      <c r="BO46" s="31" t="s">
        <v>502</v>
      </c>
      <c r="BP46" s="31" t="s">
        <v>486</v>
      </c>
      <c r="BQ46" s="31" t="s">
        <v>486</v>
      </c>
      <c r="BR46" s="31" t="s">
        <v>486</v>
      </c>
      <c r="BS46" s="28"/>
      <c r="BT46" s="31" t="s">
        <v>502</v>
      </c>
      <c r="BU46" s="31" t="s">
        <v>486</v>
      </c>
      <c r="BV46" s="31" t="s">
        <v>486</v>
      </c>
      <c r="BW46" s="31" t="s">
        <v>502</v>
      </c>
      <c r="BX46" s="31" t="s">
        <v>502</v>
      </c>
      <c r="BY46" s="31" t="s">
        <v>486</v>
      </c>
      <c r="BZ46" s="31" t="s">
        <v>486</v>
      </c>
      <c r="CA46" s="31" t="s">
        <v>502</v>
      </c>
      <c r="CB46" s="31" t="s">
        <v>502</v>
      </c>
      <c r="CC46" s="31" t="s">
        <v>502</v>
      </c>
      <c r="CD46" s="31" t="s">
        <v>486</v>
      </c>
      <c r="CE46" s="31" t="s">
        <v>486</v>
      </c>
      <c r="CF46" s="31" t="s">
        <v>502</v>
      </c>
      <c r="CG46" s="31" t="s">
        <v>502</v>
      </c>
      <c r="CH46" s="32" t="s">
        <v>485</v>
      </c>
      <c r="CI46" s="31" t="s">
        <v>486</v>
      </c>
      <c r="CJ46" s="31" t="s">
        <v>486</v>
      </c>
      <c r="CK46" s="31" t="s">
        <v>502</v>
      </c>
      <c r="CL46" s="31" t="s">
        <v>486</v>
      </c>
      <c r="CM46" s="31" t="s">
        <v>502</v>
      </c>
      <c r="CN46" s="31" t="s">
        <v>486</v>
      </c>
      <c r="CO46" s="31" t="s">
        <v>502</v>
      </c>
      <c r="CP46" s="31" t="s">
        <v>502</v>
      </c>
      <c r="CQ46" s="32" t="s">
        <v>485</v>
      </c>
      <c r="CR46" s="32" t="s">
        <v>485</v>
      </c>
      <c r="CS46" s="31" t="s">
        <v>502</v>
      </c>
      <c r="CT46" s="31" t="s">
        <v>486</v>
      </c>
      <c r="CU46" s="31" t="s">
        <v>502</v>
      </c>
      <c r="CV46" s="31" t="s">
        <v>502</v>
      </c>
      <c r="CW46" s="31" t="s">
        <v>486</v>
      </c>
      <c r="CX46" s="31" t="s">
        <v>486</v>
      </c>
      <c r="CY46" s="31" t="s">
        <v>502</v>
      </c>
      <c r="CZ46" s="31" t="s">
        <v>486</v>
      </c>
      <c r="DA46" s="31" t="s">
        <v>502</v>
      </c>
      <c r="DB46" s="31" t="s">
        <v>486</v>
      </c>
      <c r="DC46" s="31" t="s">
        <v>486</v>
      </c>
      <c r="DD46" s="31" t="s">
        <v>486</v>
      </c>
      <c r="DE46" s="31" t="s">
        <v>502</v>
      </c>
      <c r="DF46" s="31" t="s">
        <v>502</v>
      </c>
      <c r="DG46" s="31" t="s">
        <v>502</v>
      </c>
      <c r="DH46" s="31" t="s">
        <v>502</v>
      </c>
      <c r="DI46" s="31" t="s">
        <v>502</v>
      </c>
      <c r="DJ46" s="31" t="s">
        <v>502</v>
      </c>
      <c r="DK46" s="31" t="s">
        <v>486</v>
      </c>
      <c r="DL46" s="31"/>
      <c r="DM46" s="35"/>
      <c r="DN46" s="35"/>
      <c r="DO46" s="35"/>
      <c r="DP46" s="35"/>
      <c r="DQ46" s="36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 t="s">
        <v>486</v>
      </c>
      <c r="EQ46" s="35" t="s">
        <v>486</v>
      </c>
      <c r="ER46" s="35" t="s">
        <v>486</v>
      </c>
      <c r="ES46" s="35" t="s">
        <v>486</v>
      </c>
      <c r="ET46" s="35" t="s">
        <v>486</v>
      </c>
      <c r="EU46" s="35" t="s">
        <v>486</v>
      </c>
      <c r="EV46" s="35" t="s">
        <v>486</v>
      </c>
      <c r="EW46" s="35" t="s">
        <v>486</v>
      </c>
      <c r="EX46" s="35" t="s">
        <v>486</v>
      </c>
      <c r="EY46" s="35" t="s">
        <v>486</v>
      </c>
      <c r="EZ46" s="35" t="s">
        <v>486</v>
      </c>
      <c r="FA46" s="35" t="s">
        <v>486</v>
      </c>
      <c r="FB46" s="35" t="s">
        <v>486</v>
      </c>
      <c r="FC46" s="35" t="s">
        <v>486</v>
      </c>
      <c r="FD46" s="35" t="s">
        <v>486</v>
      </c>
      <c r="FE46" s="35" t="s">
        <v>486</v>
      </c>
      <c r="FF46" s="35" t="s">
        <v>486</v>
      </c>
      <c r="FG46" s="35" t="s">
        <v>486</v>
      </c>
    </row>
    <row r="47" spans="1:163" ht="15" customHeight="1">
      <c r="A47" s="30" t="s">
        <v>138</v>
      </c>
      <c r="B47" s="31" t="s">
        <v>486</v>
      </c>
      <c r="C47" s="31" t="s">
        <v>486</v>
      </c>
      <c r="D47" s="31" t="s">
        <v>486</v>
      </c>
      <c r="E47" s="31" t="s">
        <v>486</v>
      </c>
      <c r="F47" s="31" t="s">
        <v>486</v>
      </c>
      <c r="G47" s="31" t="s">
        <v>486</v>
      </c>
      <c r="H47" s="31" t="s">
        <v>486</v>
      </c>
      <c r="I47" s="31" t="s">
        <v>486</v>
      </c>
      <c r="J47" s="31" t="s">
        <v>486</v>
      </c>
      <c r="K47" s="31" t="s">
        <v>486</v>
      </c>
      <c r="L47" s="31" t="s">
        <v>486</v>
      </c>
      <c r="M47" s="31" t="s">
        <v>486</v>
      </c>
      <c r="N47" s="31" t="s">
        <v>486</v>
      </c>
      <c r="O47" s="31" t="s">
        <v>486</v>
      </c>
      <c r="P47" s="31" t="s">
        <v>486</v>
      </c>
      <c r="Q47" s="31" t="s">
        <v>486</v>
      </c>
      <c r="R47" s="31" t="s">
        <v>486</v>
      </c>
      <c r="S47" s="31" t="s">
        <v>486</v>
      </c>
      <c r="T47" s="31" t="s">
        <v>486</v>
      </c>
      <c r="U47" s="31" t="s">
        <v>486</v>
      </c>
      <c r="V47" s="31" t="s">
        <v>486</v>
      </c>
      <c r="W47" s="31" t="s">
        <v>486</v>
      </c>
      <c r="X47" s="31" t="s">
        <v>486</v>
      </c>
      <c r="Y47" s="31" t="s">
        <v>486</v>
      </c>
      <c r="Z47" s="31" t="s">
        <v>486</v>
      </c>
      <c r="AA47" s="31" t="s">
        <v>486</v>
      </c>
      <c r="AB47" s="31" t="s">
        <v>486</v>
      </c>
      <c r="AC47" s="31" t="s">
        <v>486</v>
      </c>
      <c r="AD47" s="31" t="s">
        <v>486</v>
      </c>
      <c r="AE47" s="31" t="s">
        <v>486</v>
      </c>
      <c r="AF47" s="31" t="s">
        <v>486</v>
      </c>
      <c r="AG47" s="31" t="s">
        <v>486</v>
      </c>
      <c r="AH47" s="31" t="s">
        <v>486</v>
      </c>
      <c r="AI47" s="31" t="s">
        <v>486</v>
      </c>
      <c r="AJ47" s="31" t="s">
        <v>486</v>
      </c>
      <c r="AK47" s="31" t="s">
        <v>487</v>
      </c>
      <c r="AL47" s="31" t="s">
        <v>486</v>
      </c>
      <c r="AM47" s="31" t="s">
        <v>486</v>
      </c>
      <c r="AN47" s="31" t="s">
        <v>486</v>
      </c>
      <c r="AO47" s="31" t="s">
        <v>486</v>
      </c>
      <c r="AP47" s="31" t="s">
        <v>486</v>
      </c>
      <c r="AQ47" s="31" t="s">
        <v>509</v>
      </c>
      <c r="AR47" s="31" t="s">
        <v>486</v>
      </c>
      <c r="AS47" s="31" t="s">
        <v>486</v>
      </c>
      <c r="AT47" s="31" t="s">
        <v>486</v>
      </c>
      <c r="AU47" s="31" t="s">
        <v>486</v>
      </c>
      <c r="AV47" s="31" t="s">
        <v>486</v>
      </c>
      <c r="AW47" s="31" t="s">
        <v>486</v>
      </c>
      <c r="AX47" s="31" t="s">
        <v>486</v>
      </c>
      <c r="AY47" s="31" t="s">
        <v>486</v>
      </c>
      <c r="AZ47" s="31" t="s">
        <v>486</v>
      </c>
      <c r="BA47" s="31" t="s">
        <v>486</v>
      </c>
      <c r="BB47" s="31" t="s">
        <v>486</v>
      </c>
      <c r="BC47" s="31" t="s">
        <v>486</v>
      </c>
      <c r="BD47" s="31" t="s">
        <v>486</v>
      </c>
      <c r="BE47" s="31" t="s">
        <v>486</v>
      </c>
      <c r="BF47" s="31" t="s">
        <v>486</v>
      </c>
      <c r="BG47" s="31" t="s">
        <v>486</v>
      </c>
      <c r="BH47" s="31" t="s">
        <v>486</v>
      </c>
      <c r="BI47" s="31" t="s">
        <v>486</v>
      </c>
      <c r="BJ47" s="31" t="s">
        <v>486</v>
      </c>
      <c r="BK47" s="31" t="s">
        <v>486</v>
      </c>
      <c r="BL47" s="31" t="s">
        <v>486</v>
      </c>
      <c r="BM47" s="31" t="s">
        <v>486</v>
      </c>
      <c r="BN47" s="31" t="s">
        <v>486</v>
      </c>
      <c r="BO47" s="31" t="s">
        <v>486</v>
      </c>
      <c r="BP47" s="31" t="s">
        <v>486</v>
      </c>
      <c r="BQ47" s="31" t="s">
        <v>486</v>
      </c>
      <c r="BR47" s="31" t="s">
        <v>486</v>
      </c>
      <c r="BS47" s="31" t="s">
        <v>486</v>
      </c>
      <c r="BT47" s="31" t="s">
        <v>486</v>
      </c>
      <c r="BU47" s="31" t="s">
        <v>486</v>
      </c>
      <c r="BV47" s="31" t="s">
        <v>486</v>
      </c>
      <c r="BW47" s="31" t="s">
        <v>486</v>
      </c>
      <c r="BX47" s="31" t="s">
        <v>486</v>
      </c>
      <c r="BY47" s="31" t="s">
        <v>486</v>
      </c>
      <c r="BZ47" s="31" t="s">
        <v>486</v>
      </c>
      <c r="CA47" s="31" t="s">
        <v>486</v>
      </c>
      <c r="CB47" s="31" t="s">
        <v>486</v>
      </c>
      <c r="CC47" s="31" t="s">
        <v>486</v>
      </c>
      <c r="CD47" s="31" t="s">
        <v>486</v>
      </c>
      <c r="CE47" s="31" t="s">
        <v>486</v>
      </c>
      <c r="CF47" s="31" t="s">
        <v>486</v>
      </c>
      <c r="CG47" s="31" t="s">
        <v>486</v>
      </c>
      <c r="CH47" s="31" t="s">
        <v>486</v>
      </c>
      <c r="CI47" s="31" t="s">
        <v>510</v>
      </c>
      <c r="CJ47" s="31" t="s">
        <v>510</v>
      </c>
      <c r="CK47" s="31" t="s">
        <v>486</v>
      </c>
      <c r="CL47" s="31" t="s">
        <v>486</v>
      </c>
      <c r="CM47" s="31" t="s">
        <v>486</v>
      </c>
      <c r="CN47" s="31" t="s">
        <v>486</v>
      </c>
      <c r="CO47" s="31" t="s">
        <v>486</v>
      </c>
      <c r="CP47" s="31" t="s">
        <v>486</v>
      </c>
      <c r="CQ47" s="31" t="s">
        <v>486</v>
      </c>
      <c r="CR47" s="31" t="s">
        <v>486</v>
      </c>
      <c r="CS47" s="31" t="s">
        <v>486</v>
      </c>
      <c r="CT47" s="31" t="s">
        <v>509</v>
      </c>
      <c r="CU47" s="31" t="s">
        <v>509</v>
      </c>
      <c r="CV47" s="31" t="s">
        <v>486</v>
      </c>
      <c r="CW47" s="31" t="s">
        <v>486</v>
      </c>
      <c r="CX47" s="31" t="s">
        <v>486</v>
      </c>
      <c r="CY47" s="31" t="s">
        <v>486</v>
      </c>
      <c r="CZ47" s="31" t="s">
        <v>486</v>
      </c>
      <c r="DA47" s="31" t="s">
        <v>486</v>
      </c>
      <c r="DB47" s="31" t="s">
        <v>486</v>
      </c>
      <c r="DC47" s="31" t="s">
        <v>503</v>
      </c>
      <c r="DD47" s="31" t="s">
        <v>486</v>
      </c>
      <c r="DE47" s="31" t="s">
        <v>486</v>
      </c>
      <c r="DF47" s="31" t="s">
        <v>486</v>
      </c>
      <c r="DG47" s="31" t="s">
        <v>486</v>
      </c>
      <c r="DH47" s="31" t="s">
        <v>486</v>
      </c>
      <c r="DI47" s="31" t="s">
        <v>486</v>
      </c>
      <c r="DJ47" s="31" t="s">
        <v>486</v>
      </c>
      <c r="DK47" s="31" t="s">
        <v>486</v>
      </c>
      <c r="DL47" s="31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 t="s">
        <v>486</v>
      </c>
      <c r="EQ47" s="35" t="s">
        <v>486</v>
      </c>
      <c r="ER47" s="35" t="s">
        <v>486</v>
      </c>
      <c r="ES47" s="35" t="s">
        <v>486</v>
      </c>
      <c r="ET47" s="35" t="s">
        <v>486</v>
      </c>
      <c r="EU47" s="35" t="s">
        <v>486</v>
      </c>
      <c r="EV47" s="35" t="s">
        <v>486</v>
      </c>
      <c r="EW47" s="35" t="s">
        <v>486</v>
      </c>
      <c r="EX47" s="35" t="s">
        <v>486</v>
      </c>
      <c r="EY47" s="35" t="s">
        <v>486</v>
      </c>
      <c r="EZ47" s="35" t="s">
        <v>486</v>
      </c>
      <c r="FA47" s="35" t="s">
        <v>486</v>
      </c>
      <c r="FB47" s="35" t="s">
        <v>486</v>
      </c>
      <c r="FC47" s="35" t="s">
        <v>486</v>
      </c>
      <c r="FD47" s="35" t="s">
        <v>486</v>
      </c>
      <c r="FE47" s="35" t="s">
        <v>486</v>
      </c>
      <c r="FF47" s="35" t="s">
        <v>486</v>
      </c>
      <c r="FG47" s="35" t="s">
        <v>486</v>
      </c>
    </row>
    <row r="48" spans="1:163">
      <c r="A48" s="28"/>
      <c r="B48" s="31" t="s">
        <v>486</v>
      </c>
      <c r="C48" s="31" t="s">
        <v>486</v>
      </c>
      <c r="D48" s="31" t="s">
        <v>486</v>
      </c>
      <c r="E48" s="31" t="s">
        <v>486</v>
      </c>
      <c r="F48" s="31" t="s">
        <v>486</v>
      </c>
      <c r="G48" s="31" t="s">
        <v>486</v>
      </c>
      <c r="H48" s="31" t="s">
        <v>486</v>
      </c>
      <c r="I48" s="31" t="s">
        <v>486</v>
      </c>
      <c r="J48" s="31" t="s">
        <v>486</v>
      </c>
      <c r="K48" s="31" t="s">
        <v>486</v>
      </c>
      <c r="L48" s="31" t="s">
        <v>486</v>
      </c>
      <c r="M48" s="31" t="s">
        <v>486</v>
      </c>
      <c r="N48" s="31" t="s">
        <v>486</v>
      </c>
      <c r="O48" s="31" t="s">
        <v>486</v>
      </c>
      <c r="P48" s="31" t="s">
        <v>486</v>
      </c>
      <c r="Q48" s="31" t="s">
        <v>486</v>
      </c>
      <c r="R48" s="31" t="s">
        <v>486</v>
      </c>
      <c r="S48" s="31" t="s">
        <v>486</v>
      </c>
      <c r="T48" s="31" t="s">
        <v>486</v>
      </c>
      <c r="U48" s="31" t="s">
        <v>486</v>
      </c>
      <c r="V48" s="31" t="s">
        <v>486</v>
      </c>
      <c r="W48" s="31" t="s">
        <v>486</v>
      </c>
      <c r="X48" s="31" t="s">
        <v>486</v>
      </c>
      <c r="Y48" s="31" t="s">
        <v>486</v>
      </c>
      <c r="Z48" s="31" t="s">
        <v>486</v>
      </c>
      <c r="AA48" s="31" t="s">
        <v>486</v>
      </c>
      <c r="AB48" s="31" t="s">
        <v>486</v>
      </c>
      <c r="AC48" s="31" t="s">
        <v>486</v>
      </c>
      <c r="AD48" s="31" t="s">
        <v>486</v>
      </c>
      <c r="AE48" s="31" t="s">
        <v>486</v>
      </c>
      <c r="AF48" s="31" t="s">
        <v>486</v>
      </c>
      <c r="AG48" s="31" t="s">
        <v>486</v>
      </c>
      <c r="AH48" s="31" t="s">
        <v>486</v>
      </c>
      <c r="AI48" s="31" t="s">
        <v>486</v>
      </c>
      <c r="AJ48" s="31" t="s">
        <v>486</v>
      </c>
      <c r="AK48" s="31" t="s">
        <v>487</v>
      </c>
      <c r="AL48" s="31" t="s">
        <v>486</v>
      </c>
      <c r="AM48" s="31" t="s">
        <v>486</v>
      </c>
      <c r="AN48" s="31" t="s">
        <v>486</v>
      </c>
      <c r="AO48" s="31" t="s">
        <v>486</v>
      </c>
      <c r="AP48" s="31" t="s">
        <v>486</v>
      </c>
      <c r="AQ48" s="31" t="s">
        <v>486</v>
      </c>
      <c r="AR48" s="31" t="s">
        <v>486</v>
      </c>
      <c r="AS48" s="31" t="s">
        <v>486</v>
      </c>
      <c r="AT48" s="31" t="s">
        <v>486</v>
      </c>
      <c r="AU48" s="31" t="s">
        <v>486</v>
      </c>
      <c r="AV48" s="31" t="s">
        <v>486</v>
      </c>
      <c r="AW48" s="31" t="s">
        <v>486</v>
      </c>
      <c r="AX48" s="31" t="s">
        <v>486</v>
      </c>
      <c r="AY48" s="31" t="s">
        <v>486</v>
      </c>
      <c r="AZ48" s="31" t="s">
        <v>486</v>
      </c>
      <c r="BA48" s="31" t="s">
        <v>486</v>
      </c>
      <c r="BB48" s="31" t="s">
        <v>486</v>
      </c>
      <c r="BC48" s="31" t="s">
        <v>486</v>
      </c>
      <c r="BD48" s="31" t="s">
        <v>486</v>
      </c>
      <c r="BE48" s="31" t="s">
        <v>486</v>
      </c>
      <c r="BF48" s="31" t="s">
        <v>486</v>
      </c>
      <c r="BG48" s="31" t="s">
        <v>486</v>
      </c>
      <c r="BH48" s="31" t="s">
        <v>486</v>
      </c>
      <c r="BI48" s="31" t="s">
        <v>486</v>
      </c>
      <c r="BJ48" s="31" t="s">
        <v>486</v>
      </c>
      <c r="BK48" s="31" t="s">
        <v>486</v>
      </c>
      <c r="BL48" s="31" t="s">
        <v>486</v>
      </c>
      <c r="BM48" s="31" t="s">
        <v>486</v>
      </c>
      <c r="BN48" s="31" t="s">
        <v>486</v>
      </c>
      <c r="BO48" s="31" t="s">
        <v>486</v>
      </c>
      <c r="BP48" s="31" t="s">
        <v>486</v>
      </c>
      <c r="BQ48" s="31" t="s">
        <v>486</v>
      </c>
      <c r="BR48" s="31" t="s">
        <v>486</v>
      </c>
      <c r="BS48" s="31" t="s">
        <v>486</v>
      </c>
      <c r="BT48" s="31" t="s">
        <v>486</v>
      </c>
      <c r="BU48" s="31" t="s">
        <v>486</v>
      </c>
      <c r="BV48" s="31" t="s">
        <v>486</v>
      </c>
      <c r="BW48" s="31" t="s">
        <v>486</v>
      </c>
      <c r="BX48" s="31" t="s">
        <v>486</v>
      </c>
      <c r="BY48" s="31" t="s">
        <v>486</v>
      </c>
      <c r="BZ48" s="31" t="s">
        <v>486</v>
      </c>
      <c r="CA48" s="31" t="s">
        <v>486</v>
      </c>
      <c r="CB48" s="31" t="s">
        <v>486</v>
      </c>
      <c r="CC48" s="31" t="s">
        <v>486</v>
      </c>
      <c r="CD48" s="31" t="s">
        <v>486</v>
      </c>
      <c r="CE48" s="31" t="s">
        <v>486</v>
      </c>
      <c r="CF48" s="31" t="s">
        <v>486</v>
      </c>
      <c r="CG48" s="31" t="s">
        <v>486</v>
      </c>
      <c r="CH48" s="31" t="s">
        <v>486</v>
      </c>
      <c r="CI48" s="31" t="s">
        <v>486</v>
      </c>
      <c r="CJ48" s="31" t="s">
        <v>486</v>
      </c>
      <c r="CK48" s="31" t="s">
        <v>486</v>
      </c>
      <c r="CL48" s="31" t="s">
        <v>486</v>
      </c>
      <c r="CM48" s="31" t="s">
        <v>486</v>
      </c>
      <c r="CN48" s="31" t="s">
        <v>486</v>
      </c>
      <c r="CO48" s="31" t="s">
        <v>486</v>
      </c>
      <c r="CP48" s="31" t="s">
        <v>486</v>
      </c>
      <c r="CQ48" s="31" t="s">
        <v>486</v>
      </c>
      <c r="CR48" s="31" t="s">
        <v>486</v>
      </c>
      <c r="CS48" s="31" t="s">
        <v>486</v>
      </c>
      <c r="CT48" s="31" t="s">
        <v>486</v>
      </c>
      <c r="CU48" s="31" t="s">
        <v>486</v>
      </c>
      <c r="CV48" s="31" t="s">
        <v>486</v>
      </c>
      <c r="CW48" s="31" t="s">
        <v>486</v>
      </c>
      <c r="CX48" s="31" t="s">
        <v>486</v>
      </c>
      <c r="CY48" s="31" t="s">
        <v>486</v>
      </c>
      <c r="CZ48" s="31" t="s">
        <v>486</v>
      </c>
      <c r="DA48" s="31" t="s">
        <v>486</v>
      </c>
      <c r="DB48" s="31" t="s">
        <v>486</v>
      </c>
      <c r="DC48" s="31" t="s">
        <v>486</v>
      </c>
      <c r="DD48" s="31" t="s">
        <v>486</v>
      </c>
      <c r="DE48" s="31" t="s">
        <v>486</v>
      </c>
      <c r="DF48" s="31" t="s">
        <v>486</v>
      </c>
      <c r="DG48" s="31" t="s">
        <v>486</v>
      </c>
      <c r="DH48" s="31" t="s">
        <v>486</v>
      </c>
      <c r="DI48" s="31" t="s">
        <v>486</v>
      </c>
      <c r="DJ48" s="31" t="s">
        <v>486</v>
      </c>
      <c r="DK48" s="31" t="s">
        <v>486</v>
      </c>
      <c r="DL48" s="31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 t="s">
        <v>486</v>
      </c>
      <c r="EQ48" s="35" t="s">
        <v>486</v>
      </c>
      <c r="ER48" s="35" t="s">
        <v>486</v>
      </c>
      <c r="ES48" s="35" t="s">
        <v>486</v>
      </c>
      <c r="ET48" s="35" t="s">
        <v>486</v>
      </c>
      <c r="EU48" s="35" t="s">
        <v>486</v>
      </c>
      <c r="EV48" s="35" t="s">
        <v>486</v>
      </c>
      <c r="EW48" s="35" t="s">
        <v>486</v>
      </c>
      <c r="EX48" s="35" t="s">
        <v>486</v>
      </c>
      <c r="EY48" s="35" t="s">
        <v>486</v>
      </c>
      <c r="EZ48" s="35" t="s">
        <v>486</v>
      </c>
      <c r="FA48" s="35" t="s">
        <v>486</v>
      </c>
      <c r="FB48" s="35" t="s">
        <v>486</v>
      </c>
      <c r="FC48" s="35" t="s">
        <v>486</v>
      </c>
      <c r="FD48" s="35" t="s">
        <v>486</v>
      </c>
      <c r="FE48" s="35" t="s">
        <v>486</v>
      </c>
      <c r="FF48" s="35" t="s">
        <v>486</v>
      </c>
      <c r="FG48" s="35" t="s">
        <v>486</v>
      </c>
    </row>
    <row r="49" spans="1:163" ht="15" customHeight="1">
      <c r="A49" s="30" t="s">
        <v>146</v>
      </c>
      <c r="B49" s="31" t="s">
        <v>486</v>
      </c>
      <c r="C49" s="31" t="s">
        <v>486</v>
      </c>
      <c r="D49" s="31" t="s">
        <v>486</v>
      </c>
      <c r="E49" s="31" t="s">
        <v>486</v>
      </c>
      <c r="F49" s="31" t="s">
        <v>486</v>
      </c>
      <c r="G49" s="32" t="s">
        <v>485</v>
      </c>
      <c r="H49" s="31" t="s">
        <v>486</v>
      </c>
      <c r="I49" s="31" t="s">
        <v>486</v>
      </c>
      <c r="J49" s="31" t="s">
        <v>486</v>
      </c>
      <c r="K49" s="31" t="s">
        <v>486</v>
      </c>
      <c r="L49" s="31" t="s">
        <v>486</v>
      </c>
      <c r="M49" s="31" t="s">
        <v>486</v>
      </c>
      <c r="N49" s="31" t="s">
        <v>486</v>
      </c>
      <c r="O49" s="31" t="s">
        <v>486</v>
      </c>
      <c r="P49" s="31" t="s">
        <v>486</v>
      </c>
      <c r="Q49" s="31" t="s">
        <v>486</v>
      </c>
      <c r="R49" s="31" t="s">
        <v>486</v>
      </c>
      <c r="S49" s="31" t="s">
        <v>486</v>
      </c>
      <c r="T49" s="31" t="s">
        <v>486</v>
      </c>
      <c r="U49" s="31" t="s">
        <v>486</v>
      </c>
      <c r="V49" s="31" t="s">
        <v>486</v>
      </c>
      <c r="W49" s="31" t="s">
        <v>486</v>
      </c>
      <c r="X49" s="31" t="s">
        <v>486</v>
      </c>
      <c r="Y49" s="31" t="s">
        <v>486</v>
      </c>
      <c r="Z49" s="31" t="s">
        <v>486</v>
      </c>
      <c r="AA49" s="31" t="s">
        <v>486</v>
      </c>
      <c r="AB49" s="31" t="s">
        <v>486</v>
      </c>
      <c r="AC49" s="31" t="s">
        <v>486</v>
      </c>
      <c r="AD49" s="31" t="s">
        <v>486</v>
      </c>
      <c r="AE49" s="31" t="s">
        <v>486</v>
      </c>
      <c r="AF49" s="31" t="s">
        <v>486</v>
      </c>
      <c r="AG49" s="31" t="s">
        <v>486</v>
      </c>
      <c r="AH49" s="31" t="s">
        <v>486</v>
      </c>
      <c r="AI49" s="31" t="s">
        <v>486</v>
      </c>
      <c r="AJ49" s="31" t="s">
        <v>486</v>
      </c>
      <c r="AK49" s="31" t="s">
        <v>486</v>
      </c>
      <c r="AL49" s="31" t="s">
        <v>486</v>
      </c>
      <c r="AM49" s="31" t="s">
        <v>486</v>
      </c>
      <c r="AN49" s="31" t="s">
        <v>486</v>
      </c>
      <c r="AO49" s="31" t="s">
        <v>486</v>
      </c>
      <c r="AP49" s="31" t="s">
        <v>486</v>
      </c>
      <c r="AQ49" s="31" t="s">
        <v>486</v>
      </c>
      <c r="AR49" s="31" t="s">
        <v>486</v>
      </c>
      <c r="AS49" s="31" t="s">
        <v>486</v>
      </c>
      <c r="AT49" s="31" t="s">
        <v>486</v>
      </c>
      <c r="AU49" s="31" t="s">
        <v>486</v>
      </c>
      <c r="AV49" s="31" t="s">
        <v>486</v>
      </c>
      <c r="AW49" s="31" t="s">
        <v>486</v>
      </c>
      <c r="AX49" s="31" t="s">
        <v>486</v>
      </c>
      <c r="AY49" s="31" t="s">
        <v>486</v>
      </c>
      <c r="AZ49" s="31" t="s">
        <v>486</v>
      </c>
      <c r="BA49" s="31" t="s">
        <v>486</v>
      </c>
      <c r="BB49" s="31" t="s">
        <v>486</v>
      </c>
      <c r="BC49" s="31" t="s">
        <v>486</v>
      </c>
      <c r="BD49" s="31" t="s">
        <v>486</v>
      </c>
      <c r="BE49" s="31" t="s">
        <v>486</v>
      </c>
      <c r="BF49" s="31" t="s">
        <v>486</v>
      </c>
      <c r="BG49" s="31" t="s">
        <v>486</v>
      </c>
      <c r="BH49" s="31" t="s">
        <v>486</v>
      </c>
      <c r="BI49" s="31" t="s">
        <v>486</v>
      </c>
      <c r="BJ49" s="31" t="s">
        <v>486</v>
      </c>
      <c r="BK49" s="31" t="s">
        <v>486</v>
      </c>
      <c r="BL49" s="31" t="s">
        <v>486</v>
      </c>
      <c r="BM49" s="31" t="s">
        <v>486</v>
      </c>
      <c r="BN49" s="31" t="s">
        <v>486</v>
      </c>
      <c r="BO49" s="31" t="s">
        <v>486</v>
      </c>
      <c r="BP49" s="31" t="s">
        <v>486</v>
      </c>
      <c r="BQ49" s="31" t="s">
        <v>486</v>
      </c>
      <c r="BR49" s="31" t="s">
        <v>486</v>
      </c>
      <c r="BS49" s="31" t="s">
        <v>486</v>
      </c>
      <c r="BT49" s="31" t="s">
        <v>486</v>
      </c>
      <c r="BU49" s="31" t="s">
        <v>486</v>
      </c>
      <c r="BV49" s="31" t="s">
        <v>486</v>
      </c>
      <c r="BW49" s="31" t="s">
        <v>486</v>
      </c>
      <c r="BX49" s="31" t="s">
        <v>486</v>
      </c>
      <c r="BY49" s="31" t="s">
        <v>486</v>
      </c>
      <c r="BZ49" s="31" t="s">
        <v>486</v>
      </c>
      <c r="CA49" s="31" t="s">
        <v>486</v>
      </c>
      <c r="CB49" s="31" t="s">
        <v>486</v>
      </c>
      <c r="CC49" s="31" t="s">
        <v>486</v>
      </c>
      <c r="CD49" s="31" t="s">
        <v>486</v>
      </c>
      <c r="CE49" s="31" t="s">
        <v>486</v>
      </c>
      <c r="CF49" s="31" t="s">
        <v>486</v>
      </c>
      <c r="CG49" s="31" t="s">
        <v>486</v>
      </c>
      <c r="CH49" s="31" t="s">
        <v>486</v>
      </c>
      <c r="CI49" s="31" t="s">
        <v>486</v>
      </c>
      <c r="CJ49" s="31" t="s">
        <v>486</v>
      </c>
      <c r="CK49" s="31" t="s">
        <v>486</v>
      </c>
      <c r="CL49" s="31" t="s">
        <v>486</v>
      </c>
      <c r="CM49" s="31" t="s">
        <v>486</v>
      </c>
      <c r="CN49" s="31" t="s">
        <v>486</v>
      </c>
      <c r="CO49" s="31" t="s">
        <v>486</v>
      </c>
      <c r="CP49" s="31" t="s">
        <v>486</v>
      </c>
      <c r="CQ49" s="32" t="s">
        <v>485</v>
      </c>
      <c r="CR49" s="32" t="s">
        <v>485</v>
      </c>
      <c r="CS49" s="31" t="s">
        <v>486</v>
      </c>
      <c r="CT49" s="31" t="s">
        <v>486</v>
      </c>
      <c r="CU49" s="31" t="s">
        <v>486</v>
      </c>
      <c r="CV49" s="31" t="s">
        <v>486</v>
      </c>
      <c r="CW49" s="31" t="s">
        <v>486</v>
      </c>
      <c r="CX49" s="31" t="s">
        <v>486</v>
      </c>
      <c r="CY49" s="31" t="s">
        <v>486</v>
      </c>
      <c r="CZ49" s="31" t="s">
        <v>486</v>
      </c>
      <c r="DA49" s="31" t="s">
        <v>486</v>
      </c>
      <c r="DB49" s="31" t="s">
        <v>486</v>
      </c>
      <c r="DC49" s="31" t="s">
        <v>486</v>
      </c>
      <c r="DD49" s="31" t="s">
        <v>486</v>
      </c>
      <c r="DE49" s="31" t="s">
        <v>486</v>
      </c>
      <c r="DF49" s="31" t="s">
        <v>486</v>
      </c>
      <c r="DG49" s="31" t="s">
        <v>486</v>
      </c>
      <c r="DH49" s="31" t="s">
        <v>486</v>
      </c>
      <c r="DI49" s="31" t="s">
        <v>486</v>
      </c>
      <c r="DJ49" s="31" t="s">
        <v>486</v>
      </c>
      <c r="DK49" s="31" t="s">
        <v>486</v>
      </c>
      <c r="DL49" s="31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 t="s">
        <v>486</v>
      </c>
      <c r="EQ49" s="35" t="s">
        <v>486</v>
      </c>
      <c r="ER49" s="35" t="s">
        <v>486</v>
      </c>
      <c r="ES49" s="35" t="s">
        <v>486</v>
      </c>
      <c r="ET49" s="35" t="s">
        <v>486</v>
      </c>
      <c r="EU49" s="35" t="s">
        <v>486</v>
      </c>
      <c r="EV49" s="35" t="s">
        <v>486</v>
      </c>
      <c r="EW49" s="35" t="s">
        <v>486</v>
      </c>
      <c r="EX49" s="35" t="s">
        <v>486</v>
      </c>
      <c r="EY49" s="35" t="s">
        <v>486</v>
      </c>
      <c r="EZ49" s="35" t="s">
        <v>486</v>
      </c>
      <c r="FA49" s="35" t="s">
        <v>486</v>
      </c>
      <c r="FB49" s="35" t="s">
        <v>486</v>
      </c>
      <c r="FC49" s="35" t="s">
        <v>486</v>
      </c>
      <c r="FD49" s="35" t="s">
        <v>486</v>
      </c>
      <c r="FE49" s="35" t="s">
        <v>486</v>
      </c>
      <c r="FF49" s="35" t="s">
        <v>486</v>
      </c>
      <c r="FG49" s="35" t="s">
        <v>486</v>
      </c>
    </row>
    <row r="50" spans="1:163" ht="15" customHeight="1">
      <c r="A50" s="30" t="s">
        <v>148</v>
      </c>
      <c r="B50" s="31" t="s">
        <v>486</v>
      </c>
      <c r="C50" s="31" t="s">
        <v>486</v>
      </c>
      <c r="D50" s="32" t="s">
        <v>485</v>
      </c>
      <c r="E50" s="32" t="s">
        <v>485</v>
      </c>
      <c r="F50" s="32" t="s">
        <v>485</v>
      </c>
      <c r="G50" s="32" t="s">
        <v>485</v>
      </c>
      <c r="H50" s="32" t="s">
        <v>485</v>
      </c>
      <c r="I50" s="32" t="s">
        <v>485</v>
      </c>
      <c r="J50" s="31" t="s">
        <v>486</v>
      </c>
      <c r="K50" s="31" t="s">
        <v>486</v>
      </c>
      <c r="L50" s="31" t="s">
        <v>486</v>
      </c>
      <c r="M50" s="32" t="s">
        <v>485</v>
      </c>
      <c r="N50" s="32" t="s">
        <v>485</v>
      </c>
      <c r="O50" s="31" t="s">
        <v>486</v>
      </c>
      <c r="P50" s="32" t="s">
        <v>485</v>
      </c>
      <c r="Q50" s="32" t="s">
        <v>485</v>
      </c>
      <c r="R50" s="31" t="s">
        <v>486</v>
      </c>
      <c r="S50" s="31" t="s">
        <v>486</v>
      </c>
      <c r="T50" s="32" t="s">
        <v>485</v>
      </c>
      <c r="U50" s="32" t="s">
        <v>485</v>
      </c>
      <c r="V50" s="32" t="s">
        <v>485</v>
      </c>
      <c r="W50" s="32" t="s">
        <v>485</v>
      </c>
      <c r="X50" s="31" t="s">
        <v>486</v>
      </c>
      <c r="Y50" s="31" t="s">
        <v>486</v>
      </c>
      <c r="Z50" s="31" t="s">
        <v>486</v>
      </c>
      <c r="AA50" s="31" t="s">
        <v>486</v>
      </c>
      <c r="AB50" s="31" t="s">
        <v>486</v>
      </c>
      <c r="AC50" s="31" t="s">
        <v>486</v>
      </c>
      <c r="AD50" s="32" t="s">
        <v>485</v>
      </c>
      <c r="AE50" s="31" t="s">
        <v>486</v>
      </c>
      <c r="AF50" s="32" t="s">
        <v>485</v>
      </c>
      <c r="AG50" s="32" t="s">
        <v>485</v>
      </c>
      <c r="AH50" s="31" t="s">
        <v>486</v>
      </c>
      <c r="AI50" s="31" t="s">
        <v>486</v>
      </c>
      <c r="AJ50" s="31" t="s">
        <v>486</v>
      </c>
      <c r="AK50" s="32" t="s">
        <v>485</v>
      </c>
      <c r="AL50" s="31" t="s">
        <v>486</v>
      </c>
      <c r="AM50" s="32" t="s">
        <v>485</v>
      </c>
      <c r="AN50" s="32" t="s">
        <v>485</v>
      </c>
      <c r="AO50" s="32" t="s">
        <v>485</v>
      </c>
      <c r="AP50" s="31" t="s">
        <v>486</v>
      </c>
      <c r="AQ50" s="31" t="s">
        <v>486</v>
      </c>
      <c r="AR50" s="32" t="s">
        <v>485</v>
      </c>
      <c r="AS50" s="31" t="s">
        <v>486</v>
      </c>
      <c r="AT50" s="31" t="s">
        <v>486</v>
      </c>
      <c r="AU50" s="32" t="s">
        <v>485</v>
      </c>
      <c r="AV50" s="31" t="s">
        <v>486</v>
      </c>
      <c r="AW50" s="32" t="s">
        <v>485</v>
      </c>
      <c r="AX50" s="32" t="s">
        <v>485</v>
      </c>
      <c r="AY50" s="31" t="s">
        <v>486</v>
      </c>
      <c r="AZ50" s="32" t="s">
        <v>485</v>
      </c>
      <c r="BA50" s="31" t="s">
        <v>486</v>
      </c>
      <c r="BB50" s="31" t="s">
        <v>486</v>
      </c>
      <c r="BC50" s="31" t="s">
        <v>486</v>
      </c>
      <c r="BD50" s="31" t="s">
        <v>486</v>
      </c>
      <c r="BE50" s="32" t="s">
        <v>485</v>
      </c>
      <c r="BF50" s="31" t="s">
        <v>486</v>
      </c>
      <c r="BG50" s="32" t="s">
        <v>485</v>
      </c>
      <c r="BH50" s="32" t="s">
        <v>485</v>
      </c>
      <c r="BI50" s="32" t="s">
        <v>485</v>
      </c>
      <c r="BJ50" s="31" t="s">
        <v>486</v>
      </c>
      <c r="BK50" s="31" t="s">
        <v>486</v>
      </c>
      <c r="BL50" s="32" t="s">
        <v>485</v>
      </c>
      <c r="BM50" s="32" t="s">
        <v>485</v>
      </c>
      <c r="BN50" s="32" t="s">
        <v>485</v>
      </c>
      <c r="BO50" s="32" t="s">
        <v>485</v>
      </c>
      <c r="BP50" s="31" t="s">
        <v>486</v>
      </c>
      <c r="BQ50" s="31" t="s">
        <v>486</v>
      </c>
      <c r="BR50" s="31" t="s">
        <v>486</v>
      </c>
      <c r="BS50" s="31" t="s">
        <v>486</v>
      </c>
      <c r="BT50" s="32" t="s">
        <v>485</v>
      </c>
      <c r="BU50" s="31" t="s">
        <v>486</v>
      </c>
      <c r="BV50" s="31" t="s">
        <v>486</v>
      </c>
      <c r="BW50" s="32" t="s">
        <v>485</v>
      </c>
      <c r="BX50" s="31" t="s">
        <v>486</v>
      </c>
      <c r="BY50" s="31" t="s">
        <v>486</v>
      </c>
      <c r="BZ50" s="31" t="s">
        <v>486</v>
      </c>
      <c r="CA50" s="32" t="s">
        <v>485</v>
      </c>
      <c r="CB50" s="32" t="s">
        <v>485</v>
      </c>
      <c r="CC50" s="31" t="s">
        <v>486</v>
      </c>
      <c r="CD50" s="31" t="s">
        <v>486</v>
      </c>
      <c r="CE50" s="32" t="s">
        <v>485</v>
      </c>
      <c r="CF50" s="32" t="s">
        <v>485</v>
      </c>
      <c r="CG50" s="32" t="s">
        <v>485</v>
      </c>
      <c r="CH50" s="32" t="s">
        <v>485</v>
      </c>
      <c r="CI50" s="31" t="s">
        <v>486</v>
      </c>
      <c r="CJ50" s="31" t="s">
        <v>486</v>
      </c>
      <c r="CK50" s="32" t="s">
        <v>485</v>
      </c>
      <c r="CL50" s="32" t="s">
        <v>485</v>
      </c>
      <c r="CM50" s="32" t="s">
        <v>485</v>
      </c>
      <c r="CN50" s="32" t="s">
        <v>485</v>
      </c>
      <c r="CO50" s="31" t="s">
        <v>486</v>
      </c>
      <c r="CP50" s="32" t="s">
        <v>485</v>
      </c>
      <c r="CQ50" s="32" t="s">
        <v>485</v>
      </c>
      <c r="CR50" s="32" t="s">
        <v>485</v>
      </c>
      <c r="CS50" s="31" t="s">
        <v>486</v>
      </c>
      <c r="CT50" s="31" t="s">
        <v>486</v>
      </c>
      <c r="CU50" s="31" t="s">
        <v>486</v>
      </c>
      <c r="CV50" s="32" t="s">
        <v>485</v>
      </c>
      <c r="CW50" s="31" t="s">
        <v>486</v>
      </c>
      <c r="CX50" s="32" t="s">
        <v>485</v>
      </c>
      <c r="CY50" s="32" t="s">
        <v>485</v>
      </c>
      <c r="CZ50" s="31" t="s">
        <v>486</v>
      </c>
      <c r="DA50" s="32" t="s">
        <v>485</v>
      </c>
      <c r="DB50" s="31" t="s">
        <v>486</v>
      </c>
      <c r="DC50" s="31" t="s">
        <v>486</v>
      </c>
      <c r="DD50" s="31" t="s">
        <v>486</v>
      </c>
      <c r="DE50" s="32" t="s">
        <v>485</v>
      </c>
      <c r="DF50" s="32" t="s">
        <v>485</v>
      </c>
      <c r="DG50" s="32" t="s">
        <v>485</v>
      </c>
      <c r="DH50" s="31" t="s">
        <v>486</v>
      </c>
      <c r="DI50" s="32" t="s">
        <v>485</v>
      </c>
      <c r="DJ50" s="32" t="s">
        <v>485</v>
      </c>
      <c r="DK50" s="31" t="s">
        <v>486</v>
      </c>
      <c r="DL50" s="31"/>
      <c r="DM50" s="36"/>
      <c r="DN50" s="35"/>
      <c r="DO50" s="35"/>
      <c r="DP50" s="35"/>
      <c r="DQ50" s="36"/>
      <c r="DR50" s="36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 t="s">
        <v>486</v>
      </c>
      <c r="EQ50" s="35" t="s">
        <v>486</v>
      </c>
      <c r="ER50" s="35" t="s">
        <v>486</v>
      </c>
      <c r="ES50" s="35" t="s">
        <v>486</v>
      </c>
      <c r="ET50" s="35" t="s">
        <v>486</v>
      </c>
      <c r="EU50" s="35" t="s">
        <v>486</v>
      </c>
      <c r="EV50" s="35" t="s">
        <v>486</v>
      </c>
      <c r="EW50" s="35" t="s">
        <v>486</v>
      </c>
      <c r="EX50" s="35" t="s">
        <v>486</v>
      </c>
      <c r="EY50" s="35" t="s">
        <v>486</v>
      </c>
      <c r="EZ50" s="35" t="s">
        <v>486</v>
      </c>
      <c r="FA50" s="35" t="s">
        <v>486</v>
      </c>
      <c r="FB50" s="35" t="s">
        <v>486</v>
      </c>
      <c r="FC50" s="35" t="s">
        <v>486</v>
      </c>
      <c r="FD50" s="35" t="s">
        <v>486</v>
      </c>
      <c r="FE50" s="35" t="s">
        <v>486</v>
      </c>
      <c r="FF50" s="35" t="s">
        <v>486</v>
      </c>
      <c r="FG50" s="35" t="s">
        <v>486</v>
      </c>
    </row>
    <row r="51" spans="1:163" ht="15" customHeight="1">
      <c r="A51" s="30" t="s">
        <v>152</v>
      </c>
      <c r="B51" s="31" t="s">
        <v>486</v>
      </c>
      <c r="C51" s="31" t="s">
        <v>486</v>
      </c>
      <c r="D51" s="31" t="s">
        <v>486</v>
      </c>
      <c r="E51" s="31" t="s">
        <v>486</v>
      </c>
      <c r="F51" s="31" t="s">
        <v>486</v>
      </c>
      <c r="G51" s="31" t="s">
        <v>486</v>
      </c>
      <c r="H51" s="31" t="s">
        <v>486</v>
      </c>
      <c r="I51" s="31" t="s">
        <v>486</v>
      </c>
      <c r="J51" s="31" t="s">
        <v>486</v>
      </c>
      <c r="K51" s="31" t="s">
        <v>486</v>
      </c>
      <c r="L51" s="31" t="s">
        <v>486</v>
      </c>
      <c r="M51" s="31" t="s">
        <v>486</v>
      </c>
      <c r="N51" s="31" t="s">
        <v>486</v>
      </c>
      <c r="O51" s="32" t="s">
        <v>485</v>
      </c>
      <c r="P51" s="31" t="s">
        <v>486</v>
      </c>
      <c r="Q51" s="31" t="s">
        <v>486</v>
      </c>
      <c r="R51" s="31" t="s">
        <v>486</v>
      </c>
      <c r="S51" s="31" t="s">
        <v>486</v>
      </c>
      <c r="T51" s="31" t="s">
        <v>486</v>
      </c>
      <c r="U51" s="31" t="s">
        <v>486</v>
      </c>
      <c r="V51" s="31" t="s">
        <v>486</v>
      </c>
      <c r="W51" s="31" t="s">
        <v>486</v>
      </c>
      <c r="X51" s="31" t="s">
        <v>486</v>
      </c>
      <c r="Y51" s="31" t="s">
        <v>486</v>
      </c>
      <c r="Z51" s="32" t="s">
        <v>485</v>
      </c>
      <c r="AA51" s="31" t="s">
        <v>486</v>
      </c>
      <c r="AB51" s="31" t="s">
        <v>486</v>
      </c>
      <c r="AC51" s="31" t="s">
        <v>486</v>
      </c>
      <c r="AD51" s="31" t="s">
        <v>486</v>
      </c>
      <c r="AE51" s="31" t="s">
        <v>486</v>
      </c>
      <c r="AF51" s="31" t="s">
        <v>486</v>
      </c>
      <c r="AG51" s="31" t="s">
        <v>486</v>
      </c>
      <c r="AH51" s="31" t="s">
        <v>486</v>
      </c>
      <c r="AI51" s="31" t="s">
        <v>486</v>
      </c>
      <c r="AJ51" s="31" t="s">
        <v>486</v>
      </c>
      <c r="AK51" s="31" t="s">
        <v>486</v>
      </c>
      <c r="AL51" s="31" t="s">
        <v>486</v>
      </c>
      <c r="AM51" s="31" t="s">
        <v>486</v>
      </c>
      <c r="AN51" s="31" t="s">
        <v>486</v>
      </c>
      <c r="AO51" s="28"/>
      <c r="AP51" s="32" t="s">
        <v>485</v>
      </c>
      <c r="AQ51" s="31" t="s">
        <v>486</v>
      </c>
      <c r="AR51" s="31" t="s">
        <v>486</v>
      </c>
      <c r="AS51" s="31" t="s">
        <v>486</v>
      </c>
      <c r="AT51" s="31" t="s">
        <v>486</v>
      </c>
      <c r="AU51" s="31" t="s">
        <v>486</v>
      </c>
      <c r="AV51" s="31" t="s">
        <v>486</v>
      </c>
      <c r="AW51" s="31" t="s">
        <v>486</v>
      </c>
      <c r="AX51" s="31" t="s">
        <v>486</v>
      </c>
      <c r="AY51" s="31" t="s">
        <v>486</v>
      </c>
      <c r="AZ51" s="31" t="s">
        <v>486</v>
      </c>
      <c r="BA51" s="31" t="s">
        <v>486</v>
      </c>
      <c r="BB51" s="31" t="s">
        <v>486</v>
      </c>
      <c r="BC51" s="31" t="s">
        <v>486</v>
      </c>
      <c r="BD51" s="31" t="s">
        <v>486</v>
      </c>
      <c r="BE51" s="31" t="s">
        <v>486</v>
      </c>
      <c r="BF51" s="31" t="s">
        <v>486</v>
      </c>
      <c r="BG51" s="31" t="s">
        <v>486</v>
      </c>
      <c r="BH51" s="31" t="s">
        <v>486</v>
      </c>
      <c r="BI51" s="31" t="s">
        <v>486</v>
      </c>
      <c r="BJ51" s="32" t="s">
        <v>485</v>
      </c>
      <c r="BK51" s="31" t="s">
        <v>486</v>
      </c>
      <c r="BL51" s="31" t="s">
        <v>486</v>
      </c>
      <c r="BM51" s="31" t="s">
        <v>486</v>
      </c>
      <c r="BN51" s="31" t="s">
        <v>486</v>
      </c>
      <c r="BO51" s="31" t="s">
        <v>486</v>
      </c>
      <c r="BP51" s="31" t="s">
        <v>486</v>
      </c>
      <c r="BQ51" s="31" t="s">
        <v>486</v>
      </c>
      <c r="BR51" s="31" t="s">
        <v>486</v>
      </c>
      <c r="BS51" s="31" t="s">
        <v>486</v>
      </c>
      <c r="BT51" s="31" t="s">
        <v>486</v>
      </c>
      <c r="BU51" s="31" t="s">
        <v>486</v>
      </c>
      <c r="BV51" s="31" t="s">
        <v>486</v>
      </c>
      <c r="BW51" s="31" t="s">
        <v>486</v>
      </c>
      <c r="BX51" s="31" t="s">
        <v>486</v>
      </c>
      <c r="BY51" s="31" t="s">
        <v>486</v>
      </c>
      <c r="BZ51" s="31" t="s">
        <v>486</v>
      </c>
      <c r="CA51" s="31" t="s">
        <v>486</v>
      </c>
      <c r="CB51" s="31" t="s">
        <v>486</v>
      </c>
      <c r="CC51" s="31" t="s">
        <v>486</v>
      </c>
      <c r="CD51" s="31" t="s">
        <v>486</v>
      </c>
      <c r="CE51" s="31" t="s">
        <v>486</v>
      </c>
      <c r="CF51" s="31" t="s">
        <v>486</v>
      </c>
      <c r="CG51" s="31" t="s">
        <v>486</v>
      </c>
      <c r="CH51" s="31" t="s">
        <v>486</v>
      </c>
      <c r="CI51" s="31" t="s">
        <v>486</v>
      </c>
      <c r="CJ51" s="31" t="s">
        <v>486</v>
      </c>
      <c r="CK51" s="31" t="s">
        <v>486</v>
      </c>
      <c r="CL51" s="31" t="s">
        <v>487</v>
      </c>
      <c r="CM51" s="31" t="s">
        <v>486</v>
      </c>
      <c r="CN51" s="31" t="s">
        <v>486</v>
      </c>
      <c r="CO51" s="31" t="s">
        <v>486</v>
      </c>
      <c r="CP51" s="31" t="s">
        <v>486</v>
      </c>
      <c r="CQ51" s="31" t="s">
        <v>486</v>
      </c>
      <c r="CR51" s="31" t="s">
        <v>486</v>
      </c>
      <c r="CS51" s="31" t="s">
        <v>486</v>
      </c>
      <c r="CT51" s="31" t="s">
        <v>486</v>
      </c>
      <c r="CU51" s="31" t="s">
        <v>486</v>
      </c>
      <c r="CV51" s="31" t="s">
        <v>486</v>
      </c>
      <c r="CW51" s="31" t="s">
        <v>486</v>
      </c>
      <c r="CX51" s="31" t="s">
        <v>486</v>
      </c>
      <c r="CY51" s="31" t="s">
        <v>486</v>
      </c>
      <c r="CZ51" s="31" t="s">
        <v>486</v>
      </c>
      <c r="DA51" s="31" t="s">
        <v>486</v>
      </c>
      <c r="DB51" s="31" t="s">
        <v>486</v>
      </c>
      <c r="DC51" s="31" t="s">
        <v>503</v>
      </c>
      <c r="DD51" s="31" t="s">
        <v>486</v>
      </c>
      <c r="DE51" s="31" t="s">
        <v>486</v>
      </c>
      <c r="DF51" s="31" t="s">
        <v>486</v>
      </c>
      <c r="DG51" s="31" t="s">
        <v>486</v>
      </c>
      <c r="DH51" s="31" t="s">
        <v>486</v>
      </c>
      <c r="DI51" s="31" t="s">
        <v>486</v>
      </c>
      <c r="DJ51" s="31" t="s">
        <v>486</v>
      </c>
      <c r="DK51" s="31" t="s">
        <v>486</v>
      </c>
      <c r="DL51" s="31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 t="s">
        <v>486</v>
      </c>
      <c r="EQ51" s="35" t="s">
        <v>486</v>
      </c>
      <c r="ER51" s="35" t="s">
        <v>486</v>
      </c>
      <c r="ES51" s="35" t="s">
        <v>486</v>
      </c>
      <c r="ET51" s="35" t="s">
        <v>486</v>
      </c>
      <c r="EU51" s="35" t="s">
        <v>486</v>
      </c>
      <c r="EV51" s="35" t="s">
        <v>486</v>
      </c>
      <c r="EW51" s="35" t="s">
        <v>486</v>
      </c>
      <c r="EX51" s="35" t="s">
        <v>486</v>
      </c>
      <c r="EY51" s="35" t="s">
        <v>486</v>
      </c>
      <c r="EZ51" s="35" t="s">
        <v>486</v>
      </c>
      <c r="FA51" s="35" t="s">
        <v>486</v>
      </c>
      <c r="FB51" s="35" t="s">
        <v>486</v>
      </c>
      <c r="FC51" s="35" t="s">
        <v>486</v>
      </c>
      <c r="FD51" s="35" t="s">
        <v>486</v>
      </c>
      <c r="FE51" s="35" t="s">
        <v>486</v>
      </c>
      <c r="FF51" s="35" t="s">
        <v>486</v>
      </c>
      <c r="FG51" s="35" t="s">
        <v>486</v>
      </c>
    </row>
    <row r="52" spans="1:163" ht="15" customHeight="1">
      <c r="A52" s="30" t="s">
        <v>155</v>
      </c>
      <c r="B52" s="31" t="s">
        <v>486</v>
      </c>
      <c r="C52" s="31" t="s">
        <v>486</v>
      </c>
      <c r="D52" s="31" t="s">
        <v>486</v>
      </c>
      <c r="E52" s="31" t="s">
        <v>486</v>
      </c>
      <c r="F52" s="31" t="s">
        <v>486</v>
      </c>
      <c r="G52" s="31" t="s">
        <v>511</v>
      </c>
      <c r="H52" s="31" t="s">
        <v>486</v>
      </c>
      <c r="I52" s="31" t="s">
        <v>512</v>
      </c>
      <c r="J52" s="31" t="s">
        <v>486</v>
      </c>
      <c r="K52" s="31" t="s">
        <v>486</v>
      </c>
      <c r="L52" s="31" t="s">
        <v>487</v>
      </c>
      <c r="M52" s="31" t="s">
        <v>289</v>
      </c>
      <c r="N52" s="31" t="s">
        <v>486</v>
      </c>
      <c r="O52" s="31" t="s">
        <v>486</v>
      </c>
      <c r="P52" s="31" t="s">
        <v>486</v>
      </c>
      <c r="Q52" s="31" t="s">
        <v>486</v>
      </c>
      <c r="R52" s="31" t="s">
        <v>513</v>
      </c>
      <c r="S52" s="31" t="s">
        <v>486</v>
      </c>
      <c r="T52" s="31" t="s">
        <v>486</v>
      </c>
      <c r="U52" s="31" t="s">
        <v>486</v>
      </c>
      <c r="V52" s="31" t="s">
        <v>486</v>
      </c>
      <c r="W52" s="31" t="s">
        <v>486</v>
      </c>
      <c r="X52" s="31" t="s">
        <v>289</v>
      </c>
      <c r="Y52" s="31" t="s">
        <v>486</v>
      </c>
      <c r="Z52" s="31" t="s">
        <v>486</v>
      </c>
      <c r="AA52" s="31" t="s">
        <v>486</v>
      </c>
      <c r="AB52" s="31" t="s">
        <v>486</v>
      </c>
      <c r="AC52" s="31" t="s">
        <v>486</v>
      </c>
      <c r="AD52" s="31" t="s">
        <v>486</v>
      </c>
      <c r="AE52" s="31" t="s">
        <v>486</v>
      </c>
      <c r="AF52" s="31" t="s">
        <v>486</v>
      </c>
      <c r="AG52" s="31" t="s">
        <v>486</v>
      </c>
      <c r="AH52" s="31" t="s">
        <v>486</v>
      </c>
      <c r="AI52" s="31" t="s">
        <v>486</v>
      </c>
      <c r="AJ52" s="31" t="s">
        <v>486</v>
      </c>
      <c r="AK52" s="31" t="s">
        <v>486</v>
      </c>
      <c r="AL52" s="31" t="s">
        <v>486</v>
      </c>
      <c r="AM52" s="31" t="s">
        <v>486</v>
      </c>
      <c r="AN52" s="31" t="s">
        <v>486</v>
      </c>
      <c r="AO52" s="31" t="s">
        <v>486</v>
      </c>
      <c r="AP52" s="31" t="s">
        <v>486</v>
      </c>
      <c r="AQ52" s="31" t="s">
        <v>511</v>
      </c>
      <c r="AR52" s="31" t="s">
        <v>511</v>
      </c>
      <c r="AS52" s="31" t="s">
        <v>486</v>
      </c>
      <c r="AT52" s="31" t="s">
        <v>486</v>
      </c>
      <c r="AU52" s="31" t="s">
        <v>486</v>
      </c>
      <c r="AV52" s="31" t="s">
        <v>486</v>
      </c>
      <c r="AW52" s="31" t="s">
        <v>486</v>
      </c>
      <c r="AX52" s="31" t="s">
        <v>486</v>
      </c>
      <c r="AY52" s="31" t="s">
        <v>514</v>
      </c>
      <c r="AZ52" s="31" t="s">
        <v>486</v>
      </c>
      <c r="BA52" s="31" t="s">
        <v>486</v>
      </c>
      <c r="BB52" s="31" t="s">
        <v>486</v>
      </c>
      <c r="BC52" s="31" t="s">
        <v>486</v>
      </c>
      <c r="BD52" s="31" t="s">
        <v>486</v>
      </c>
      <c r="BE52" s="31" t="s">
        <v>486</v>
      </c>
      <c r="BF52" s="31" t="s">
        <v>511</v>
      </c>
      <c r="BG52" s="31" t="s">
        <v>486</v>
      </c>
      <c r="BH52" s="31" t="s">
        <v>486</v>
      </c>
      <c r="BI52" s="31" t="s">
        <v>486</v>
      </c>
      <c r="BJ52" s="31" t="s">
        <v>486</v>
      </c>
      <c r="BK52" s="31" t="s">
        <v>486</v>
      </c>
      <c r="BL52" s="31" t="s">
        <v>486</v>
      </c>
      <c r="BM52" s="31" t="s">
        <v>486</v>
      </c>
      <c r="BN52" s="31" t="s">
        <v>486</v>
      </c>
      <c r="BO52" s="31" t="s">
        <v>284</v>
      </c>
      <c r="BP52" s="31" t="s">
        <v>284</v>
      </c>
      <c r="BQ52" s="31" t="s">
        <v>486</v>
      </c>
      <c r="BR52" s="31" t="s">
        <v>515</v>
      </c>
      <c r="BS52" s="31" t="s">
        <v>516</v>
      </c>
      <c r="BT52" s="31" t="s">
        <v>486</v>
      </c>
      <c r="BU52" s="31" t="s">
        <v>486</v>
      </c>
      <c r="BV52" s="31" t="s">
        <v>486</v>
      </c>
      <c r="BW52" s="31" t="s">
        <v>486</v>
      </c>
      <c r="BX52" s="31" t="s">
        <v>486</v>
      </c>
      <c r="BY52" s="31" t="s">
        <v>486</v>
      </c>
      <c r="BZ52" s="31" t="s">
        <v>486</v>
      </c>
      <c r="CA52" s="31" t="s">
        <v>486</v>
      </c>
      <c r="CB52" s="31" t="s">
        <v>511</v>
      </c>
      <c r="CC52" s="31" t="s">
        <v>486</v>
      </c>
      <c r="CD52" s="31" t="s">
        <v>486</v>
      </c>
      <c r="CE52" s="31" t="s">
        <v>486</v>
      </c>
      <c r="CF52" s="31" t="s">
        <v>284</v>
      </c>
      <c r="CG52" s="31" t="s">
        <v>284</v>
      </c>
      <c r="CH52" s="31" t="s">
        <v>486</v>
      </c>
      <c r="CI52" s="31" t="s">
        <v>517</v>
      </c>
      <c r="CJ52" s="31" t="s">
        <v>486</v>
      </c>
      <c r="CK52" s="31" t="s">
        <v>486</v>
      </c>
      <c r="CL52" s="31" t="s">
        <v>486</v>
      </c>
      <c r="CM52" s="31" t="s">
        <v>486</v>
      </c>
      <c r="CN52" s="31" t="s">
        <v>486</v>
      </c>
      <c r="CO52" s="31" t="s">
        <v>516</v>
      </c>
      <c r="CP52" s="31" t="s">
        <v>486</v>
      </c>
      <c r="CQ52" s="31" t="s">
        <v>511</v>
      </c>
      <c r="CR52" s="31" t="s">
        <v>486</v>
      </c>
      <c r="CS52" s="31" t="s">
        <v>486</v>
      </c>
      <c r="CT52" s="31" t="s">
        <v>486</v>
      </c>
      <c r="CU52" s="31" t="s">
        <v>486</v>
      </c>
      <c r="CV52" s="31" t="s">
        <v>486</v>
      </c>
      <c r="CW52" s="32" t="s">
        <v>485</v>
      </c>
      <c r="CX52" s="31" t="s">
        <v>486</v>
      </c>
      <c r="CY52" s="31" t="s">
        <v>486</v>
      </c>
      <c r="CZ52" s="31" t="s">
        <v>486</v>
      </c>
      <c r="DA52" s="31" t="s">
        <v>486</v>
      </c>
      <c r="DB52" s="31" t="s">
        <v>486</v>
      </c>
      <c r="DC52" s="31" t="s">
        <v>486</v>
      </c>
      <c r="DD52" s="31" t="s">
        <v>486</v>
      </c>
      <c r="DE52" s="31" t="s">
        <v>511</v>
      </c>
      <c r="DF52" s="31" t="s">
        <v>486</v>
      </c>
      <c r="DG52" s="31" t="s">
        <v>486</v>
      </c>
      <c r="DH52" s="31" t="s">
        <v>486</v>
      </c>
      <c r="DI52" s="31" t="s">
        <v>486</v>
      </c>
      <c r="DJ52" s="31" t="s">
        <v>486</v>
      </c>
      <c r="DK52" s="31" t="s">
        <v>518</v>
      </c>
      <c r="DL52" s="31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 t="s">
        <v>486</v>
      </c>
      <c r="EQ52" s="35" t="s">
        <v>486</v>
      </c>
      <c r="ER52" s="35" t="s">
        <v>486</v>
      </c>
      <c r="ES52" s="35" t="s">
        <v>486</v>
      </c>
      <c r="ET52" s="35" t="s">
        <v>486</v>
      </c>
      <c r="EU52" s="35" t="s">
        <v>486</v>
      </c>
      <c r="EV52" s="35" t="s">
        <v>486</v>
      </c>
      <c r="EW52" s="35" t="s">
        <v>486</v>
      </c>
      <c r="EX52" s="35" t="s">
        <v>486</v>
      </c>
      <c r="EY52" s="35" t="s">
        <v>486</v>
      </c>
      <c r="EZ52" s="35" t="s">
        <v>486</v>
      </c>
      <c r="FA52" s="35" t="s">
        <v>486</v>
      </c>
      <c r="FB52" s="35" t="s">
        <v>486</v>
      </c>
      <c r="FC52" s="35" t="s">
        <v>486</v>
      </c>
      <c r="FD52" s="35" t="s">
        <v>486</v>
      </c>
      <c r="FE52" s="35" t="s">
        <v>486</v>
      </c>
      <c r="FF52" s="35" t="s">
        <v>486</v>
      </c>
      <c r="FG52" s="35" t="s">
        <v>486</v>
      </c>
    </row>
    <row r="53" spans="1:163">
      <c r="A53" s="28"/>
      <c r="B53" s="31" t="s">
        <v>486</v>
      </c>
      <c r="C53" s="31" t="s">
        <v>486</v>
      </c>
      <c r="D53" s="31" t="s">
        <v>486</v>
      </c>
      <c r="E53" s="31" t="s">
        <v>486</v>
      </c>
      <c r="F53" s="31" t="s">
        <v>486</v>
      </c>
      <c r="G53" s="28" t="s">
        <v>284</v>
      </c>
      <c r="H53" s="31" t="s">
        <v>486</v>
      </c>
      <c r="I53" s="31" t="s">
        <v>486</v>
      </c>
      <c r="J53" s="31" t="s">
        <v>486</v>
      </c>
      <c r="K53" s="31" t="s">
        <v>486</v>
      </c>
      <c r="L53" s="31" t="s">
        <v>486</v>
      </c>
      <c r="M53" s="31" t="s">
        <v>486</v>
      </c>
      <c r="N53" s="31" t="s">
        <v>486</v>
      </c>
      <c r="O53" s="31" t="s">
        <v>486</v>
      </c>
      <c r="P53" s="31" t="s">
        <v>486</v>
      </c>
      <c r="Q53" s="31" t="s">
        <v>486</v>
      </c>
      <c r="R53" s="28" t="s">
        <v>519</v>
      </c>
      <c r="S53" s="31" t="s">
        <v>486</v>
      </c>
      <c r="T53" s="31" t="s">
        <v>486</v>
      </c>
      <c r="U53" s="31" t="s">
        <v>486</v>
      </c>
      <c r="V53" s="31" t="s">
        <v>486</v>
      </c>
      <c r="W53" s="31" t="s">
        <v>486</v>
      </c>
      <c r="X53" s="31" t="s">
        <v>486</v>
      </c>
      <c r="Y53" s="31" t="s">
        <v>486</v>
      </c>
      <c r="Z53" s="31" t="s">
        <v>486</v>
      </c>
      <c r="AA53" s="31" t="s">
        <v>486</v>
      </c>
      <c r="AB53" s="31" t="s">
        <v>486</v>
      </c>
      <c r="AC53" s="31" t="s">
        <v>486</v>
      </c>
      <c r="AD53" s="31" t="s">
        <v>486</v>
      </c>
      <c r="AE53" s="31" t="s">
        <v>486</v>
      </c>
      <c r="AF53" s="31" t="s">
        <v>486</v>
      </c>
      <c r="AG53" s="31" t="s">
        <v>486</v>
      </c>
      <c r="AH53" s="31" t="s">
        <v>486</v>
      </c>
      <c r="AI53" s="31" t="s">
        <v>486</v>
      </c>
      <c r="AJ53" s="31" t="s">
        <v>486</v>
      </c>
      <c r="AK53" s="31" t="s">
        <v>486</v>
      </c>
      <c r="AL53" s="31" t="s">
        <v>486</v>
      </c>
      <c r="AM53" s="31" t="s">
        <v>486</v>
      </c>
      <c r="AN53" s="31" t="s">
        <v>486</v>
      </c>
      <c r="AO53" s="31" t="s">
        <v>486</v>
      </c>
      <c r="AP53" s="31" t="s">
        <v>486</v>
      </c>
      <c r="AQ53" s="31" t="s">
        <v>486</v>
      </c>
      <c r="AR53" s="28" t="s">
        <v>518</v>
      </c>
      <c r="AS53" s="31" t="s">
        <v>486</v>
      </c>
      <c r="AT53" s="31" t="s">
        <v>486</v>
      </c>
      <c r="AU53" s="31" t="s">
        <v>486</v>
      </c>
      <c r="AV53" s="31" t="s">
        <v>486</v>
      </c>
      <c r="AW53" s="31" t="s">
        <v>486</v>
      </c>
      <c r="AX53" s="31" t="s">
        <v>486</v>
      </c>
      <c r="AY53" s="28" t="s">
        <v>520</v>
      </c>
      <c r="AZ53" s="31" t="s">
        <v>486</v>
      </c>
      <c r="BA53" s="31" t="s">
        <v>486</v>
      </c>
      <c r="BB53" s="31" t="s">
        <v>486</v>
      </c>
      <c r="BC53" s="31" t="s">
        <v>486</v>
      </c>
      <c r="BD53" s="31" t="s">
        <v>486</v>
      </c>
      <c r="BE53" s="31" t="s">
        <v>486</v>
      </c>
      <c r="BF53" s="28" t="s">
        <v>521</v>
      </c>
      <c r="BG53" s="31" t="s">
        <v>486</v>
      </c>
      <c r="BH53" s="31" t="s">
        <v>486</v>
      </c>
      <c r="BI53" s="31" t="s">
        <v>486</v>
      </c>
      <c r="BJ53" s="31" t="s">
        <v>486</v>
      </c>
      <c r="BK53" s="31" t="s">
        <v>486</v>
      </c>
      <c r="BL53" s="31" t="s">
        <v>486</v>
      </c>
      <c r="BM53" s="31" t="s">
        <v>486</v>
      </c>
      <c r="BN53" s="31" t="s">
        <v>486</v>
      </c>
      <c r="BO53" s="31" t="s">
        <v>486</v>
      </c>
      <c r="BP53" s="32" t="s">
        <v>485</v>
      </c>
      <c r="BQ53" s="31" t="s">
        <v>486</v>
      </c>
      <c r="BR53" s="28" t="s">
        <v>522</v>
      </c>
      <c r="BS53" s="31" t="s">
        <v>486</v>
      </c>
      <c r="BT53" s="31" t="s">
        <v>486</v>
      </c>
      <c r="BU53" s="31" t="s">
        <v>486</v>
      </c>
      <c r="BV53" s="31" t="s">
        <v>486</v>
      </c>
      <c r="BW53" s="31" t="s">
        <v>486</v>
      </c>
      <c r="BX53" s="31" t="s">
        <v>486</v>
      </c>
      <c r="BY53" s="31" t="s">
        <v>486</v>
      </c>
      <c r="BZ53" s="31" t="s">
        <v>486</v>
      </c>
      <c r="CA53" s="31" t="s">
        <v>486</v>
      </c>
      <c r="CB53" s="28" t="s">
        <v>284</v>
      </c>
      <c r="CC53" s="31" t="s">
        <v>486</v>
      </c>
      <c r="CD53" s="31" t="s">
        <v>486</v>
      </c>
      <c r="CE53" s="31" t="s">
        <v>486</v>
      </c>
      <c r="CF53" s="28" t="s">
        <v>518</v>
      </c>
      <c r="CG53" s="31" t="s">
        <v>486</v>
      </c>
      <c r="CH53" s="31" t="s">
        <v>486</v>
      </c>
      <c r="CI53" s="31" t="s">
        <v>486</v>
      </c>
      <c r="CJ53" s="31" t="s">
        <v>486</v>
      </c>
      <c r="CK53" s="31" t="s">
        <v>486</v>
      </c>
      <c r="CL53" s="31" t="s">
        <v>486</v>
      </c>
      <c r="CM53" s="31" t="s">
        <v>486</v>
      </c>
      <c r="CN53" s="31" t="s">
        <v>486</v>
      </c>
      <c r="CO53" s="31" t="s">
        <v>486</v>
      </c>
      <c r="CP53" s="31" t="s">
        <v>486</v>
      </c>
      <c r="CQ53" s="28" t="s">
        <v>284</v>
      </c>
      <c r="CR53" s="31" t="s">
        <v>486</v>
      </c>
      <c r="CS53" s="31" t="s">
        <v>486</v>
      </c>
      <c r="CT53" s="31" t="s">
        <v>486</v>
      </c>
      <c r="CU53" s="31" t="s">
        <v>486</v>
      </c>
      <c r="CV53" s="31" t="s">
        <v>486</v>
      </c>
      <c r="CW53" s="32" t="s">
        <v>485</v>
      </c>
      <c r="CX53" s="31" t="s">
        <v>486</v>
      </c>
      <c r="CY53" s="31" t="s">
        <v>486</v>
      </c>
      <c r="CZ53" s="31" t="s">
        <v>486</v>
      </c>
      <c r="DA53" s="31" t="s">
        <v>486</v>
      </c>
      <c r="DB53" s="31" t="s">
        <v>486</v>
      </c>
      <c r="DC53" s="31" t="s">
        <v>486</v>
      </c>
      <c r="DD53" s="31" t="s">
        <v>486</v>
      </c>
      <c r="DE53" s="28" t="s">
        <v>284</v>
      </c>
      <c r="DF53" s="31" t="s">
        <v>486</v>
      </c>
      <c r="DG53" s="31" t="s">
        <v>486</v>
      </c>
      <c r="DH53" s="31" t="s">
        <v>486</v>
      </c>
      <c r="DI53" s="31" t="s">
        <v>486</v>
      </c>
      <c r="DJ53" s="31" t="s">
        <v>486</v>
      </c>
      <c r="DK53" s="28" t="s">
        <v>512</v>
      </c>
      <c r="DL53" s="31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 t="s">
        <v>486</v>
      </c>
      <c r="EQ53" s="35" t="s">
        <v>486</v>
      </c>
      <c r="ER53" s="35" t="s">
        <v>486</v>
      </c>
      <c r="ES53" s="35" t="s">
        <v>486</v>
      </c>
      <c r="ET53" s="35" t="s">
        <v>486</v>
      </c>
      <c r="EU53" s="35" t="s">
        <v>486</v>
      </c>
      <c r="EV53" s="35" t="s">
        <v>486</v>
      </c>
      <c r="EW53" s="35" t="s">
        <v>486</v>
      </c>
      <c r="EX53" s="35" t="s">
        <v>486</v>
      </c>
      <c r="EY53" s="35" t="s">
        <v>486</v>
      </c>
      <c r="EZ53" s="35" t="s">
        <v>486</v>
      </c>
      <c r="FA53" s="35" t="s">
        <v>486</v>
      </c>
      <c r="FB53" s="35" t="s">
        <v>486</v>
      </c>
      <c r="FC53" s="35" t="s">
        <v>486</v>
      </c>
      <c r="FD53" s="35" t="s">
        <v>486</v>
      </c>
      <c r="FE53" s="35" t="s">
        <v>486</v>
      </c>
      <c r="FF53" s="35" t="s">
        <v>486</v>
      </c>
      <c r="FG53" s="35" t="s">
        <v>486</v>
      </c>
    </row>
    <row r="54" spans="1:163">
      <c r="A54" s="28"/>
      <c r="B54" s="31" t="s">
        <v>486</v>
      </c>
      <c r="C54" s="31" t="s">
        <v>486</v>
      </c>
      <c r="D54" s="31" t="s">
        <v>486</v>
      </c>
      <c r="E54" s="31" t="s">
        <v>486</v>
      </c>
      <c r="F54" s="31" t="s">
        <v>486</v>
      </c>
      <c r="G54" s="31" t="s">
        <v>486</v>
      </c>
      <c r="H54" s="31" t="s">
        <v>486</v>
      </c>
      <c r="I54" s="31" t="s">
        <v>486</v>
      </c>
      <c r="J54" s="31" t="s">
        <v>486</v>
      </c>
      <c r="K54" s="31" t="s">
        <v>486</v>
      </c>
      <c r="L54" s="31" t="s">
        <v>486</v>
      </c>
      <c r="M54" s="31" t="s">
        <v>486</v>
      </c>
      <c r="N54" s="31" t="s">
        <v>486</v>
      </c>
      <c r="O54" s="31" t="s">
        <v>486</v>
      </c>
      <c r="P54" s="31" t="s">
        <v>486</v>
      </c>
      <c r="Q54" s="31" t="s">
        <v>486</v>
      </c>
      <c r="R54" s="31" t="s">
        <v>486</v>
      </c>
      <c r="S54" s="31" t="s">
        <v>486</v>
      </c>
      <c r="T54" s="31" t="s">
        <v>486</v>
      </c>
      <c r="U54" s="31" t="s">
        <v>486</v>
      </c>
      <c r="V54" s="31" t="s">
        <v>486</v>
      </c>
      <c r="W54" s="31" t="s">
        <v>486</v>
      </c>
      <c r="X54" s="31" t="s">
        <v>486</v>
      </c>
      <c r="Y54" s="31" t="s">
        <v>486</v>
      </c>
      <c r="Z54" s="31" t="s">
        <v>486</v>
      </c>
      <c r="AA54" s="31" t="s">
        <v>486</v>
      </c>
      <c r="AB54" s="31" t="s">
        <v>486</v>
      </c>
      <c r="AC54" s="31" t="s">
        <v>486</v>
      </c>
      <c r="AD54" s="31" t="s">
        <v>486</v>
      </c>
      <c r="AE54" s="31" t="s">
        <v>486</v>
      </c>
      <c r="AF54" s="31" t="s">
        <v>486</v>
      </c>
      <c r="AG54" s="31" t="s">
        <v>486</v>
      </c>
      <c r="AH54" s="31" t="s">
        <v>486</v>
      </c>
      <c r="AI54" s="31" t="s">
        <v>486</v>
      </c>
      <c r="AJ54" s="31" t="s">
        <v>486</v>
      </c>
      <c r="AK54" s="31" t="s">
        <v>486</v>
      </c>
      <c r="AL54" s="31" t="s">
        <v>486</v>
      </c>
      <c r="AM54" s="31" t="s">
        <v>486</v>
      </c>
      <c r="AN54" s="31" t="s">
        <v>486</v>
      </c>
      <c r="AO54" s="31" t="s">
        <v>486</v>
      </c>
      <c r="AP54" s="31" t="s">
        <v>486</v>
      </c>
      <c r="AQ54" s="31" t="s">
        <v>486</v>
      </c>
      <c r="AR54" s="31" t="s">
        <v>486</v>
      </c>
      <c r="AS54" s="31" t="s">
        <v>486</v>
      </c>
      <c r="AT54" s="31" t="s">
        <v>486</v>
      </c>
      <c r="AU54" s="31" t="s">
        <v>486</v>
      </c>
      <c r="AV54" s="31" t="s">
        <v>486</v>
      </c>
      <c r="AW54" s="31" t="s">
        <v>486</v>
      </c>
      <c r="AX54" s="31" t="s">
        <v>486</v>
      </c>
      <c r="AY54" s="31" t="s">
        <v>486</v>
      </c>
      <c r="AZ54" s="31" t="s">
        <v>486</v>
      </c>
      <c r="BA54" s="31" t="s">
        <v>486</v>
      </c>
      <c r="BB54" s="31" t="s">
        <v>486</v>
      </c>
      <c r="BC54" s="31" t="s">
        <v>486</v>
      </c>
      <c r="BD54" s="31" t="s">
        <v>486</v>
      </c>
      <c r="BE54" s="31" t="s">
        <v>486</v>
      </c>
      <c r="BF54" s="28" t="s">
        <v>518</v>
      </c>
      <c r="BG54" s="31" t="s">
        <v>486</v>
      </c>
      <c r="BH54" s="31" t="s">
        <v>486</v>
      </c>
      <c r="BI54" s="31" t="s">
        <v>486</v>
      </c>
      <c r="BJ54" s="31" t="s">
        <v>486</v>
      </c>
      <c r="BK54" s="31" t="s">
        <v>486</v>
      </c>
      <c r="BL54" s="31" t="s">
        <v>486</v>
      </c>
      <c r="BM54" s="31" t="s">
        <v>486</v>
      </c>
      <c r="BN54" s="31" t="s">
        <v>486</v>
      </c>
      <c r="BO54" s="31" t="s">
        <v>486</v>
      </c>
      <c r="BP54" s="32" t="s">
        <v>485</v>
      </c>
      <c r="BQ54" s="31" t="s">
        <v>486</v>
      </c>
      <c r="BR54" s="31" t="s">
        <v>486</v>
      </c>
      <c r="BS54" s="31" t="s">
        <v>486</v>
      </c>
      <c r="BT54" s="31" t="s">
        <v>486</v>
      </c>
      <c r="BU54" s="31" t="s">
        <v>486</v>
      </c>
      <c r="BV54" s="31" t="s">
        <v>486</v>
      </c>
      <c r="BW54" s="31" t="s">
        <v>486</v>
      </c>
      <c r="BX54" s="31" t="s">
        <v>486</v>
      </c>
      <c r="BY54" s="31" t="s">
        <v>486</v>
      </c>
      <c r="BZ54" s="31" t="s">
        <v>486</v>
      </c>
      <c r="CA54" s="31" t="s">
        <v>486</v>
      </c>
      <c r="CB54" s="31" t="s">
        <v>486</v>
      </c>
      <c r="CC54" s="31" t="s">
        <v>486</v>
      </c>
      <c r="CD54" s="31" t="s">
        <v>486</v>
      </c>
      <c r="CE54" s="31" t="s">
        <v>486</v>
      </c>
      <c r="CF54" s="31" t="s">
        <v>486</v>
      </c>
      <c r="CG54" s="31" t="s">
        <v>486</v>
      </c>
      <c r="CH54" s="31" t="s">
        <v>486</v>
      </c>
      <c r="CI54" s="31" t="s">
        <v>486</v>
      </c>
      <c r="CJ54" s="31" t="s">
        <v>486</v>
      </c>
      <c r="CK54" s="31" t="s">
        <v>486</v>
      </c>
      <c r="CL54" s="31" t="s">
        <v>486</v>
      </c>
      <c r="CM54" s="31" t="s">
        <v>486</v>
      </c>
      <c r="CN54" s="31" t="s">
        <v>486</v>
      </c>
      <c r="CO54" s="31" t="s">
        <v>486</v>
      </c>
      <c r="CP54" s="31" t="s">
        <v>486</v>
      </c>
      <c r="CQ54" s="31" t="s">
        <v>486</v>
      </c>
      <c r="CR54" s="31" t="s">
        <v>486</v>
      </c>
      <c r="CS54" s="31" t="s">
        <v>486</v>
      </c>
      <c r="CT54" s="31" t="s">
        <v>486</v>
      </c>
      <c r="CU54" s="31" t="s">
        <v>486</v>
      </c>
      <c r="CV54" s="31" t="s">
        <v>486</v>
      </c>
      <c r="CW54" s="32" t="s">
        <v>485</v>
      </c>
      <c r="CX54" s="31" t="s">
        <v>486</v>
      </c>
      <c r="CY54" s="31" t="s">
        <v>486</v>
      </c>
      <c r="CZ54" s="31" t="s">
        <v>486</v>
      </c>
      <c r="DA54" s="31" t="s">
        <v>486</v>
      </c>
      <c r="DB54" s="31" t="s">
        <v>486</v>
      </c>
      <c r="DC54" s="31" t="s">
        <v>486</v>
      </c>
      <c r="DD54" s="31" t="s">
        <v>486</v>
      </c>
      <c r="DE54" s="31" t="s">
        <v>486</v>
      </c>
      <c r="DF54" s="31" t="s">
        <v>486</v>
      </c>
      <c r="DG54" s="31" t="s">
        <v>486</v>
      </c>
      <c r="DH54" s="31" t="s">
        <v>486</v>
      </c>
      <c r="DI54" s="31" t="s">
        <v>486</v>
      </c>
      <c r="DJ54" s="31" t="s">
        <v>486</v>
      </c>
      <c r="DK54" s="31" t="s">
        <v>486</v>
      </c>
      <c r="DL54" s="31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 t="s">
        <v>486</v>
      </c>
      <c r="EQ54" s="35" t="s">
        <v>486</v>
      </c>
      <c r="ER54" s="35" t="s">
        <v>486</v>
      </c>
      <c r="ES54" s="35" t="s">
        <v>486</v>
      </c>
      <c r="ET54" s="35" t="s">
        <v>486</v>
      </c>
      <c r="EU54" s="35" t="s">
        <v>486</v>
      </c>
      <c r="EV54" s="35" t="s">
        <v>486</v>
      </c>
      <c r="EW54" s="35" t="s">
        <v>486</v>
      </c>
      <c r="EX54" s="35" t="s">
        <v>486</v>
      </c>
      <c r="EY54" s="35" t="s">
        <v>486</v>
      </c>
      <c r="EZ54" s="35" t="s">
        <v>486</v>
      </c>
      <c r="FA54" s="35" t="s">
        <v>486</v>
      </c>
      <c r="FB54" s="35" t="s">
        <v>486</v>
      </c>
      <c r="FC54" s="35" t="s">
        <v>486</v>
      </c>
      <c r="FD54" s="35" t="s">
        <v>486</v>
      </c>
      <c r="FE54" s="35" t="s">
        <v>486</v>
      </c>
      <c r="FF54" s="35" t="s">
        <v>486</v>
      </c>
      <c r="FG54" s="35" t="s">
        <v>486</v>
      </c>
    </row>
    <row r="55" spans="1:163" ht="15" customHeight="1">
      <c r="A55" s="30" t="s">
        <v>161</v>
      </c>
      <c r="B55" s="31" t="s">
        <v>486</v>
      </c>
      <c r="C55" s="31" t="s">
        <v>486</v>
      </c>
      <c r="D55" s="31" t="s">
        <v>486</v>
      </c>
      <c r="E55" s="31" t="s">
        <v>486</v>
      </c>
      <c r="F55" s="31" t="s">
        <v>486</v>
      </c>
      <c r="G55" s="31" t="s">
        <v>486</v>
      </c>
      <c r="H55" s="31" t="s">
        <v>486</v>
      </c>
      <c r="I55" s="31" t="s">
        <v>486</v>
      </c>
      <c r="J55" s="31" t="s">
        <v>486</v>
      </c>
      <c r="K55" s="31" t="s">
        <v>486</v>
      </c>
      <c r="L55" s="31" t="s">
        <v>486</v>
      </c>
      <c r="M55" s="31" t="s">
        <v>486</v>
      </c>
      <c r="N55" s="31" t="s">
        <v>486</v>
      </c>
      <c r="O55" s="31" t="s">
        <v>486</v>
      </c>
      <c r="P55" s="31" t="s">
        <v>486</v>
      </c>
      <c r="Q55" s="31" t="s">
        <v>486</v>
      </c>
      <c r="R55" s="31" t="s">
        <v>486</v>
      </c>
      <c r="S55" s="31" t="s">
        <v>486</v>
      </c>
      <c r="T55" s="31" t="s">
        <v>486</v>
      </c>
      <c r="U55" s="31" t="s">
        <v>486</v>
      </c>
      <c r="V55" s="31" t="s">
        <v>486</v>
      </c>
      <c r="W55" s="31" t="s">
        <v>486</v>
      </c>
      <c r="X55" s="31" t="s">
        <v>486</v>
      </c>
      <c r="Y55" s="31" t="s">
        <v>486</v>
      </c>
      <c r="Z55" s="31" t="s">
        <v>486</v>
      </c>
      <c r="AA55" s="31" t="s">
        <v>486</v>
      </c>
      <c r="AB55" s="31" t="s">
        <v>486</v>
      </c>
      <c r="AC55" s="31" t="s">
        <v>486</v>
      </c>
      <c r="AD55" s="31" t="s">
        <v>486</v>
      </c>
      <c r="AE55" s="31" t="s">
        <v>486</v>
      </c>
      <c r="AF55" s="31" t="s">
        <v>486</v>
      </c>
      <c r="AG55" s="31" t="s">
        <v>486</v>
      </c>
      <c r="AH55" s="31" t="s">
        <v>486</v>
      </c>
      <c r="AI55" s="31" t="s">
        <v>486</v>
      </c>
      <c r="AJ55" s="31" t="s">
        <v>486</v>
      </c>
      <c r="AK55" s="31" t="s">
        <v>486</v>
      </c>
      <c r="AL55" s="31" t="s">
        <v>486</v>
      </c>
      <c r="AM55" s="31" t="s">
        <v>486</v>
      </c>
      <c r="AN55" s="31" t="s">
        <v>486</v>
      </c>
      <c r="AO55" s="31" t="s">
        <v>486</v>
      </c>
      <c r="AP55" s="31" t="s">
        <v>486</v>
      </c>
      <c r="AQ55" s="31" t="s">
        <v>486</v>
      </c>
      <c r="AR55" s="31" t="s">
        <v>486</v>
      </c>
      <c r="AS55" s="31" t="s">
        <v>486</v>
      </c>
      <c r="AT55" s="31" t="s">
        <v>486</v>
      </c>
      <c r="AU55" s="31" t="s">
        <v>486</v>
      </c>
      <c r="AV55" s="31" t="s">
        <v>486</v>
      </c>
      <c r="AW55" s="31" t="s">
        <v>486</v>
      </c>
      <c r="AX55" s="31" t="s">
        <v>486</v>
      </c>
      <c r="AY55" s="31" t="s">
        <v>486</v>
      </c>
      <c r="AZ55" s="31" t="s">
        <v>486</v>
      </c>
      <c r="BA55" s="31" t="s">
        <v>486</v>
      </c>
      <c r="BB55" s="31" t="s">
        <v>486</v>
      </c>
      <c r="BC55" s="31" t="s">
        <v>486</v>
      </c>
      <c r="BD55" s="31" t="s">
        <v>486</v>
      </c>
      <c r="BE55" s="31" t="s">
        <v>486</v>
      </c>
      <c r="BF55" s="31" t="s">
        <v>486</v>
      </c>
      <c r="BG55" s="32" t="s">
        <v>485</v>
      </c>
      <c r="BH55" s="31" t="s">
        <v>486</v>
      </c>
      <c r="BI55" s="31" t="s">
        <v>486</v>
      </c>
      <c r="BJ55" s="31" t="s">
        <v>486</v>
      </c>
      <c r="BK55" s="31" t="s">
        <v>487</v>
      </c>
      <c r="BL55" s="31" t="s">
        <v>486</v>
      </c>
      <c r="BM55" s="31" t="s">
        <v>486</v>
      </c>
      <c r="BN55" s="31" t="s">
        <v>486</v>
      </c>
      <c r="BO55" s="31" t="s">
        <v>486</v>
      </c>
      <c r="BP55" s="31" t="s">
        <v>486</v>
      </c>
      <c r="BQ55" s="31" t="s">
        <v>486</v>
      </c>
      <c r="BR55" s="31" t="s">
        <v>486</v>
      </c>
      <c r="BS55" s="31" t="s">
        <v>486</v>
      </c>
      <c r="BT55" s="31" t="s">
        <v>486</v>
      </c>
      <c r="BU55" s="31" t="s">
        <v>486</v>
      </c>
      <c r="BV55" s="31" t="s">
        <v>486</v>
      </c>
      <c r="BW55" s="31" t="s">
        <v>486</v>
      </c>
      <c r="BX55" s="31" t="s">
        <v>486</v>
      </c>
      <c r="BY55" s="31" t="s">
        <v>486</v>
      </c>
      <c r="BZ55" s="31" t="s">
        <v>486</v>
      </c>
      <c r="CA55" s="31" t="s">
        <v>486</v>
      </c>
      <c r="CB55" s="31" t="s">
        <v>486</v>
      </c>
      <c r="CC55" s="31" t="s">
        <v>486</v>
      </c>
      <c r="CD55" s="31" t="s">
        <v>486</v>
      </c>
      <c r="CE55" s="31" t="s">
        <v>486</v>
      </c>
      <c r="CF55" s="31" t="s">
        <v>486</v>
      </c>
      <c r="CG55" s="31" t="s">
        <v>486</v>
      </c>
      <c r="CH55" s="31" t="s">
        <v>486</v>
      </c>
      <c r="CI55" s="31" t="s">
        <v>486</v>
      </c>
      <c r="CJ55" s="31" t="s">
        <v>486</v>
      </c>
      <c r="CK55" s="31" t="s">
        <v>486</v>
      </c>
      <c r="CL55" s="31" t="s">
        <v>486</v>
      </c>
      <c r="CM55" s="31" t="s">
        <v>486</v>
      </c>
      <c r="CN55" s="31" t="s">
        <v>486</v>
      </c>
      <c r="CO55" s="31" t="s">
        <v>486</v>
      </c>
      <c r="CP55" s="32" t="s">
        <v>485</v>
      </c>
      <c r="CQ55" s="31" t="s">
        <v>486</v>
      </c>
      <c r="CR55" s="31" t="s">
        <v>486</v>
      </c>
      <c r="CS55" s="31" t="s">
        <v>486</v>
      </c>
      <c r="CT55" s="31" t="s">
        <v>486</v>
      </c>
      <c r="CU55" s="31" t="s">
        <v>486</v>
      </c>
      <c r="CV55" s="31" t="s">
        <v>487</v>
      </c>
      <c r="CW55" s="31" t="s">
        <v>486</v>
      </c>
      <c r="CX55" s="31" t="s">
        <v>486</v>
      </c>
      <c r="CY55" s="31" t="s">
        <v>486</v>
      </c>
      <c r="CZ55" s="31" t="s">
        <v>486</v>
      </c>
      <c r="DA55" s="32" t="s">
        <v>485</v>
      </c>
      <c r="DB55" s="31" t="s">
        <v>486</v>
      </c>
      <c r="DC55" s="31" t="s">
        <v>486</v>
      </c>
      <c r="DD55" s="31" t="s">
        <v>486</v>
      </c>
      <c r="DE55" s="31" t="s">
        <v>486</v>
      </c>
      <c r="DF55" s="31" t="s">
        <v>486</v>
      </c>
      <c r="DG55" s="31" t="s">
        <v>486</v>
      </c>
      <c r="DH55" s="31" t="s">
        <v>486</v>
      </c>
      <c r="DI55" s="31" t="s">
        <v>486</v>
      </c>
      <c r="DJ55" s="31" t="s">
        <v>486</v>
      </c>
      <c r="DK55" s="31" t="s">
        <v>486</v>
      </c>
      <c r="DL55" s="31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 t="s">
        <v>486</v>
      </c>
      <c r="EQ55" s="35" t="s">
        <v>486</v>
      </c>
      <c r="ER55" s="35" t="s">
        <v>486</v>
      </c>
      <c r="ES55" s="35" t="s">
        <v>486</v>
      </c>
      <c r="ET55" s="35" t="s">
        <v>486</v>
      </c>
      <c r="EU55" s="35" t="s">
        <v>486</v>
      </c>
      <c r="EV55" s="35" t="s">
        <v>486</v>
      </c>
      <c r="EW55" s="35" t="s">
        <v>486</v>
      </c>
      <c r="EX55" s="35" t="s">
        <v>486</v>
      </c>
      <c r="EY55" s="35" t="s">
        <v>486</v>
      </c>
      <c r="EZ55" s="35" t="s">
        <v>486</v>
      </c>
      <c r="FA55" s="35" t="s">
        <v>486</v>
      </c>
      <c r="FB55" s="35" t="s">
        <v>486</v>
      </c>
      <c r="FC55" s="35" t="s">
        <v>486</v>
      </c>
      <c r="FD55" s="35" t="s">
        <v>486</v>
      </c>
      <c r="FE55" s="35" t="s">
        <v>486</v>
      </c>
      <c r="FF55" s="35" t="s">
        <v>486</v>
      </c>
      <c r="FG55" s="35" t="s">
        <v>486</v>
      </c>
    </row>
    <row r="56" spans="1:163" ht="15" customHeight="1">
      <c r="A56" s="30" t="s">
        <v>164</v>
      </c>
      <c r="B56" s="32" t="s">
        <v>485</v>
      </c>
      <c r="C56" s="32" t="s">
        <v>485</v>
      </c>
      <c r="D56" s="31" t="s">
        <v>486</v>
      </c>
      <c r="E56" s="31" t="s">
        <v>486</v>
      </c>
      <c r="F56" s="31" t="s">
        <v>486</v>
      </c>
      <c r="G56" s="31" t="s">
        <v>486</v>
      </c>
      <c r="H56" s="31" t="s">
        <v>486</v>
      </c>
      <c r="I56" s="31" t="s">
        <v>486</v>
      </c>
      <c r="J56" s="32" t="s">
        <v>485</v>
      </c>
      <c r="K56" s="31" t="s">
        <v>486</v>
      </c>
      <c r="L56" s="32" t="s">
        <v>485</v>
      </c>
      <c r="M56" s="31" t="s">
        <v>486</v>
      </c>
      <c r="N56" s="32" t="s">
        <v>485</v>
      </c>
      <c r="O56" s="31" t="s">
        <v>486</v>
      </c>
      <c r="P56" s="31" t="s">
        <v>486</v>
      </c>
      <c r="Q56" s="32" t="s">
        <v>485</v>
      </c>
      <c r="R56" s="31" t="s">
        <v>487</v>
      </c>
      <c r="S56" s="31" t="s">
        <v>486</v>
      </c>
      <c r="T56" s="31" t="s">
        <v>486</v>
      </c>
      <c r="U56" s="32" t="s">
        <v>485</v>
      </c>
      <c r="V56" s="32" t="s">
        <v>485</v>
      </c>
      <c r="W56" s="31" t="s">
        <v>486</v>
      </c>
      <c r="X56" s="32" t="s">
        <v>485</v>
      </c>
      <c r="Y56" s="32" t="s">
        <v>485</v>
      </c>
      <c r="Z56" s="31" t="s">
        <v>486</v>
      </c>
      <c r="AA56" s="32" t="s">
        <v>485</v>
      </c>
      <c r="AB56" s="31" t="s">
        <v>486</v>
      </c>
      <c r="AC56" s="31" t="s">
        <v>486</v>
      </c>
      <c r="AD56" s="32" t="s">
        <v>485</v>
      </c>
      <c r="AE56" s="32" t="s">
        <v>485</v>
      </c>
      <c r="AF56" s="31" t="s">
        <v>486</v>
      </c>
      <c r="AG56" s="32" t="s">
        <v>485</v>
      </c>
      <c r="AH56" s="31" t="s">
        <v>486</v>
      </c>
      <c r="AI56" s="32" t="s">
        <v>485</v>
      </c>
      <c r="AJ56" s="32" t="s">
        <v>485</v>
      </c>
      <c r="AK56" s="32" t="s">
        <v>485</v>
      </c>
      <c r="AL56" s="31" t="s">
        <v>486</v>
      </c>
      <c r="AM56" s="32" t="s">
        <v>485</v>
      </c>
      <c r="AN56" s="31" t="s">
        <v>486</v>
      </c>
      <c r="AO56" s="32" t="s">
        <v>485</v>
      </c>
      <c r="AP56" s="31" t="s">
        <v>486</v>
      </c>
      <c r="AQ56" s="32" t="s">
        <v>485</v>
      </c>
      <c r="AR56" s="31" t="s">
        <v>486</v>
      </c>
      <c r="AS56" s="31" t="s">
        <v>486</v>
      </c>
      <c r="AT56" s="32" t="s">
        <v>485</v>
      </c>
      <c r="AU56" s="31" t="s">
        <v>486</v>
      </c>
      <c r="AV56" s="32" t="s">
        <v>485</v>
      </c>
      <c r="AW56" s="32" t="s">
        <v>485</v>
      </c>
      <c r="AX56" s="31" t="s">
        <v>486</v>
      </c>
      <c r="AY56" s="31" t="s">
        <v>486</v>
      </c>
      <c r="AZ56" s="31" t="s">
        <v>486</v>
      </c>
      <c r="BA56" s="31" t="s">
        <v>486</v>
      </c>
      <c r="BB56" s="31" t="s">
        <v>486</v>
      </c>
      <c r="BC56" s="32" t="s">
        <v>485</v>
      </c>
      <c r="BD56" s="31" t="s">
        <v>486</v>
      </c>
      <c r="BE56" s="31" t="s">
        <v>486</v>
      </c>
      <c r="BF56" s="32" t="s">
        <v>485</v>
      </c>
      <c r="BG56" s="32" t="s">
        <v>485</v>
      </c>
      <c r="BH56" s="32" t="s">
        <v>485</v>
      </c>
      <c r="BI56" s="31" t="s">
        <v>486</v>
      </c>
      <c r="BJ56" s="31" t="s">
        <v>486</v>
      </c>
      <c r="BK56" s="31" t="s">
        <v>486</v>
      </c>
      <c r="BL56" s="31" t="s">
        <v>486</v>
      </c>
      <c r="BM56" s="31" t="s">
        <v>486</v>
      </c>
      <c r="BN56" s="32" t="s">
        <v>485</v>
      </c>
      <c r="BO56" s="31" t="s">
        <v>486</v>
      </c>
      <c r="BP56" s="32" t="s">
        <v>485</v>
      </c>
      <c r="BQ56" s="31" t="s">
        <v>486</v>
      </c>
      <c r="BR56" s="31" t="s">
        <v>486</v>
      </c>
      <c r="BS56" s="32" t="s">
        <v>485</v>
      </c>
      <c r="BT56" s="31" t="s">
        <v>486</v>
      </c>
      <c r="BU56" s="31" t="s">
        <v>486</v>
      </c>
      <c r="BV56" s="31" t="s">
        <v>486</v>
      </c>
      <c r="BW56" s="31" t="s">
        <v>486</v>
      </c>
      <c r="BX56" s="31" t="s">
        <v>486</v>
      </c>
      <c r="BY56" s="31" t="s">
        <v>486</v>
      </c>
      <c r="BZ56" s="32" t="s">
        <v>485</v>
      </c>
      <c r="CA56" s="31" t="s">
        <v>486</v>
      </c>
      <c r="CB56" s="32" t="s">
        <v>485</v>
      </c>
      <c r="CC56" s="31" t="s">
        <v>486</v>
      </c>
      <c r="CD56" s="32" t="s">
        <v>485</v>
      </c>
      <c r="CE56" s="31" t="s">
        <v>486</v>
      </c>
      <c r="CF56" s="31" t="s">
        <v>486</v>
      </c>
      <c r="CG56" s="32" t="s">
        <v>485</v>
      </c>
      <c r="CH56" s="31" t="s">
        <v>486</v>
      </c>
      <c r="CI56" s="31" t="s">
        <v>486</v>
      </c>
      <c r="CJ56" s="32" t="s">
        <v>485</v>
      </c>
      <c r="CK56" s="32" t="s">
        <v>485</v>
      </c>
      <c r="CL56" s="32" t="s">
        <v>485</v>
      </c>
      <c r="CM56" s="32" t="s">
        <v>485</v>
      </c>
      <c r="CN56" s="31" t="s">
        <v>486</v>
      </c>
      <c r="CO56" s="32" t="s">
        <v>485</v>
      </c>
      <c r="CP56" s="31" t="s">
        <v>486</v>
      </c>
      <c r="CQ56" s="31" t="s">
        <v>486</v>
      </c>
      <c r="CR56" s="31" t="s">
        <v>486</v>
      </c>
      <c r="CS56" s="32" t="s">
        <v>485</v>
      </c>
      <c r="CT56" s="31" t="s">
        <v>486</v>
      </c>
      <c r="CU56" s="32" t="s">
        <v>485</v>
      </c>
      <c r="CV56" s="31" t="s">
        <v>486</v>
      </c>
      <c r="CW56" s="32" t="s">
        <v>485</v>
      </c>
      <c r="CX56" s="31" t="s">
        <v>486</v>
      </c>
      <c r="CY56" s="32" t="s">
        <v>485</v>
      </c>
      <c r="CZ56" s="31" t="s">
        <v>486</v>
      </c>
      <c r="DA56" s="31" t="s">
        <v>486</v>
      </c>
      <c r="DB56" s="31" t="s">
        <v>486</v>
      </c>
      <c r="DC56" s="31" t="s">
        <v>486</v>
      </c>
      <c r="DD56" s="32" t="s">
        <v>485</v>
      </c>
      <c r="DE56" s="31" t="s">
        <v>486</v>
      </c>
      <c r="DF56" s="31" t="s">
        <v>486</v>
      </c>
      <c r="DG56" s="31" t="s">
        <v>486</v>
      </c>
      <c r="DH56" s="31" t="s">
        <v>486</v>
      </c>
      <c r="DI56" s="31" t="s">
        <v>486</v>
      </c>
      <c r="DJ56" s="31" t="s">
        <v>486</v>
      </c>
      <c r="DK56" s="31" t="s">
        <v>486</v>
      </c>
      <c r="DL56" s="31"/>
      <c r="DM56" s="35"/>
      <c r="DN56" s="36"/>
      <c r="DO56" s="35"/>
      <c r="DP56" s="36"/>
      <c r="DQ56" s="35"/>
      <c r="DR56" s="36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 t="s">
        <v>486</v>
      </c>
      <c r="EQ56" s="35" t="s">
        <v>486</v>
      </c>
      <c r="ER56" s="35" t="s">
        <v>486</v>
      </c>
      <c r="ES56" s="35" t="s">
        <v>486</v>
      </c>
      <c r="ET56" s="35" t="s">
        <v>486</v>
      </c>
      <c r="EU56" s="35" t="s">
        <v>486</v>
      </c>
      <c r="EV56" s="35" t="s">
        <v>486</v>
      </c>
      <c r="EW56" s="35" t="s">
        <v>486</v>
      </c>
      <c r="EX56" s="35" t="s">
        <v>486</v>
      </c>
      <c r="EY56" s="35" t="s">
        <v>486</v>
      </c>
      <c r="EZ56" s="35" t="s">
        <v>486</v>
      </c>
      <c r="FA56" s="35" t="s">
        <v>486</v>
      </c>
      <c r="FB56" s="35" t="s">
        <v>486</v>
      </c>
      <c r="FC56" s="35" t="s">
        <v>486</v>
      </c>
      <c r="FD56" s="35" t="s">
        <v>486</v>
      </c>
      <c r="FE56" s="35" t="s">
        <v>486</v>
      </c>
      <c r="FF56" s="35" t="s">
        <v>486</v>
      </c>
      <c r="FG56" s="35" t="s">
        <v>486</v>
      </c>
    </row>
    <row r="57" spans="1:163" ht="15" customHeight="1">
      <c r="A57" s="30" t="s">
        <v>169</v>
      </c>
      <c r="B57" s="32" t="s">
        <v>486</v>
      </c>
      <c r="C57" s="31" t="s">
        <v>486</v>
      </c>
      <c r="D57" s="31" t="s">
        <v>486</v>
      </c>
      <c r="E57" s="31" t="s">
        <v>486</v>
      </c>
      <c r="F57" s="32" t="s">
        <v>485</v>
      </c>
      <c r="G57" s="31" t="s">
        <v>486</v>
      </c>
      <c r="H57" s="32" t="s">
        <v>485</v>
      </c>
      <c r="I57" s="32" t="s">
        <v>485</v>
      </c>
      <c r="J57" s="31" t="s">
        <v>486</v>
      </c>
      <c r="K57" s="31" t="s">
        <v>486</v>
      </c>
      <c r="L57" s="31" t="s">
        <v>486</v>
      </c>
      <c r="M57" s="31" t="s">
        <v>486</v>
      </c>
      <c r="N57" s="31" t="s">
        <v>486</v>
      </c>
      <c r="O57" s="31" t="s">
        <v>486</v>
      </c>
      <c r="P57" s="31" t="s">
        <v>486</v>
      </c>
      <c r="Q57" s="31" t="s">
        <v>486</v>
      </c>
      <c r="R57" s="32" t="s">
        <v>485</v>
      </c>
      <c r="S57" s="31" t="s">
        <v>486</v>
      </c>
      <c r="T57" s="32" t="s">
        <v>485</v>
      </c>
      <c r="U57" s="31" t="s">
        <v>486</v>
      </c>
      <c r="V57" s="31" t="s">
        <v>486</v>
      </c>
      <c r="W57" s="31" t="s">
        <v>486</v>
      </c>
      <c r="X57" s="31" t="s">
        <v>486</v>
      </c>
      <c r="Y57" s="31" t="s">
        <v>486</v>
      </c>
      <c r="Z57" s="31" t="s">
        <v>486</v>
      </c>
      <c r="AA57" s="31" t="s">
        <v>486</v>
      </c>
      <c r="AB57" s="31" t="s">
        <v>486</v>
      </c>
      <c r="AC57" s="31" t="s">
        <v>486</v>
      </c>
      <c r="AD57" s="32" t="s">
        <v>485</v>
      </c>
      <c r="AE57" s="32" t="s">
        <v>485</v>
      </c>
      <c r="AF57" s="31" t="s">
        <v>486</v>
      </c>
      <c r="AG57" s="32" t="s">
        <v>485</v>
      </c>
      <c r="AH57" s="32" t="s">
        <v>485</v>
      </c>
      <c r="AI57" s="31" t="s">
        <v>486</v>
      </c>
      <c r="AJ57" s="31" t="s">
        <v>486</v>
      </c>
      <c r="AK57" s="31" t="s">
        <v>486</v>
      </c>
      <c r="AL57" s="32" t="s">
        <v>485</v>
      </c>
      <c r="AM57" s="31" t="s">
        <v>486</v>
      </c>
      <c r="AN57" s="32" t="s">
        <v>485</v>
      </c>
      <c r="AO57" s="31" t="s">
        <v>486</v>
      </c>
      <c r="AP57" s="31" t="s">
        <v>486</v>
      </c>
      <c r="AQ57" s="31" t="s">
        <v>486</v>
      </c>
      <c r="AR57" s="31" t="s">
        <v>486</v>
      </c>
      <c r="AS57" s="32" t="s">
        <v>485</v>
      </c>
      <c r="AT57" s="31" t="s">
        <v>486</v>
      </c>
      <c r="AU57" s="31" t="s">
        <v>486</v>
      </c>
      <c r="AV57" s="31" t="s">
        <v>486</v>
      </c>
      <c r="AW57" s="31" t="s">
        <v>486</v>
      </c>
      <c r="AX57" s="31" t="s">
        <v>486</v>
      </c>
      <c r="AY57" s="31" t="s">
        <v>486</v>
      </c>
      <c r="AZ57" s="31" t="s">
        <v>486</v>
      </c>
      <c r="BA57" s="31" t="s">
        <v>486</v>
      </c>
      <c r="BB57" s="31" t="s">
        <v>486</v>
      </c>
      <c r="BC57" s="32" t="s">
        <v>485</v>
      </c>
      <c r="BD57" s="31" t="s">
        <v>486</v>
      </c>
      <c r="BE57" s="31" t="s">
        <v>486</v>
      </c>
      <c r="BF57" s="31" t="s">
        <v>486</v>
      </c>
      <c r="BG57" s="31" t="s">
        <v>486</v>
      </c>
      <c r="BH57" s="31" t="s">
        <v>486</v>
      </c>
      <c r="BI57" s="31" t="s">
        <v>486</v>
      </c>
      <c r="BJ57" s="31" t="s">
        <v>486</v>
      </c>
      <c r="BK57" s="32" t="s">
        <v>485</v>
      </c>
      <c r="BL57" s="32" t="s">
        <v>485</v>
      </c>
      <c r="BM57" s="31" t="s">
        <v>486</v>
      </c>
      <c r="BN57" s="32" t="s">
        <v>485</v>
      </c>
      <c r="BO57" s="31" t="s">
        <v>486</v>
      </c>
      <c r="BP57" s="31" t="s">
        <v>486</v>
      </c>
      <c r="BQ57" s="31" t="s">
        <v>486</v>
      </c>
      <c r="BR57" s="31" t="s">
        <v>486</v>
      </c>
      <c r="BS57" s="32" t="s">
        <v>485</v>
      </c>
      <c r="BT57" s="31" t="s">
        <v>486</v>
      </c>
      <c r="BU57" s="31" t="s">
        <v>486</v>
      </c>
      <c r="BV57" s="31" t="s">
        <v>486</v>
      </c>
      <c r="BW57" s="31" t="s">
        <v>486</v>
      </c>
      <c r="BX57" s="31" t="s">
        <v>486</v>
      </c>
      <c r="BY57" s="31" t="s">
        <v>486</v>
      </c>
      <c r="BZ57" s="31" t="s">
        <v>486</v>
      </c>
      <c r="CA57" s="31" t="s">
        <v>486</v>
      </c>
      <c r="CB57" s="31" t="s">
        <v>486</v>
      </c>
      <c r="CC57" s="31" t="s">
        <v>486</v>
      </c>
      <c r="CD57" s="31" t="s">
        <v>486</v>
      </c>
      <c r="CE57" s="31" t="s">
        <v>486</v>
      </c>
      <c r="CF57" s="31" t="s">
        <v>486</v>
      </c>
      <c r="CG57" s="32" t="s">
        <v>485</v>
      </c>
      <c r="CH57" s="31" t="s">
        <v>486</v>
      </c>
      <c r="CI57" s="31" t="s">
        <v>486</v>
      </c>
      <c r="CJ57" s="31" t="s">
        <v>486</v>
      </c>
      <c r="CK57" s="31" t="s">
        <v>486</v>
      </c>
      <c r="CL57" s="31" t="s">
        <v>486</v>
      </c>
      <c r="CM57" s="31" t="s">
        <v>486</v>
      </c>
      <c r="CN57" s="31" t="s">
        <v>486</v>
      </c>
      <c r="CO57" s="31" t="s">
        <v>486</v>
      </c>
      <c r="CP57" s="32" t="s">
        <v>485</v>
      </c>
      <c r="CQ57" s="31" t="s">
        <v>486</v>
      </c>
      <c r="CR57" s="31" t="s">
        <v>486</v>
      </c>
      <c r="CS57" s="31" t="s">
        <v>486</v>
      </c>
      <c r="CT57" s="31" t="s">
        <v>486</v>
      </c>
      <c r="CU57" s="31" t="s">
        <v>486</v>
      </c>
      <c r="CV57" s="31" t="s">
        <v>487</v>
      </c>
      <c r="CW57" s="31" t="s">
        <v>486</v>
      </c>
      <c r="CX57" s="31" t="s">
        <v>486</v>
      </c>
      <c r="CY57" s="31" t="s">
        <v>486</v>
      </c>
      <c r="CZ57" s="32" t="s">
        <v>485</v>
      </c>
      <c r="DA57" s="32" t="s">
        <v>485</v>
      </c>
      <c r="DB57" s="31" t="s">
        <v>486</v>
      </c>
      <c r="DC57" s="31" t="s">
        <v>486</v>
      </c>
      <c r="DD57" s="31" t="s">
        <v>486</v>
      </c>
      <c r="DE57" s="31" t="s">
        <v>486</v>
      </c>
      <c r="DF57" s="31" t="s">
        <v>486</v>
      </c>
      <c r="DG57" s="31" t="s">
        <v>486</v>
      </c>
      <c r="DH57" s="31" t="s">
        <v>486</v>
      </c>
      <c r="DI57" s="31" t="s">
        <v>486</v>
      </c>
      <c r="DJ57" s="32" t="s">
        <v>485</v>
      </c>
      <c r="DK57" s="31" t="s">
        <v>486</v>
      </c>
      <c r="DL57" s="31"/>
      <c r="DM57" s="36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 t="s">
        <v>486</v>
      </c>
      <c r="EQ57" s="35" t="s">
        <v>486</v>
      </c>
      <c r="ER57" s="35" t="s">
        <v>486</v>
      </c>
      <c r="ES57" s="35" t="s">
        <v>486</v>
      </c>
      <c r="ET57" s="35" t="s">
        <v>486</v>
      </c>
      <c r="EU57" s="35" t="s">
        <v>486</v>
      </c>
      <c r="EV57" s="35" t="s">
        <v>486</v>
      </c>
      <c r="EW57" s="35" t="s">
        <v>486</v>
      </c>
      <c r="EX57" s="35" t="s">
        <v>486</v>
      </c>
      <c r="EY57" s="35" t="s">
        <v>486</v>
      </c>
      <c r="EZ57" s="35" t="s">
        <v>486</v>
      </c>
      <c r="FA57" s="35" t="s">
        <v>486</v>
      </c>
      <c r="FB57" s="35" t="s">
        <v>486</v>
      </c>
      <c r="FC57" s="35" t="s">
        <v>486</v>
      </c>
      <c r="FD57" s="35" t="s">
        <v>486</v>
      </c>
      <c r="FE57" s="35" t="s">
        <v>486</v>
      </c>
      <c r="FF57" s="35" t="s">
        <v>486</v>
      </c>
      <c r="FG57" s="35" t="s">
        <v>486</v>
      </c>
    </row>
    <row r="58" spans="1:163" ht="15" customHeight="1">
      <c r="A58" s="30" t="s">
        <v>171</v>
      </c>
      <c r="B58" s="32" t="s">
        <v>486</v>
      </c>
      <c r="C58" s="31" t="s">
        <v>486</v>
      </c>
      <c r="D58" s="31" t="s">
        <v>486</v>
      </c>
      <c r="E58" s="31" t="s">
        <v>486</v>
      </c>
      <c r="F58" s="31" t="s">
        <v>486</v>
      </c>
      <c r="G58" s="31" t="s">
        <v>486</v>
      </c>
      <c r="H58" s="31" t="s">
        <v>486</v>
      </c>
      <c r="I58" s="31" t="s">
        <v>486</v>
      </c>
      <c r="J58" s="31" t="s">
        <v>486</v>
      </c>
      <c r="K58" s="31" t="s">
        <v>486</v>
      </c>
      <c r="L58" s="31" t="s">
        <v>486</v>
      </c>
      <c r="M58" s="31" t="s">
        <v>486</v>
      </c>
      <c r="N58" s="31" t="s">
        <v>486</v>
      </c>
      <c r="O58" s="31" t="s">
        <v>486</v>
      </c>
      <c r="P58" s="31" t="s">
        <v>486</v>
      </c>
      <c r="Q58" s="31" t="s">
        <v>486</v>
      </c>
      <c r="R58" s="28" t="s">
        <v>486</v>
      </c>
      <c r="S58" s="31" t="s">
        <v>486</v>
      </c>
      <c r="T58" s="31" t="s">
        <v>486</v>
      </c>
      <c r="U58" s="31" t="s">
        <v>486</v>
      </c>
      <c r="V58" s="31" t="s">
        <v>486</v>
      </c>
      <c r="W58" s="31" t="s">
        <v>486</v>
      </c>
      <c r="X58" s="31" t="s">
        <v>486</v>
      </c>
      <c r="Y58" s="31" t="s">
        <v>486</v>
      </c>
      <c r="Z58" s="28"/>
      <c r="AA58" s="31" t="s">
        <v>486</v>
      </c>
      <c r="AB58" s="31" t="s">
        <v>486</v>
      </c>
      <c r="AC58" s="31" t="s">
        <v>486</v>
      </c>
      <c r="AD58" s="31" t="s">
        <v>486</v>
      </c>
      <c r="AE58" s="31" t="s">
        <v>486</v>
      </c>
      <c r="AF58" s="31" t="s">
        <v>486</v>
      </c>
      <c r="AG58" s="31" t="s">
        <v>486</v>
      </c>
      <c r="AH58" s="31" t="s">
        <v>486</v>
      </c>
      <c r="AI58" s="31" t="s">
        <v>486</v>
      </c>
      <c r="AJ58" s="31" t="s">
        <v>486</v>
      </c>
      <c r="AK58" s="31" t="s">
        <v>486</v>
      </c>
      <c r="AL58" s="31" t="s">
        <v>486</v>
      </c>
      <c r="AM58" s="31" t="s">
        <v>486</v>
      </c>
      <c r="AN58" s="31" t="s">
        <v>486</v>
      </c>
      <c r="AO58" s="31" t="s">
        <v>486</v>
      </c>
      <c r="AP58" s="31" t="s">
        <v>486</v>
      </c>
      <c r="AQ58" s="31" t="s">
        <v>486</v>
      </c>
      <c r="AR58" s="31" t="s">
        <v>486</v>
      </c>
      <c r="AS58" s="31" t="s">
        <v>486</v>
      </c>
      <c r="AT58" s="31" t="s">
        <v>486</v>
      </c>
      <c r="AU58" s="31" t="s">
        <v>486</v>
      </c>
      <c r="AV58" s="31" t="s">
        <v>486</v>
      </c>
      <c r="AW58" s="31" t="s">
        <v>486</v>
      </c>
      <c r="AX58" s="31" t="s">
        <v>486</v>
      </c>
      <c r="AY58" s="31" t="s">
        <v>486</v>
      </c>
      <c r="AZ58" s="31" t="s">
        <v>486</v>
      </c>
      <c r="BA58" s="32" t="s">
        <v>485</v>
      </c>
      <c r="BB58" s="28"/>
      <c r="BC58" s="31" t="s">
        <v>486</v>
      </c>
      <c r="BD58" s="31" t="s">
        <v>486</v>
      </c>
      <c r="BE58" s="31" t="s">
        <v>486</v>
      </c>
      <c r="BF58" s="31" t="s">
        <v>486</v>
      </c>
      <c r="BG58" s="31" t="s">
        <v>486</v>
      </c>
      <c r="BH58" s="31" t="s">
        <v>486</v>
      </c>
      <c r="BI58" s="31" t="s">
        <v>486</v>
      </c>
      <c r="BJ58" s="31" t="s">
        <v>486</v>
      </c>
      <c r="BK58" s="31" t="s">
        <v>486</v>
      </c>
      <c r="BL58" s="31" t="s">
        <v>486</v>
      </c>
      <c r="BM58" s="31" t="s">
        <v>486</v>
      </c>
      <c r="BN58" s="31" t="s">
        <v>486</v>
      </c>
      <c r="BO58" s="31" t="s">
        <v>486</v>
      </c>
      <c r="BP58" s="31" t="s">
        <v>486</v>
      </c>
      <c r="BQ58" s="31" t="s">
        <v>486</v>
      </c>
      <c r="BR58" s="31" t="s">
        <v>486</v>
      </c>
      <c r="BS58" s="31" t="s">
        <v>486</v>
      </c>
      <c r="BT58" s="31" t="s">
        <v>486</v>
      </c>
      <c r="BU58" s="31" t="s">
        <v>486</v>
      </c>
      <c r="BV58" s="31" t="s">
        <v>486</v>
      </c>
      <c r="BW58" s="31" t="s">
        <v>486</v>
      </c>
      <c r="BX58" s="31" t="s">
        <v>486</v>
      </c>
      <c r="BY58" s="31" t="s">
        <v>486</v>
      </c>
      <c r="BZ58" s="31" t="s">
        <v>486</v>
      </c>
      <c r="CA58" s="31" t="s">
        <v>486</v>
      </c>
      <c r="CB58" s="31" t="s">
        <v>486</v>
      </c>
      <c r="CC58" s="31" t="s">
        <v>486</v>
      </c>
      <c r="CD58" s="31" t="s">
        <v>486</v>
      </c>
      <c r="CE58" s="31" t="s">
        <v>486</v>
      </c>
      <c r="CF58" s="31" t="s">
        <v>486</v>
      </c>
      <c r="CG58" s="31" t="s">
        <v>486</v>
      </c>
      <c r="CH58" s="31" t="s">
        <v>486</v>
      </c>
      <c r="CI58" s="31" t="s">
        <v>486</v>
      </c>
      <c r="CJ58" s="31" t="s">
        <v>486</v>
      </c>
      <c r="CK58" s="31" t="s">
        <v>486</v>
      </c>
      <c r="CL58" s="31" t="s">
        <v>486</v>
      </c>
      <c r="CM58" s="31" t="s">
        <v>486</v>
      </c>
      <c r="CN58" s="31" t="s">
        <v>486</v>
      </c>
      <c r="CO58" s="31" t="s">
        <v>486</v>
      </c>
      <c r="CP58" s="31" t="s">
        <v>486</v>
      </c>
      <c r="CQ58" s="31" t="s">
        <v>486</v>
      </c>
      <c r="CR58" s="31" t="s">
        <v>486</v>
      </c>
      <c r="CS58" s="31" t="s">
        <v>486</v>
      </c>
      <c r="CT58" s="31" t="s">
        <v>523</v>
      </c>
      <c r="CU58" s="31" t="s">
        <v>486</v>
      </c>
      <c r="CV58" s="31" t="s">
        <v>486</v>
      </c>
      <c r="CW58" s="31" t="s">
        <v>486</v>
      </c>
      <c r="CX58" s="31" t="s">
        <v>486</v>
      </c>
      <c r="CY58" s="31" t="s">
        <v>486</v>
      </c>
      <c r="CZ58" s="32" t="s">
        <v>485</v>
      </c>
      <c r="DA58" s="31" t="s">
        <v>486</v>
      </c>
      <c r="DB58" s="31" t="s">
        <v>486</v>
      </c>
      <c r="DC58" s="31" t="s">
        <v>486</v>
      </c>
      <c r="DD58" s="28"/>
      <c r="DE58" s="31" t="s">
        <v>486</v>
      </c>
      <c r="DF58" s="31" t="s">
        <v>486</v>
      </c>
      <c r="DG58" s="31" t="s">
        <v>486</v>
      </c>
      <c r="DH58" s="31" t="s">
        <v>486</v>
      </c>
      <c r="DI58" s="31" t="s">
        <v>486</v>
      </c>
      <c r="DJ58" s="31" t="s">
        <v>486</v>
      </c>
      <c r="DK58" s="31" t="s">
        <v>486</v>
      </c>
      <c r="DL58" s="31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 t="s">
        <v>486</v>
      </c>
      <c r="EQ58" s="35" t="s">
        <v>486</v>
      </c>
      <c r="ER58" s="35" t="s">
        <v>486</v>
      </c>
      <c r="ES58" s="35" t="s">
        <v>486</v>
      </c>
      <c r="ET58" s="35" t="s">
        <v>486</v>
      </c>
      <c r="EU58" s="35" t="s">
        <v>486</v>
      </c>
      <c r="EV58" s="35" t="s">
        <v>486</v>
      </c>
      <c r="EW58" s="35" t="s">
        <v>486</v>
      </c>
      <c r="EX58" s="35" t="s">
        <v>486</v>
      </c>
      <c r="EY58" s="35" t="s">
        <v>486</v>
      </c>
      <c r="EZ58" s="35" t="s">
        <v>486</v>
      </c>
      <c r="FA58" s="35" t="s">
        <v>486</v>
      </c>
      <c r="FB58" s="35" t="s">
        <v>486</v>
      </c>
      <c r="FC58" s="35" t="s">
        <v>486</v>
      </c>
      <c r="FD58" s="35" t="s">
        <v>486</v>
      </c>
      <c r="FE58" s="35" t="s">
        <v>486</v>
      </c>
      <c r="FF58" s="35" t="s">
        <v>486</v>
      </c>
      <c r="FG58" s="35" t="s">
        <v>486</v>
      </c>
    </row>
    <row r="59" spans="1:163">
      <c r="A59" s="31" t="s">
        <v>486</v>
      </c>
      <c r="B59" s="31" t="s">
        <v>486</v>
      </c>
      <c r="C59" s="31" t="s">
        <v>486</v>
      </c>
      <c r="D59" s="31" t="s">
        <v>486</v>
      </c>
      <c r="E59" s="31" t="s">
        <v>486</v>
      </c>
      <c r="F59" s="31" t="s">
        <v>486</v>
      </c>
      <c r="G59" s="31" t="s">
        <v>486</v>
      </c>
      <c r="H59" s="31" t="s">
        <v>486</v>
      </c>
      <c r="I59" s="31" t="s">
        <v>486</v>
      </c>
      <c r="J59" s="31" t="s">
        <v>486</v>
      </c>
      <c r="K59" s="31" t="s">
        <v>486</v>
      </c>
      <c r="L59" s="31" t="s">
        <v>486</v>
      </c>
      <c r="M59" s="31" t="s">
        <v>486</v>
      </c>
      <c r="N59" s="31" t="s">
        <v>486</v>
      </c>
      <c r="O59" s="31" t="s">
        <v>486</v>
      </c>
      <c r="P59" s="31" t="s">
        <v>486</v>
      </c>
      <c r="Q59" s="31" t="s">
        <v>486</v>
      </c>
      <c r="R59" s="31" t="s">
        <v>503</v>
      </c>
      <c r="S59" s="31" t="s">
        <v>486</v>
      </c>
      <c r="T59" s="31" t="s">
        <v>486</v>
      </c>
      <c r="U59" s="31" t="s">
        <v>486</v>
      </c>
      <c r="V59" s="31" t="s">
        <v>486</v>
      </c>
      <c r="W59" s="31" t="s">
        <v>486</v>
      </c>
      <c r="X59" s="31" t="s">
        <v>486</v>
      </c>
      <c r="Y59" s="31" t="s">
        <v>486</v>
      </c>
      <c r="Z59" s="32" t="s">
        <v>485</v>
      </c>
      <c r="AA59" s="31" t="s">
        <v>486</v>
      </c>
      <c r="AB59" s="31" t="s">
        <v>486</v>
      </c>
      <c r="AC59" s="31" t="s">
        <v>486</v>
      </c>
      <c r="AD59" s="31" t="s">
        <v>486</v>
      </c>
      <c r="AE59" s="31" t="s">
        <v>486</v>
      </c>
      <c r="AF59" s="31" t="s">
        <v>486</v>
      </c>
      <c r="AG59" s="31" t="s">
        <v>486</v>
      </c>
      <c r="AH59" s="31" t="s">
        <v>486</v>
      </c>
      <c r="AI59" s="31" t="s">
        <v>486</v>
      </c>
      <c r="AJ59" s="31" t="s">
        <v>486</v>
      </c>
      <c r="AK59" s="31" t="s">
        <v>486</v>
      </c>
      <c r="AL59" s="31" t="s">
        <v>486</v>
      </c>
      <c r="AM59" s="31" t="s">
        <v>486</v>
      </c>
      <c r="AN59" s="31" t="s">
        <v>486</v>
      </c>
      <c r="AO59" s="31" t="s">
        <v>486</v>
      </c>
      <c r="AP59" s="31" t="s">
        <v>486</v>
      </c>
      <c r="AQ59" s="31" t="s">
        <v>486</v>
      </c>
      <c r="AR59" s="31" t="s">
        <v>486</v>
      </c>
      <c r="AS59" s="31" t="s">
        <v>486</v>
      </c>
      <c r="AT59" s="31" t="s">
        <v>486</v>
      </c>
      <c r="AU59" s="31" t="s">
        <v>486</v>
      </c>
      <c r="AV59" s="31" t="s">
        <v>486</v>
      </c>
      <c r="AW59" s="31" t="s">
        <v>486</v>
      </c>
      <c r="AX59" s="31" t="s">
        <v>486</v>
      </c>
      <c r="AY59" s="31" t="s">
        <v>486</v>
      </c>
      <c r="AZ59" s="31" t="s">
        <v>486</v>
      </c>
      <c r="BA59" s="32" t="s">
        <v>485</v>
      </c>
      <c r="BB59" s="31" t="s">
        <v>486</v>
      </c>
      <c r="BC59" s="31" t="s">
        <v>486</v>
      </c>
      <c r="BD59" s="31" t="s">
        <v>486</v>
      </c>
      <c r="BE59" s="31" t="s">
        <v>486</v>
      </c>
      <c r="BF59" s="31" t="s">
        <v>486</v>
      </c>
      <c r="BG59" s="31" t="s">
        <v>486</v>
      </c>
      <c r="BH59" s="31" t="s">
        <v>486</v>
      </c>
      <c r="BI59" s="31" t="s">
        <v>486</v>
      </c>
      <c r="BJ59" s="31" t="s">
        <v>486</v>
      </c>
      <c r="BK59" s="31" t="s">
        <v>486</v>
      </c>
      <c r="BL59" s="31" t="s">
        <v>486</v>
      </c>
      <c r="BM59" s="31" t="s">
        <v>486</v>
      </c>
      <c r="BN59" s="31" t="s">
        <v>486</v>
      </c>
      <c r="BO59" s="31" t="s">
        <v>486</v>
      </c>
      <c r="BP59" s="31" t="s">
        <v>486</v>
      </c>
      <c r="BQ59" s="31" t="s">
        <v>486</v>
      </c>
      <c r="BR59" s="31" t="s">
        <v>486</v>
      </c>
      <c r="BS59" s="31" t="s">
        <v>486</v>
      </c>
      <c r="BT59" s="31" t="s">
        <v>486</v>
      </c>
      <c r="BU59" s="31" t="s">
        <v>486</v>
      </c>
      <c r="BV59" s="31" t="s">
        <v>486</v>
      </c>
      <c r="BW59" s="31" t="s">
        <v>486</v>
      </c>
      <c r="BX59" s="31" t="s">
        <v>486</v>
      </c>
      <c r="BY59" s="28" t="s">
        <v>524</v>
      </c>
      <c r="BZ59" s="31" t="s">
        <v>486</v>
      </c>
      <c r="CA59" s="31" t="s">
        <v>486</v>
      </c>
      <c r="CB59" s="31" t="s">
        <v>486</v>
      </c>
      <c r="CC59" s="31" t="s">
        <v>486</v>
      </c>
      <c r="CD59" s="32" t="s">
        <v>485</v>
      </c>
      <c r="CE59" s="31" t="s">
        <v>486</v>
      </c>
      <c r="CF59" s="31" t="s">
        <v>486</v>
      </c>
      <c r="CG59" s="31" t="s">
        <v>486</v>
      </c>
      <c r="CH59" s="31" t="s">
        <v>486</v>
      </c>
      <c r="CI59" s="31" t="s">
        <v>486</v>
      </c>
      <c r="CJ59" s="31" t="s">
        <v>486</v>
      </c>
      <c r="CK59" s="31" t="s">
        <v>486</v>
      </c>
      <c r="CL59" s="31" t="s">
        <v>486</v>
      </c>
      <c r="CM59" s="31" t="s">
        <v>486</v>
      </c>
      <c r="CN59" s="31" t="s">
        <v>486</v>
      </c>
      <c r="CO59" s="31" t="s">
        <v>486</v>
      </c>
      <c r="CP59" s="31" t="s">
        <v>486</v>
      </c>
      <c r="CQ59" s="31" t="s">
        <v>486</v>
      </c>
      <c r="CR59" s="31" t="s">
        <v>486</v>
      </c>
      <c r="CS59" s="31" t="s">
        <v>486</v>
      </c>
      <c r="CT59" s="31" t="s">
        <v>486</v>
      </c>
      <c r="CU59" s="31" t="s">
        <v>486</v>
      </c>
      <c r="CV59" s="31" t="s">
        <v>486</v>
      </c>
      <c r="CW59" s="31" t="s">
        <v>486</v>
      </c>
      <c r="CX59" s="31" t="s">
        <v>486</v>
      </c>
      <c r="CY59" s="31" t="s">
        <v>486</v>
      </c>
      <c r="CZ59" s="32" t="s">
        <v>485</v>
      </c>
      <c r="DA59" s="31" t="s">
        <v>486</v>
      </c>
      <c r="DB59" s="31" t="s">
        <v>486</v>
      </c>
      <c r="DC59" s="31" t="s">
        <v>486</v>
      </c>
      <c r="DD59" s="32" t="s">
        <v>485</v>
      </c>
      <c r="DE59" s="28" t="s">
        <v>486</v>
      </c>
      <c r="DF59" s="28" t="s">
        <v>486</v>
      </c>
      <c r="DG59" s="28" t="s">
        <v>486</v>
      </c>
      <c r="DH59" s="28" t="s">
        <v>486</v>
      </c>
      <c r="DI59" s="28" t="s">
        <v>486</v>
      </c>
      <c r="DJ59" s="28" t="s">
        <v>486</v>
      </c>
      <c r="DK59" s="28" t="s">
        <v>486</v>
      </c>
      <c r="DL59" s="31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 t="s">
        <v>486</v>
      </c>
      <c r="EQ59" s="35" t="s">
        <v>486</v>
      </c>
      <c r="ER59" s="35" t="s">
        <v>486</v>
      </c>
      <c r="ES59" s="35" t="s">
        <v>486</v>
      </c>
      <c r="ET59" s="35" t="s">
        <v>486</v>
      </c>
      <c r="EU59" s="35" t="s">
        <v>486</v>
      </c>
      <c r="EV59" s="35" t="s">
        <v>486</v>
      </c>
      <c r="EW59" s="35" t="s">
        <v>486</v>
      </c>
      <c r="EX59" s="35" t="s">
        <v>486</v>
      </c>
      <c r="EY59" s="35" t="s">
        <v>486</v>
      </c>
      <c r="EZ59" s="35" t="s">
        <v>486</v>
      </c>
      <c r="FA59" s="35" t="s">
        <v>486</v>
      </c>
      <c r="FB59" s="35" t="s">
        <v>486</v>
      </c>
      <c r="FC59" s="35" t="s">
        <v>486</v>
      </c>
      <c r="FD59" s="35" t="s">
        <v>486</v>
      </c>
      <c r="FE59" s="35" t="s">
        <v>486</v>
      </c>
      <c r="FF59" s="35" t="s">
        <v>486</v>
      </c>
      <c r="FG59" s="35" t="s">
        <v>486</v>
      </c>
    </row>
    <row r="60" spans="1:163" ht="15" customHeight="1">
      <c r="A60" s="30" t="s">
        <v>177</v>
      </c>
      <c r="B60" s="32" t="s">
        <v>486</v>
      </c>
      <c r="C60" s="32" t="s">
        <v>485</v>
      </c>
      <c r="D60" s="31" t="s">
        <v>486</v>
      </c>
      <c r="E60" s="31" t="s">
        <v>486</v>
      </c>
      <c r="F60" s="31" t="s">
        <v>486</v>
      </c>
      <c r="G60" s="31" t="s">
        <v>486</v>
      </c>
      <c r="H60" s="31" t="s">
        <v>486</v>
      </c>
      <c r="I60" s="31" t="s">
        <v>486</v>
      </c>
      <c r="J60" s="31" t="s">
        <v>486</v>
      </c>
      <c r="K60" s="31" t="s">
        <v>486</v>
      </c>
      <c r="L60" s="31" t="s">
        <v>486</v>
      </c>
      <c r="M60" s="31" t="s">
        <v>486</v>
      </c>
      <c r="N60" s="31" t="s">
        <v>486</v>
      </c>
      <c r="O60" s="32" t="s">
        <v>485</v>
      </c>
      <c r="P60" s="31" t="s">
        <v>486</v>
      </c>
      <c r="Q60" s="31" t="s">
        <v>486</v>
      </c>
      <c r="R60" s="31" t="s">
        <v>486</v>
      </c>
      <c r="S60" s="31" t="s">
        <v>486</v>
      </c>
      <c r="T60" s="31" t="s">
        <v>486</v>
      </c>
      <c r="U60" s="31" t="s">
        <v>486</v>
      </c>
      <c r="V60" s="31" t="s">
        <v>486</v>
      </c>
      <c r="W60" s="31" t="s">
        <v>486</v>
      </c>
      <c r="X60" s="31" t="s">
        <v>486</v>
      </c>
      <c r="Y60" s="31" t="s">
        <v>486</v>
      </c>
      <c r="Z60" s="31" t="s">
        <v>486</v>
      </c>
      <c r="AA60" s="31" t="s">
        <v>486</v>
      </c>
      <c r="AB60" s="31" t="s">
        <v>486</v>
      </c>
      <c r="AC60" s="31" t="s">
        <v>486</v>
      </c>
      <c r="AD60" s="31" t="s">
        <v>486</v>
      </c>
      <c r="AE60" s="31" t="s">
        <v>486</v>
      </c>
      <c r="AF60" s="31" t="s">
        <v>486</v>
      </c>
      <c r="AG60" s="31" t="s">
        <v>486</v>
      </c>
      <c r="AH60" s="31" t="s">
        <v>486</v>
      </c>
      <c r="AI60" s="31" t="s">
        <v>486</v>
      </c>
      <c r="AJ60" s="31" t="s">
        <v>486</v>
      </c>
      <c r="AK60" s="31" t="s">
        <v>486</v>
      </c>
      <c r="AL60" s="31" t="s">
        <v>486</v>
      </c>
      <c r="AM60" s="31" t="s">
        <v>486</v>
      </c>
      <c r="AN60" s="31" t="s">
        <v>486</v>
      </c>
      <c r="AO60" s="31" t="s">
        <v>486</v>
      </c>
      <c r="AP60" s="31" t="s">
        <v>486</v>
      </c>
      <c r="AQ60" s="32" t="s">
        <v>485</v>
      </c>
      <c r="AR60" s="31" t="s">
        <v>486</v>
      </c>
      <c r="AS60" s="31" t="s">
        <v>486</v>
      </c>
      <c r="AT60" s="31" t="s">
        <v>486</v>
      </c>
      <c r="AU60" s="31" t="s">
        <v>486</v>
      </c>
      <c r="AV60" s="31" t="s">
        <v>486</v>
      </c>
      <c r="AW60" s="31" t="s">
        <v>486</v>
      </c>
      <c r="AX60" s="31" t="s">
        <v>486</v>
      </c>
      <c r="AY60" s="31" t="s">
        <v>486</v>
      </c>
      <c r="AZ60" s="31" t="s">
        <v>486</v>
      </c>
      <c r="BA60" s="31" t="s">
        <v>487</v>
      </c>
      <c r="BB60" s="31" t="s">
        <v>486</v>
      </c>
      <c r="BC60" s="31" t="s">
        <v>486</v>
      </c>
      <c r="BD60" s="31" t="s">
        <v>486</v>
      </c>
      <c r="BE60" s="31" t="s">
        <v>486</v>
      </c>
      <c r="BF60" s="31" t="s">
        <v>486</v>
      </c>
      <c r="BG60" s="31" t="s">
        <v>486</v>
      </c>
      <c r="BH60" s="31" t="s">
        <v>486</v>
      </c>
      <c r="BI60" s="31" t="s">
        <v>486</v>
      </c>
      <c r="BJ60" s="31" t="s">
        <v>486</v>
      </c>
      <c r="BK60" s="31" t="s">
        <v>486</v>
      </c>
      <c r="BL60" s="31" t="s">
        <v>486</v>
      </c>
      <c r="BM60" s="31" t="s">
        <v>486</v>
      </c>
      <c r="BN60" s="31" t="s">
        <v>486</v>
      </c>
      <c r="BO60" s="31" t="s">
        <v>486</v>
      </c>
      <c r="BP60" s="31" t="s">
        <v>486</v>
      </c>
      <c r="BQ60" s="31" t="s">
        <v>486</v>
      </c>
      <c r="BR60" s="31" t="s">
        <v>486</v>
      </c>
      <c r="BS60" s="31" t="s">
        <v>486</v>
      </c>
      <c r="BT60" s="31" t="s">
        <v>486</v>
      </c>
      <c r="BU60" s="31" t="s">
        <v>486</v>
      </c>
      <c r="BV60" s="31" t="s">
        <v>486</v>
      </c>
      <c r="BW60" s="31" t="s">
        <v>486</v>
      </c>
      <c r="BX60" s="31" t="s">
        <v>486</v>
      </c>
      <c r="BY60" s="31" t="s">
        <v>486</v>
      </c>
      <c r="BZ60" s="31" t="s">
        <v>486</v>
      </c>
      <c r="CA60" s="31" t="s">
        <v>486</v>
      </c>
      <c r="CB60" s="31" t="s">
        <v>486</v>
      </c>
      <c r="CC60" s="31" t="s">
        <v>486</v>
      </c>
      <c r="CD60" s="31" t="s">
        <v>486</v>
      </c>
      <c r="CE60" s="31" t="s">
        <v>486</v>
      </c>
      <c r="CF60" s="31" t="s">
        <v>486</v>
      </c>
      <c r="CG60" s="31" t="s">
        <v>486</v>
      </c>
      <c r="CH60" s="31" t="s">
        <v>486</v>
      </c>
      <c r="CI60" s="31" t="s">
        <v>486</v>
      </c>
      <c r="CJ60" s="31" t="s">
        <v>486</v>
      </c>
      <c r="CK60" s="31" t="s">
        <v>486</v>
      </c>
      <c r="CL60" s="31" t="s">
        <v>486</v>
      </c>
      <c r="CM60" s="31" t="s">
        <v>486</v>
      </c>
      <c r="CN60" s="31" t="s">
        <v>486</v>
      </c>
      <c r="CO60" s="31" t="s">
        <v>486</v>
      </c>
      <c r="CP60" s="31" t="s">
        <v>486</v>
      </c>
      <c r="CQ60" s="31" t="s">
        <v>486</v>
      </c>
      <c r="CR60" s="31" t="s">
        <v>486</v>
      </c>
      <c r="CS60" s="31" t="s">
        <v>486</v>
      </c>
      <c r="CT60" s="32" t="s">
        <v>485</v>
      </c>
      <c r="CU60" s="32" t="s">
        <v>485</v>
      </c>
      <c r="CV60" s="31" t="s">
        <v>486</v>
      </c>
      <c r="CW60" s="31" t="s">
        <v>486</v>
      </c>
      <c r="CX60" s="31" t="s">
        <v>486</v>
      </c>
      <c r="CY60" s="31" t="s">
        <v>486</v>
      </c>
      <c r="CZ60" s="31" t="s">
        <v>487</v>
      </c>
      <c r="DA60" s="31" t="s">
        <v>486</v>
      </c>
      <c r="DB60" s="31" t="s">
        <v>486</v>
      </c>
      <c r="DC60" s="32" t="s">
        <v>485</v>
      </c>
      <c r="DD60" s="32" t="s">
        <v>485</v>
      </c>
      <c r="DE60" s="31" t="s">
        <v>486</v>
      </c>
      <c r="DF60" s="31" t="s">
        <v>486</v>
      </c>
      <c r="DG60" s="31" t="s">
        <v>486</v>
      </c>
      <c r="DH60" s="31" t="s">
        <v>486</v>
      </c>
      <c r="DI60" s="31" t="s">
        <v>486</v>
      </c>
      <c r="DJ60" s="31" t="s">
        <v>486</v>
      </c>
      <c r="DK60" s="31" t="s">
        <v>486</v>
      </c>
      <c r="DL60" s="31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 t="s">
        <v>486</v>
      </c>
      <c r="EQ60" s="35" t="s">
        <v>486</v>
      </c>
      <c r="ER60" s="35" t="s">
        <v>486</v>
      </c>
      <c r="ES60" s="35" t="s">
        <v>486</v>
      </c>
      <c r="ET60" s="35" t="s">
        <v>486</v>
      </c>
      <c r="EU60" s="35" t="s">
        <v>486</v>
      </c>
      <c r="EV60" s="35" t="s">
        <v>486</v>
      </c>
      <c r="EW60" s="35" t="s">
        <v>486</v>
      </c>
      <c r="EX60" s="35" t="s">
        <v>486</v>
      </c>
      <c r="EY60" s="35" t="s">
        <v>486</v>
      </c>
      <c r="EZ60" s="35" t="s">
        <v>486</v>
      </c>
      <c r="FA60" s="35" t="s">
        <v>486</v>
      </c>
      <c r="FB60" s="35" t="s">
        <v>486</v>
      </c>
      <c r="FC60" s="35" t="s">
        <v>486</v>
      </c>
      <c r="FD60" s="35" t="s">
        <v>486</v>
      </c>
      <c r="FE60" s="35" t="s">
        <v>486</v>
      </c>
      <c r="FF60" s="35" t="s">
        <v>486</v>
      </c>
      <c r="FG60" s="35" t="s">
        <v>486</v>
      </c>
    </row>
    <row r="61" spans="1:163" ht="15" customHeight="1">
      <c r="A61" s="30" t="s">
        <v>180</v>
      </c>
      <c r="B61" s="32" t="s">
        <v>486</v>
      </c>
      <c r="C61" s="32" t="s">
        <v>485</v>
      </c>
      <c r="D61" s="31" t="s">
        <v>486</v>
      </c>
      <c r="E61" s="31" t="s">
        <v>486</v>
      </c>
      <c r="F61" s="31" t="s">
        <v>486</v>
      </c>
      <c r="G61" s="31" t="s">
        <v>486</v>
      </c>
      <c r="H61" s="31" t="s">
        <v>486</v>
      </c>
      <c r="I61" s="31" t="s">
        <v>486</v>
      </c>
      <c r="J61" s="31" t="s">
        <v>486</v>
      </c>
      <c r="K61" s="31" t="s">
        <v>486</v>
      </c>
      <c r="L61" s="31" t="s">
        <v>486</v>
      </c>
      <c r="M61" s="31" t="s">
        <v>486</v>
      </c>
      <c r="N61" s="31" t="s">
        <v>486</v>
      </c>
      <c r="O61" s="32" t="s">
        <v>485</v>
      </c>
      <c r="P61" s="31" t="s">
        <v>486</v>
      </c>
      <c r="Q61" s="31" t="s">
        <v>486</v>
      </c>
      <c r="R61" s="31" t="s">
        <v>486</v>
      </c>
      <c r="S61" s="31" t="s">
        <v>486</v>
      </c>
      <c r="T61" s="31" t="s">
        <v>486</v>
      </c>
      <c r="U61" s="31" t="s">
        <v>486</v>
      </c>
      <c r="V61" s="31" t="s">
        <v>486</v>
      </c>
      <c r="W61" s="31" t="s">
        <v>486</v>
      </c>
      <c r="X61" s="31" t="s">
        <v>486</v>
      </c>
      <c r="Y61" s="31" t="s">
        <v>486</v>
      </c>
      <c r="Z61" s="32" t="s">
        <v>485</v>
      </c>
      <c r="AA61" s="31" t="s">
        <v>486</v>
      </c>
      <c r="AB61" s="31" t="s">
        <v>486</v>
      </c>
      <c r="AC61" s="31" t="s">
        <v>486</v>
      </c>
      <c r="AD61" s="31" t="s">
        <v>486</v>
      </c>
      <c r="AE61" s="31" t="s">
        <v>486</v>
      </c>
      <c r="AF61" s="31" t="s">
        <v>486</v>
      </c>
      <c r="AG61" s="31" t="s">
        <v>486</v>
      </c>
      <c r="AH61" s="31" t="s">
        <v>486</v>
      </c>
      <c r="AI61" s="31" t="s">
        <v>486</v>
      </c>
      <c r="AJ61" s="31" t="s">
        <v>486</v>
      </c>
      <c r="AK61" s="31" t="s">
        <v>486</v>
      </c>
      <c r="AL61" s="32" t="s">
        <v>485</v>
      </c>
      <c r="AM61" s="31" t="s">
        <v>486</v>
      </c>
      <c r="AN61" s="31" t="s">
        <v>486</v>
      </c>
      <c r="AO61" s="31" t="s">
        <v>486</v>
      </c>
      <c r="AP61" s="31" t="s">
        <v>486</v>
      </c>
      <c r="AQ61" s="31" t="s">
        <v>486</v>
      </c>
      <c r="AR61" s="31" t="s">
        <v>486</v>
      </c>
      <c r="AS61" s="31" t="s">
        <v>486</v>
      </c>
      <c r="AT61" s="31" t="s">
        <v>486</v>
      </c>
      <c r="AU61" s="31" t="s">
        <v>486</v>
      </c>
      <c r="AV61" s="31" t="s">
        <v>486</v>
      </c>
      <c r="AW61" s="31" t="s">
        <v>486</v>
      </c>
      <c r="AX61" s="31" t="s">
        <v>486</v>
      </c>
      <c r="AY61" s="31" t="s">
        <v>486</v>
      </c>
      <c r="AZ61" s="31" t="s">
        <v>486</v>
      </c>
      <c r="BA61" s="31" t="s">
        <v>486</v>
      </c>
      <c r="BB61" s="31" t="s">
        <v>486</v>
      </c>
      <c r="BC61" s="31" t="s">
        <v>486</v>
      </c>
      <c r="BD61" s="32" t="s">
        <v>485</v>
      </c>
      <c r="BE61" s="31" t="s">
        <v>486</v>
      </c>
      <c r="BF61" s="31" t="s">
        <v>486</v>
      </c>
      <c r="BG61" s="31" t="s">
        <v>486</v>
      </c>
      <c r="BH61" s="31" t="s">
        <v>486</v>
      </c>
      <c r="BI61" s="31" t="s">
        <v>486</v>
      </c>
      <c r="BJ61" s="31" t="s">
        <v>486</v>
      </c>
      <c r="BK61" s="31" t="s">
        <v>486</v>
      </c>
      <c r="BL61" s="31" t="s">
        <v>486</v>
      </c>
      <c r="BM61" s="31" t="s">
        <v>486</v>
      </c>
      <c r="BN61" s="31" t="s">
        <v>486</v>
      </c>
      <c r="BO61" s="31" t="s">
        <v>486</v>
      </c>
      <c r="BP61" s="31" t="s">
        <v>486</v>
      </c>
      <c r="BQ61" s="32" t="s">
        <v>485</v>
      </c>
      <c r="BR61" s="32" t="s">
        <v>485</v>
      </c>
      <c r="BS61" s="31" t="s">
        <v>486</v>
      </c>
      <c r="BT61" s="31" t="s">
        <v>486</v>
      </c>
      <c r="BU61" s="31" t="s">
        <v>486</v>
      </c>
      <c r="BV61" s="31" t="s">
        <v>486</v>
      </c>
      <c r="BW61" s="31" t="s">
        <v>486</v>
      </c>
      <c r="BX61" s="31" t="s">
        <v>486</v>
      </c>
      <c r="BY61" s="31" t="s">
        <v>486</v>
      </c>
      <c r="BZ61" s="31" t="s">
        <v>486</v>
      </c>
      <c r="CA61" s="31" t="s">
        <v>486</v>
      </c>
      <c r="CB61" s="31" t="s">
        <v>486</v>
      </c>
      <c r="CC61" s="31" t="s">
        <v>486</v>
      </c>
      <c r="CD61" s="31" t="s">
        <v>486</v>
      </c>
      <c r="CE61" s="31" t="s">
        <v>486</v>
      </c>
      <c r="CF61" s="31" t="s">
        <v>486</v>
      </c>
      <c r="CG61" s="31" t="s">
        <v>486</v>
      </c>
      <c r="CH61" s="31" t="s">
        <v>486</v>
      </c>
      <c r="CI61" s="31" t="s">
        <v>486</v>
      </c>
      <c r="CJ61" s="31" t="s">
        <v>486</v>
      </c>
      <c r="CK61" s="31" t="s">
        <v>486</v>
      </c>
      <c r="CL61" s="31" t="s">
        <v>486</v>
      </c>
      <c r="CM61" s="31" t="s">
        <v>486</v>
      </c>
      <c r="CN61" s="31" t="s">
        <v>486</v>
      </c>
      <c r="CO61" s="31" t="s">
        <v>486</v>
      </c>
      <c r="CP61" s="31" t="s">
        <v>486</v>
      </c>
      <c r="CQ61" s="31" t="s">
        <v>486</v>
      </c>
      <c r="CR61" s="31" t="s">
        <v>486</v>
      </c>
      <c r="CS61" s="31" t="s">
        <v>486</v>
      </c>
      <c r="CT61" s="31" t="s">
        <v>486</v>
      </c>
      <c r="CU61" s="31" t="s">
        <v>486</v>
      </c>
      <c r="CV61" s="31" t="s">
        <v>486</v>
      </c>
      <c r="CW61" s="31" t="s">
        <v>486</v>
      </c>
      <c r="CX61" s="31" t="s">
        <v>486</v>
      </c>
      <c r="CY61" s="31" t="s">
        <v>486</v>
      </c>
      <c r="CZ61" s="31" t="s">
        <v>486</v>
      </c>
      <c r="DA61" s="31" t="s">
        <v>486</v>
      </c>
      <c r="DB61" s="31" t="s">
        <v>486</v>
      </c>
      <c r="DC61" s="31" t="s">
        <v>486</v>
      </c>
      <c r="DD61" s="31" t="s">
        <v>487</v>
      </c>
      <c r="DE61" s="31" t="s">
        <v>486</v>
      </c>
      <c r="DF61" s="31" t="s">
        <v>486</v>
      </c>
      <c r="DG61" s="31" t="s">
        <v>486</v>
      </c>
      <c r="DH61" s="31" t="s">
        <v>486</v>
      </c>
      <c r="DI61" s="31" t="s">
        <v>486</v>
      </c>
      <c r="DJ61" s="31" t="s">
        <v>486</v>
      </c>
      <c r="DK61" s="31" t="s">
        <v>486</v>
      </c>
      <c r="DL61" s="31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 t="s">
        <v>486</v>
      </c>
      <c r="EQ61" s="35" t="s">
        <v>486</v>
      </c>
      <c r="ER61" s="35" t="s">
        <v>486</v>
      </c>
      <c r="ES61" s="35" t="s">
        <v>486</v>
      </c>
      <c r="ET61" s="35" t="s">
        <v>486</v>
      </c>
      <c r="EU61" s="35" t="s">
        <v>486</v>
      </c>
      <c r="EV61" s="35" t="s">
        <v>486</v>
      </c>
      <c r="EW61" s="35" t="s">
        <v>486</v>
      </c>
      <c r="EX61" s="35" t="s">
        <v>486</v>
      </c>
      <c r="EY61" s="35" t="s">
        <v>486</v>
      </c>
      <c r="EZ61" s="35" t="s">
        <v>486</v>
      </c>
      <c r="FA61" s="35" t="s">
        <v>486</v>
      </c>
      <c r="FB61" s="35" t="s">
        <v>486</v>
      </c>
      <c r="FC61" s="35" t="s">
        <v>486</v>
      </c>
      <c r="FD61" s="35" t="s">
        <v>486</v>
      </c>
      <c r="FE61" s="35" t="s">
        <v>486</v>
      </c>
      <c r="FF61" s="35" t="s">
        <v>486</v>
      </c>
      <c r="FG61" s="35" t="s">
        <v>486</v>
      </c>
    </row>
    <row r="62" spans="1:163" ht="15" customHeight="1">
      <c r="A62" s="30" t="s">
        <v>182</v>
      </c>
      <c r="B62" s="32" t="s">
        <v>486</v>
      </c>
      <c r="C62" s="31" t="s">
        <v>486</v>
      </c>
      <c r="D62" s="31" t="s">
        <v>486</v>
      </c>
      <c r="E62" s="31" t="s">
        <v>486</v>
      </c>
      <c r="F62" s="32" t="s">
        <v>485</v>
      </c>
      <c r="G62" s="31" t="s">
        <v>486</v>
      </c>
      <c r="H62" s="31" t="s">
        <v>486</v>
      </c>
      <c r="I62" s="32" t="s">
        <v>485</v>
      </c>
      <c r="J62" s="31" t="s">
        <v>486</v>
      </c>
      <c r="K62" s="31" t="s">
        <v>486</v>
      </c>
      <c r="L62" s="31" t="s">
        <v>486</v>
      </c>
      <c r="M62" s="31" t="s">
        <v>486</v>
      </c>
      <c r="N62" s="31" t="s">
        <v>486</v>
      </c>
      <c r="O62" s="31" t="s">
        <v>486</v>
      </c>
      <c r="P62" s="31" t="s">
        <v>486</v>
      </c>
      <c r="Q62" s="31" t="s">
        <v>486</v>
      </c>
      <c r="R62" s="32" t="s">
        <v>485</v>
      </c>
      <c r="S62" s="31" t="s">
        <v>486</v>
      </c>
      <c r="T62" s="32" t="s">
        <v>485</v>
      </c>
      <c r="U62" s="31" t="s">
        <v>486</v>
      </c>
      <c r="V62" s="31" t="s">
        <v>486</v>
      </c>
      <c r="W62" s="31" t="s">
        <v>486</v>
      </c>
      <c r="X62" s="31" t="s">
        <v>486</v>
      </c>
      <c r="Y62" s="31" t="s">
        <v>486</v>
      </c>
      <c r="Z62" s="32" t="s">
        <v>485</v>
      </c>
      <c r="AA62" s="31" t="s">
        <v>486</v>
      </c>
      <c r="AB62" s="31" t="s">
        <v>486</v>
      </c>
      <c r="AC62" s="31" t="s">
        <v>486</v>
      </c>
      <c r="AD62" s="31" t="s">
        <v>486</v>
      </c>
      <c r="AE62" s="31" t="s">
        <v>486</v>
      </c>
      <c r="AF62" s="31" t="s">
        <v>486</v>
      </c>
      <c r="AG62" s="31" t="s">
        <v>486</v>
      </c>
      <c r="AH62" s="31" t="s">
        <v>486</v>
      </c>
      <c r="AI62" s="31" t="s">
        <v>486</v>
      </c>
      <c r="AJ62" s="31" t="s">
        <v>486</v>
      </c>
      <c r="AK62" s="31" t="s">
        <v>486</v>
      </c>
      <c r="AL62" s="31" t="s">
        <v>486</v>
      </c>
      <c r="AM62" s="31" t="s">
        <v>486</v>
      </c>
      <c r="AN62" s="31" t="s">
        <v>486</v>
      </c>
      <c r="AO62" s="31" t="s">
        <v>486</v>
      </c>
      <c r="AP62" s="31" t="s">
        <v>486</v>
      </c>
      <c r="AQ62" s="31" t="s">
        <v>486</v>
      </c>
      <c r="AR62" s="31" t="s">
        <v>486</v>
      </c>
      <c r="AS62" s="31" t="s">
        <v>486</v>
      </c>
      <c r="AT62" s="31" t="s">
        <v>486</v>
      </c>
      <c r="AU62" s="31" t="s">
        <v>486</v>
      </c>
      <c r="AV62" s="31" t="s">
        <v>486</v>
      </c>
      <c r="AW62" s="31" t="s">
        <v>486</v>
      </c>
      <c r="AX62" s="31" t="s">
        <v>486</v>
      </c>
      <c r="AY62" s="31" t="s">
        <v>486</v>
      </c>
      <c r="AZ62" s="31" t="s">
        <v>486</v>
      </c>
      <c r="BA62" s="31" t="s">
        <v>486</v>
      </c>
      <c r="BB62" s="32" t="s">
        <v>485</v>
      </c>
      <c r="BC62" s="31" t="s">
        <v>486</v>
      </c>
      <c r="BD62" s="31" t="s">
        <v>486</v>
      </c>
      <c r="BE62" s="31" t="s">
        <v>486</v>
      </c>
      <c r="BF62" s="31" t="s">
        <v>486</v>
      </c>
      <c r="BG62" s="31" t="s">
        <v>486</v>
      </c>
      <c r="BH62" s="31" t="s">
        <v>486</v>
      </c>
      <c r="BI62" s="31" t="s">
        <v>486</v>
      </c>
      <c r="BJ62" s="31" t="s">
        <v>486</v>
      </c>
      <c r="BK62" s="31" t="s">
        <v>486</v>
      </c>
      <c r="BL62" s="31" t="s">
        <v>486</v>
      </c>
      <c r="BM62" s="31" t="s">
        <v>486</v>
      </c>
      <c r="BN62" s="31" t="s">
        <v>486</v>
      </c>
      <c r="BO62" s="31" t="s">
        <v>486</v>
      </c>
      <c r="BP62" s="31" t="s">
        <v>486</v>
      </c>
      <c r="BQ62" s="31" t="s">
        <v>486</v>
      </c>
      <c r="BR62" s="31" t="s">
        <v>486</v>
      </c>
      <c r="BS62" s="31" t="s">
        <v>486</v>
      </c>
      <c r="BT62" s="31" t="s">
        <v>486</v>
      </c>
      <c r="BU62" s="31" t="s">
        <v>486</v>
      </c>
      <c r="BV62" s="31" t="s">
        <v>486</v>
      </c>
      <c r="BW62" s="31" t="s">
        <v>486</v>
      </c>
      <c r="BX62" s="31" t="s">
        <v>486</v>
      </c>
      <c r="BY62" s="32" t="s">
        <v>485</v>
      </c>
      <c r="BZ62" s="31" t="s">
        <v>486</v>
      </c>
      <c r="CA62" s="31" t="s">
        <v>486</v>
      </c>
      <c r="CB62" s="31" t="s">
        <v>486</v>
      </c>
      <c r="CC62" s="31" t="s">
        <v>486</v>
      </c>
      <c r="CD62" s="32" t="s">
        <v>485</v>
      </c>
      <c r="CE62" s="31" t="s">
        <v>486</v>
      </c>
      <c r="CF62" s="31" t="s">
        <v>486</v>
      </c>
      <c r="CG62" s="31" t="s">
        <v>486</v>
      </c>
      <c r="CH62" s="31" t="s">
        <v>486</v>
      </c>
      <c r="CI62" s="31" t="s">
        <v>486</v>
      </c>
      <c r="CJ62" s="31" t="s">
        <v>486</v>
      </c>
      <c r="CK62" s="31" t="s">
        <v>486</v>
      </c>
      <c r="CL62" s="31" t="s">
        <v>486</v>
      </c>
      <c r="CM62" s="31" t="s">
        <v>486</v>
      </c>
      <c r="CN62" s="31" t="s">
        <v>486</v>
      </c>
      <c r="CO62" s="31" t="s">
        <v>486</v>
      </c>
      <c r="CP62" s="31" t="s">
        <v>486</v>
      </c>
      <c r="CQ62" s="31" t="s">
        <v>486</v>
      </c>
      <c r="CR62" s="31" t="s">
        <v>486</v>
      </c>
      <c r="CS62" s="31" t="s">
        <v>486</v>
      </c>
      <c r="CT62" s="31" t="s">
        <v>486</v>
      </c>
      <c r="CU62" s="31" t="s">
        <v>486</v>
      </c>
      <c r="CV62" s="31" t="s">
        <v>486</v>
      </c>
      <c r="CW62" s="31" t="s">
        <v>486</v>
      </c>
      <c r="CX62" s="31" t="s">
        <v>486</v>
      </c>
      <c r="CY62" s="31" t="s">
        <v>486</v>
      </c>
      <c r="CZ62" s="31" t="s">
        <v>486</v>
      </c>
      <c r="DA62" s="31" t="s">
        <v>486</v>
      </c>
      <c r="DB62" s="31" t="s">
        <v>486</v>
      </c>
      <c r="DC62" s="31" t="s">
        <v>486</v>
      </c>
      <c r="DD62" s="31" t="s">
        <v>486</v>
      </c>
      <c r="DE62" s="31" t="s">
        <v>486</v>
      </c>
      <c r="DF62" s="31" t="s">
        <v>486</v>
      </c>
      <c r="DG62" s="31" t="s">
        <v>486</v>
      </c>
      <c r="DH62" s="31" t="s">
        <v>486</v>
      </c>
      <c r="DI62" s="31" t="s">
        <v>486</v>
      </c>
      <c r="DJ62" s="31" t="s">
        <v>486</v>
      </c>
      <c r="DK62" s="31" t="s">
        <v>486</v>
      </c>
      <c r="DL62" s="31"/>
      <c r="DM62" s="36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 t="s">
        <v>486</v>
      </c>
      <c r="EQ62" s="35" t="s">
        <v>486</v>
      </c>
      <c r="ER62" s="35" t="s">
        <v>486</v>
      </c>
      <c r="ES62" s="35" t="s">
        <v>486</v>
      </c>
      <c r="ET62" s="35" t="s">
        <v>486</v>
      </c>
      <c r="EU62" s="35" t="s">
        <v>486</v>
      </c>
      <c r="EV62" s="35" t="s">
        <v>486</v>
      </c>
      <c r="EW62" s="35" t="s">
        <v>486</v>
      </c>
      <c r="EX62" s="35" t="s">
        <v>486</v>
      </c>
      <c r="EY62" s="35" t="s">
        <v>486</v>
      </c>
      <c r="EZ62" s="35" t="s">
        <v>486</v>
      </c>
      <c r="FA62" s="35" t="s">
        <v>486</v>
      </c>
      <c r="FB62" s="35" t="s">
        <v>486</v>
      </c>
      <c r="FC62" s="35" t="s">
        <v>486</v>
      </c>
      <c r="FD62" s="35" t="s">
        <v>486</v>
      </c>
      <c r="FE62" s="35" t="s">
        <v>486</v>
      </c>
      <c r="FF62" s="35" t="s">
        <v>486</v>
      </c>
      <c r="FG62" s="35" t="s">
        <v>486</v>
      </c>
    </row>
    <row r="63" spans="1:163" ht="15" customHeight="1">
      <c r="A63" s="28" t="s">
        <v>275</v>
      </c>
      <c r="B63" s="32" t="s">
        <v>486</v>
      </c>
      <c r="C63" s="31" t="s">
        <v>486</v>
      </c>
      <c r="D63" s="31" t="s">
        <v>486</v>
      </c>
      <c r="E63" s="31" t="s">
        <v>486</v>
      </c>
      <c r="F63" s="31" t="s">
        <v>486</v>
      </c>
      <c r="G63" s="31" t="s">
        <v>486</v>
      </c>
      <c r="H63" s="31" t="s">
        <v>486</v>
      </c>
      <c r="I63" s="31" t="s">
        <v>486</v>
      </c>
      <c r="J63" s="31" t="s">
        <v>486</v>
      </c>
      <c r="K63" s="31" t="s">
        <v>486</v>
      </c>
      <c r="L63" s="31" t="s">
        <v>486</v>
      </c>
      <c r="M63" s="31" t="s">
        <v>486</v>
      </c>
      <c r="N63" s="31" t="s">
        <v>486</v>
      </c>
      <c r="O63" s="31" t="s">
        <v>486</v>
      </c>
      <c r="P63" s="31" t="s">
        <v>486</v>
      </c>
      <c r="Q63" s="31" t="s">
        <v>486</v>
      </c>
      <c r="R63" s="31" t="s">
        <v>486</v>
      </c>
      <c r="S63" s="31" t="s">
        <v>486</v>
      </c>
      <c r="T63" s="31" t="s">
        <v>486</v>
      </c>
      <c r="U63" s="31" t="s">
        <v>486</v>
      </c>
      <c r="V63" s="31" t="s">
        <v>486</v>
      </c>
      <c r="W63" s="31" t="s">
        <v>486</v>
      </c>
      <c r="X63" s="31" t="s">
        <v>486</v>
      </c>
      <c r="Y63" s="31" t="s">
        <v>486</v>
      </c>
      <c r="Z63" s="31" t="s">
        <v>486</v>
      </c>
      <c r="AA63" s="31" t="s">
        <v>486</v>
      </c>
      <c r="AB63" s="31" t="s">
        <v>486</v>
      </c>
      <c r="AC63" s="31" t="s">
        <v>486</v>
      </c>
      <c r="AD63" s="31" t="s">
        <v>486</v>
      </c>
      <c r="AE63" s="31" t="s">
        <v>486</v>
      </c>
      <c r="AF63" s="31" t="s">
        <v>486</v>
      </c>
      <c r="AG63" s="31" t="s">
        <v>486</v>
      </c>
      <c r="AH63" s="31" t="s">
        <v>486</v>
      </c>
      <c r="AI63" s="31" t="s">
        <v>486</v>
      </c>
      <c r="AJ63" s="31" t="s">
        <v>486</v>
      </c>
      <c r="AK63" s="31" t="s">
        <v>486</v>
      </c>
      <c r="AL63" s="31" t="s">
        <v>486</v>
      </c>
      <c r="AM63" s="31" t="s">
        <v>486</v>
      </c>
      <c r="AN63" s="31" t="s">
        <v>486</v>
      </c>
      <c r="AO63" s="31" t="s">
        <v>486</v>
      </c>
      <c r="AP63" s="31" t="s">
        <v>486</v>
      </c>
      <c r="AQ63" s="31" t="s">
        <v>486</v>
      </c>
      <c r="AR63" s="31" t="s">
        <v>486</v>
      </c>
      <c r="AS63" s="31" t="s">
        <v>486</v>
      </c>
      <c r="AT63" s="31" t="s">
        <v>486</v>
      </c>
      <c r="AU63" s="31" t="s">
        <v>486</v>
      </c>
      <c r="AV63" s="31" t="s">
        <v>486</v>
      </c>
      <c r="AW63" s="31" t="s">
        <v>486</v>
      </c>
      <c r="AX63" s="31" t="s">
        <v>486</v>
      </c>
      <c r="AY63" s="31" t="s">
        <v>486</v>
      </c>
      <c r="AZ63" s="31" t="s">
        <v>486</v>
      </c>
      <c r="BA63" s="31" t="s">
        <v>486</v>
      </c>
      <c r="BB63" s="31" t="s">
        <v>486</v>
      </c>
      <c r="BC63" s="31" t="s">
        <v>486</v>
      </c>
      <c r="BD63" s="31" t="s">
        <v>486</v>
      </c>
      <c r="BE63" s="31" t="s">
        <v>486</v>
      </c>
      <c r="BF63" s="31" t="s">
        <v>486</v>
      </c>
      <c r="BG63" s="31" t="s">
        <v>486</v>
      </c>
      <c r="BH63" s="31" t="s">
        <v>486</v>
      </c>
      <c r="BI63" s="31" t="s">
        <v>486</v>
      </c>
      <c r="BJ63" s="31" t="s">
        <v>486</v>
      </c>
      <c r="BK63" s="31" t="s">
        <v>486</v>
      </c>
      <c r="BL63" s="31" t="s">
        <v>486</v>
      </c>
      <c r="BM63" s="31" t="s">
        <v>486</v>
      </c>
      <c r="BN63" s="31" t="s">
        <v>486</v>
      </c>
      <c r="BO63" s="31" t="s">
        <v>486</v>
      </c>
      <c r="BP63" s="31" t="s">
        <v>486</v>
      </c>
      <c r="BQ63" s="31" t="s">
        <v>486</v>
      </c>
      <c r="BR63" s="31" t="s">
        <v>486</v>
      </c>
      <c r="BS63" s="31" t="s">
        <v>486</v>
      </c>
      <c r="BT63" s="31" t="s">
        <v>486</v>
      </c>
      <c r="BU63" s="31" t="s">
        <v>486</v>
      </c>
      <c r="BV63" s="31" t="s">
        <v>486</v>
      </c>
      <c r="BW63" s="31" t="s">
        <v>486</v>
      </c>
      <c r="BX63" s="31" t="s">
        <v>486</v>
      </c>
      <c r="BY63" s="31" t="s">
        <v>486</v>
      </c>
      <c r="BZ63" s="31" t="s">
        <v>486</v>
      </c>
      <c r="CA63" s="31" t="s">
        <v>486</v>
      </c>
      <c r="CB63" s="31" t="s">
        <v>486</v>
      </c>
      <c r="CC63" s="31" t="s">
        <v>486</v>
      </c>
      <c r="CD63" s="31" t="s">
        <v>486</v>
      </c>
      <c r="CE63" s="31" t="s">
        <v>486</v>
      </c>
      <c r="CF63" s="31" t="s">
        <v>486</v>
      </c>
      <c r="CG63" s="31" t="s">
        <v>486</v>
      </c>
      <c r="CH63" s="31" t="s">
        <v>486</v>
      </c>
      <c r="CI63" s="31" t="s">
        <v>486</v>
      </c>
      <c r="CJ63" s="31" t="s">
        <v>486</v>
      </c>
      <c r="CK63" s="31" t="s">
        <v>486</v>
      </c>
      <c r="CL63" s="31" t="s">
        <v>486</v>
      </c>
      <c r="CM63" s="31" t="s">
        <v>486</v>
      </c>
      <c r="CN63" s="31" t="s">
        <v>486</v>
      </c>
      <c r="CO63" s="31" t="s">
        <v>486</v>
      </c>
      <c r="CP63" s="31" t="s">
        <v>486</v>
      </c>
      <c r="CQ63" s="31" t="s">
        <v>486</v>
      </c>
      <c r="CR63" s="31" t="s">
        <v>486</v>
      </c>
      <c r="CS63" s="31" t="s">
        <v>486</v>
      </c>
      <c r="CT63" s="31" t="s">
        <v>486</v>
      </c>
      <c r="CU63" s="31" t="s">
        <v>486</v>
      </c>
      <c r="CV63" s="31" t="s">
        <v>486</v>
      </c>
      <c r="CW63" s="31" t="s">
        <v>486</v>
      </c>
      <c r="CX63" s="31" t="s">
        <v>486</v>
      </c>
      <c r="CY63" s="31" t="s">
        <v>486</v>
      </c>
      <c r="CZ63" s="31" t="s">
        <v>486</v>
      </c>
      <c r="DA63" s="31" t="s">
        <v>486</v>
      </c>
      <c r="DB63" s="31" t="s">
        <v>486</v>
      </c>
      <c r="DC63" s="31" t="s">
        <v>486</v>
      </c>
      <c r="DD63" s="31" t="s">
        <v>486</v>
      </c>
      <c r="DE63" s="31" t="s">
        <v>486</v>
      </c>
      <c r="DF63" s="31" t="s">
        <v>486</v>
      </c>
      <c r="DG63" s="31" t="s">
        <v>486</v>
      </c>
      <c r="DH63" s="31" t="s">
        <v>486</v>
      </c>
      <c r="DI63" s="31" t="s">
        <v>486</v>
      </c>
      <c r="DJ63" s="31" t="s">
        <v>486</v>
      </c>
      <c r="DK63" s="31" t="s">
        <v>486</v>
      </c>
      <c r="DL63" s="31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 t="s">
        <v>486</v>
      </c>
      <c r="EQ63" s="35" t="s">
        <v>486</v>
      </c>
      <c r="ER63" s="35" t="s">
        <v>486</v>
      </c>
      <c r="ES63" s="35" t="s">
        <v>486</v>
      </c>
      <c r="ET63" s="35" t="s">
        <v>486</v>
      </c>
      <c r="EU63" s="35" t="s">
        <v>486</v>
      </c>
      <c r="EV63" s="35" t="s">
        <v>486</v>
      </c>
      <c r="EW63" s="35" t="s">
        <v>486</v>
      </c>
      <c r="EX63" s="35" t="s">
        <v>486</v>
      </c>
      <c r="EY63" s="35" t="s">
        <v>486</v>
      </c>
      <c r="EZ63" s="35" t="s">
        <v>486</v>
      </c>
      <c r="FA63" s="35" t="s">
        <v>486</v>
      </c>
      <c r="FB63" s="35" t="s">
        <v>486</v>
      </c>
      <c r="FC63" s="35" t="s">
        <v>486</v>
      </c>
      <c r="FD63" s="35" t="s">
        <v>486</v>
      </c>
      <c r="FE63" s="35" t="s">
        <v>486</v>
      </c>
      <c r="FF63" s="35" t="s">
        <v>486</v>
      </c>
      <c r="FG63" s="35" t="s">
        <v>486</v>
      </c>
    </row>
    <row r="64" spans="1:163" ht="15" customHeight="1">
      <c r="A64" s="28" t="s">
        <v>186</v>
      </c>
      <c r="B64" s="32" t="s">
        <v>486</v>
      </c>
      <c r="C64" s="32" t="s">
        <v>486</v>
      </c>
      <c r="D64" s="32" t="s">
        <v>486</v>
      </c>
      <c r="E64" s="32" t="s">
        <v>486</v>
      </c>
      <c r="F64" s="32" t="s">
        <v>486</v>
      </c>
      <c r="G64" s="32" t="s">
        <v>486</v>
      </c>
      <c r="H64" s="32" t="s">
        <v>486</v>
      </c>
      <c r="I64" s="32" t="s">
        <v>486</v>
      </c>
      <c r="J64" s="32" t="s">
        <v>486</v>
      </c>
      <c r="K64" s="32" t="s">
        <v>486</v>
      </c>
      <c r="L64" s="32" t="s">
        <v>486</v>
      </c>
      <c r="M64" s="32" t="s">
        <v>486</v>
      </c>
      <c r="N64" s="32" t="s">
        <v>486</v>
      </c>
      <c r="O64" s="32" t="s">
        <v>486</v>
      </c>
      <c r="P64" s="32" t="s">
        <v>486</v>
      </c>
      <c r="Q64" s="32" t="s">
        <v>486</v>
      </c>
      <c r="R64" s="32" t="s">
        <v>486</v>
      </c>
      <c r="S64" s="32" t="s">
        <v>486</v>
      </c>
      <c r="T64" s="32" t="s">
        <v>486</v>
      </c>
      <c r="U64" s="32" t="s">
        <v>486</v>
      </c>
      <c r="V64" s="32" t="s">
        <v>486</v>
      </c>
      <c r="W64" s="32" t="s">
        <v>486</v>
      </c>
      <c r="X64" s="32" t="s">
        <v>486</v>
      </c>
      <c r="Y64" s="32" t="s">
        <v>486</v>
      </c>
      <c r="Z64" s="32" t="s">
        <v>486</v>
      </c>
      <c r="AA64" s="32" t="s">
        <v>486</v>
      </c>
      <c r="AB64" s="32" t="s">
        <v>486</v>
      </c>
      <c r="AC64" s="32" t="s">
        <v>486</v>
      </c>
      <c r="AD64" s="32" t="s">
        <v>486</v>
      </c>
      <c r="AE64" s="32" t="s">
        <v>486</v>
      </c>
      <c r="AF64" s="32" t="s">
        <v>486</v>
      </c>
      <c r="AG64" s="32" t="s">
        <v>486</v>
      </c>
      <c r="AH64" s="32" t="s">
        <v>486</v>
      </c>
      <c r="AI64" s="32" t="s">
        <v>486</v>
      </c>
      <c r="AJ64" s="32" t="s">
        <v>486</v>
      </c>
      <c r="AK64" s="32" t="s">
        <v>486</v>
      </c>
      <c r="AL64" s="32" t="s">
        <v>486</v>
      </c>
      <c r="AM64" s="32" t="s">
        <v>486</v>
      </c>
      <c r="AN64" s="32" t="s">
        <v>486</v>
      </c>
      <c r="AO64" s="32" t="s">
        <v>486</v>
      </c>
      <c r="AP64" s="32" t="s">
        <v>486</v>
      </c>
      <c r="AQ64" s="31" t="s">
        <v>278</v>
      </c>
      <c r="AR64" s="31" t="s">
        <v>486</v>
      </c>
      <c r="AS64" s="31" t="s">
        <v>486</v>
      </c>
      <c r="AT64" s="31" t="s">
        <v>486</v>
      </c>
      <c r="AU64" s="31" t="s">
        <v>486</v>
      </c>
      <c r="AV64" s="31" t="s">
        <v>486</v>
      </c>
      <c r="AW64" s="31" t="s">
        <v>486</v>
      </c>
      <c r="AX64" s="31" t="s">
        <v>486</v>
      </c>
      <c r="AY64" s="31" t="s">
        <v>486</v>
      </c>
      <c r="AZ64" s="31" t="s">
        <v>486</v>
      </c>
      <c r="BA64" s="31" t="s">
        <v>486</v>
      </c>
      <c r="BB64" s="31" t="s">
        <v>486</v>
      </c>
      <c r="BC64" s="31" t="s">
        <v>486</v>
      </c>
      <c r="BD64" s="31" t="s">
        <v>486</v>
      </c>
      <c r="BE64" s="31" t="s">
        <v>486</v>
      </c>
      <c r="BF64" s="31" t="s">
        <v>486</v>
      </c>
      <c r="BG64" s="31" t="s">
        <v>486</v>
      </c>
      <c r="BH64" s="31" t="s">
        <v>486</v>
      </c>
      <c r="BI64" s="31" t="s">
        <v>486</v>
      </c>
      <c r="BJ64" s="31" t="s">
        <v>486</v>
      </c>
      <c r="BK64" s="31" t="s">
        <v>486</v>
      </c>
      <c r="BL64" s="31" t="s">
        <v>486</v>
      </c>
      <c r="BM64" s="31" t="s">
        <v>486</v>
      </c>
      <c r="BN64" s="31" t="s">
        <v>486</v>
      </c>
      <c r="BO64" s="31" t="s">
        <v>486</v>
      </c>
      <c r="BP64" s="31" t="s">
        <v>486</v>
      </c>
      <c r="BQ64" s="31" t="s">
        <v>486</v>
      </c>
      <c r="BR64" s="31" t="s">
        <v>486</v>
      </c>
      <c r="BS64" s="31" t="s">
        <v>486</v>
      </c>
      <c r="BT64" s="31" t="s">
        <v>486</v>
      </c>
      <c r="BU64" s="31" t="s">
        <v>486</v>
      </c>
      <c r="BV64" s="31" t="s">
        <v>486</v>
      </c>
      <c r="BW64" s="31" t="s">
        <v>486</v>
      </c>
      <c r="BX64" s="31" t="s">
        <v>486</v>
      </c>
      <c r="BY64" s="31" t="s">
        <v>486</v>
      </c>
      <c r="BZ64" s="31" t="s">
        <v>486</v>
      </c>
      <c r="CA64" s="31" t="s">
        <v>486</v>
      </c>
      <c r="CB64" s="31" t="s">
        <v>486</v>
      </c>
      <c r="CC64" s="31" t="s">
        <v>486</v>
      </c>
      <c r="CD64" s="31" t="s">
        <v>486</v>
      </c>
      <c r="CE64" s="31" t="s">
        <v>486</v>
      </c>
      <c r="CF64" s="31" t="s">
        <v>486</v>
      </c>
      <c r="CG64" s="31" t="s">
        <v>486</v>
      </c>
      <c r="CH64" s="31" t="s">
        <v>486</v>
      </c>
      <c r="CI64" s="31" t="s">
        <v>486</v>
      </c>
      <c r="CJ64" s="31" t="s">
        <v>486</v>
      </c>
      <c r="CK64" s="31" t="s">
        <v>486</v>
      </c>
      <c r="CL64" s="31" t="s">
        <v>486</v>
      </c>
      <c r="CM64" s="31" t="s">
        <v>486</v>
      </c>
      <c r="CN64" s="31" t="s">
        <v>486</v>
      </c>
      <c r="CO64" s="31" t="s">
        <v>486</v>
      </c>
      <c r="CP64" s="31" t="s">
        <v>486</v>
      </c>
      <c r="CQ64" s="31" t="s">
        <v>486</v>
      </c>
      <c r="CR64" s="31" t="s">
        <v>486</v>
      </c>
      <c r="CS64" s="31" t="s">
        <v>486</v>
      </c>
      <c r="CT64" s="31" t="s">
        <v>486</v>
      </c>
      <c r="CU64" s="31" t="s">
        <v>486</v>
      </c>
      <c r="CV64" s="31" t="s">
        <v>486</v>
      </c>
      <c r="CW64" s="31" t="s">
        <v>486</v>
      </c>
      <c r="CX64" s="31" t="s">
        <v>486</v>
      </c>
      <c r="CY64" s="31" t="s">
        <v>486</v>
      </c>
      <c r="CZ64" s="31" t="s">
        <v>486</v>
      </c>
      <c r="DA64" s="31" t="s">
        <v>486</v>
      </c>
      <c r="DB64" s="31" t="s">
        <v>486</v>
      </c>
      <c r="DC64" s="31" t="s">
        <v>525</v>
      </c>
      <c r="DD64" s="31" t="s">
        <v>486</v>
      </c>
      <c r="DE64" s="31" t="s">
        <v>486</v>
      </c>
      <c r="DF64" s="31" t="s">
        <v>486</v>
      </c>
      <c r="DG64" s="31" t="s">
        <v>486</v>
      </c>
      <c r="DH64" s="31" t="s">
        <v>486</v>
      </c>
      <c r="DI64" s="31" t="s">
        <v>486</v>
      </c>
      <c r="DJ64" s="31" t="s">
        <v>486</v>
      </c>
      <c r="DK64" s="31" t="s">
        <v>486</v>
      </c>
      <c r="DL64" s="31"/>
      <c r="DM64" s="36"/>
      <c r="DN64" s="36"/>
      <c r="DO64" s="36"/>
      <c r="DP64" s="36"/>
      <c r="DQ64" s="36"/>
      <c r="DR64" s="36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 t="s">
        <v>486</v>
      </c>
      <c r="EQ64" s="35" t="s">
        <v>486</v>
      </c>
      <c r="ER64" s="35" t="s">
        <v>486</v>
      </c>
      <c r="ES64" s="35" t="s">
        <v>486</v>
      </c>
      <c r="ET64" s="35" t="s">
        <v>486</v>
      </c>
      <c r="EU64" s="35" t="s">
        <v>486</v>
      </c>
      <c r="EV64" s="35" t="s">
        <v>486</v>
      </c>
      <c r="EW64" s="35" t="s">
        <v>486</v>
      </c>
      <c r="EX64" s="35" t="s">
        <v>486</v>
      </c>
      <c r="EY64" s="35" t="s">
        <v>486</v>
      </c>
      <c r="EZ64" s="35" t="s">
        <v>486</v>
      </c>
      <c r="FA64" s="35" t="s">
        <v>486</v>
      </c>
      <c r="FB64" s="35" t="s">
        <v>486</v>
      </c>
      <c r="FC64" s="35" t="s">
        <v>486</v>
      </c>
      <c r="FD64" s="35" t="s">
        <v>486</v>
      </c>
      <c r="FE64" s="35" t="s">
        <v>486</v>
      </c>
      <c r="FF64" s="35" t="s">
        <v>486</v>
      </c>
      <c r="FG64" s="35" t="s">
        <v>486</v>
      </c>
    </row>
    <row r="65" spans="1:163" ht="15" customHeight="1">
      <c r="A65" s="28"/>
      <c r="B65" s="32" t="s">
        <v>486</v>
      </c>
      <c r="C65" s="31" t="s">
        <v>486</v>
      </c>
      <c r="D65" s="31" t="s">
        <v>486</v>
      </c>
      <c r="E65" s="31" t="s">
        <v>486</v>
      </c>
      <c r="F65" s="31" t="s">
        <v>486</v>
      </c>
      <c r="G65" s="31" t="s">
        <v>486</v>
      </c>
      <c r="H65" s="31" t="s">
        <v>486</v>
      </c>
      <c r="I65" s="31" t="s">
        <v>486</v>
      </c>
      <c r="J65" s="31" t="s">
        <v>486</v>
      </c>
      <c r="K65" s="31" t="s">
        <v>486</v>
      </c>
      <c r="L65" s="31" t="s">
        <v>486</v>
      </c>
      <c r="M65" s="31" t="s">
        <v>486</v>
      </c>
      <c r="N65" s="31" t="s">
        <v>486</v>
      </c>
      <c r="O65" s="31" t="s">
        <v>486</v>
      </c>
      <c r="P65" s="31" t="s">
        <v>486</v>
      </c>
      <c r="Q65" s="31" t="s">
        <v>486</v>
      </c>
      <c r="R65" s="31" t="s">
        <v>486</v>
      </c>
      <c r="S65" s="31" t="s">
        <v>486</v>
      </c>
      <c r="T65" s="31" t="s">
        <v>486</v>
      </c>
      <c r="U65" s="31" t="s">
        <v>486</v>
      </c>
      <c r="V65" s="31" t="s">
        <v>486</v>
      </c>
      <c r="W65" s="31" t="s">
        <v>486</v>
      </c>
      <c r="X65" s="31" t="s">
        <v>486</v>
      </c>
      <c r="Y65" s="31" t="s">
        <v>486</v>
      </c>
      <c r="Z65" s="31" t="s">
        <v>486</v>
      </c>
      <c r="AA65" s="31" t="s">
        <v>486</v>
      </c>
      <c r="AB65" s="31" t="s">
        <v>486</v>
      </c>
      <c r="AC65" s="31" t="s">
        <v>486</v>
      </c>
      <c r="AD65" s="31" t="s">
        <v>486</v>
      </c>
      <c r="AE65" s="31" t="s">
        <v>486</v>
      </c>
      <c r="AF65" s="31" t="s">
        <v>486</v>
      </c>
      <c r="AG65" s="31" t="s">
        <v>486</v>
      </c>
      <c r="AH65" s="31" t="s">
        <v>486</v>
      </c>
      <c r="AI65" s="31" t="s">
        <v>486</v>
      </c>
      <c r="AJ65" s="31" t="s">
        <v>486</v>
      </c>
      <c r="AK65" s="31" t="s">
        <v>486</v>
      </c>
      <c r="AL65" s="31" t="s">
        <v>486</v>
      </c>
      <c r="AM65" s="31" t="s">
        <v>486</v>
      </c>
      <c r="AN65" s="31" t="s">
        <v>486</v>
      </c>
      <c r="AO65" s="31" t="s">
        <v>486</v>
      </c>
      <c r="AP65" s="31" t="s">
        <v>486</v>
      </c>
      <c r="AQ65" s="31" t="s">
        <v>486</v>
      </c>
      <c r="AR65" s="31" t="s">
        <v>486</v>
      </c>
      <c r="AS65" s="31" t="s">
        <v>486</v>
      </c>
      <c r="AT65" s="31" t="s">
        <v>486</v>
      </c>
      <c r="AU65" s="31" t="s">
        <v>486</v>
      </c>
      <c r="AV65" s="31" t="s">
        <v>486</v>
      </c>
      <c r="AW65" s="31" t="s">
        <v>486</v>
      </c>
      <c r="AX65" s="31" t="s">
        <v>486</v>
      </c>
      <c r="AY65" s="31" t="s">
        <v>486</v>
      </c>
      <c r="AZ65" s="31" t="s">
        <v>486</v>
      </c>
      <c r="BA65" s="31" t="s">
        <v>486</v>
      </c>
      <c r="BB65" s="31" t="s">
        <v>486</v>
      </c>
      <c r="BC65" s="31" t="s">
        <v>486</v>
      </c>
      <c r="BD65" s="31" t="s">
        <v>486</v>
      </c>
      <c r="BE65" s="31" t="s">
        <v>486</v>
      </c>
      <c r="BF65" s="31" t="s">
        <v>486</v>
      </c>
      <c r="BG65" s="31" t="s">
        <v>486</v>
      </c>
      <c r="BH65" s="31" t="s">
        <v>486</v>
      </c>
      <c r="BI65" s="31" t="s">
        <v>486</v>
      </c>
      <c r="BJ65" s="31" t="s">
        <v>486</v>
      </c>
      <c r="BK65" s="31" t="s">
        <v>486</v>
      </c>
      <c r="BL65" s="31" t="s">
        <v>486</v>
      </c>
      <c r="BM65" s="31" t="s">
        <v>486</v>
      </c>
      <c r="BN65" s="31" t="s">
        <v>486</v>
      </c>
      <c r="BO65" s="31" t="s">
        <v>486</v>
      </c>
      <c r="BP65" s="31" t="s">
        <v>486</v>
      </c>
      <c r="BQ65" s="31" t="s">
        <v>486</v>
      </c>
      <c r="BR65" s="31" t="s">
        <v>486</v>
      </c>
      <c r="BS65" s="31" t="s">
        <v>486</v>
      </c>
      <c r="BT65" s="31" t="s">
        <v>486</v>
      </c>
      <c r="BU65" s="31" t="s">
        <v>486</v>
      </c>
      <c r="BV65" s="31" t="s">
        <v>486</v>
      </c>
      <c r="BW65" s="31" t="s">
        <v>486</v>
      </c>
      <c r="BX65" s="31" t="s">
        <v>486</v>
      </c>
      <c r="BY65" s="31" t="s">
        <v>486</v>
      </c>
      <c r="BZ65" s="31" t="s">
        <v>486</v>
      </c>
      <c r="CA65" s="31" t="s">
        <v>486</v>
      </c>
      <c r="CB65" s="31" t="s">
        <v>486</v>
      </c>
      <c r="CC65" s="31" t="s">
        <v>486</v>
      </c>
      <c r="CD65" s="31" t="s">
        <v>486</v>
      </c>
      <c r="CE65" s="31" t="s">
        <v>486</v>
      </c>
      <c r="CF65" s="31" t="s">
        <v>486</v>
      </c>
      <c r="CG65" s="31" t="s">
        <v>486</v>
      </c>
      <c r="CH65" s="31" t="s">
        <v>486</v>
      </c>
      <c r="CI65" s="31" t="s">
        <v>486</v>
      </c>
      <c r="CJ65" s="31" t="s">
        <v>486</v>
      </c>
      <c r="CK65" s="31" t="s">
        <v>486</v>
      </c>
      <c r="CL65" s="31" t="s">
        <v>486</v>
      </c>
      <c r="CM65" s="31" t="s">
        <v>486</v>
      </c>
      <c r="CN65" s="31" t="s">
        <v>486</v>
      </c>
      <c r="CO65" s="31" t="s">
        <v>486</v>
      </c>
      <c r="CP65" s="31" t="s">
        <v>486</v>
      </c>
      <c r="CQ65" s="31" t="s">
        <v>486</v>
      </c>
      <c r="CR65" s="31" t="s">
        <v>486</v>
      </c>
      <c r="CS65" s="31" t="s">
        <v>486</v>
      </c>
      <c r="CT65" s="31" t="s">
        <v>486</v>
      </c>
      <c r="CU65" s="31" t="s">
        <v>486</v>
      </c>
      <c r="CV65" s="31" t="s">
        <v>486</v>
      </c>
      <c r="CW65" s="31" t="s">
        <v>486</v>
      </c>
      <c r="CX65" s="31" t="s">
        <v>486</v>
      </c>
      <c r="CY65" s="31" t="s">
        <v>486</v>
      </c>
      <c r="CZ65" s="31" t="s">
        <v>486</v>
      </c>
      <c r="DA65" s="31" t="s">
        <v>486</v>
      </c>
      <c r="DB65" s="31" t="s">
        <v>486</v>
      </c>
      <c r="DC65" s="31" t="s">
        <v>486</v>
      </c>
      <c r="DD65" s="31" t="s">
        <v>486</v>
      </c>
      <c r="DE65" s="31" t="s">
        <v>486</v>
      </c>
      <c r="DF65" s="31" t="s">
        <v>486</v>
      </c>
      <c r="DG65" s="31" t="s">
        <v>486</v>
      </c>
      <c r="DH65" s="31" t="s">
        <v>486</v>
      </c>
      <c r="DI65" s="31" t="s">
        <v>486</v>
      </c>
      <c r="DJ65" s="31" t="s">
        <v>486</v>
      </c>
      <c r="DK65" s="31" t="s">
        <v>486</v>
      </c>
      <c r="DL65" s="31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 t="s">
        <v>486</v>
      </c>
      <c r="EQ65" s="35" t="s">
        <v>486</v>
      </c>
      <c r="ER65" s="35" t="s">
        <v>486</v>
      </c>
      <c r="ES65" s="35" t="s">
        <v>486</v>
      </c>
      <c r="ET65" s="35" t="s">
        <v>486</v>
      </c>
      <c r="EU65" s="35" t="s">
        <v>486</v>
      </c>
      <c r="EV65" s="35" t="s">
        <v>486</v>
      </c>
      <c r="EW65" s="35" t="s">
        <v>486</v>
      </c>
      <c r="EX65" s="35" t="s">
        <v>486</v>
      </c>
      <c r="EY65" s="35" t="s">
        <v>486</v>
      </c>
      <c r="EZ65" s="35" t="s">
        <v>486</v>
      </c>
      <c r="FA65" s="35" t="s">
        <v>486</v>
      </c>
      <c r="FB65" s="35" t="s">
        <v>486</v>
      </c>
      <c r="FC65" s="35" t="s">
        <v>486</v>
      </c>
      <c r="FD65" s="35" t="s">
        <v>486</v>
      </c>
      <c r="FE65" s="35" t="s">
        <v>486</v>
      </c>
      <c r="FF65" s="35" t="s">
        <v>486</v>
      </c>
      <c r="FG65" s="35" t="s">
        <v>486</v>
      </c>
    </row>
    <row r="66" spans="1:163" ht="15" customHeight="1">
      <c r="A66" s="30" t="s">
        <v>192</v>
      </c>
      <c r="B66" s="32" t="s">
        <v>486</v>
      </c>
      <c r="C66" s="31" t="s">
        <v>486</v>
      </c>
      <c r="D66" s="31" t="s">
        <v>486</v>
      </c>
      <c r="E66" s="31" t="s">
        <v>486</v>
      </c>
      <c r="F66" s="31" t="s">
        <v>486</v>
      </c>
      <c r="G66" s="31" t="s">
        <v>486</v>
      </c>
      <c r="H66" s="31" t="s">
        <v>486</v>
      </c>
      <c r="I66" s="31" t="s">
        <v>486</v>
      </c>
      <c r="J66" s="31" t="s">
        <v>486</v>
      </c>
      <c r="K66" s="31" t="s">
        <v>486</v>
      </c>
      <c r="L66" s="31" t="s">
        <v>486</v>
      </c>
      <c r="M66" s="31" t="s">
        <v>486</v>
      </c>
      <c r="N66" s="31" t="s">
        <v>486</v>
      </c>
      <c r="O66" s="31" t="s">
        <v>486</v>
      </c>
      <c r="P66" s="31" t="s">
        <v>486</v>
      </c>
      <c r="Q66" s="31" t="s">
        <v>486</v>
      </c>
      <c r="R66" s="31" t="s">
        <v>486</v>
      </c>
      <c r="S66" s="31" t="s">
        <v>486</v>
      </c>
      <c r="T66" s="31" t="s">
        <v>486</v>
      </c>
      <c r="U66" s="31" t="s">
        <v>486</v>
      </c>
      <c r="V66" s="31" t="s">
        <v>486</v>
      </c>
      <c r="W66" s="31" t="s">
        <v>486</v>
      </c>
      <c r="X66" s="31" t="s">
        <v>486</v>
      </c>
      <c r="Y66" s="31" t="s">
        <v>486</v>
      </c>
      <c r="Z66" s="31" t="s">
        <v>486</v>
      </c>
      <c r="AA66" s="31" t="s">
        <v>486</v>
      </c>
      <c r="AB66" s="31" t="s">
        <v>486</v>
      </c>
      <c r="AC66" s="31" t="s">
        <v>486</v>
      </c>
      <c r="AD66" s="31" t="s">
        <v>486</v>
      </c>
      <c r="AE66" s="31" t="s">
        <v>486</v>
      </c>
      <c r="AF66" s="31" t="s">
        <v>486</v>
      </c>
      <c r="AG66" s="31" t="s">
        <v>486</v>
      </c>
      <c r="AH66" s="31" t="s">
        <v>486</v>
      </c>
      <c r="AI66" s="31" t="s">
        <v>486</v>
      </c>
      <c r="AJ66" s="31" t="s">
        <v>486</v>
      </c>
      <c r="AK66" s="31" t="s">
        <v>486</v>
      </c>
      <c r="AL66" s="31" t="s">
        <v>486</v>
      </c>
      <c r="AM66" s="31" t="s">
        <v>486</v>
      </c>
      <c r="AN66" s="31" t="s">
        <v>486</v>
      </c>
      <c r="AO66" s="31" t="s">
        <v>486</v>
      </c>
      <c r="AP66" s="31" t="s">
        <v>486</v>
      </c>
      <c r="AQ66" s="31" t="s">
        <v>486</v>
      </c>
      <c r="AR66" s="31" t="s">
        <v>486</v>
      </c>
      <c r="AS66" s="31" t="s">
        <v>486</v>
      </c>
      <c r="AT66" s="31" t="s">
        <v>486</v>
      </c>
      <c r="AU66" s="31" t="s">
        <v>486</v>
      </c>
      <c r="AV66" s="31" t="s">
        <v>486</v>
      </c>
      <c r="AW66" s="31" t="s">
        <v>486</v>
      </c>
      <c r="AX66" s="31" t="s">
        <v>486</v>
      </c>
      <c r="AY66" s="31" t="s">
        <v>486</v>
      </c>
      <c r="AZ66" s="31" t="s">
        <v>486</v>
      </c>
      <c r="BA66" s="31" t="s">
        <v>486</v>
      </c>
      <c r="BB66" s="31" t="s">
        <v>486</v>
      </c>
      <c r="BC66" s="31" t="s">
        <v>486</v>
      </c>
      <c r="BD66" s="31" t="s">
        <v>486</v>
      </c>
      <c r="BE66" s="31" t="s">
        <v>486</v>
      </c>
      <c r="BF66" s="31" t="s">
        <v>486</v>
      </c>
      <c r="BG66" s="31" t="s">
        <v>486</v>
      </c>
      <c r="BH66" s="31" t="s">
        <v>486</v>
      </c>
      <c r="BI66" s="31" t="s">
        <v>486</v>
      </c>
      <c r="BJ66" s="31" t="s">
        <v>486</v>
      </c>
      <c r="BK66" s="31" t="s">
        <v>486</v>
      </c>
      <c r="BL66" s="31" t="s">
        <v>486</v>
      </c>
      <c r="BM66" s="31" t="s">
        <v>486</v>
      </c>
      <c r="BN66" s="31" t="s">
        <v>486</v>
      </c>
      <c r="BO66" s="31" t="s">
        <v>486</v>
      </c>
      <c r="BP66" s="31" t="s">
        <v>486</v>
      </c>
      <c r="BQ66" s="31" t="s">
        <v>486</v>
      </c>
      <c r="BR66" s="31" t="s">
        <v>486</v>
      </c>
      <c r="BS66" s="31" t="s">
        <v>486</v>
      </c>
      <c r="BT66" s="31" t="s">
        <v>486</v>
      </c>
      <c r="BU66" s="31" t="s">
        <v>486</v>
      </c>
      <c r="BV66" s="31" t="s">
        <v>486</v>
      </c>
      <c r="BW66" s="31" t="s">
        <v>486</v>
      </c>
      <c r="BX66" s="31" t="s">
        <v>486</v>
      </c>
      <c r="BY66" s="31" t="s">
        <v>486</v>
      </c>
      <c r="BZ66" s="31" t="s">
        <v>486</v>
      </c>
      <c r="CA66" s="31" t="s">
        <v>486</v>
      </c>
      <c r="CB66" s="31" t="s">
        <v>486</v>
      </c>
      <c r="CC66" s="31" t="s">
        <v>486</v>
      </c>
      <c r="CD66" s="31" t="s">
        <v>486</v>
      </c>
      <c r="CE66" s="31" t="s">
        <v>486</v>
      </c>
      <c r="CF66" s="31" t="s">
        <v>486</v>
      </c>
      <c r="CG66" s="31" t="s">
        <v>486</v>
      </c>
      <c r="CH66" s="31" t="s">
        <v>486</v>
      </c>
      <c r="CI66" s="31" t="s">
        <v>486</v>
      </c>
      <c r="CJ66" s="31" t="s">
        <v>486</v>
      </c>
      <c r="CK66" s="31" t="s">
        <v>486</v>
      </c>
      <c r="CL66" s="31" t="s">
        <v>486</v>
      </c>
      <c r="CM66" s="31" t="s">
        <v>486</v>
      </c>
      <c r="CN66" s="31" t="s">
        <v>486</v>
      </c>
      <c r="CO66" s="31" t="s">
        <v>486</v>
      </c>
      <c r="CP66" s="31" t="s">
        <v>486</v>
      </c>
      <c r="CQ66" s="31" t="s">
        <v>486</v>
      </c>
      <c r="CR66" s="31" t="s">
        <v>486</v>
      </c>
      <c r="CS66" s="31" t="s">
        <v>486</v>
      </c>
      <c r="CT66" s="31" t="s">
        <v>486</v>
      </c>
      <c r="CU66" s="31" t="s">
        <v>486</v>
      </c>
      <c r="CV66" s="31" t="s">
        <v>486</v>
      </c>
      <c r="CW66" s="31" t="s">
        <v>486</v>
      </c>
      <c r="CX66" s="31" t="s">
        <v>486</v>
      </c>
      <c r="CY66" s="31" t="s">
        <v>486</v>
      </c>
      <c r="CZ66" s="31" t="s">
        <v>486</v>
      </c>
      <c r="DA66" s="31" t="s">
        <v>486</v>
      </c>
      <c r="DB66" s="31" t="s">
        <v>486</v>
      </c>
      <c r="DC66" s="31" t="s">
        <v>486</v>
      </c>
      <c r="DD66" s="31" t="s">
        <v>486</v>
      </c>
      <c r="DE66" s="31" t="s">
        <v>486</v>
      </c>
      <c r="DF66" s="31" t="s">
        <v>486</v>
      </c>
      <c r="DG66" s="31" t="s">
        <v>486</v>
      </c>
      <c r="DH66" s="31" t="s">
        <v>486</v>
      </c>
      <c r="DI66" s="31" t="s">
        <v>486</v>
      </c>
      <c r="DJ66" s="31" t="s">
        <v>486</v>
      </c>
      <c r="DK66" s="31" t="s">
        <v>486</v>
      </c>
      <c r="DL66" s="31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 t="s">
        <v>486</v>
      </c>
      <c r="EQ66" s="35" t="s">
        <v>486</v>
      </c>
      <c r="ER66" s="35" t="s">
        <v>486</v>
      </c>
      <c r="ES66" s="35" t="s">
        <v>486</v>
      </c>
      <c r="ET66" s="35" t="s">
        <v>486</v>
      </c>
      <c r="EU66" s="35" t="s">
        <v>486</v>
      </c>
      <c r="EV66" s="35" t="s">
        <v>486</v>
      </c>
      <c r="EW66" s="35" t="s">
        <v>486</v>
      </c>
      <c r="EX66" s="35" t="s">
        <v>486</v>
      </c>
      <c r="EY66" s="35" t="s">
        <v>486</v>
      </c>
      <c r="EZ66" s="35" t="s">
        <v>486</v>
      </c>
      <c r="FA66" s="35" t="s">
        <v>486</v>
      </c>
      <c r="FB66" s="35" t="s">
        <v>486</v>
      </c>
      <c r="FC66" s="35" t="s">
        <v>486</v>
      </c>
      <c r="FD66" s="35" t="s">
        <v>486</v>
      </c>
      <c r="FE66" s="35" t="s">
        <v>486</v>
      </c>
      <c r="FF66" s="35" t="s">
        <v>486</v>
      </c>
      <c r="FG66" s="35" t="s">
        <v>486</v>
      </c>
    </row>
    <row r="67" spans="1:163" ht="15" customHeight="1">
      <c r="A67" s="32"/>
      <c r="B67" s="32" t="s">
        <v>486</v>
      </c>
      <c r="C67" s="32" t="s">
        <v>486</v>
      </c>
      <c r="D67" s="32" t="s">
        <v>486</v>
      </c>
      <c r="E67" s="32" t="s">
        <v>486</v>
      </c>
      <c r="F67" s="32" t="s">
        <v>486</v>
      </c>
      <c r="G67" s="32" t="s">
        <v>486</v>
      </c>
      <c r="H67" s="32" t="s">
        <v>486</v>
      </c>
      <c r="I67" s="32" t="s">
        <v>486</v>
      </c>
      <c r="J67" s="32" t="s">
        <v>486</v>
      </c>
      <c r="K67" s="32" t="s">
        <v>486</v>
      </c>
      <c r="L67" s="32" t="s">
        <v>486</v>
      </c>
      <c r="M67" s="32" t="s">
        <v>486</v>
      </c>
      <c r="N67" s="32" t="s">
        <v>486</v>
      </c>
      <c r="O67" s="32" t="s">
        <v>486</v>
      </c>
      <c r="P67" s="32" t="s">
        <v>486</v>
      </c>
      <c r="Q67" s="32" t="s">
        <v>486</v>
      </c>
      <c r="R67" s="32" t="s">
        <v>486</v>
      </c>
      <c r="S67" s="32" t="s">
        <v>486</v>
      </c>
      <c r="T67" s="32" t="s">
        <v>486</v>
      </c>
      <c r="U67" s="32" t="s">
        <v>486</v>
      </c>
      <c r="V67" s="32" t="s">
        <v>486</v>
      </c>
      <c r="W67" s="32" t="s">
        <v>486</v>
      </c>
      <c r="X67" s="32" t="s">
        <v>486</v>
      </c>
      <c r="Y67" s="32" t="s">
        <v>486</v>
      </c>
      <c r="Z67" s="32" t="s">
        <v>486</v>
      </c>
      <c r="AA67" s="32" t="s">
        <v>486</v>
      </c>
      <c r="AB67" s="32" t="s">
        <v>486</v>
      </c>
      <c r="AC67" s="32" t="s">
        <v>486</v>
      </c>
      <c r="AD67" s="32" t="s">
        <v>486</v>
      </c>
      <c r="AE67" s="32" t="s">
        <v>486</v>
      </c>
      <c r="AF67" s="32" t="s">
        <v>486</v>
      </c>
      <c r="AG67" s="32" t="s">
        <v>486</v>
      </c>
      <c r="AH67" s="32" t="s">
        <v>486</v>
      </c>
      <c r="AI67" s="32" t="s">
        <v>486</v>
      </c>
      <c r="AJ67" s="32" t="s">
        <v>486</v>
      </c>
      <c r="AK67" s="32" t="s">
        <v>486</v>
      </c>
      <c r="AL67" s="32" t="s">
        <v>486</v>
      </c>
      <c r="AM67" s="32" t="s">
        <v>486</v>
      </c>
      <c r="AN67" s="32" t="s">
        <v>486</v>
      </c>
      <c r="AO67" s="32" t="s">
        <v>486</v>
      </c>
      <c r="AP67" s="32" t="s">
        <v>486</v>
      </c>
      <c r="AQ67" s="32" t="s">
        <v>486</v>
      </c>
      <c r="AR67" s="32" t="s">
        <v>486</v>
      </c>
      <c r="AS67" s="32" t="s">
        <v>486</v>
      </c>
      <c r="AT67" s="32" t="s">
        <v>486</v>
      </c>
      <c r="AU67" s="32" t="s">
        <v>486</v>
      </c>
      <c r="AV67" s="32" t="s">
        <v>486</v>
      </c>
      <c r="AW67" s="32" t="s">
        <v>486</v>
      </c>
      <c r="AX67" s="32" t="s">
        <v>486</v>
      </c>
      <c r="AY67" s="32" t="s">
        <v>486</v>
      </c>
      <c r="AZ67" s="32" t="s">
        <v>486</v>
      </c>
      <c r="BA67" s="32" t="s">
        <v>486</v>
      </c>
      <c r="BB67" s="32" t="s">
        <v>486</v>
      </c>
      <c r="BC67" s="32" t="s">
        <v>486</v>
      </c>
      <c r="BD67" s="32" t="s">
        <v>486</v>
      </c>
      <c r="BE67" s="32" t="s">
        <v>486</v>
      </c>
      <c r="BF67" s="32" t="s">
        <v>486</v>
      </c>
      <c r="BG67" s="32" t="s">
        <v>486</v>
      </c>
      <c r="BH67" s="32" t="s">
        <v>486</v>
      </c>
      <c r="BI67" s="32" t="s">
        <v>486</v>
      </c>
      <c r="BJ67" s="32" t="s">
        <v>486</v>
      </c>
      <c r="BK67" s="32" t="s">
        <v>486</v>
      </c>
      <c r="BL67" s="32" t="s">
        <v>486</v>
      </c>
      <c r="BM67" s="32" t="s">
        <v>486</v>
      </c>
      <c r="BN67" s="32" t="s">
        <v>486</v>
      </c>
      <c r="BO67" s="32" t="s">
        <v>486</v>
      </c>
      <c r="BP67" s="32" t="s">
        <v>486</v>
      </c>
      <c r="BQ67" s="32" t="s">
        <v>486</v>
      </c>
      <c r="BR67" s="32" t="s">
        <v>486</v>
      </c>
      <c r="BS67" s="32" t="s">
        <v>486</v>
      </c>
      <c r="BT67" s="32" t="s">
        <v>486</v>
      </c>
      <c r="BU67" s="32" t="s">
        <v>486</v>
      </c>
      <c r="BV67" s="32" t="s">
        <v>486</v>
      </c>
      <c r="BW67" s="32" t="s">
        <v>486</v>
      </c>
      <c r="BX67" s="32" t="s">
        <v>486</v>
      </c>
      <c r="BY67" s="32" t="s">
        <v>486</v>
      </c>
      <c r="BZ67" s="32" t="s">
        <v>486</v>
      </c>
      <c r="CA67" s="32" t="s">
        <v>486</v>
      </c>
      <c r="CB67" s="32" t="s">
        <v>486</v>
      </c>
      <c r="CC67" s="32" t="s">
        <v>486</v>
      </c>
      <c r="CD67" s="32" t="s">
        <v>486</v>
      </c>
      <c r="CE67" s="32" t="s">
        <v>486</v>
      </c>
      <c r="CF67" s="32" t="s">
        <v>486</v>
      </c>
      <c r="CG67" s="32" t="s">
        <v>486</v>
      </c>
      <c r="CH67" s="32" t="s">
        <v>486</v>
      </c>
      <c r="CI67" s="32" t="s">
        <v>486</v>
      </c>
      <c r="CJ67" s="32" t="s">
        <v>486</v>
      </c>
      <c r="CK67" s="32" t="s">
        <v>486</v>
      </c>
      <c r="CL67" s="32" t="s">
        <v>486</v>
      </c>
      <c r="CM67" s="32" t="s">
        <v>486</v>
      </c>
      <c r="CN67" s="32" t="s">
        <v>486</v>
      </c>
      <c r="CO67" s="32" t="s">
        <v>486</v>
      </c>
      <c r="CP67" s="32" t="s">
        <v>486</v>
      </c>
      <c r="CQ67" s="32" t="s">
        <v>486</v>
      </c>
      <c r="CR67" s="32" t="s">
        <v>486</v>
      </c>
      <c r="CS67" s="32" t="s">
        <v>486</v>
      </c>
      <c r="CT67" s="32" t="s">
        <v>486</v>
      </c>
      <c r="CU67" s="32" t="s">
        <v>486</v>
      </c>
      <c r="CV67" s="32" t="s">
        <v>486</v>
      </c>
      <c r="CW67" s="32" t="s">
        <v>486</v>
      </c>
      <c r="CX67" s="32" t="s">
        <v>486</v>
      </c>
      <c r="CY67" s="32" t="s">
        <v>486</v>
      </c>
      <c r="CZ67" s="32" t="s">
        <v>486</v>
      </c>
      <c r="DA67" s="32" t="s">
        <v>486</v>
      </c>
      <c r="DB67" s="32" t="s">
        <v>486</v>
      </c>
      <c r="DC67" s="32" t="s">
        <v>486</v>
      </c>
      <c r="DD67" s="32" t="s">
        <v>486</v>
      </c>
      <c r="DE67" s="32" t="s">
        <v>486</v>
      </c>
      <c r="DF67" s="32" t="s">
        <v>486</v>
      </c>
      <c r="DG67" s="32" t="s">
        <v>486</v>
      </c>
      <c r="DH67" s="32" t="s">
        <v>486</v>
      </c>
      <c r="DI67" s="32" t="s">
        <v>486</v>
      </c>
      <c r="DJ67" s="32" t="s">
        <v>486</v>
      </c>
      <c r="DK67" s="32" t="s">
        <v>486</v>
      </c>
      <c r="DL67" s="31"/>
      <c r="DM67" s="36"/>
      <c r="DN67" s="36"/>
      <c r="DO67" s="36"/>
      <c r="DP67" s="36"/>
      <c r="DQ67" s="36"/>
      <c r="DR67" s="36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</row>
    <row r="68" spans="1:163" ht="15" customHeight="1">
      <c r="A68" s="28" t="s">
        <v>201</v>
      </c>
      <c r="B68" s="32" t="s">
        <v>486</v>
      </c>
      <c r="C68" s="32" t="s">
        <v>486</v>
      </c>
      <c r="D68" s="32" t="s">
        <v>486</v>
      </c>
      <c r="E68" s="32" t="s">
        <v>486</v>
      </c>
      <c r="F68" s="32" t="s">
        <v>486</v>
      </c>
      <c r="G68" s="32" t="s">
        <v>486</v>
      </c>
      <c r="H68" s="32" t="s">
        <v>486</v>
      </c>
      <c r="I68" s="32" t="s">
        <v>486</v>
      </c>
      <c r="J68" s="32" t="s">
        <v>486</v>
      </c>
      <c r="K68" s="32" t="s">
        <v>485</v>
      </c>
      <c r="L68" s="32" t="s">
        <v>485</v>
      </c>
      <c r="M68" s="32" t="s">
        <v>486</v>
      </c>
      <c r="N68" s="32" t="s">
        <v>485</v>
      </c>
      <c r="O68" s="32" t="s">
        <v>486</v>
      </c>
      <c r="P68" s="32" t="s">
        <v>486</v>
      </c>
      <c r="Q68" s="32" t="s">
        <v>486</v>
      </c>
      <c r="R68" s="32" t="s">
        <v>486</v>
      </c>
      <c r="S68" s="32" t="s">
        <v>485</v>
      </c>
      <c r="T68" s="32" t="s">
        <v>486</v>
      </c>
      <c r="U68" s="32" t="s">
        <v>486</v>
      </c>
      <c r="V68" s="32" t="s">
        <v>486</v>
      </c>
      <c r="W68" s="32" t="s">
        <v>486</v>
      </c>
      <c r="X68" s="32" t="s">
        <v>486</v>
      </c>
      <c r="Y68" s="32" t="s">
        <v>486</v>
      </c>
      <c r="Z68" s="32" t="s">
        <v>486</v>
      </c>
      <c r="AA68" s="32" t="s">
        <v>486</v>
      </c>
      <c r="AB68" s="32" t="s">
        <v>486</v>
      </c>
      <c r="AC68" s="32" t="s">
        <v>486</v>
      </c>
      <c r="AD68" s="32" t="s">
        <v>486</v>
      </c>
      <c r="AE68" s="32" t="s">
        <v>485</v>
      </c>
      <c r="AF68" s="32" t="s">
        <v>485</v>
      </c>
      <c r="AG68" s="32" t="s">
        <v>485</v>
      </c>
      <c r="AH68" s="32" t="s">
        <v>485</v>
      </c>
      <c r="AI68" s="32" t="s">
        <v>485</v>
      </c>
      <c r="AJ68" s="32" t="s">
        <v>485</v>
      </c>
      <c r="AK68" s="32" t="s">
        <v>485</v>
      </c>
      <c r="AL68" s="32" t="s">
        <v>486</v>
      </c>
      <c r="AM68" s="32" t="s">
        <v>486</v>
      </c>
      <c r="AN68" s="32" t="s">
        <v>486</v>
      </c>
      <c r="AO68" s="32" t="s">
        <v>486</v>
      </c>
      <c r="AP68" s="32" t="s">
        <v>486</v>
      </c>
      <c r="AQ68" s="32" t="s">
        <v>486</v>
      </c>
      <c r="AR68" s="32" t="s">
        <v>486</v>
      </c>
      <c r="AS68" s="32" t="s">
        <v>486</v>
      </c>
      <c r="AT68" s="32" t="s">
        <v>486</v>
      </c>
      <c r="AU68" s="32" t="s">
        <v>486</v>
      </c>
      <c r="AV68" s="32" t="s">
        <v>486</v>
      </c>
      <c r="AW68" s="32" t="s">
        <v>486</v>
      </c>
      <c r="AX68" s="32" t="s">
        <v>486</v>
      </c>
      <c r="AY68" s="32" t="s">
        <v>486</v>
      </c>
      <c r="AZ68" s="32" t="s">
        <v>486</v>
      </c>
      <c r="BA68" s="32" t="s">
        <v>486</v>
      </c>
      <c r="BB68" s="32" t="s">
        <v>486</v>
      </c>
      <c r="BC68" s="32" t="s">
        <v>486</v>
      </c>
      <c r="BD68" s="32" t="s">
        <v>486</v>
      </c>
      <c r="BE68" s="32" t="s">
        <v>486</v>
      </c>
      <c r="BF68" s="32" t="s">
        <v>486</v>
      </c>
      <c r="BG68" s="32" t="s">
        <v>486</v>
      </c>
      <c r="BH68" s="32" t="s">
        <v>486</v>
      </c>
      <c r="BI68" s="32" t="s">
        <v>486</v>
      </c>
      <c r="BJ68" s="32" t="s">
        <v>486</v>
      </c>
      <c r="BK68" s="32" t="s">
        <v>486</v>
      </c>
      <c r="BL68" s="32" t="s">
        <v>486</v>
      </c>
      <c r="BM68" s="32" t="s">
        <v>486</v>
      </c>
      <c r="BN68" s="32" t="s">
        <v>486</v>
      </c>
      <c r="BO68" s="32" t="s">
        <v>486</v>
      </c>
      <c r="BP68" s="32" t="s">
        <v>486</v>
      </c>
      <c r="BQ68" s="32" t="s">
        <v>486</v>
      </c>
      <c r="BR68" s="32" t="s">
        <v>486</v>
      </c>
      <c r="BS68" s="32" t="s">
        <v>486</v>
      </c>
      <c r="BT68" s="32" t="s">
        <v>486</v>
      </c>
      <c r="BU68" s="32" t="s">
        <v>486</v>
      </c>
      <c r="BV68" s="32" t="s">
        <v>486</v>
      </c>
      <c r="BW68" s="32" t="s">
        <v>486</v>
      </c>
      <c r="BX68" s="32" t="s">
        <v>486</v>
      </c>
      <c r="BY68" s="32" t="s">
        <v>486</v>
      </c>
      <c r="BZ68" s="32" t="s">
        <v>486</v>
      </c>
      <c r="CA68" s="32" t="s">
        <v>486</v>
      </c>
      <c r="CB68" s="32" t="s">
        <v>486</v>
      </c>
      <c r="CC68" s="32" t="s">
        <v>486</v>
      </c>
      <c r="CD68" s="32" t="s">
        <v>486</v>
      </c>
      <c r="CE68" s="32" t="s">
        <v>486</v>
      </c>
      <c r="CF68" s="32" t="s">
        <v>486</v>
      </c>
      <c r="CG68" s="32" t="s">
        <v>486</v>
      </c>
      <c r="CH68" s="32" t="s">
        <v>486</v>
      </c>
      <c r="CI68" s="32" t="s">
        <v>486</v>
      </c>
      <c r="CJ68" s="32" t="s">
        <v>486</v>
      </c>
      <c r="CK68" s="32" t="s">
        <v>486</v>
      </c>
      <c r="CL68" s="32" t="s">
        <v>486</v>
      </c>
      <c r="CM68" s="32" t="s">
        <v>485</v>
      </c>
      <c r="CN68" s="32" t="s">
        <v>485</v>
      </c>
      <c r="CO68" s="32"/>
      <c r="CP68" s="32"/>
      <c r="CQ68" s="32" t="s">
        <v>486</v>
      </c>
      <c r="CR68" s="32" t="s">
        <v>486</v>
      </c>
      <c r="CS68" s="32" t="s">
        <v>486</v>
      </c>
      <c r="CT68" s="32" t="s">
        <v>486</v>
      </c>
      <c r="CU68" s="32" t="s">
        <v>486</v>
      </c>
      <c r="CV68" s="32" t="s">
        <v>486</v>
      </c>
      <c r="CW68" s="32" t="s">
        <v>486</v>
      </c>
      <c r="CX68" s="32" t="s">
        <v>486</v>
      </c>
      <c r="CY68" s="32" t="s">
        <v>486</v>
      </c>
      <c r="CZ68" s="32" t="s">
        <v>486</v>
      </c>
      <c r="DA68" s="32" t="s">
        <v>486</v>
      </c>
      <c r="DB68" s="32" t="s">
        <v>486</v>
      </c>
      <c r="DC68" s="32" t="s">
        <v>486</v>
      </c>
      <c r="DD68" s="32" t="s">
        <v>486</v>
      </c>
      <c r="DE68" s="32" t="s">
        <v>486</v>
      </c>
      <c r="DF68" s="32" t="s">
        <v>486</v>
      </c>
      <c r="DG68" s="32" t="s">
        <v>486</v>
      </c>
      <c r="DH68" s="32" t="s">
        <v>486</v>
      </c>
      <c r="DI68" s="32" t="s">
        <v>486</v>
      </c>
      <c r="DJ68" s="32" t="s">
        <v>486</v>
      </c>
      <c r="DK68" s="32" t="s">
        <v>486</v>
      </c>
      <c r="DL68" s="31"/>
      <c r="DM68" s="36"/>
      <c r="DN68" s="36"/>
      <c r="DO68" s="36"/>
      <c r="DP68" s="36"/>
      <c r="DQ68" s="36"/>
      <c r="DR68" s="36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</row>
    <row r="69" spans="1:163" ht="15" customHeight="1">
      <c r="A69" s="28"/>
      <c r="B69" s="32" t="s">
        <v>486</v>
      </c>
      <c r="C69" s="32" t="s">
        <v>486</v>
      </c>
      <c r="D69" s="32" t="s">
        <v>486</v>
      </c>
      <c r="E69" s="32" t="s">
        <v>486</v>
      </c>
      <c r="F69" s="32" t="s">
        <v>486</v>
      </c>
      <c r="G69" s="32" t="s">
        <v>486</v>
      </c>
      <c r="H69" s="32" t="s">
        <v>486</v>
      </c>
      <c r="I69" s="32" t="s">
        <v>486</v>
      </c>
      <c r="J69" s="32" t="s">
        <v>486</v>
      </c>
      <c r="K69" s="32" t="s">
        <v>486</v>
      </c>
      <c r="L69" s="32" t="s">
        <v>486</v>
      </c>
      <c r="M69" s="32" t="s">
        <v>486</v>
      </c>
      <c r="N69" s="32" t="s">
        <v>486</v>
      </c>
      <c r="O69" s="32" t="s">
        <v>486</v>
      </c>
      <c r="P69" s="32" t="s">
        <v>486</v>
      </c>
      <c r="Q69" s="32" t="s">
        <v>486</v>
      </c>
      <c r="R69" s="32" t="s">
        <v>486</v>
      </c>
      <c r="S69" s="32" t="s">
        <v>486</v>
      </c>
      <c r="T69" s="32" t="s">
        <v>486</v>
      </c>
      <c r="U69" s="32" t="s">
        <v>486</v>
      </c>
      <c r="V69" s="32" t="s">
        <v>486</v>
      </c>
      <c r="W69" s="32" t="s">
        <v>486</v>
      </c>
      <c r="X69" s="32" t="s">
        <v>486</v>
      </c>
      <c r="Y69" s="32" t="s">
        <v>486</v>
      </c>
      <c r="Z69" s="32" t="s">
        <v>486</v>
      </c>
      <c r="AA69" s="32" t="s">
        <v>486</v>
      </c>
      <c r="AB69" s="32" t="s">
        <v>486</v>
      </c>
      <c r="AC69" s="32" t="s">
        <v>486</v>
      </c>
      <c r="AD69" s="32" t="s">
        <v>486</v>
      </c>
      <c r="AE69" s="32" t="s">
        <v>486</v>
      </c>
      <c r="AF69" s="32" t="s">
        <v>486</v>
      </c>
      <c r="AG69" s="32" t="s">
        <v>486</v>
      </c>
      <c r="AH69" s="32" t="s">
        <v>486</v>
      </c>
      <c r="AI69" s="32" t="s">
        <v>486</v>
      </c>
      <c r="AJ69" s="32" t="s">
        <v>486</v>
      </c>
      <c r="AK69" s="32" t="s">
        <v>486</v>
      </c>
      <c r="AL69" s="32" t="s">
        <v>486</v>
      </c>
      <c r="AM69" s="32" t="s">
        <v>486</v>
      </c>
      <c r="AN69" s="32" t="s">
        <v>486</v>
      </c>
      <c r="AO69" s="32" t="s">
        <v>486</v>
      </c>
      <c r="AP69" s="32" t="s">
        <v>486</v>
      </c>
      <c r="AQ69" s="32" t="s">
        <v>486</v>
      </c>
      <c r="AR69" s="32" t="s">
        <v>486</v>
      </c>
      <c r="AS69" s="32" t="s">
        <v>486</v>
      </c>
      <c r="AT69" s="32" t="s">
        <v>486</v>
      </c>
      <c r="AU69" s="32" t="s">
        <v>486</v>
      </c>
      <c r="AV69" s="32" t="s">
        <v>486</v>
      </c>
      <c r="AW69" s="32" t="s">
        <v>486</v>
      </c>
      <c r="AX69" s="32" t="s">
        <v>486</v>
      </c>
      <c r="AY69" s="32" t="s">
        <v>486</v>
      </c>
      <c r="AZ69" s="32" t="s">
        <v>486</v>
      </c>
      <c r="BA69" s="32" t="s">
        <v>486</v>
      </c>
      <c r="BB69" s="32" t="s">
        <v>486</v>
      </c>
      <c r="BC69" s="32" t="s">
        <v>486</v>
      </c>
      <c r="BD69" s="32" t="s">
        <v>486</v>
      </c>
      <c r="BE69" s="32" t="s">
        <v>486</v>
      </c>
      <c r="BF69" s="32" t="s">
        <v>486</v>
      </c>
      <c r="BG69" s="32" t="s">
        <v>486</v>
      </c>
      <c r="BH69" s="32" t="s">
        <v>486</v>
      </c>
      <c r="BI69" s="32" t="s">
        <v>486</v>
      </c>
      <c r="BJ69" s="32" t="s">
        <v>486</v>
      </c>
      <c r="BK69" s="32" t="s">
        <v>486</v>
      </c>
      <c r="BL69" s="32" t="s">
        <v>486</v>
      </c>
      <c r="BM69" s="32" t="s">
        <v>486</v>
      </c>
      <c r="BN69" s="32" t="s">
        <v>486</v>
      </c>
      <c r="BO69" s="32" t="s">
        <v>486</v>
      </c>
      <c r="BP69" s="32" t="s">
        <v>486</v>
      </c>
      <c r="BQ69" s="32" t="s">
        <v>486</v>
      </c>
      <c r="BR69" s="32" t="s">
        <v>486</v>
      </c>
      <c r="BS69" s="32" t="s">
        <v>486</v>
      </c>
      <c r="BT69" s="32" t="s">
        <v>486</v>
      </c>
      <c r="BU69" s="32" t="s">
        <v>486</v>
      </c>
      <c r="BV69" s="32" t="s">
        <v>486</v>
      </c>
      <c r="BW69" s="32" t="s">
        <v>486</v>
      </c>
      <c r="BX69" s="32" t="s">
        <v>486</v>
      </c>
      <c r="BY69" s="32" t="s">
        <v>486</v>
      </c>
      <c r="BZ69" s="32" t="s">
        <v>486</v>
      </c>
      <c r="CA69" s="32" t="s">
        <v>486</v>
      </c>
      <c r="CB69" s="32" t="s">
        <v>486</v>
      </c>
      <c r="CC69" s="32" t="s">
        <v>486</v>
      </c>
      <c r="CD69" s="32" t="s">
        <v>486</v>
      </c>
      <c r="CE69" s="32" t="s">
        <v>486</v>
      </c>
      <c r="CF69" s="32" t="s">
        <v>486</v>
      </c>
      <c r="CG69" s="32" t="s">
        <v>486</v>
      </c>
      <c r="CH69" s="32" t="s">
        <v>486</v>
      </c>
      <c r="CI69" s="32" t="s">
        <v>486</v>
      </c>
      <c r="CJ69" s="32" t="s">
        <v>486</v>
      </c>
      <c r="CK69" s="32" t="s">
        <v>486</v>
      </c>
      <c r="CL69" s="32" t="s">
        <v>486</v>
      </c>
      <c r="CM69" s="32" t="s">
        <v>486</v>
      </c>
      <c r="CN69" s="32" t="s">
        <v>486</v>
      </c>
      <c r="CO69" s="32" t="s">
        <v>486</v>
      </c>
      <c r="CP69" s="32" t="s">
        <v>486</v>
      </c>
      <c r="CQ69" s="32" t="s">
        <v>486</v>
      </c>
      <c r="CR69" s="32" t="s">
        <v>486</v>
      </c>
      <c r="CS69" s="32" t="s">
        <v>486</v>
      </c>
      <c r="CT69" s="32" t="s">
        <v>486</v>
      </c>
      <c r="CU69" s="32" t="s">
        <v>486</v>
      </c>
      <c r="CV69" s="32" t="s">
        <v>486</v>
      </c>
      <c r="CW69" s="32" t="s">
        <v>486</v>
      </c>
      <c r="CX69" s="32" t="s">
        <v>486</v>
      </c>
      <c r="CY69" s="32" t="s">
        <v>486</v>
      </c>
      <c r="CZ69" s="32" t="s">
        <v>486</v>
      </c>
      <c r="DA69" s="32" t="s">
        <v>486</v>
      </c>
      <c r="DB69" s="32" t="s">
        <v>486</v>
      </c>
      <c r="DC69" s="32" t="s">
        <v>486</v>
      </c>
      <c r="DD69" s="32" t="s">
        <v>486</v>
      </c>
      <c r="DE69" s="32" t="s">
        <v>486</v>
      </c>
      <c r="DF69" s="32" t="s">
        <v>486</v>
      </c>
      <c r="DG69" s="32" t="s">
        <v>486</v>
      </c>
      <c r="DH69" s="32" t="s">
        <v>486</v>
      </c>
      <c r="DI69" s="32" t="s">
        <v>486</v>
      </c>
      <c r="DJ69" s="32" t="s">
        <v>486</v>
      </c>
      <c r="DK69" s="32" t="s">
        <v>486</v>
      </c>
      <c r="DL69" s="31"/>
      <c r="DM69" s="36"/>
      <c r="DN69" s="36"/>
      <c r="DO69" s="36"/>
      <c r="DP69" s="36"/>
      <c r="DQ69" s="36"/>
      <c r="DR69" s="36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</row>
    <row r="70" spans="1:163" ht="15" customHeight="1">
      <c r="A70" s="33"/>
      <c r="B70" s="32" t="s">
        <v>486</v>
      </c>
      <c r="C70" s="32" t="s">
        <v>486</v>
      </c>
      <c r="D70" s="32" t="s">
        <v>486</v>
      </c>
      <c r="E70" s="32" t="s">
        <v>486</v>
      </c>
      <c r="F70" s="32" t="s">
        <v>486</v>
      </c>
      <c r="G70" s="32" t="s">
        <v>486</v>
      </c>
      <c r="H70" s="32" t="s">
        <v>486</v>
      </c>
      <c r="I70" s="32" t="s">
        <v>486</v>
      </c>
      <c r="J70" s="32" t="s">
        <v>486</v>
      </c>
      <c r="K70" s="32" t="s">
        <v>486</v>
      </c>
      <c r="L70" s="32" t="s">
        <v>486</v>
      </c>
      <c r="M70" s="32" t="s">
        <v>486</v>
      </c>
      <c r="N70" s="32" t="s">
        <v>486</v>
      </c>
      <c r="O70" s="32" t="s">
        <v>486</v>
      </c>
      <c r="P70" s="32" t="s">
        <v>486</v>
      </c>
      <c r="Q70" s="32" t="s">
        <v>486</v>
      </c>
      <c r="R70" s="32" t="s">
        <v>486</v>
      </c>
      <c r="S70" s="32" t="s">
        <v>486</v>
      </c>
      <c r="T70" s="32" t="s">
        <v>486</v>
      </c>
      <c r="U70" s="32" t="s">
        <v>486</v>
      </c>
      <c r="V70" s="32" t="s">
        <v>486</v>
      </c>
      <c r="W70" s="32" t="s">
        <v>486</v>
      </c>
      <c r="X70" s="32" t="s">
        <v>486</v>
      </c>
      <c r="Y70" s="32" t="s">
        <v>486</v>
      </c>
      <c r="Z70" s="32" t="s">
        <v>486</v>
      </c>
      <c r="AA70" s="32" t="s">
        <v>486</v>
      </c>
      <c r="AB70" s="32" t="s">
        <v>486</v>
      </c>
      <c r="AC70" s="32" t="s">
        <v>486</v>
      </c>
      <c r="AD70" s="32" t="s">
        <v>486</v>
      </c>
      <c r="AE70" s="32" t="s">
        <v>486</v>
      </c>
      <c r="AF70" s="32" t="s">
        <v>486</v>
      </c>
      <c r="AG70" s="32" t="s">
        <v>486</v>
      </c>
      <c r="AH70" s="32" t="s">
        <v>486</v>
      </c>
      <c r="AI70" s="32" t="s">
        <v>486</v>
      </c>
      <c r="AJ70" s="32" t="s">
        <v>486</v>
      </c>
      <c r="AK70" s="32" t="s">
        <v>486</v>
      </c>
      <c r="AL70" s="32" t="s">
        <v>486</v>
      </c>
      <c r="AM70" s="32" t="s">
        <v>486</v>
      </c>
      <c r="AN70" s="32" t="s">
        <v>486</v>
      </c>
      <c r="AO70" s="32" t="s">
        <v>486</v>
      </c>
      <c r="AP70" s="32" t="s">
        <v>486</v>
      </c>
      <c r="AQ70" s="32" t="s">
        <v>486</v>
      </c>
      <c r="AR70" s="32" t="s">
        <v>486</v>
      </c>
      <c r="AS70" s="32" t="s">
        <v>486</v>
      </c>
      <c r="AT70" s="32" t="s">
        <v>486</v>
      </c>
      <c r="AU70" s="32" t="s">
        <v>486</v>
      </c>
      <c r="AV70" s="32" t="s">
        <v>486</v>
      </c>
      <c r="AW70" s="32" t="s">
        <v>486</v>
      </c>
      <c r="AX70" s="32" t="s">
        <v>486</v>
      </c>
      <c r="AY70" s="32" t="s">
        <v>486</v>
      </c>
      <c r="AZ70" s="32" t="s">
        <v>486</v>
      </c>
      <c r="BA70" s="32" t="s">
        <v>486</v>
      </c>
      <c r="BB70" s="32" t="s">
        <v>486</v>
      </c>
      <c r="BC70" s="32" t="s">
        <v>486</v>
      </c>
      <c r="BD70" s="32" t="s">
        <v>486</v>
      </c>
      <c r="BE70" s="32" t="s">
        <v>486</v>
      </c>
      <c r="BF70" s="32" t="s">
        <v>486</v>
      </c>
      <c r="BG70" s="32" t="s">
        <v>486</v>
      </c>
      <c r="BH70" s="32" t="s">
        <v>486</v>
      </c>
      <c r="BI70" s="32" t="s">
        <v>486</v>
      </c>
      <c r="BJ70" s="32" t="s">
        <v>486</v>
      </c>
      <c r="BK70" s="32" t="s">
        <v>486</v>
      </c>
      <c r="BL70" s="32" t="s">
        <v>486</v>
      </c>
      <c r="BM70" s="32" t="s">
        <v>486</v>
      </c>
      <c r="BN70" s="32" t="s">
        <v>486</v>
      </c>
      <c r="BO70" s="32" t="s">
        <v>486</v>
      </c>
      <c r="BP70" s="32" t="s">
        <v>486</v>
      </c>
      <c r="BQ70" s="32" t="s">
        <v>486</v>
      </c>
      <c r="BR70" s="32" t="s">
        <v>486</v>
      </c>
      <c r="BS70" s="32" t="s">
        <v>486</v>
      </c>
      <c r="BT70" s="32" t="s">
        <v>486</v>
      </c>
      <c r="BU70" s="32" t="s">
        <v>486</v>
      </c>
      <c r="BV70" s="32" t="s">
        <v>486</v>
      </c>
      <c r="BW70" s="32" t="s">
        <v>486</v>
      </c>
      <c r="BX70" s="32" t="s">
        <v>486</v>
      </c>
      <c r="BY70" s="32" t="s">
        <v>486</v>
      </c>
      <c r="BZ70" s="32" t="s">
        <v>486</v>
      </c>
      <c r="CA70" s="32" t="s">
        <v>486</v>
      </c>
      <c r="CB70" s="32" t="s">
        <v>486</v>
      </c>
      <c r="CC70" s="32" t="s">
        <v>486</v>
      </c>
      <c r="CD70" s="32" t="s">
        <v>486</v>
      </c>
      <c r="CE70" s="32" t="s">
        <v>486</v>
      </c>
      <c r="CF70" s="32" t="s">
        <v>486</v>
      </c>
      <c r="CG70" s="32" t="s">
        <v>486</v>
      </c>
      <c r="CH70" s="32" t="s">
        <v>486</v>
      </c>
      <c r="CI70" s="32" t="s">
        <v>486</v>
      </c>
      <c r="CJ70" s="32" t="s">
        <v>486</v>
      </c>
      <c r="CK70" s="32" t="s">
        <v>486</v>
      </c>
      <c r="CL70" s="32" t="s">
        <v>486</v>
      </c>
      <c r="CM70" s="32" t="s">
        <v>486</v>
      </c>
      <c r="CN70" s="32" t="s">
        <v>486</v>
      </c>
      <c r="CO70" s="32" t="s">
        <v>486</v>
      </c>
      <c r="CP70" s="32" t="s">
        <v>486</v>
      </c>
      <c r="CQ70" s="32" t="s">
        <v>486</v>
      </c>
      <c r="CR70" s="32" t="s">
        <v>486</v>
      </c>
      <c r="CS70" s="32" t="s">
        <v>486</v>
      </c>
      <c r="CT70" s="32" t="s">
        <v>486</v>
      </c>
      <c r="CU70" s="32" t="s">
        <v>486</v>
      </c>
      <c r="CV70" s="32" t="s">
        <v>486</v>
      </c>
      <c r="CW70" s="32" t="s">
        <v>486</v>
      </c>
      <c r="CX70" s="32" t="s">
        <v>486</v>
      </c>
      <c r="CY70" s="32" t="s">
        <v>486</v>
      </c>
      <c r="CZ70" s="32" t="s">
        <v>486</v>
      </c>
      <c r="DA70" s="32" t="s">
        <v>486</v>
      </c>
      <c r="DB70" s="32" t="s">
        <v>486</v>
      </c>
      <c r="DC70" s="32" t="s">
        <v>486</v>
      </c>
      <c r="DD70" s="32" t="s">
        <v>486</v>
      </c>
      <c r="DE70" s="32" t="s">
        <v>486</v>
      </c>
      <c r="DF70" s="32" t="s">
        <v>486</v>
      </c>
      <c r="DG70" s="32" t="s">
        <v>486</v>
      </c>
      <c r="DH70" s="32" t="s">
        <v>486</v>
      </c>
      <c r="DI70" s="32" t="s">
        <v>486</v>
      </c>
      <c r="DJ70" s="32" t="s">
        <v>486</v>
      </c>
      <c r="DK70" s="32" t="s">
        <v>486</v>
      </c>
      <c r="DL70" s="31"/>
      <c r="DM70" s="36"/>
      <c r="DN70" s="36"/>
      <c r="DO70" s="36"/>
      <c r="DP70" s="36"/>
      <c r="DQ70" s="36"/>
      <c r="DR70" s="36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</row>
    <row r="71" spans="1:163" ht="15" customHeight="1">
      <c r="A71" s="28" t="s">
        <v>255</v>
      </c>
      <c r="B71" s="28">
        <f>VLOOKUP(B2,子項!$E$10:$F$21,2,0)</f>
        <v>152</v>
      </c>
      <c r="C71" s="28">
        <f>VLOOKUP(C2,子項!$E$10:$F$21,2,0)</f>
        <v>80</v>
      </c>
      <c r="D71" s="28">
        <f>VLOOKUP(D2,子項!$E$10:$F$21,2,0)</f>
        <v>70</v>
      </c>
      <c r="E71" s="28">
        <f>VLOOKUP(E2,子項!$E$10:$F$21,2,0)</f>
        <v>70</v>
      </c>
      <c r="F71" s="28">
        <f>VLOOKUP(F2,子項!$E$10:$F$21,2,0)</f>
        <v>150</v>
      </c>
      <c r="G71" s="28">
        <f>VLOOKUP(G2,子項!$E$10:$F$21,2,0)</f>
        <v>152</v>
      </c>
      <c r="H71" s="28">
        <f>VLOOKUP(H2,子項!$E$10:$F$21,2,0)</f>
        <v>150</v>
      </c>
      <c r="I71" s="28">
        <f>VLOOKUP(I2,子項!$E$10:$F$21,2,0)</f>
        <v>140</v>
      </c>
      <c r="J71" s="28">
        <f>VLOOKUP(J2,子項!$E$10:$F$21,2,0)</f>
        <v>152</v>
      </c>
      <c r="K71" s="28">
        <f>VLOOKUP(K2,子項!$E$10:$F$21,2,0)</f>
        <v>152</v>
      </c>
      <c r="L71" s="28">
        <f>VLOOKUP(L2,子項!$E$10:$F$21,2,0)</f>
        <v>152</v>
      </c>
      <c r="M71" s="28">
        <f>VLOOKUP(M2,子項!$E$10:$F$21,2,0)</f>
        <v>152</v>
      </c>
      <c r="N71" s="28">
        <f>VLOOKUP(N2,子項!$E$10:$F$21,2,0)</f>
        <v>140</v>
      </c>
      <c r="O71" s="28">
        <f>VLOOKUP(O2,子項!$E$10:$F$21,2,0)</f>
        <v>150</v>
      </c>
      <c r="P71" s="28">
        <f>VLOOKUP(P2,子項!$E$10:$F$21,2,0)</f>
        <v>152</v>
      </c>
      <c r="Q71" s="28">
        <f>VLOOKUP(Q2,子項!$E$10:$F$21,2,0)</f>
        <v>70</v>
      </c>
      <c r="R71" s="28">
        <f>VLOOKUP(R2,子項!$E$10:$F$21,2,0)</f>
        <v>150</v>
      </c>
      <c r="S71" s="28">
        <f>VLOOKUP(S2,子項!$E$10:$F$21,2,0)</f>
        <v>152</v>
      </c>
      <c r="T71" s="28">
        <f>VLOOKUP(T2,子項!$E$10:$F$21,2,0)</f>
        <v>150</v>
      </c>
      <c r="U71" s="28">
        <f>VLOOKUP(U2,子項!$E$10:$F$21,2,0)</f>
        <v>150</v>
      </c>
      <c r="V71" s="28">
        <f>VLOOKUP(V2,子項!$E$10:$F$21,2,0)</f>
        <v>152</v>
      </c>
      <c r="W71" s="28">
        <f>VLOOKUP(W2,子項!$E$10:$F$21,2,0)</f>
        <v>152</v>
      </c>
      <c r="X71" s="28">
        <f>VLOOKUP(X2,子項!$E$10:$F$21,2,0)</f>
        <v>152</v>
      </c>
      <c r="Y71" s="28">
        <f>VLOOKUP(Y2,子項!$E$10:$F$21,2,0)</f>
        <v>152</v>
      </c>
      <c r="Z71" s="28">
        <f>VLOOKUP(Z2,子項!$E$10:$F$21,2,0)</f>
        <v>150</v>
      </c>
      <c r="AA71" s="28">
        <f>VLOOKUP(AA2,子項!$E$10:$F$21,2,0)</f>
        <v>80</v>
      </c>
      <c r="AB71" s="28">
        <f>VLOOKUP(AB2,子項!$E$10:$F$21,2,0)</f>
        <v>150</v>
      </c>
      <c r="AC71" s="28">
        <f>VLOOKUP(AC2,子項!$E$10:$F$21,2,0)</f>
        <v>150</v>
      </c>
      <c r="AD71" s="28">
        <f>VLOOKUP(AD2,子項!$E$10:$F$21,2,0)</f>
        <v>150</v>
      </c>
      <c r="AE71" s="28">
        <f>VLOOKUP(AE2,子項!$E$10:$F$21,2,0)</f>
        <v>80</v>
      </c>
      <c r="AF71" s="28">
        <f>VLOOKUP(AF2,子項!$E$10:$F$21,2,0)</f>
        <v>70</v>
      </c>
      <c r="AG71" s="28">
        <f>VLOOKUP(AG2,子項!$E$10:$F$21,2,0)</f>
        <v>80</v>
      </c>
      <c r="AH71" s="28">
        <f>VLOOKUP(AH2,子項!$E$10:$F$21,2,0)</f>
        <v>70</v>
      </c>
      <c r="AI71" s="28">
        <f>VLOOKUP(AI2,子項!$E$10:$F$21,2,0)</f>
        <v>70</v>
      </c>
      <c r="AJ71" s="28">
        <f>VLOOKUP(AJ2,子項!$E$10:$F$21,2,0)</f>
        <v>152</v>
      </c>
      <c r="AK71" s="28">
        <f>VLOOKUP(AK2,子項!$E$10:$F$21,2,0)</f>
        <v>80</v>
      </c>
      <c r="AL71" s="28">
        <f>VLOOKUP(AL2,子項!$E$10:$F$21,2,0)</f>
        <v>150</v>
      </c>
      <c r="AM71" s="28">
        <f>VLOOKUP(AM2,子項!$E$10:$F$21,2,0)</f>
        <v>152</v>
      </c>
      <c r="AN71" s="28">
        <f>VLOOKUP(AN2,子項!$E$10:$F$21,2,0)</f>
        <v>152</v>
      </c>
      <c r="AO71" s="28">
        <f>VLOOKUP(AO2,子項!$E$10:$F$21,2,0)</f>
        <v>152</v>
      </c>
      <c r="AP71" s="28">
        <f>VLOOKUP(AP2,子項!$E$10:$F$21,2,0)</f>
        <v>70</v>
      </c>
      <c r="AQ71" s="28">
        <f>VLOOKUP(AQ2,子項!$E$10:$F$21,2,0)</f>
        <v>80</v>
      </c>
      <c r="AR71" s="28">
        <f>VLOOKUP(AR2,子項!$E$10:$F$21,2,0)</f>
        <v>152</v>
      </c>
      <c r="AS71" s="28">
        <f>VLOOKUP(AS2,子項!$E$10:$F$21,2,0)</f>
        <v>150</v>
      </c>
      <c r="AT71" s="28">
        <f>VLOOKUP(AT2,子項!$E$10:$F$21,2,0)</f>
        <v>80</v>
      </c>
      <c r="AU71" s="28">
        <f>VLOOKUP(AU2,子項!$E$10:$F$21,2,0)</f>
        <v>150</v>
      </c>
      <c r="AV71" s="28">
        <f>VLOOKUP(AV2,子項!$E$10:$F$21,2,0)</f>
        <v>80</v>
      </c>
      <c r="AW71" s="28">
        <f>VLOOKUP(AW2,子項!$E$10:$F$21,2,0)</f>
        <v>152</v>
      </c>
      <c r="AX71" s="28">
        <f>VLOOKUP(AX2,子項!$E$10:$F$21,2,0)</f>
        <v>70</v>
      </c>
      <c r="AY71" s="28">
        <f>VLOOKUP(AY2,子項!$E$10:$F$21,2,0)</f>
        <v>152</v>
      </c>
      <c r="AZ71" s="28">
        <f>VLOOKUP(AZ2,子項!$E$10:$F$21,2,0)</f>
        <v>70</v>
      </c>
      <c r="BA71" s="28">
        <f>VLOOKUP(BA2,子項!$E$10:$F$21,2,0)</f>
        <v>150</v>
      </c>
      <c r="BB71" s="28">
        <f>VLOOKUP(BB2,子項!$E$10:$F$21,2,0)</f>
        <v>150</v>
      </c>
      <c r="BC71" s="28">
        <f>VLOOKUP(BC2,子項!$E$10:$F$21,2,0)</f>
        <v>152</v>
      </c>
      <c r="BD71" s="28">
        <f>VLOOKUP(BD2,子項!$E$10:$F$21,2,0)</f>
        <v>150</v>
      </c>
      <c r="BE71" s="28">
        <f>VLOOKUP(BE2,子項!$E$10:$F$21,2,0)</f>
        <v>152</v>
      </c>
      <c r="BF71" s="28">
        <f>VLOOKUP(BF2,子項!$E$10:$F$21,2,0)</f>
        <v>152</v>
      </c>
      <c r="BG71" s="28">
        <f>VLOOKUP(BG2,子項!$E$10:$F$21,2,0)</f>
        <v>80</v>
      </c>
      <c r="BH71" s="28">
        <f>VLOOKUP(BH2,子項!$E$10:$F$21,2,0)</f>
        <v>70</v>
      </c>
      <c r="BI71" s="28">
        <f>VLOOKUP(BI2,子項!$E$10:$F$21,2,0)</f>
        <v>150</v>
      </c>
      <c r="BJ71" s="28">
        <f>VLOOKUP(BJ2,子項!$E$10:$F$21,2,0)</f>
        <v>70</v>
      </c>
      <c r="BK71" s="28">
        <f>VLOOKUP(BK2,子項!$E$10:$F$21,2,0)</f>
        <v>80</v>
      </c>
      <c r="BL71" s="28">
        <f>VLOOKUP(BL2,子項!$E$10:$F$21,2,0)</f>
        <v>150</v>
      </c>
      <c r="BM71" s="28">
        <f>VLOOKUP(BM2,子項!$E$10:$F$21,2,0)</f>
        <v>152</v>
      </c>
      <c r="BN71" s="28">
        <f>VLOOKUP(BN2,子項!$E$10:$F$21,2,0)</f>
        <v>152</v>
      </c>
      <c r="BO71" s="28">
        <f>VLOOKUP(BO2,子項!$E$10:$F$21,2,0)</f>
        <v>152</v>
      </c>
      <c r="BP71" s="28">
        <f>VLOOKUP(BP2,子項!$E$10:$F$21,2,0)</f>
        <v>152</v>
      </c>
      <c r="BQ71" s="28">
        <f>VLOOKUP(BQ2,子項!$E$10:$F$21,2,0)</f>
        <v>150</v>
      </c>
      <c r="BR71" s="28">
        <f>VLOOKUP(BR2,子項!$E$10:$F$21,2,0)</f>
        <v>150</v>
      </c>
      <c r="BS71" s="28">
        <f>VLOOKUP(BS2,子項!$E$10:$F$21,2,0)</f>
        <v>150</v>
      </c>
      <c r="BT71" s="28">
        <f>VLOOKUP(BT2,子項!$E$10:$F$21,2,0)</f>
        <v>152</v>
      </c>
      <c r="BU71" s="28">
        <f>VLOOKUP(BU2,子項!$E$10:$F$21,2,0)</f>
        <v>152</v>
      </c>
      <c r="BV71" s="28">
        <f>VLOOKUP(BV2,子項!$E$10:$F$21,2,0)</f>
        <v>152</v>
      </c>
      <c r="BW71" s="28">
        <f>VLOOKUP(BW2,子項!$E$10:$F$21,2,0)</f>
        <v>150</v>
      </c>
      <c r="BX71" s="28">
        <f>VLOOKUP(BX2,子項!$E$10:$F$21,2,0)</f>
        <v>70</v>
      </c>
      <c r="BY71" s="28">
        <f>VLOOKUP(BY2,子項!$E$10:$F$21,2,0)</f>
        <v>150</v>
      </c>
      <c r="BZ71" s="28">
        <f>VLOOKUP(BZ2,子項!$E$10:$F$21,2,0)</f>
        <v>152</v>
      </c>
      <c r="CA71" s="28">
        <f>VLOOKUP(CA2,子項!$E$10:$F$21,2,0)</f>
        <v>140</v>
      </c>
      <c r="CB71" s="28">
        <f>VLOOKUP(CB2,子項!$E$10:$F$21,2,0)</f>
        <v>152</v>
      </c>
      <c r="CC71" s="28">
        <f>VLOOKUP(CC2,子項!$E$10:$F$21,2,0)</f>
        <v>152</v>
      </c>
      <c r="CD71" s="28">
        <f>VLOOKUP(CD2,子項!$E$10:$F$21,2,0)</f>
        <v>150</v>
      </c>
      <c r="CE71" s="28">
        <f>VLOOKUP(CE2,子項!$E$10:$F$21,2,0)</f>
        <v>152</v>
      </c>
      <c r="CF71" s="28">
        <f>VLOOKUP(CF2,子項!$E$10:$F$21,2,0)</f>
        <v>152</v>
      </c>
      <c r="CG71" s="28">
        <f>VLOOKUP(CG2,子項!$E$10:$F$21,2,0)</f>
        <v>152</v>
      </c>
      <c r="CH71" s="28">
        <f>VLOOKUP(CH2,子項!$E$10:$F$21,2,0)</f>
        <v>152</v>
      </c>
      <c r="CI71" s="28">
        <f>VLOOKUP(CI2,子項!$E$10:$F$21,2,0)</f>
        <v>80</v>
      </c>
      <c r="CJ71" s="28">
        <f>VLOOKUP(CJ2,子項!$E$10:$F$21,2,0)</f>
        <v>152</v>
      </c>
      <c r="CK71" s="28">
        <f>VLOOKUP(CK2,子項!$E$10:$F$21,2,0)</f>
        <v>150</v>
      </c>
      <c r="CL71" s="28">
        <f>VLOOKUP(CL2,子項!$E$10:$F$21,2,0)</f>
        <v>150</v>
      </c>
      <c r="CM71" s="28">
        <f>VLOOKUP(CM2,子項!$E$10:$F$21,2,0)</f>
        <v>150</v>
      </c>
      <c r="CN71" s="28">
        <f>VLOOKUP(CN2,子項!$E$10:$F$21,2,0)</f>
        <v>152</v>
      </c>
      <c r="CO71" s="28">
        <f>VLOOKUP(CO2,子項!$E$10:$F$21,2,0)</f>
        <v>150</v>
      </c>
      <c r="CP71" s="28">
        <f>VLOOKUP(CP2,子項!$E$10:$F$21,2,0)</f>
        <v>70</v>
      </c>
      <c r="CQ71" s="28">
        <f>VLOOKUP(CQ2,子項!$E$10:$F$21,2,0)</f>
        <v>152</v>
      </c>
      <c r="CR71" s="28">
        <f>VLOOKUP(CR2,子項!$E$10:$F$21,2,0)</f>
        <v>152</v>
      </c>
      <c r="CS71" s="28">
        <f>VLOOKUP(CS2,子項!$E$10:$F$21,2,0)</f>
        <v>152</v>
      </c>
      <c r="CT71" s="28">
        <f>VLOOKUP(CT2,子項!$E$10:$F$21,2,0)</f>
        <v>150</v>
      </c>
      <c r="CU71" s="28">
        <f>VLOOKUP(CU2,子項!$E$10:$F$21,2,0)</f>
        <v>150</v>
      </c>
      <c r="CV71" s="28">
        <f>VLOOKUP(CV2,子項!$E$10:$F$21,2,0)</f>
        <v>70</v>
      </c>
      <c r="CW71" s="28">
        <f>VLOOKUP(CW2,子項!$E$10:$F$21,2,0)</f>
        <v>152</v>
      </c>
      <c r="CX71" s="28">
        <f>VLOOKUP(CX2,子項!$E$10:$F$21,2,0)</f>
        <v>80</v>
      </c>
      <c r="CY71" s="28">
        <f>VLOOKUP(CY2,子項!$E$10:$F$21,2,0)</f>
        <v>80</v>
      </c>
      <c r="CZ71" s="28">
        <f>VLOOKUP(CZ2,子項!$E$10:$F$21,2,0)</f>
        <v>150</v>
      </c>
      <c r="DA71" s="28">
        <f>VLOOKUP(DA2,子項!$E$10:$F$21,2,0)</f>
        <v>80</v>
      </c>
      <c r="DB71" s="28">
        <f>VLOOKUP(DB2,子項!$E$10:$F$21,2,0)</f>
        <v>152</v>
      </c>
      <c r="DC71" s="28">
        <f>VLOOKUP(DC2,子項!$E$10:$F$21,2,0)</f>
        <v>150</v>
      </c>
      <c r="DD71" s="28">
        <f>VLOOKUP(DD2,子項!$E$10:$F$21,2,0)</f>
        <v>150</v>
      </c>
      <c r="DE71" s="28">
        <f>VLOOKUP(DE2,子項!$E$10:$F$21,2,0)</f>
        <v>152</v>
      </c>
      <c r="DF71" s="28">
        <f>VLOOKUP(DF2,子項!$E$10:$F$21,2,0)</f>
        <v>152</v>
      </c>
      <c r="DG71" s="28">
        <f>VLOOKUP(DG2,子項!$E$10:$F$21,2,0)</f>
        <v>80</v>
      </c>
      <c r="DH71" s="28">
        <f>VLOOKUP(DH2,子項!$E$10:$F$21,2,0)</f>
        <v>152</v>
      </c>
      <c r="DI71" s="28">
        <f>VLOOKUP(DI2,子項!$E$10:$F$21,2,0)</f>
        <v>152</v>
      </c>
      <c r="DJ71" s="28">
        <f>VLOOKUP(DJ2,子項!$E$10:$F$21,2,0)</f>
        <v>140</v>
      </c>
      <c r="DK71" s="28">
        <f>VLOOKUP(DK2,子項!$E$10:$F$21,2,0)</f>
        <v>152</v>
      </c>
      <c r="DL71" s="28" t="e">
        <f>VLOOKUP(DL2,子項!$E$10:$F$21,2,0)</f>
        <v>#N/A</v>
      </c>
      <c r="DS71" s="24" t="e">
        <f>VLOOKUP(DS2,子項!$E$10:$F$21,2,0)</f>
        <v>#N/A</v>
      </c>
    </row>
    <row r="72" spans="1:163" ht="15" customHeight="1">
      <c r="A72" s="3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spans="1:163" ht="15" customHeight="1">
      <c r="A73" s="3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spans="1:163" ht="15" customHeight="1">
      <c r="A74" s="3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spans="1:163" ht="15" customHeight="1">
      <c r="A75" s="3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spans="1:163" ht="15" customHeight="1">
      <c r="A76" s="3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spans="1:163" ht="15" customHeight="1">
      <c r="A77" s="3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spans="1:163" ht="15" customHeight="1">
      <c r="A78" s="3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spans="1:163" ht="15" customHeight="1">
      <c r="A79" s="3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spans="1:163" ht="15" customHeight="1">
      <c r="A80" s="3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spans="1:122" ht="15" customHeight="1">
      <c r="A81" s="3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spans="1:122" ht="15" customHeight="1">
      <c r="A82" s="3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spans="1:122" ht="15" customHeight="1">
      <c r="A83" s="3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spans="1:122" ht="15" customHeight="1">
      <c r="A84" s="3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spans="1:122" ht="15" customHeight="1">
      <c r="A85" s="3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spans="1:122" ht="15" customHeight="1">
      <c r="A86" s="3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spans="1:122" ht="15" customHeight="1">
      <c r="A87" s="3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spans="1:122" ht="15" customHeight="1">
      <c r="A88" s="3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spans="1:122" ht="15" customHeight="1">
      <c r="A89" s="3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spans="1:122" ht="15" customHeight="1">
      <c r="A90" s="3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spans="1:122" ht="15" customHeight="1">
      <c r="A91" s="3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spans="1:122" ht="15" customHeight="1">
      <c r="A92" s="3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spans="1:122" ht="15" customHeight="1">
      <c r="A93" s="3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spans="1:122" ht="15" customHeight="1">
      <c r="A94" s="3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spans="1:122" ht="15" customHeight="1">
      <c r="A95" s="3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spans="1:122" ht="15" customHeight="1">
      <c r="A96" s="3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spans="1:122" ht="15" customHeight="1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spans="1:122" ht="15" customHeight="1">
      <c r="A98" s="3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spans="1:122" ht="15" customHeight="1">
      <c r="A99" s="3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spans="1:122" ht="15" customHeight="1">
      <c r="A100" s="3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spans="1:122" ht="15" customHeight="1">
      <c r="A101" s="3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spans="1:122" ht="15" customHeight="1">
      <c r="A102" s="3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spans="1:122" ht="15" customHeight="1">
      <c r="A103" s="3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spans="1:122" ht="15" customHeight="1">
      <c r="A104" s="3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spans="1:122" ht="15" customHeight="1">
      <c r="A105" s="3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spans="1:122" ht="15" customHeight="1">
      <c r="A106" s="3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spans="1:122" ht="15" customHeight="1">
      <c r="A107" s="3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spans="1:122" ht="15" customHeight="1">
      <c r="A108" s="3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spans="1:122" ht="15" customHeight="1">
      <c r="A109" s="3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spans="1:122" ht="15" customHeight="1">
      <c r="A110" s="3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spans="1:122" ht="15" customHeight="1">
      <c r="A111" s="3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spans="1:122" ht="15" customHeight="1">
      <c r="A112" s="3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spans="1:122" ht="15" customHeight="1">
      <c r="A113" s="3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spans="1:122" ht="15" customHeight="1">
      <c r="A114" s="3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spans="1:122" ht="15" customHeight="1">
      <c r="A115" s="3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spans="1:122" ht="15" customHeight="1">
      <c r="A116" s="3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spans="1:122" ht="15" customHeight="1">
      <c r="A117" s="3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spans="1:122" ht="15" customHeight="1">
      <c r="A118" s="3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spans="1:122" ht="15" customHeight="1">
      <c r="A119" s="3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spans="1:122" ht="15" customHeight="1">
      <c r="A120" s="3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spans="1:122" ht="15" customHeight="1">
      <c r="A121" s="3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spans="1:122" ht="15" customHeight="1">
      <c r="A122" s="3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spans="1:122" ht="15" customHeight="1">
      <c r="A123" s="3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spans="1:122" ht="15" customHeight="1">
      <c r="A124" s="3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spans="1:122" ht="15" customHeight="1">
      <c r="A125" s="3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spans="1:122" ht="15" customHeight="1">
      <c r="A126" s="3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spans="1:122" ht="15" customHeight="1">
      <c r="A127" s="3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spans="1:122" ht="15" customHeight="1">
      <c r="A128" s="3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spans="1:122" ht="15" customHeight="1">
      <c r="A129" s="3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spans="1:122" ht="15" customHeight="1">
      <c r="A130" s="3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spans="1:122" ht="15" customHeight="1">
      <c r="A131" s="3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spans="1:122" ht="15" customHeight="1">
      <c r="A132" s="3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spans="1:122" ht="15" customHeight="1">
      <c r="A133" s="3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spans="1:122" ht="15" customHeight="1">
      <c r="A134" s="3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spans="1:122" ht="15" customHeight="1">
      <c r="A135" s="3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spans="1:122" ht="15" customHeight="1">
      <c r="A136" s="3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spans="1:122" ht="15" customHeight="1">
      <c r="A137" s="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spans="1:122" ht="15" customHeight="1">
      <c r="A138" s="3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spans="1:122" ht="15" customHeight="1">
      <c r="A139" s="3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spans="1:122" ht="15" customHeight="1">
      <c r="A140" s="3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spans="1:122" ht="15" customHeight="1">
      <c r="A141" s="3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spans="1:122" ht="15" customHeight="1">
      <c r="A142" s="3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spans="1:122" ht="15" customHeight="1">
      <c r="A143" s="3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spans="1:122" ht="15" customHeight="1">
      <c r="A144" s="3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spans="1:122" ht="15" customHeight="1">
      <c r="A145" s="3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spans="1:122" ht="15" customHeight="1">
      <c r="A146" s="3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spans="1:122" ht="15" customHeight="1">
      <c r="A147" s="3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spans="1:122" ht="15" customHeight="1">
      <c r="A148" s="3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spans="1:122" ht="15" customHeight="1">
      <c r="A149" s="3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spans="1:122" ht="15" customHeight="1">
      <c r="A150" s="3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spans="1:122" ht="15" customHeight="1">
      <c r="A151" s="3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spans="1:122" ht="15" customHeight="1">
      <c r="A152" s="3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spans="1:122" ht="15" customHeight="1">
      <c r="A153" s="3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spans="1:122" ht="15" customHeight="1">
      <c r="A154" s="3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spans="1:122" ht="15" customHeight="1">
      <c r="A155" s="3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spans="1:122" ht="15" customHeight="1">
      <c r="A156" s="3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spans="1:122" ht="15" customHeight="1">
      <c r="A157" s="3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spans="1:122" ht="15" customHeight="1">
      <c r="A158" s="3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spans="1:122" ht="15" customHeight="1">
      <c r="A159" s="3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spans="1:122" ht="15" customHeight="1">
      <c r="A160" s="3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ht="15" customHeight="1">
      <c r="A161" s="3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 ht="15" customHeight="1">
      <c r="A162" s="3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ht="15" customHeight="1">
      <c r="A163" s="3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ht="15" customHeight="1">
      <c r="A164" s="3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ht="15" customHeight="1">
      <c r="A165" s="3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ht="15" customHeight="1">
      <c r="A166" s="3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ht="15" customHeight="1">
      <c r="A167" s="3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ht="15" customHeight="1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ht="15" customHeight="1">
      <c r="A169" s="3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ht="15" customHeight="1">
      <c r="A170" s="3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ht="15" customHeight="1">
      <c r="A171" s="3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ht="15" customHeight="1">
      <c r="A172" s="3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ht="15" customHeight="1">
      <c r="A173" s="3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ht="15" customHeight="1">
      <c r="A174" s="3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ht="15" customHeight="1">
      <c r="A175" s="3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ht="15" customHeight="1">
      <c r="A176" s="3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ht="15" customHeight="1">
      <c r="A177" s="3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ht="15" customHeight="1">
      <c r="A178" s="3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ht="15" customHeight="1">
      <c r="A179" s="3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ht="15" customHeight="1">
      <c r="A180" s="3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ht="15" customHeight="1">
      <c r="A181" s="3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ht="15" customHeight="1">
      <c r="A182" s="3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ht="15" customHeight="1">
      <c r="A183" s="3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ht="15" customHeight="1">
      <c r="A184" s="3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ht="15" customHeight="1">
      <c r="A185" s="3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ht="15" customHeight="1">
      <c r="A186" s="3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ht="15" customHeight="1">
      <c r="A187" s="3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ht="15" customHeight="1">
      <c r="A188" s="3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ht="15" customHeight="1">
      <c r="A189" s="3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ht="15" customHeight="1">
      <c r="A190" s="3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ht="15" customHeight="1">
      <c r="A191" s="3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ht="15" customHeight="1">
      <c r="A192" s="3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ht="15" customHeight="1">
      <c r="A193" s="3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ht="15" customHeight="1">
      <c r="A194" s="3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ht="15" customHeight="1">
      <c r="A195" s="3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ht="15" customHeight="1">
      <c r="A196" s="3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ht="15" customHeight="1">
      <c r="A197" s="3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ht="15" customHeight="1">
      <c r="A198" s="3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ht="15" customHeight="1">
      <c r="A199" s="3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ht="15" customHeight="1">
      <c r="A200" s="3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ht="15" customHeight="1">
      <c r="A201" s="3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ht="15" customHeight="1">
      <c r="A202" s="3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ht="15" customHeight="1">
      <c r="A203" s="3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ht="15" customHeight="1">
      <c r="A204" s="3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ht="15" customHeight="1">
      <c r="A205" s="3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ht="15" customHeight="1">
      <c r="A206" s="3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ht="15" customHeight="1">
      <c r="A207" s="3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ht="15" customHeight="1">
      <c r="A208" s="3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ht="15" customHeight="1">
      <c r="A209" s="3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ht="15" customHeight="1">
      <c r="A210" s="3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ht="15" customHeight="1">
      <c r="A211" s="3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ht="15" customHeight="1">
      <c r="A212" s="3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ht="15" customHeight="1">
      <c r="A213" s="3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ht="15" customHeight="1">
      <c r="A214" s="3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ht="15" customHeight="1">
      <c r="A215" s="3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ht="15" customHeight="1">
      <c r="A216" s="3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ht="15" customHeight="1">
      <c r="A217" s="3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ht="15" customHeight="1">
      <c r="A218" s="3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ht="15" customHeight="1">
      <c r="A219" s="3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ht="15" customHeight="1">
      <c r="A220" s="3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ht="15" customHeight="1">
      <c r="A221" s="3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ht="15" customHeight="1">
      <c r="A222" s="3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ht="15" customHeight="1">
      <c r="A223" s="3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ht="15" customHeight="1">
      <c r="A224" s="3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ht="15" customHeight="1">
      <c r="A225" s="3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ht="15" customHeight="1">
      <c r="A226" s="3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ht="15" customHeight="1">
      <c r="A227" s="3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ht="15" customHeight="1">
      <c r="A228" s="3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ht="15" customHeight="1">
      <c r="A229" s="3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ht="15" customHeight="1">
      <c r="A230" s="3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ht="15" customHeight="1">
      <c r="A231" s="3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ht="15" customHeight="1">
      <c r="A232" s="3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ht="15" customHeight="1">
      <c r="A233" s="3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ht="15" customHeight="1">
      <c r="A234" s="3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ht="15" customHeight="1">
      <c r="A235" s="3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ht="15" customHeight="1">
      <c r="A236" s="3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ht="15" customHeight="1">
      <c r="A237" s="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ht="15" customHeight="1">
      <c r="A238" s="3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ht="15" customHeight="1">
      <c r="A239" s="3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ht="15" customHeight="1">
      <c r="A240" s="3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ht="15" customHeight="1">
      <c r="A241" s="3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ht="15" customHeight="1">
      <c r="A242" s="3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ht="15" customHeight="1">
      <c r="A243" s="3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spans="1:122" ht="15" customHeight="1">
      <c r="A244" s="3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ht="15" customHeight="1">
      <c r="A245" s="3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ht="15" customHeight="1">
      <c r="A246" s="3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ht="15" customHeight="1">
      <c r="A247" s="3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t="15" customHeight="1">
      <c r="A248" s="3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" customHeight="1">
      <c r="A249" s="3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t="15" customHeight="1">
      <c r="A250" s="3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t="15" customHeight="1">
      <c r="A251" s="3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t="15" customHeight="1">
      <c r="A252" s="3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t="15" customHeight="1">
      <c r="A253" s="3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ht="15" customHeight="1">
      <c r="A254" s="3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spans="1:122" ht="15" customHeight="1">
      <c r="A255" s="3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5" customHeight="1">
      <c r="A256" s="3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t="15" customHeight="1">
      <c r="A257" s="3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0"/>
  <sheetViews>
    <sheetView workbookViewId="0">
      <selection activeCell="B3" sqref="B3"/>
    </sheetView>
  </sheetViews>
  <sheetFormatPr defaultColWidth="9" defaultRowHeight="14.4"/>
  <cols>
    <col min="1" max="1" width="43.33203125" customWidth="1"/>
  </cols>
  <sheetData>
    <row r="1" spans="1:1" ht="56.4">
      <c r="A1" s="13" t="s">
        <v>526</v>
      </c>
    </row>
    <row r="2" spans="1:1" ht="43.2">
      <c r="A2" s="14" t="s">
        <v>527</v>
      </c>
    </row>
    <row r="3" spans="1:1" ht="21">
      <c r="A3" s="15" t="s">
        <v>528</v>
      </c>
    </row>
    <row r="4" spans="1:1">
      <c r="A4" s="16" t="s">
        <v>529</v>
      </c>
    </row>
    <row r="5" spans="1:1">
      <c r="A5" s="14" t="s">
        <v>530</v>
      </c>
    </row>
    <row r="6" spans="1:1">
      <c r="A6" s="14" t="s">
        <v>531</v>
      </c>
    </row>
    <row r="7" spans="1:1">
      <c r="A7" s="14" t="s">
        <v>532</v>
      </c>
    </row>
    <row r="8" spans="1:1">
      <c r="A8" s="14" t="s">
        <v>533</v>
      </c>
    </row>
    <row r="9" spans="1:1">
      <c r="A9" s="14" t="s">
        <v>534</v>
      </c>
    </row>
    <row r="10" spans="1:1">
      <c r="A10" s="14" t="s">
        <v>535</v>
      </c>
    </row>
    <row r="11" spans="1:1">
      <c r="A11" s="14" t="s">
        <v>536</v>
      </c>
    </row>
    <row r="12" spans="1:1">
      <c r="A12" s="14" t="s">
        <v>537</v>
      </c>
    </row>
    <row r="13" spans="1:1">
      <c r="A13" s="14" t="s">
        <v>538</v>
      </c>
    </row>
    <row r="14" spans="1:1">
      <c r="A14" s="14" t="s">
        <v>539</v>
      </c>
    </row>
    <row r="15" spans="1:1">
      <c r="A15" s="14" t="s">
        <v>540</v>
      </c>
    </row>
    <row r="16" spans="1:1">
      <c r="A16" s="14" t="s">
        <v>541</v>
      </c>
    </row>
    <row r="17" spans="1:1">
      <c r="A17" s="14" t="s">
        <v>542</v>
      </c>
    </row>
    <row r="18" spans="1:1">
      <c r="A18" s="14" t="s">
        <v>543</v>
      </c>
    </row>
    <row r="19" spans="1:1">
      <c r="A19" s="14" t="s">
        <v>544</v>
      </c>
    </row>
    <row r="20" spans="1:1">
      <c r="A20" s="14" t="s">
        <v>545</v>
      </c>
    </row>
    <row r="21" spans="1:1">
      <c r="A21" s="14" t="s">
        <v>546</v>
      </c>
    </row>
    <row r="22" spans="1:1">
      <c r="A22" s="14" t="s">
        <v>547</v>
      </c>
    </row>
    <row r="23" spans="1:1">
      <c r="A23" s="14" t="s">
        <v>548</v>
      </c>
    </row>
    <row r="24" spans="1:1">
      <c r="A24" s="14" t="s">
        <v>549</v>
      </c>
    </row>
    <row r="25" spans="1:1">
      <c r="A25" s="14" t="s">
        <v>550</v>
      </c>
    </row>
    <row r="26" spans="1:1">
      <c r="A26" s="14" t="s">
        <v>551</v>
      </c>
    </row>
    <row r="27" spans="1:1">
      <c r="A27" s="14" t="s">
        <v>552</v>
      </c>
    </row>
    <row r="28" spans="1:1">
      <c r="A28" s="14" t="s">
        <v>553</v>
      </c>
    </row>
    <row r="29" spans="1:1">
      <c r="A29" s="14" t="s">
        <v>554</v>
      </c>
    </row>
    <row r="30" spans="1:1">
      <c r="A30" s="14" t="s">
        <v>555</v>
      </c>
    </row>
    <row r="31" spans="1:1">
      <c r="A31" s="14" t="s">
        <v>556</v>
      </c>
    </row>
    <row r="32" spans="1:1">
      <c r="A32" s="14" t="s">
        <v>557</v>
      </c>
    </row>
    <row r="33" spans="1:1">
      <c r="A33" s="14" t="s">
        <v>558</v>
      </c>
    </row>
    <row r="34" spans="1:1">
      <c r="A34" s="14" t="s">
        <v>559</v>
      </c>
    </row>
    <row r="35" spans="1:1">
      <c r="A35" s="14" t="s">
        <v>560</v>
      </c>
    </row>
    <row r="36" spans="1:1">
      <c r="A36" s="14" t="s">
        <v>561</v>
      </c>
    </row>
    <row r="37" spans="1:1">
      <c r="A37" s="14" t="s">
        <v>562</v>
      </c>
    </row>
    <row r="38" spans="1:1">
      <c r="A38" s="17"/>
    </row>
    <row r="39" spans="1:1">
      <c r="A39" s="16" t="s">
        <v>563</v>
      </c>
    </row>
    <row r="40" spans="1:1">
      <c r="A40" s="14" t="s">
        <v>564</v>
      </c>
    </row>
    <row r="41" spans="1:1">
      <c r="A41" s="14" t="s">
        <v>565</v>
      </c>
    </row>
    <row r="42" spans="1:1">
      <c r="A42" s="14" t="s">
        <v>566</v>
      </c>
    </row>
    <row r="43" spans="1:1">
      <c r="A43" s="14" t="s">
        <v>567</v>
      </c>
    </row>
    <row r="44" spans="1:1">
      <c r="A44" s="14" t="s">
        <v>568</v>
      </c>
    </row>
    <row r="45" spans="1:1">
      <c r="A45" s="14" t="s">
        <v>569</v>
      </c>
    </row>
    <row r="46" spans="1:1">
      <c r="A46" s="14" t="s">
        <v>570</v>
      </c>
    </row>
    <row r="47" spans="1:1">
      <c r="A47" s="14" t="s">
        <v>571</v>
      </c>
    </row>
    <row r="48" spans="1:1">
      <c r="A48" s="14" t="s">
        <v>572</v>
      </c>
    </row>
    <row r="49" spans="1:1">
      <c r="A49" s="14" t="s">
        <v>573</v>
      </c>
    </row>
    <row r="50" spans="1:1">
      <c r="A50" s="14" t="s">
        <v>574</v>
      </c>
    </row>
    <row r="51" spans="1:1">
      <c r="A51" s="14" t="s">
        <v>575</v>
      </c>
    </row>
    <row r="52" spans="1:1">
      <c r="A52" s="14" t="s">
        <v>576</v>
      </c>
    </row>
    <row r="53" spans="1:1">
      <c r="A53" s="14" t="s">
        <v>577</v>
      </c>
    </row>
    <row r="54" spans="1:1">
      <c r="A54" s="14" t="s">
        <v>578</v>
      </c>
    </row>
    <row r="55" spans="1:1">
      <c r="A55" s="14" t="s">
        <v>579</v>
      </c>
    </row>
    <row r="56" spans="1:1">
      <c r="A56" s="14" t="s">
        <v>580</v>
      </c>
    </row>
    <row r="57" spans="1:1">
      <c r="A57" s="14" t="s">
        <v>581</v>
      </c>
    </row>
    <row r="58" spans="1:1">
      <c r="A58" s="14" t="s">
        <v>582</v>
      </c>
    </row>
    <row r="59" spans="1:1">
      <c r="A59" s="14" t="s">
        <v>583</v>
      </c>
    </row>
    <row r="60" spans="1:1">
      <c r="A60" s="14" t="s">
        <v>584</v>
      </c>
    </row>
    <row r="61" spans="1:1">
      <c r="A61" s="14" t="s">
        <v>585</v>
      </c>
    </row>
    <row r="62" spans="1:1">
      <c r="A62" s="14" t="s">
        <v>586</v>
      </c>
    </row>
    <row r="63" spans="1:1">
      <c r="A63" s="14" t="s">
        <v>587</v>
      </c>
    </row>
    <row r="64" spans="1:1">
      <c r="A64" s="14" t="s">
        <v>588</v>
      </c>
    </row>
    <row r="65" spans="1:1">
      <c r="A65" s="14" t="s">
        <v>589</v>
      </c>
    </row>
    <row r="66" spans="1:1">
      <c r="A66" s="14" t="s">
        <v>590</v>
      </c>
    </row>
    <row r="67" spans="1:1">
      <c r="A67" s="14" t="s">
        <v>591</v>
      </c>
    </row>
    <row r="68" spans="1:1">
      <c r="A68" s="14" t="s">
        <v>592</v>
      </c>
    </row>
    <row r="69" spans="1:1">
      <c r="A69" s="14" t="s">
        <v>590</v>
      </c>
    </row>
    <row r="70" spans="1:1">
      <c r="A70" s="14" t="s">
        <v>593</v>
      </c>
    </row>
    <row r="71" spans="1:1">
      <c r="A71" s="14" t="s">
        <v>594</v>
      </c>
    </row>
    <row r="72" spans="1:1">
      <c r="A72" s="14" t="s">
        <v>595</v>
      </c>
    </row>
    <row r="73" spans="1:1">
      <c r="A73" s="14" t="s">
        <v>596</v>
      </c>
    </row>
    <row r="74" spans="1:1">
      <c r="A74" s="14" t="s">
        <v>597</v>
      </c>
    </row>
    <row r="75" spans="1:1">
      <c r="A75" s="14" t="s">
        <v>598</v>
      </c>
    </row>
    <row r="76" spans="1:1">
      <c r="A76" s="14" t="s">
        <v>599</v>
      </c>
    </row>
    <row r="77" spans="1:1">
      <c r="A77" s="14" t="s">
        <v>600</v>
      </c>
    </row>
    <row r="78" spans="1:1">
      <c r="A78" s="17"/>
    </row>
    <row r="79" spans="1:1">
      <c r="A79" s="16" t="s">
        <v>601</v>
      </c>
    </row>
    <row r="80" spans="1:1">
      <c r="A80" s="14" t="s">
        <v>602</v>
      </c>
    </row>
    <row r="81" spans="1:1">
      <c r="A81" s="14" t="s">
        <v>603</v>
      </c>
    </row>
    <row r="82" spans="1:1">
      <c r="A82" s="14" t="s">
        <v>604</v>
      </c>
    </row>
    <row r="83" spans="1:1">
      <c r="A83" s="14" t="s">
        <v>605</v>
      </c>
    </row>
    <row r="84" spans="1:1">
      <c r="A84" s="14" t="s">
        <v>606</v>
      </c>
    </row>
    <row r="85" spans="1:1">
      <c r="A85" s="14" t="s">
        <v>607</v>
      </c>
    </row>
    <row r="86" spans="1:1">
      <c r="A86" s="14" t="s">
        <v>608</v>
      </c>
    </row>
    <row r="87" spans="1:1">
      <c r="A87" s="14" t="s">
        <v>609</v>
      </c>
    </row>
    <row r="88" spans="1:1">
      <c r="A88" s="14" t="s">
        <v>610</v>
      </c>
    </row>
    <row r="89" spans="1:1">
      <c r="A89" s="14" t="s">
        <v>611</v>
      </c>
    </row>
    <row r="90" spans="1:1">
      <c r="A90" s="14" t="s">
        <v>612</v>
      </c>
    </row>
    <row r="91" spans="1:1">
      <c r="A91" s="14" t="s">
        <v>613</v>
      </c>
    </row>
    <row r="92" spans="1:1">
      <c r="A92" s="17"/>
    </row>
    <row r="93" spans="1:1">
      <c r="A93" s="16" t="s">
        <v>614</v>
      </c>
    </row>
    <row r="94" spans="1:1">
      <c r="A94" s="14" t="s">
        <v>615</v>
      </c>
    </row>
    <row r="95" spans="1:1">
      <c r="A95" s="14" t="s">
        <v>616</v>
      </c>
    </row>
    <row r="96" spans="1:1">
      <c r="A96" s="14" t="s">
        <v>617</v>
      </c>
    </row>
    <row r="97" spans="1:1">
      <c r="A97" s="14" t="s">
        <v>618</v>
      </c>
    </row>
    <row r="98" spans="1:1">
      <c r="A98" s="14" t="s">
        <v>619</v>
      </c>
    </row>
    <row r="99" spans="1:1">
      <c r="A99" s="14" t="s">
        <v>620</v>
      </c>
    </row>
    <row r="100" spans="1:1">
      <c r="A100" s="14" t="s">
        <v>621</v>
      </c>
    </row>
    <row r="101" spans="1:1">
      <c r="A101" s="14" t="s">
        <v>622</v>
      </c>
    </row>
    <row r="102" spans="1:1">
      <c r="A102" s="14" t="s">
        <v>623</v>
      </c>
    </row>
    <row r="103" spans="1:1">
      <c r="A103" s="14" t="s">
        <v>624</v>
      </c>
    </row>
    <row r="104" spans="1:1">
      <c r="A104" s="14" t="s">
        <v>625</v>
      </c>
    </row>
    <row r="105" spans="1:1">
      <c r="A105" s="14" t="s">
        <v>626</v>
      </c>
    </row>
    <row r="106" spans="1:1">
      <c r="A106" s="14" t="s">
        <v>627</v>
      </c>
    </row>
    <row r="107" spans="1:1">
      <c r="A107" s="14" t="s">
        <v>628</v>
      </c>
    </row>
    <row r="108" spans="1:1">
      <c r="A108" s="14" t="s">
        <v>629</v>
      </c>
    </row>
    <row r="109" spans="1:1">
      <c r="A109" s="14" t="s">
        <v>630</v>
      </c>
    </row>
    <row r="110" spans="1:1">
      <c r="A110" s="14" t="s">
        <v>631</v>
      </c>
    </row>
    <row r="111" spans="1:1">
      <c r="A111" s="14" t="s">
        <v>632</v>
      </c>
    </row>
    <row r="112" spans="1:1">
      <c r="A112" s="14" t="s">
        <v>633</v>
      </c>
    </row>
    <row r="113" spans="1:1">
      <c r="A113" s="17"/>
    </row>
    <row r="114" spans="1:1">
      <c r="A114" s="16" t="s">
        <v>634</v>
      </c>
    </row>
    <row r="115" spans="1:1">
      <c r="A115" s="18" t="s">
        <v>635</v>
      </c>
    </row>
    <row r="116" spans="1:1">
      <c r="A116" s="14" t="s">
        <v>636</v>
      </c>
    </row>
    <row r="117" spans="1:1">
      <c r="A117" s="14" t="s">
        <v>637</v>
      </c>
    </row>
    <row r="118" spans="1:1">
      <c r="A118" s="14" t="s">
        <v>638</v>
      </c>
    </row>
    <row r="119" spans="1:1">
      <c r="A119" s="17"/>
    </row>
    <row r="120" spans="1:1">
      <c r="A120" s="16" t="s">
        <v>639</v>
      </c>
    </row>
    <row r="121" spans="1:1">
      <c r="A121" s="14" t="s">
        <v>640</v>
      </c>
    </row>
    <row r="122" spans="1:1">
      <c r="A122" s="14" t="s">
        <v>641</v>
      </c>
    </row>
    <row r="123" spans="1:1">
      <c r="A123" s="14" t="s">
        <v>642</v>
      </c>
    </row>
    <row r="124" spans="1:1">
      <c r="A124" s="14" t="s">
        <v>643</v>
      </c>
    </row>
    <row r="125" spans="1:1">
      <c r="A125" s="14" t="s">
        <v>644</v>
      </c>
    </row>
    <row r="126" spans="1:1">
      <c r="A126" s="14" t="s">
        <v>645</v>
      </c>
    </row>
    <row r="127" spans="1:1">
      <c r="A127" s="17"/>
    </row>
    <row r="128" spans="1:1">
      <c r="A128" s="16" t="s">
        <v>646</v>
      </c>
    </row>
    <row r="129" spans="1:1">
      <c r="A129" s="14" t="s">
        <v>647</v>
      </c>
    </row>
    <row r="130" spans="1:1">
      <c r="A130" s="14" t="s">
        <v>648</v>
      </c>
    </row>
    <row r="131" spans="1:1">
      <c r="A131" s="14" t="s">
        <v>649</v>
      </c>
    </row>
    <row r="132" spans="1:1">
      <c r="A132" s="14" t="s">
        <v>650</v>
      </c>
    </row>
    <row r="133" spans="1:1">
      <c r="A133" s="14" t="s">
        <v>651</v>
      </c>
    </row>
    <row r="134" spans="1:1">
      <c r="A134" s="14" t="s">
        <v>652</v>
      </c>
    </row>
    <row r="135" spans="1:1">
      <c r="A135" s="14" t="s">
        <v>653</v>
      </c>
    </row>
    <row r="136" spans="1:1">
      <c r="A136" s="17" t="s">
        <v>654</v>
      </c>
    </row>
    <row r="137" spans="1:1">
      <c r="A137" s="14" t="s">
        <v>655</v>
      </c>
    </row>
    <row r="138" spans="1:1">
      <c r="A138" s="14" t="s">
        <v>656</v>
      </c>
    </row>
    <row r="139" spans="1:1">
      <c r="A139" s="14" t="s">
        <v>657</v>
      </c>
    </row>
    <row r="140" spans="1:1">
      <c r="A140" s="14" t="s">
        <v>658</v>
      </c>
    </row>
    <row r="141" spans="1:1">
      <c r="A141" s="14" t="s">
        <v>659</v>
      </c>
    </row>
    <row r="142" spans="1:1">
      <c r="A142" s="14" t="s">
        <v>660</v>
      </c>
    </row>
    <row r="143" spans="1:1">
      <c r="A143" s="17"/>
    </row>
    <row r="144" spans="1:1">
      <c r="A144" s="16" t="s">
        <v>661</v>
      </c>
    </row>
    <row r="145" spans="1:1">
      <c r="A145" s="14" t="s">
        <v>662</v>
      </c>
    </row>
    <row r="146" spans="1:1">
      <c r="A146" s="14" t="s">
        <v>663</v>
      </c>
    </row>
    <row r="147" spans="1:1">
      <c r="A147" s="14" t="s">
        <v>664</v>
      </c>
    </row>
    <row r="148" spans="1:1">
      <c r="A148" s="14" t="s">
        <v>665</v>
      </c>
    </row>
    <row r="149" spans="1:1">
      <c r="A149" s="14" t="s">
        <v>666</v>
      </c>
    </row>
    <row r="150" spans="1:1">
      <c r="A150" s="14" t="s">
        <v>667</v>
      </c>
    </row>
    <row r="151" spans="1:1">
      <c r="A151" s="17" t="s">
        <v>668</v>
      </c>
    </row>
    <row r="152" spans="1:1">
      <c r="A152" s="17" t="s">
        <v>669</v>
      </c>
    </row>
    <row r="153" spans="1:1">
      <c r="A153" s="17" t="s">
        <v>670</v>
      </c>
    </row>
    <row r="154" spans="1:1">
      <c r="A154" s="17" t="s">
        <v>671</v>
      </c>
    </row>
    <row r="155" spans="1:1">
      <c r="A155" s="17"/>
    </row>
    <row r="156" spans="1:1">
      <c r="A156" s="16" t="s">
        <v>672</v>
      </c>
    </row>
    <row r="157" spans="1:1">
      <c r="A157" s="14" t="s">
        <v>673</v>
      </c>
    </row>
    <row r="158" spans="1:1">
      <c r="A158" s="14" t="s">
        <v>674</v>
      </c>
    </row>
    <row r="159" spans="1:1">
      <c r="A159" s="14" t="s">
        <v>675</v>
      </c>
    </row>
    <row r="160" spans="1:1">
      <c r="A160" s="14" t="s">
        <v>676</v>
      </c>
    </row>
    <row r="161" spans="1:1">
      <c r="A161" s="14" t="s">
        <v>677</v>
      </c>
    </row>
    <row r="162" spans="1:1">
      <c r="A162" s="14" t="s">
        <v>678</v>
      </c>
    </row>
    <row r="163" spans="1:1">
      <c r="A163" s="14" t="s">
        <v>679</v>
      </c>
    </row>
    <row r="164" spans="1:1">
      <c r="A164" s="17"/>
    </row>
    <row r="165" spans="1:1">
      <c r="A165" s="16" t="s">
        <v>680</v>
      </c>
    </row>
    <row r="166" spans="1:1">
      <c r="A166" s="14" t="s">
        <v>681</v>
      </c>
    </row>
    <row r="167" spans="1:1">
      <c r="A167" s="17" t="s">
        <v>682</v>
      </c>
    </row>
    <row r="168" spans="1:1">
      <c r="A168" s="14" t="s">
        <v>683</v>
      </c>
    </row>
    <row r="169" spans="1:1">
      <c r="A169" s="14" t="s">
        <v>684</v>
      </c>
    </row>
    <row r="170" spans="1:1">
      <c r="A170" s="14" t="s">
        <v>685</v>
      </c>
    </row>
    <row r="171" spans="1:1">
      <c r="A171" s="14" t="s">
        <v>686</v>
      </c>
    </row>
    <row r="172" spans="1:1">
      <c r="A172" s="14" t="s">
        <v>687</v>
      </c>
    </row>
    <row r="173" spans="1:1">
      <c r="A173" s="17"/>
    </row>
    <row r="174" spans="1:1">
      <c r="A174" s="16" t="s">
        <v>688</v>
      </c>
    </row>
    <row r="175" spans="1:1">
      <c r="A175" s="14" t="s">
        <v>689</v>
      </c>
    </row>
    <row r="176" spans="1:1">
      <c r="A176" s="14" t="s">
        <v>690</v>
      </c>
    </row>
    <row r="177" spans="1:1">
      <c r="A177" s="14" t="s">
        <v>691</v>
      </c>
    </row>
    <row r="178" spans="1:1">
      <c r="A178" s="17" t="s">
        <v>692</v>
      </c>
    </row>
    <row r="179" spans="1:1">
      <c r="A179" s="14" t="s">
        <v>693</v>
      </c>
    </row>
    <row r="180" spans="1:1">
      <c r="A180" s="14" t="s">
        <v>694</v>
      </c>
    </row>
    <row r="181" spans="1:1">
      <c r="A181" s="14" t="s">
        <v>695</v>
      </c>
    </row>
    <row r="182" spans="1:1">
      <c r="A182" s="14" t="s">
        <v>696</v>
      </c>
    </row>
    <row r="183" spans="1:1">
      <c r="A183" s="14" t="s">
        <v>697</v>
      </c>
    </row>
    <row r="184" spans="1:1">
      <c r="A184" s="14" t="s">
        <v>698</v>
      </c>
    </row>
    <row r="185" spans="1:1">
      <c r="A185" s="14" t="s">
        <v>699</v>
      </c>
    </row>
    <row r="186" spans="1:1">
      <c r="A186" s="14" t="s">
        <v>700</v>
      </c>
    </row>
    <row r="187" spans="1:1">
      <c r="A187" s="14" t="s">
        <v>701</v>
      </c>
    </row>
    <row r="188" spans="1:1">
      <c r="A188" s="14" t="s">
        <v>702</v>
      </c>
    </row>
    <row r="189" spans="1:1">
      <c r="A189" s="14" t="s">
        <v>703</v>
      </c>
    </row>
    <row r="190" spans="1:1">
      <c r="A190" s="14" t="s">
        <v>704</v>
      </c>
    </row>
    <row r="191" spans="1:1">
      <c r="A191" s="14" t="s">
        <v>705</v>
      </c>
    </row>
    <row r="192" spans="1:1">
      <c r="A192" s="14" t="s">
        <v>706</v>
      </c>
    </row>
    <row r="193" spans="1:1">
      <c r="A193" s="14" t="s">
        <v>707</v>
      </c>
    </row>
    <row r="194" spans="1:1">
      <c r="A194" s="17"/>
    </row>
    <row r="195" spans="1:1">
      <c r="A195" s="16" t="s">
        <v>708</v>
      </c>
    </row>
    <row r="196" spans="1:1">
      <c r="A196" s="14" t="s">
        <v>709</v>
      </c>
    </row>
    <row r="197" spans="1:1">
      <c r="A197" s="14" t="s">
        <v>710</v>
      </c>
    </row>
    <row r="198" spans="1:1">
      <c r="A198" s="14" t="s">
        <v>711</v>
      </c>
    </row>
    <row r="199" spans="1:1">
      <c r="A199" s="14" t="s">
        <v>712</v>
      </c>
    </row>
    <row r="200" spans="1:1">
      <c r="A200" s="14" t="s">
        <v>713</v>
      </c>
    </row>
    <row r="201" spans="1:1">
      <c r="A201" s="14" t="s">
        <v>714</v>
      </c>
    </row>
    <row r="202" spans="1:1">
      <c r="A202" s="14" t="s">
        <v>715</v>
      </c>
    </row>
    <row r="203" spans="1:1">
      <c r="A203" s="14" t="s">
        <v>716</v>
      </c>
    </row>
    <row r="204" spans="1:1">
      <c r="A204" s="14" t="s">
        <v>717</v>
      </c>
    </row>
    <row r="205" spans="1:1">
      <c r="A205" s="14" t="s">
        <v>718</v>
      </c>
    </row>
    <row r="206" spans="1:1">
      <c r="A206" s="14" t="s">
        <v>719</v>
      </c>
    </row>
    <row r="207" spans="1:1">
      <c r="A207" s="14" t="s">
        <v>720</v>
      </c>
    </row>
    <row r="208" spans="1:1">
      <c r="A208" s="14" t="s">
        <v>721</v>
      </c>
    </row>
    <row r="209" spans="1:1">
      <c r="A209" s="14" t="s">
        <v>722</v>
      </c>
    </row>
    <row r="210" spans="1:1">
      <c r="A210" s="14" t="s">
        <v>723</v>
      </c>
    </row>
    <row r="211" spans="1:1">
      <c r="A211" s="14" t="s">
        <v>724</v>
      </c>
    </row>
    <row r="212" spans="1:1">
      <c r="A212" s="14" t="s">
        <v>725</v>
      </c>
    </row>
    <row r="213" spans="1:1">
      <c r="A213" s="14" t="s">
        <v>726</v>
      </c>
    </row>
    <row r="214" spans="1:1">
      <c r="A214" s="14" t="s">
        <v>727</v>
      </c>
    </row>
    <row r="215" spans="1:1">
      <c r="A215" s="14" t="s">
        <v>728</v>
      </c>
    </row>
    <row r="216" spans="1:1">
      <c r="A216" s="14" t="s">
        <v>729</v>
      </c>
    </row>
    <row r="217" spans="1:1">
      <c r="A217" s="14" t="s">
        <v>730</v>
      </c>
    </row>
    <row r="218" spans="1:1">
      <c r="A218" s="14" t="s">
        <v>731</v>
      </c>
    </row>
    <row r="219" spans="1:1">
      <c r="A219" s="14" t="s">
        <v>732</v>
      </c>
    </row>
    <row r="220" spans="1:1">
      <c r="A220" s="14" t="s">
        <v>733</v>
      </c>
    </row>
    <row r="221" spans="1:1">
      <c r="A221" s="14" t="s">
        <v>734</v>
      </c>
    </row>
    <row r="222" spans="1:1">
      <c r="A222" s="14" t="s">
        <v>735</v>
      </c>
    </row>
    <row r="223" spans="1:1">
      <c r="A223" s="14" t="s">
        <v>736</v>
      </c>
    </row>
    <row r="224" spans="1:1">
      <c r="A224" s="14" t="s">
        <v>737</v>
      </c>
    </row>
    <row r="225" spans="1:1">
      <c r="A225" s="14" t="s">
        <v>738</v>
      </c>
    </row>
    <row r="226" spans="1:1">
      <c r="A226" s="14" t="s">
        <v>739</v>
      </c>
    </row>
    <row r="227" spans="1:1">
      <c r="A227" s="17" t="s">
        <v>740</v>
      </c>
    </row>
    <row r="228" spans="1:1">
      <c r="A228" s="14" t="s">
        <v>741</v>
      </c>
    </row>
    <row r="229" spans="1:1">
      <c r="A229" s="14" t="s">
        <v>742</v>
      </c>
    </row>
    <row r="230" spans="1:1">
      <c r="A230" s="14" t="s">
        <v>743</v>
      </c>
    </row>
    <row r="231" spans="1:1">
      <c r="A231" s="14" t="s">
        <v>744</v>
      </c>
    </row>
    <row r="232" spans="1:1">
      <c r="A232" s="14" t="s">
        <v>745</v>
      </c>
    </row>
    <row r="233" spans="1:1">
      <c r="A233" s="14" t="s">
        <v>746</v>
      </c>
    </row>
    <row r="234" spans="1:1">
      <c r="A234" s="14" t="s">
        <v>747</v>
      </c>
    </row>
    <row r="235" spans="1:1">
      <c r="A235" s="14" t="s">
        <v>748</v>
      </c>
    </row>
    <row r="236" spans="1:1">
      <c r="A236" s="14" t="s">
        <v>749</v>
      </c>
    </row>
    <row r="237" spans="1:1">
      <c r="A237" s="14" t="s">
        <v>750</v>
      </c>
    </row>
    <row r="238" spans="1:1">
      <c r="A238" s="14" t="s">
        <v>751</v>
      </c>
    </row>
    <row r="239" spans="1:1">
      <c r="A239" s="14" t="s">
        <v>752</v>
      </c>
    </row>
    <row r="240" spans="1:1">
      <c r="A240" s="17" t="s">
        <v>753</v>
      </c>
    </row>
    <row r="241" spans="1:1">
      <c r="A241" s="17" t="s">
        <v>754</v>
      </c>
    </row>
    <row r="242" spans="1:1">
      <c r="A242" s="17" t="s">
        <v>755</v>
      </c>
    </row>
    <row r="243" spans="1:1">
      <c r="A243" s="14" t="s">
        <v>756</v>
      </c>
    </row>
    <row r="244" spans="1:1">
      <c r="A244" s="17" t="s">
        <v>757</v>
      </c>
    </row>
    <row r="245" spans="1:1">
      <c r="A245" s="17" t="s">
        <v>758</v>
      </c>
    </row>
    <row r="246" spans="1:1">
      <c r="A246" s="18" t="s">
        <v>759</v>
      </c>
    </row>
    <row r="247" spans="1:1">
      <c r="A247" s="14" t="s">
        <v>760</v>
      </c>
    </row>
    <row r="248" spans="1:1">
      <c r="A248" s="14" t="s">
        <v>761</v>
      </c>
    </row>
    <row r="249" spans="1:1">
      <c r="A249" s="14" t="s">
        <v>762</v>
      </c>
    </row>
    <row r="250" spans="1:1">
      <c r="A250" s="14" t="s">
        <v>763</v>
      </c>
    </row>
    <row r="251" spans="1:1">
      <c r="A251" s="14" t="s">
        <v>764</v>
      </c>
    </row>
    <row r="252" spans="1:1">
      <c r="A252" s="17"/>
    </row>
    <row r="253" spans="1:1">
      <c r="A253" s="16" t="s">
        <v>765</v>
      </c>
    </row>
    <row r="254" spans="1:1">
      <c r="A254" s="14" t="s">
        <v>766</v>
      </c>
    </row>
    <row r="255" spans="1:1">
      <c r="A255" s="14" t="s">
        <v>767</v>
      </c>
    </row>
    <row r="256" spans="1:1">
      <c r="A256" s="14" t="s">
        <v>768</v>
      </c>
    </row>
    <row r="257" spans="1:1">
      <c r="A257" s="14" t="s">
        <v>769</v>
      </c>
    </row>
    <row r="258" spans="1:1">
      <c r="A258" s="14" t="s">
        <v>770</v>
      </c>
    </row>
    <row r="259" spans="1:1">
      <c r="A259" s="14" t="s">
        <v>771</v>
      </c>
    </row>
    <row r="260" spans="1:1">
      <c r="A260" s="14" t="s">
        <v>772</v>
      </c>
    </row>
    <row r="261" spans="1:1">
      <c r="A261" s="14" t="s">
        <v>773</v>
      </c>
    </row>
    <row r="262" spans="1:1">
      <c r="A262" s="14" t="s">
        <v>774</v>
      </c>
    </row>
    <row r="263" spans="1:1">
      <c r="A263" s="14" t="s">
        <v>775</v>
      </c>
    </row>
    <row r="264" spans="1:1">
      <c r="A264" s="14" t="s">
        <v>776</v>
      </c>
    </row>
    <row r="265" spans="1:1">
      <c r="A265" s="14" t="s">
        <v>777</v>
      </c>
    </row>
    <row r="266" spans="1:1">
      <c r="A266" s="14" t="s">
        <v>778</v>
      </c>
    </row>
    <row r="267" spans="1:1">
      <c r="A267" s="14" t="s">
        <v>779</v>
      </c>
    </row>
    <row r="268" spans="1:1">
      <c r="A268" s="14" t="s">
        <v>780</v>
      </c>
    </row>
    <row r="269" spans="1:1">
      <c r="A269" s="14" t="s">
        <v>781</v>
      </c>
    </row>
    <row r="270" spans="1:1">
      <c r="A270" s="14" t="s">
        <v>782</v>
      </c>
    </row>
    <row r="271" spans="1:1">
      <c r="A271" s="17"/>
    </row>
    <row r="272" spans="1:1">
      <c r="A272" s="16" t="s">
        <v>783</v>
      </c>
    </row>
    <row r="273" spans="1:1">
      <c r="A273" s="14" t="s">
        <v>784</v>
      </c>
    </row>
    <row r="274" spans="1:1">
      <c r="A274" s="14" t="s">
        <v>785</v>
      </c>
    </row>
    <row r="275" spans="1:1">
      <c r="A275" s="14" t="s">
        <v>786</v>
      </c>
    </row>
    <row r="276" spans="1:1">
      <c r="A276" s="14" t="s">
        <v>787</v>
      </c>
    </row>
    <row r="277" spans="1:1">
      <c r="A277" s="14" t="s">
        <v>788</v>
      </c>
    </row>
    <row r="278" spans="1:1">
      <c r="A278" s="14" t="s">
        <v>789</v>
      </c>
    </row>
    <row r="279" spans="1:1">
      <c r="A279" s="14" t="s">
        <v>790</v>
      </c>
    </row>
    <row r="280" spans="1:1">
      <c r="A280" s="14" t="s">
        <v>791</v>
      </c>
    </row>
    <row r="281" spans="1:1">
      <c r="A281" s="14" t="s">
        <v>792</v>
      </c>
    </row>
    <row r="282" spans="1:1">
      <c r="A282" s="14" t="s">
        <v>793</v>
      </c>
    </row>
    <row r="283" spans="1:1">
      <c r="A283" s="14" t="s">
        <v>794</v>
      </c>
    </row>
    <row r="284" spans="1:1">
      <c r="A284" s="14" t="s">
        <v>795</v>
      </c>
    </row>
    <row r="285" spans="1:1">
      <c r="A285" s="14" t="s">
        <v>796</v>
      </c>
    </row>
    <row r="286" spans="1:1">
      <c r="A286" s="14" t="s">
        <v>797</v>
      </c>
    </row>
    <row r="287" spans="1:1">
      <c r="A287" s="14" t="s">
        <v>798</v>
      </c>
    </row>
    <row r="288" spans="1:1">
      <c r="A288" s="14" t="s">
        <v>799</v>
      </c>
    </row>
    <row r="289" spans="1:1">
      <c r="A289" s="17" t="s">
        <v>800</v>
      </c>
    </row>
    <row r="290" spans="1:1" ht="28.8">
      <c r="A290" s="14" t="s">
        <v>801</v>
      </c>
    </row>
    <row r="291" spans="1:1">
      <c r="A291" s="14" t="s">
        <v>802</v>
      </c>
    </row>
    <row r="292" spans="1:1">
      <c r="A292" s="14" t="s">
        <v>803</v>
      </c>
    </row>
    <row r="293" spans="1:1">
      <c r="A293" s="14" t="s">
        <v>804</v>
      </c>
    </row>
    <row r="294" spans="1:1">
      <c r="A294" s="14" t="s">
        <v>805</v>
      </c>
    </row>
    <row r="295" spans="1:1">
      <c r="A295" s="14" t="s">
        <v>806</v>
      </c>
    </row>
    <row r="296" spans="1:1">
      <c r="A296" s="14" t="s">
        <v>807</v>
      </c>
    </row>
    <row r="297" spans="1:1">
      <c r="A297" s="14" t="s">
        <v>808</v>
      </c>
    </row>
    <row r="298" spans="1:1">
      <c r="A298" s="14" t="s">
        <v>809</v>
      </c>
    </row>
    <row r="299" spans="1:1">
      <c r="A299" s="14" t="s">
        <v>810</v>
      </c>
    </row>
    <row r="300" spans="1:1">
      <c r="A300" s="14" t="s">
        <v>811</v>
      </c>
    </row>
    <row r="301" spans="1:1">
      <c r="A301" s="14" t="s">
        <v>812</v>
      </c>
    </row>
    <row r="302" spans="1:1">
      <c r="A302" s="14" t="s">
        <v>813</v>
      </c>
    </row>
    <row r="303" spans="1:1">
      <c r="A303" s="14" t="s">
        <v>814</v>
      </c>
    </row>
    <row r="304" spans="1:1">
      <c r="A304" s="14" t="s">
        <v>815</v>
      </c>
    </row>
    <row r="305" spans="1:1">
      <c r="A305" s="14" t="s">
        <v>816</v>
      </c>
    </row>
    <row r="306" spans="1:1">
      <c r="A306" s="14" t="s">
        <v>817</v>
      </c>
    </row>
    <row r="307" spans="1:1">
      <c r="A307" s="17"/>
    </row>
    <row r="308" spans="1:1">
      <c r="A308" s="16" t="s">
        <v>179</v>
      </c>
    </row>
    <row r="309" spans="1:1">
      <c r="A309" s="14" t="s">
        <v>818</v>
      </c>
    </row>
    <row r="310" spans="1:1">
      <c r="A310" s="14" t="s">
        <v>819</v>
      </c>
    </row>
    <row r="311" spans="1:1">
      <c r="A311" s="14" t="s">
        <v>820</v>
      </c>
    </row>
    <row r="312" spans="1:1">
      <c r="A312" s="17"/>
    </row>
    <row r="313" spans="1:1">
      <c r="A313" s="16" t="s">
        <v>821</v>
      </c>
    </row>
    <row r="314" spans="1:1">
      <c r="A314" s="16" t="s">
        <v>822</v>
      </c>
    </row>
    <row r="315" spans="1:1">
      <c r="A315" s="14" t="s">
        <v>823</v>
      </c>
    </row>
    <row r="316" spans="1:1">
      <c r="A316" s="14" t="s">
        <v>824</v>
      </c>
    </row>
    <row r="317" spans="1:1">
      <c r="A317" s="14" t="s">
        <v>825</v>
      </c>
    </row>
    <row r="318" spans="1:1">
      <c r="A318" s="14" t="s">
        <v>826</v>
      </c>
    </row>
    <row r="319" spans="1:1">
      <c r="A319" s="14" t="s">
        <v>827</v>
      </c>
    </row>
    <row r="320" spans="1:1">
      <c r="A320" s="14" t="s">
        <v>828</v>
      </c>
    </row>
    <row r="321" spans="1:1">
      <c r="A321" s="14" t="s">
        <v>829</v>
      </c>
    </row>
    <row r="322" spans="1:1">
      <c r="A322" s="14" t="s">
        <v>830</v>
      </c>
    </row>
    <row r="323" spans="1:1">
      <c r="A323" s="14" t="s">
        <v>831</v>
      </c>
    </row>
    <row r="324" spans="1:1">
      <c r="A324" s="14" t="s">
        <v>832</v>
      </c>
    </row>
    <row r="325" spans="1:1">
      <c r="A325" s="14" t="s">
        <v>833</v>
      </c>
    </row>
    <row r="326" spans="1:1">
      <c r="A326" s="14" t="s">
        <v>834</v>
      </c>
    </row>
    <row r="327" spans="1:1">
      <c r="A327" s="14" t="s">
        <v>835</v>
      </c>
    </row>
    <row r="328" spans="1:1">
      <c r="A328" s="14" t="s">
        <v>836</v>
      </c>
    </row>
    <row r="329" spans="1:1">
      <c r="A329" s="14" t="s">
        <v>837</v>
      </c>
    </row>
    <row r="330" spans="1:1">
      <c r="A330" s="14" t="s">
        <v>838</v>
      </c>
    </row>
    <row r="331" spans="1:1">
      <c r="A331" s="14" t="s">
        <v>839</v>
      </c>
    </row>
    <row r="332" spans="1:1">
      <c r="A332" s="14" t="s">
        <v>840</v>
      </c>
    </row>
    <row r="333" spans="1:1">
      <c r="A333" s="17" t="s">
        <v>841</v>
      </c>
    </row>
    <row r="334" spans="1:1">
      <c r="A334" s="17" t="s">
        <v>842</v>
      </c>
    </row>
    <row r="335" spans="1:1">
      <c r="A335" s="14" t="s">
        <v>843</v>
      </c>
    </row>
    <row r="336" spans="1:1">
      <c r="A336" s="14" t="s">
        <v>844</v>
      </c>
    </row>
    <row r="337" spans="1:1">
      <c r="A337" s="14" t="s">
        <v>845</v>
      </c>
    </row>
    <row r="338" spans="1:1">
      <c r="A338" s="17"/>
    </row>
    <row r="339" spans="1:1">
      <c r="A339" s="16" t="s">
        <v>846</v>
      </c>
    </row>
    <row r="340" spans="1:1">
      <c r="A340" s="14" t="s">
        <v>847</v>
      </c>
    </row>
    <row r="341" spans="1:1">
      <c r="A341" s="14" t="s">
        <v>848</v>
      </c>
    </row>
    <row r="342" spans="1:1">
      <c r="A342" s="14" t="s">
        <v>849</v>
      </c>
    </row>
    <row r="343" spans="1:1">
      <c r="A343" s="14" t="s">
        <v>850</v>
      </c>
    </row>
    <row r="344" spans="1:1">
      <c r="A344" s="14" t="s">
        <v>851</v>
      </c>
    </row>
    <row r="345" spans="1:1">
      <c r="A345" s="14" t="s">
        <v>852</v>
      </c>
    </row>
    <row r="346" spans="1:1">
      <c r="A346" s="14" t="s">
        <v>853</v>
      </c>
    </row>
    <row r="347" spans="1:1">
      <c r="A347" s="14" t="s">
        <v>854</v>
      </c>
    </row>
    <row r="348" spans="1:1">
      <c r="A348" s="14" t="s">
        <v>855</v>
      </c>
    </row>
    <row r="349" spans="1:1">
      <c r="A349" s="14" t="s">
        <v>856</v>
      </c>
    </row>
    <row r="350" spans="1:1">
      <c r="A350" s="17"/>
    </row>
    <row r="351" spans="1:1">
      <c r="A351" s="16" t="s">
        <v>857</v>
      </c>
    </row>
    <row r="352" spans="1:1">
      <c r="A352" s="14" t="s">
        <v>858</v>
      </c>
    </row>
    <row r="353" spans="1:1">
      <c r="A353" s="14" t="s">
        <v>859</v>
      </c>
    </row>
    <row r="354" spans="1:1">
      <c r="A354" s="14" t="s">
        <v>860</v>
      </c>
    </row>
    <row r="355" spans="1:1">
      <c r="A355" s="14" t="s">
        <v>861</v>
      </c>
    </row>
    <row r="356" spans="1:1">
      <c r="A356" s="14" t="s">
        <v>862</v>
      </c>
    </row>
    <row r="357" spans="1:1">
      <c r="A357" s="14" t="s">
        <v>863</v>
      </c>
    </row>
    <row r="358" spans="1:1">
      <c r="A358" s="14" t="s">
        <v>864</v>
      </c>
    </row>
    <row r="359" spans="1:1">
      <c r="A359" s="14" t="s">
        <v>865</v>
      </c>
    </row>
    <row r="360" spans="1:1">
      <c r="A360" s="14" t="s">
        <v>866</v>
      </c>
    </row>
    <row r="361" spans="1:1">
      <c r="A361" s="14" t="s">
        <v>867</v>
      </c>
    </row>
    <row r="362" spans="1:1">
      <c r="A362" s="17"/>
    </row>
    <row r="363" spans="1:1">
      <c r="A363" s="16" t="s">
        <v>868</v>
      </c>
    </row>
    <row r="364" spans="1:1">
      <c r="A364" s="17"/>
    </row>
    <row r="365" spans="1:1">
      <c r="A365" s="16" t="s">
        <v>869</v>
      </c>
    </row>
    <row r="366" spans="1:1">
      <c r="A366" s="14" t="s">
        <v>870</v>
      </c>
    </row>
    <row r="367" spans="1:1">
      <c r="A367" s="14" t="s">
        <v>871</v>
      </c>
    </row>
    <row r="368" spans="1:1">
      <c r="A368" s="14" t="s">
        <v>872</v>
      </c>
    </row>
    <row r="369" spans="1:1">
      <c r="A369" s="17" t="s">
        <v>873</v>
      </c>
    </row>
    <row r="370" spans="1:1">
      <c r="A370" s="17"/>
    </row>
    <row r="371" spans="1:1">
      <c r="A371" s="16" t="s">
        <v>874</v>
      </c>
    </row>
    <row r="372" spans="1:1">
      <c r="A372" s="17" t="s">
        <v>875</v>
      </c>
    </row>
    <row r="373" spans="1:1">
      <c r="A373" s="17" t="s">
        <v>876</v>
      </c>
    </row>
    <row r="374" spans="1:1">
      <c r="A374" s="17" t="s">
        <v>877</v>
      </c>
    </row>
    <row r="375" spans="1:1">
      <c r="A375" s="17"/>
    </row>
    <row r="376" spans="1:1">
      <c r="A376" s="16" t="s">
        <v>458</v>
      </c>
    </row>
    <row r="377" spans="1:1">
      <c r="A377" s="14" t="s">
        <v>878</v>
      </c>
    </row>
    <row r="378" spans="1:1">
      <c r="A378" s="14" t="s">
        <v>879</v>
      </c>
    </row>
    <row r="379" spans="1:1">
      <c r="A379" s="14" t="s">
        <v>880</v>
      </c>
    </row>
    <row r="380" spans="1:1">
      <c r="A380" s="14" t="s">
        <v>881</v>
      </c>
    </row>
    <row r="381" spans="1:1">
      <c r="A381" s="14" t="s">
        <v>882</v>
      </c>
    </row>
    <row r="382" spans="1:1">
      <c r="A382" s="14" t="s">
        <v>883</v>
      </c>
    </row>
    <row r="383" spans="1:1">
      <c r="A383" s="17"/>
    </row>
    <row r="384" spans="1:1">
      <c r="A384" s="16" t="s">
        <v>884</v>
      </c>
    </row>
    <row r="385" spans="1:1">
      <c r="A385" s="14" t="s">
        <v>885</v>
      </c>
    </row>
    <row r="386" spans="1:1">
      <c r="A386" s="17" t="s">
        <v>886</v>
      </c>
    </row>
    <row r="387" spans="1:1">
      <c r="A387" s="17" t="s">
        <v>887</v>
      </c>
    </row>
    <row r="388" spans="1:1">
      <c r="A388" s="14" t="s">
        <v>888</v>
      </c>
    </row>
    <row r="389" spans="1:1">
      <c r="A389" s="14" t="s">
        <v>889</v>
      </c>
    </row>
    <row r="390" spans="1:1">
      <c r="A390" s="14" t="s">
        <v>890</v>
      </c>
    </row>
    <row r="391" spans="1:1">
      <c r="A391" s="14" t="s">
        <v>891</v>
      </c>
    </row>
    <row r="392" spans="1:1">
      <c r="A392" s="14" t="s">
        <v>892</v>
      </c>
    </row>
    <row r="393" spans="1:1">
      <c r="A393" s="14" t="s">
        <v>893</v>
      </c>
    </row>
    <row r="394" spans="1:1">
      <c r="A394" s="14" t="s">
        <v>894</v>
      </c>
    </row>
    <row r="395" spans="1:1">
      <c r="A395" s="17"/>
    </row>
    <row r="396" spans="1:1">
      <c r="A396" s="16" t="s">
        <v>895</v>
      </c>
    </row>
    <row r="397" spans="1:1">
      <c r="A397" s="14" t="s">
        <v>896</v>
      </c>
    </row>
    <row r="398" spans="1:1">
      <c r="A398" s="14" t="s">
        <v>897</v>
      </c>
    </row>
    <row r="399" spans="1:1">
      <c r="A399" s="14" t="s">
        <v>898</v>
      </c>
    </row>
    <row r="400" spans="1:1">
      <c r="A400" s="14" t="s">
        <v>899</v>
      </c>
    </row>
    <row r="401" spans="1:1">
      <c r="A401" s="14" t="s">
        <v>900</v>
      </c>
    </row>
    <row r="402" spans="1:1">
      <c r="A402" s="14" t="s">
        <v>901</v>
      </c>
    </row>
    <row r="403" spans="1:1">
      <c r="A403" s="14" t="s">
        <v>902</v>
      </c>
    </row>
    <row r="404" spans="1:1">
      <c r="A404" s="14" t="s">
        <v>903</v>
      </c>
    </row>
    <row r="405" spans="1:1">
      <c r="A405" s="14" t="s">
        <v>904</v>
      </c>
    </row>
    <row r="406" spans="1:1">
      <c r="A406" s="14" t="s">
        <v>905</v>
      </c>
    </row>
    <row r="407" spans="1:1">
      <c r="A407" s="14" t="s">
        <v>906</v>
      </c>
    </row>
    <row r="408" spans="1:1">
      <c r="A408" s="14" t="s">
        <v>907</v>
      </c>
    </row>
    <row r="409" spans="1:1">
      <c r="A409" s="14" t="s">
        <v>908</v>
      </c>
    </row>
    <row r="410" spans="1:1">
      <c r="A410" s="14" t="s">
        <v>909</v>
      </c>
    </row>
    <row r="411" spans="1:1">
      <c r="A411" s="17" t="s">
        <v>910</v>
      </c>
    </row>
    <row r="412" spans="1:1">
      <c r="A412" s="14" t="s">
        <v>911</v>
      </c>
    </row>
    <row r="413" spans="1:1">
      <c r="A413" s="14" t="s">
        <v>912</v>
      </c>
    </row>
    <row r="414" spans="1:1" ht="28.8">
      <c r="A414" s="14" t="s">
        <v>913</v>
      </c>
    </row>
    <row r="415" spans="1:1">
      <c r="A415" s="14" t="s">
        <v>914</v>
      </c>
    </row>
    <row r="416" spans="1:1">
      <c r="A416" s="14" t="s">
        <v>915</v>
      </c>
    </row>
    <row r="417" spans="1:1">
      <c r="A417" s="14" t="s">
        <v>916</v>
      </c>
    </row>
    <row r="418" spans="1:1">
      <c r="A418" s="14" t="s">
        <v>917</v>
      </c>
    </row>
    <row r="419" spans="1:1">
      <c r="A419" s="14" t="s">
        <v>918</v>
      </c>
    </row>
    <row r="420" spans="1:1">
      <c r="A420" s="17"/>
    </row>
    <row r="421" spans="1:1">
      <c r="A421" s="16" t="s">
        <v>919</v>
      </c>
    </row>
    <row r="422" spans="1:1">
      <c r="A422" s="14" t="s">
        <v>920</v>
      </c>
    </row>
    <row r="423" spans="1:1">
      <c r="A423" s="14" t="s">
        <v>921</v>
      </c>
    </row>
    <row r="424" spans="1:1">
      <c r="A424" s="14" t="s">
        <v>922</v>
      </c>
    </row>
    <row r="425" spans="1:1">
      <c r="A425" s="14" t="s">
        <v>923</v>
      </c>
    </row>
    <row r="426" spans="1:1">
      <c r="A426" s="14" t="s">
        <v>924</v>
      </c>
    </row>
    <row r="427" spans="1:1">
      <c r="A427" s="14" t="s">
        <v>925</v>
      </c>
    </row>
    <row r="428" spans="1:1">
      <c r="A428" s="14" t="s">
        <v>926</v>
      </c>
    </row>
    <row r="429" spans="1:1">
      <c r="A429" s="14" t="s">
        <v>927</v>
      </c>
    </row>
    <row r="430" spans="1:1">
      <c r="A430" s="14" t="s">
        <v>928</v>
      </c>
    </row>
    <row r="431" spans="1:1">
      <c r="A431" s="14" t="s">
        <v>929</v>
      </c>
    </row>
    <row r="432" spans="1:1">
      <c r="A432" s="14" t="s">
        <v>930</v>
      </c>
    </row>
    <row r="433" spans="1:1">
      <c r="A433" s="14" t="s">
        <v>931</v>
      </c>
    </row>
    <row r="434" spans="1:1">
      <c r="A434" s="14" t="s">
        <v>932</v>
      </c>
    </row>
    <row r="435" spans="1:1">
      <c r="A435" s="14" t="s">
        <v>933</v>
      </c>
    </row>
    <row r="436" spans="1:1">
      <c r="A436" s="17" t="s">
        <v>934</v>
      </c>
    </row>
    <row r="437" spans="1:1">
      <c r="A437" s="14" t="s">
        <v>935</v>
      </c>
    </row>
    <row r="438" spans="1:1">
      <c r="A438" s="14" t="s">
        <v>936</v>
      </c>
    </row>
    <row r="439" spans="1:1">
      <c r="A439" s="14" t="s">
        <v>937</v>
      </c>
    </row>
    <row r="440" spans="1:1">
      <c r="A440" s="14" t="s">
        <v>938</v>
      </c>
    </row>
    <row r="441" spans="1:1">
      <c r="A441" s="14" t="s">
        <v>939</v>
      </c>
    </row>
    <row r="442" spans="1:1">
      <c r="A442" s="14" t="s">
        <v>940</v>
      </c>
    </row>
    <row r="443" spans="1:1">
      <c r="A443" s="14" t="s">
        <v>941</v>
      </c>
    </row>
    <row r="444" spans="1:1">
      <c r="A444" s="14" t="s">
        <v>942</v>
      </c>
    </row>
    <row r="445" spans="1:1">
      <c r="A445" s="14" t="s">
        <v>943</v>
      </c>
    </row>
    <row r="446" spans="1:1">
      <c r="A446" s="19"/>
    </row>
    <row r="447" spans="1:1">
      <c r="A447" s="16" t="s">
        <v>944</v>
      </c>
    </row>
    <row r="448" spans="1:1">
      <c r="A448" s="17" t="s">
        <v>945</v>
      </c>
    </row>
    <row r="449" spans="1:1">
      <c r="A449" s="17" t="s">
        <v>946</v>
      </c>
    </row>
    <row r="450" spans="1:1">
      <c r="A450" s="17" t="s">
        <v>947</v>
      </c>
    </row>
    <row r="451" spans="1:1">
      <c r="A451" s="17" t="s">
        <v>948</v>
      </c>
    </row>
    <row r="452" spans="1:1">
      <c r="A452" s="17" t="s">
        <v>949</v>
      </c>
    </row>
    <row r="453" spans="1:1">
      <c r="A453" s="17" t="s">
        <v>950</v>
      </c>
    </row>
    <row r="454" spans="1:1">
      <c r="A454" s="17" t="s">
        <v>951</v>
      </c>
    </row>
    <row r="455" spans="1:1">
      <c r="A455" s="17" t="s">
        <v>952</v>
      </c>
    </row>
    <row r="456" spans="1:1">
      <c r="A456" s="17" t="s">
        <v>953</v>
      </c>
    </row>
    <row r="457" spans="1:1">
      <c r="A457" s="17" t="s">
        <v>954</v>
      </c>
    </row>
    <row r="458" spans="1:1">
      <c r="A458" s="17" t="s">
        <v>955</v>
      </c>
    </row>
    <row r="459" spans="1:1">
      <c r="A459" s="17" t="s">
        <v>956</v>
      </c>
    </row>
    <row r="460" spans="1:1">
      <c r="A460" s="17" t="s">
        <v>957</v>
      </c>
    </row>
    <row r="461" spans="1:1">
      <c r="A461" s="17" t="s">
        <v>958</v>
      </c>
    </row>
    <row r="462" spans="1:1">
      <c r="A462" s="17" t="s">
        <v>959</v>
      </c>
    </row>
    <row r="463" spans="1:1">
      <c r="A463" s="17" t="s">
        <v>960</v>
      </c>
    </row>
    <row r="464" spans="1:1">
      <c r="A464" s="17" t="s">
        <v>961</v>
      </c>
    </row>
    <row r="465" spans="1:1">
      <c r="A465" s="17" t="s">
        <v>962</v>
      </c>
    </row>
    <row r="466" spans="1:1">
      <c r="A466" s="17" t="s">
        <v>963</v>
      </c>
    </row>
    <row r="467" spans="1:1">
      <c r="A467" s="17" t="s">
        <v>964</v>
      </c>
    </row>
    <row r="468" spans="1:1">
      <c r="A468" s="17" t="s">
        <v>965</v>
      </c>
    </row>
    <row r="469" spans="1:1">
      <c r="A469" s="17" t="s">
        <v>966</v>
      </c>
    </row>
    <row r="470" spans="1:1">
      <c r="A470" s="17"/>
    </row>
    <row r="471" spans="1:1">
      <c r="A471" s="16" t="s">
        <v>967</v>
      </c>
    </row>
    <row r="472" spans="1:1">
      <c r="A472" s="14" t="s">
        <v>968</v>
      </c>
    </row>
    <row r="473" spans="1:1">
      <c r="A473" s="14" t="s">
        <v>969</v>
      </c>
    </row>
    <row r="474" spans="1:1">
      <c r="A474" s="14" t="s">
        <v>970</v>
      </c>
    </row>
    <row r="475" spans="1:1">
      <c r="A475" s="14" t="s">
        <v>971</v>
      </c>
    </row>
    <row r="476" spans="1:1">
      <c r="A476" s="14" t="s">
        <v>972</v>
      </c>
    </row>
    <row r="477" spans="1:1">
      <c r="A477" s="14" t="s">
        <v>973</v>
      </c>
    </row>
    <row r="478" spans="1:1">
      <c r="A478" s="14" t="s">
        <v>974</v>
      </c>
    </row>
    <row r="479" spans="1:1">
      <c r="A479" s="17" t="s">
        <v>975</v>
      </c>
    </row>
    <row r="480" spans="1:1">
      <c r="A480" s="17" t="s">
        <v>976</v>
      </c>
    </row>
    <row r="481" spans="1:1">
      <c r="A481" s="17"/>
    </row>
    <row r="482" spans="1:1">
      <c r="A482" s="19" t="s">
        <v>977</v>
      </c>
    </row>
    <row r="483" spans="1:1" ht="57.6">
      <c r="A483" s="14" t="s">
        <v>978</v>
      </c>
    </row>
    <row r="484" spans="1:1">
      <c r="A484" s="14" t="s">
        <v>979</v>
      </c>
    </row>
    <row r="485" spans="1:1">
      <c r="A485" s="17" t="s">
        <v>980</v>
      </c>
    </row>
    <row r="486" spans="1:1">
      <c r="A486" s="17" t="s">
        <v>981</v>
      </c>
    </row>
    <row r="487" spans="1:1">
      <c r="A487" s="17" t="s">
        <v>982</v>
      </c>
    </row>
    <row r="488" spans="1:1">
      <c r="A488" s="17" t="s">
        <v>983</v>
      </c>
    </row>
    <row r="489" spans="1:1">
      <c r="A489" s="17" t="s">
        <v>984</v>
      </c>
    </row>
    <row r="490" spans="1:1">
      <c r="A490" s="17" t="s">
        <v>985</v>
      </c>
    </row>
    <row r="491" spans="1:1" ht="27.6">
      <c r="A491" s="17" t="s">
        <v>986</v>
      </c>
    </row>
    <row r="492" spans="1:1" ht="27.6">
      <c r="A492" s="17" t="s">
        <v>987</v>
      </c>
    </row>
    <row r="493" spans="1:1" ht="41.4">
      <c r="A493" s="17" t="s">
        <v>988</v>
      </c>
    </row>
    <row r="494" spans="1:1" ht="27.6">
      <c r="A494" s="17" t="s">
        <v>989</v>
      </c>
    </row>
    <row r="495" spans="1:1" ht="27.6">
      <c r="A495" s="17" t="s">
        <v>990</v>
      </c>
    </row>
    <row r="496" spans="1:1">
      <c r="A496" s="17"/>
    </row>
    <row r="497" spans="1:1">
      <c r="A497" s="20"/>
    </row>
    <row r="498" spans="1:1">
      <c r="A498" s="17"/>
    </row>
    <row r="499" spans="1:1" ht="20.399999999999999">
      <c r="A499" s="21" t="s">
        <v>991</v>
      </c>
    </row>
    <row r="500" spans="1:1">
      <c r="A500" s="20"/>
    </row>
    <row r="501" spans="1:1">
      <c r="A501" s="16" t="s">
        <v>529</v>
      </c>
    </row>
    <row r="502" spans="1:1">
      <c r="A502" s="14" t="s">
        <v>992</v>
      </c>
    </row>
    <row r="503" spans="1:1">
      <c r="A503" s="14" t="s">
        <v>993</v>
      </c>
    </row>
    <row r="504" spans="1:1">
      <c r="A504" s="14" t="s">
        <v>994</v>
      </c>
    </row>
    <row r="505" spans="1:1">
      <c r="A505" s="14" t="s">
        <v>995</v>
      </c>
    </row>
    <row r="506" spans="1:1">
      <c r="A506" s="14" t="s">
        <v>996</v>
      </c>
    </row>
    <row r="507" spans="1:1">
      <c r="A507" s="14" t="s">
        <v>997</v>
      </c>
    </row>
    <row r="508" spans="1:1">
      <c r="A508" s="14" t="s">
        <v>998</v>
      </c>
    </row>
    <row r="509" spans="1:1">
      <c r="A509" s="14" t="s">
        <v>999</v>
      </c>
    </row>
    <row r="510" spans="1:1">
      <c r="A510" s="14" t="s">
        <v>1000</v>
      </c>
    </row>
    <row r="511" spans="1:1">
      <c r="A511" s="14" t="s">
        <v>1001</v>
      </c>
    </row>
    <row r="512" spans="1:1">
      <c r="A512" s="14" t="s">
        <v>1002</v>
      </c>
    </row>
    <row r="513" spans="1:1">
      <c r="A513" s="14" t="s">
        <v>1003</v>
      </c>
    </row>
    <row r="514" spans="1:1">
      <c r="A514" s="14" t="s">
        <v>1004</v>
      </c>
    </row>
    <row r="515" spans="1:1">
      <c r="A515" s="14" t="s">
        <v>1005</v>
      </c>
    </row>
    <row r="516" spans="1:1">
      <c r="A516" s="14" t="s">
        <v>1006</v>
      </c>
    </row>
    <row r="517" spans="1:1">
      <c r="A517" s="14" t="s">
        <v>1007</v>
      </c>
    </row>
    <row r="518" spans="1:1">
      <c r="A518" s="14" t="s">
        <v>1008</v>
      </c>
    </row>
    <row r="519" spans="1:1">
      <c r="A519" s="17"/>
    </row>
    <row r="520" spans="1:1">
      <c r="A520" s="16" t="s">
        <v>563</v>
      </c>
    </row>
    <row r="521" spans="1:1">
      <c r="A521" s="14" t="s">
        <v>1009</v>
      </c>
    </row>
    <row r="522" spans="1:1">
      <c r="A522" s="14" t="s">
        <v>1010</v>
      </c>
    </row>
    <row r="523" spans="1:1">
      <c r="A523" s="14" t="s">
        <v>1011</v>
      </c>
    </row>
    <row r="524" spans="1:1">
      <c r="A524" s="14" t="s">
        <v>1012</v>
      </c>
    </row>
    <row r="525" spans="1:1">
      <c r="A525" s="14" t="s">
        <v>1013</v>
      </c>
    </row>
    <row r="526" spans="1:1">
      <c r="A526" s="14" t="s">
        <v>1014</v>
      </c>
    </row>
    <row r="527" spans="1:1">
      <c r="A527" s="14" t="s">
        <v>1015</v>
      </c>
    </row>
    <row r="528" spans="1:1">
      <c r="A528" s="14" t="s">
        <v>1016</v>
      </c>
    </row>
    <row r="529" spans="1:1">
      <c r="A529" s="14" t="s">
        <v>1017</v>
      </c>
    </row>
    <row r="530" spans="1:1">
      <c r="A530" s="14" t="s">
        <v>1018</v>
      </c>
    </row>
    <row r="531" spans="1:1">
      <c r="A531" s="14" t="s">
        <v>1019</v>
      </c>
    </row>
    <row r="532" spans="1:1">
      <c r="A532" s="14" t="s">
        <v>1020</v>
      </c>
    </row>
    <row r="533" spans="1:1">
      <c r="A533" s="14" t="s">
        <v>1007</v>
      </c>
    </row>
    <row r="534" spans="1:1">
      <c r="A534" s="14" t="s">
        <v>1021</v>
      </c>
    </row>
    <row r="535" spans="1:1">
      <c r="A535" s="14" t="s">
        <v>1022</v>
      </c>
    </row>
    <row r="536" spans="1:1">
      <c r="A536" s="14" t="s">
        <v>1006</v>
      </c>
    </row>
    <row r="537" spans="1:1">
      <c r="A537" s="14" t="s">
        <v>1008</v>
      </c>
    </row>
    <row r="538" spans="1:1">
      <c r="A538" s="17"/>
    </row>
    <row r="539" spans="1:1">
      <c r="A539" s="16" t="s">
        <v>884</v>
      </c>
    </row>
    <row r="540" spans="1:1">
      <c r="A540" s="14" t="s">
        <v>1023</v>
      </c>
    </row>
    <row r="541" spans="1:1">
      <c r="A541" s="14" t="s">
        <v>1024</v>
      </c>
    </row>
    <row r="542" spans="1:1">
      <c r="A542" s="14" t="s">
        <v>1025</v>
      </c>
    </row>
    <row r="543" spans="1:1">
      <c r="A543" s="17"/>
    </row>
    <row r="544" spans="1:1">
      <c r="A544" s="16" t="s">
        <v>1026</v>
      </c>
    </row>
    <row r="545" spans="1:1">
      <c r="A545" s="14" t="s">
        <v>1027</v>
      </c>
    </row>
    <row r="546" spans="1:1">
      <c r="A546" s="14" t="s">
        <v>1028</v>
      </c>
    </row>
    <row r="547" spans="1:1">
      <c r="A547" s="14" t="s">
        <v>1029</v>
      </c>
    </row>
    <row r="548" spans="1:1">
      <c r="A548" s="14" t="s">
        <v>1030</v>
      </c>
    </row>
    <row r="549" spans="1:1">
      <c r="A549" s="14" t="s">
        <v>1031</v>
      </c>
    </row>
    <row r="550" spans="1:1">
      <c r="A550" s="14" t="s">
        <v>1032</v>
      </c>
    </row>
    <row r="551" spans="1:1">
      <c r="A551" s="17"/>
    </row>
    <row r="552" spans="1:1">
      <c r="A552" s="16" t="s">
        <v>1033</v>
      </c>
    </row>
    <row r="553" spans="1:1">
      <c r="A553" s="14" t="s">
        <v>1034</v>
      </c>
    </row>
    <row r="554" spans="1:1">
      <c r="A554" s="14" t="s">
        <v>1035</v>
      </c>
    </row>
    <row r="555" spans="1:1">
      <c r="A555" s="14" t="s">
        <v>1036</v>
      </c>
    </row>
    <row r="556" spans="1:1">
      <c r="A556" s="17" t="s">
        <v>1037</v>
      </c>
    </row>
    <row r="557" spans="1:1">
      <c r="A557" s="14" t="s">
        <v>1038</v>
      </c>
    </row>
    <row r="558" spans="1:1">
      <c r="A558" s="14" t="s">
        <v>1039</v>
      </c>
    </row>
    <row r="559" spans="1:1">
      <c r="A559" s="14" t="s">
        <v>1040</v>
      </c>
    </row>
    <row r="560" spans="1:1">
      <c r="A560" s="14" t="s">
        <v>1041</v>
      </c>
    </row>
    <row r="561" spans="1:1">
      <c r="A561" s="14" t="s">
        <v>1042</v>
      </c>
    </row>
    <row r="562" spans="1:1">
      <c r="A562" s="14" t="s">
        <v>1043</v>
      </c>
    </row>
    <row r="563" spans="1:1">
      <c r="A563" s="14" t="s">
        <v>1044</v>
      </c>
    </row>
    <row r="564" spans="1:1">
      <c r="A564" s="14" t="s">
        <v>1045</v>
      </c>
    </row>
    <row r="565" spans="1:1">
      <c r="A565" s="14" t="s">
        <v>1046</v>
      </c>
    </row>
    <row r="566" spans="1:1">
      <c r="A566" s="14" t="s">
        <v>1047</v>
      </c>
    </row>
    <row r="567" spans="1:1">
      <c r="A567" s="14" t="s">
        <v>1048</v>
      </c>
    </row>
    <row r="568" spans="1:1">
      <c r="A568" s="14" t="s">
        <v>1049</v>
      </c>
    </row>
    <row r="569" spans="1:1">
      <c r="A569" s="14" t="s">
        <v>1050</v>
      </c>
    </row>
    <row r="570" spans="1:1">
      <c r="A570" s="17"/>
    </row>
    <row r="571" spans="1:1">
      <c r="A571" s="16" t="s">
        <v>895</v>
      </c>
    </row>
    <row r="572" spans="1:1">
      <c r="A572" s="17" t="s">
        <v>1051</v>
      </c>
    </row>
    <row r="573" spans="1:1">
      <c r="A573" s="17" t="s">
        <v>1052</v>
      </c>
    </row>
    <row r="574" spans="1:1">
      <c r="A574" s="14" t="s">
        <v>1053</v>
      </c>
    </row>
    <row r="575" spans="1:1">
      <c r="A575" s="14" t="s">
        <v>1054</v>
      </c>
    </row>
    <row r="576" spans="1:1">
      <c r="A576" s="14" t="s">
        <v>1055</v>
      </c>
    </row>
    <row r="577" spans="1:1">
      <c r="A577" s="14" t="s">
        <v>1056</v>
      </c>
    </row>
    <row r="578" spans="1:1">
      <c r="A578" s="17"/>
    </row>
    <row r="579" spans="1:1">
      <c r="A579" s="16" t="s">
        <v>646</v>
      </c>
    </row>
    <row r="580" spans="1:1">
      <c r="A580" s="14" t="s">
        <v>1057</v>
      </c>
    </row>
    <row r="581" spans="1:1">
      <c r="A581" s="14" t="s">
        <v>1058</v>
      </c>
    </row>
    <row r="582" spans="1:1">
      <c r="A582" s="14" t="s">
        <v>1059</v>
      </c>
    </row>
    <row r="583" spans="1:1">
      <c r="A583" s="14" t="s">
        <v>1060</v>
      </c>
    </row>
    <row r="584" spans="1:1">
      <c r="A584" s="14" t="s">
        <v>1061</v>
      </c>
    </row>
    <row r="585" spans="1:1">
      <c r="A585" s="14" t="s">
        <v>1062</v>
      </c>
    </row>
    <row r="586" spans="1:1">
      <c r="A586" s="14" t="s">
        <v>1063</v>
      </c>
    </row>
    <row r="587" spans="1:1">
      <c r="A587" s="17"/>
    </row>
    <row r="588" spans="1:1">
      <c r="A588" s="16" t="s">
        <v>688</v>
      </c>
    </row>
    <row r="589" spans="1:1">
      <c r="A589" s="14" t="s">
        <v>1064</v>
      </c>
    </row>
    <row r="590" spans="1:1">
      <c r="A590" s="14" t="s">
        <v>1065</v>
      </c>
    </row>
    <row r="591" spans="1:1">
      <c r="A591" s="14" t="s">
        <v>1066</v>
      </c>
    </row>
    <row r="592" spans="1:1">
      <c r="A592" s="14" t="s">
        <v>1067</v>
      </c>
    </row>
    <row r="593" spans="1:1">
      <c r="A593" s="14" t="s">
        <v>1068</v>
      </c>
    </row>
    <row r="594" spans="1:1">
      <c r="A594" s="17"/>
    </row>
    <row r="595" spans="1:1">
      <c r="A595" s="16" t="s">
        <v>708</v>
      </c>
    </row>
    <row r="596" spans="1:1">
      <c r="A596" s="17" t="s">
        <v>1069</v>
      </c>
    </row>
    <row r="597" spans="1:1">
      <c r="A597" s="14" t="s">
        <v>1070</v>
      </c>
    </row>
    <row r="598" spans="1:1">
      <c r="A598" s="14" t="s">
        <v>1071</v>
      </c>
    </row>
    <row r="599" spans="1:1">
      <c r="A599" s="14" t="s">
        <v>1072</v>
      </c>
    </row>
    <row r="600" spans="1:1">
      <c r="A600" s="14" t="s">
        <v>1073</v>
      </c>
    </row>
    <row r="601" spans="1:1">
      <c r="A601" s="17" t="s">
        <v>1074</v>
      </c>
    </row>
    <row r="602" spans="1:1">
      <c r="A602" s="14" t="s">
        <v>1075</v>
      </c>
    </row>
    <row r="603" spans="1:1">
      <c r="A603" s="14" t="s">
        <v>1076</v>
      </c>
    </row>
    <row r="604" spans="1:1">
      <c r="A604" s="14" t="s">
        <v>1077</v>
      </c>
    </row>
    <row r="605" spans="1:1">
      <c r="A605" s="14" t="s">
        <v>1078</v>
      </c>
    </row>
    <row r="606" spans="1:1">
      <c r="A606" s="17" t="s">
        <v>1079</v>
      </c>
    </row>
    <row r="607" spans="1:1">
      <c r="A607" s="14" t="s">
        <v>1080</v>
      </c>
    </row>
    <row r="608" spans="1:1">
      <c r="A608" s="14" t="s">
        <v>1081</v>
      </c>
    </row>
    <row r="609" spans="1:1">
      <c r="A609" s="14" t="s">
        <v>1082</v>
      </c>
    </row>
    <row r="610" spans="1:1">
      <c r="A610" s="14" t="s">
        <v>1083</v>
      </c>
    </row>
    <row r="611" spans="1:1">
      <c r="A611" s="14" t="s">
        <v>1084</v>
      </c>
    </row>
    <row r="612" spans="1:1">
      <c r="A612" s="17"/>
    </row>
    <row r="613" spans="1:1">
      <c r="A613" s="16" t="s">
        <v>1085</v>
      </c>
    </row>
    <row r="614" spans="1:1">
      <c r="A614" s="14" t="s">
        <v>1086</v>
      </c>
    </row>
    <row r="615" spans="1:1">
      <c r="A615" s="14" t="s">
        <v>1087</v>
      </c>
    </row>
    <row r="616" spans="1:1">
      <c r="A616" s="14" t="s">
        <v>1088</v>
      </c>
    </row>
    <row r="617" spans="1:1">
      <c r="A617" s="17"/>
    </row>
    <row r="618" spans="1:1">
      <c r="A618" s="16" t="s">
        <v>1089</v>
      </c>
    </row>
    <row r="619" spans="1:1">
      <c r="A619" s="17" t="s">
        <v>1090</v>
      </c>
    </row>
    <row r="620" spans="1:1">
      <c r="A620" s="17" t="s">
        <v>1091</v>
      </c>
    </row>
    <row r="621" spans="1:1">
      <c r="A621" s="14" t="s">
        <v>1092</v>
      </c>
    </row>
    <row r="622" spans="1:1">
      <c r="A622" s="14" t="s">
        <v>1093</v>
      </c>
    </row>
    <row r="623" spans="1:1">
      <c r="A623" s="17"/>
    </row>
    <row r="624" spans="1:1">
      <c r="A624" s="16" t="s">
        <v>765</v>
      </c>
    </row>
    <row r="625" spans="1:1">
      <c r="A625" s="17" t="s">
        <v>1094</v>
      </c>
    </row>
    <row r="626" spans="1:1">
      <c r="A626" s="14" t="s">
        <v>1095</v>
      </c>
    </row>
    <row r="627" spans="1:1">
      <c r="A627" s="14" t="s">
        <v>1096</v>
      </c>
    </row>
    <row r="628" spans="1:1">
      <c r="A628" s="14" t="s">
        <v>1097</v>
      </c>
    </row>
    <row r="629" spans="1:1">
      <c r="A629" s="17"/>
    </row>
    <row r="630" spans="1:1">
      <c r="A630" s="16" t="s">
        <v>1098</v>
      </c>
    </row>
    <row r="631" spans="1:1">
      <c r="A631" s="14" t="s">
        <v>1099</v>
      </c>
    </row>
    <row r="632" spans="1:1">
      <c r="A632" s="14" t="s">
        <v>1100</v>
      </c>
    </row>
    <row r="633" spans="1:1">
      <c r="A633" s="14" t="s">
        <v>1101</v>
      </c>
    </row>
    <row r="634" spans="1:1">
      <c r="A634" s="14" t="s">
        <v>1102</v>
      </c>
    </row>
    <row r="635" spans="1:1">
      <c r="A635" s="14" t="s">
        <v>1103</v>
      </c>
    </row>
    <row r="636" spans="1:1">
      <c r="A636" s="14" t="s">
        <v>1104</v>
      </c>
    </row>
    <row r="637" spans="1:1">
      <c r="A637" s="14" t="s">
        <v>1105</v>
      </c>
    </row>
    <row r="638" spans="1:1">
      <c r="A638" s="14" t="s">
        <v>1106</v>
      </c>
    </row>
    <row r="639" spans="1:1">
      <c r="A639" s="14" t="s">
        <v>1107</v>
      </c>
    </row>
    <row r="640" spans="1:1">
      <c r="A640" s="14" t="s">
        <v>1108</v>
      </c>
    </row>
    <row r="641" spans="1:1">
      <c r="A641" s="17"/>
    </row>
    <row r="642" spans="1:1">
      <c r="A642" s="16" t="s">
        <v>868</v>
      </c>
    </row>
    <row r="643" spans="1:1">
      <c r="A643" s="14" t="s">
        <v>1109</v>
      </c>
    </row>
    <row r="644" spans="1:1">
      <c r="A644" s="14" t="s">
        <v>1110</v>
      </c>
    </row>
    <row r="645" spans="1:1">
      <c r="A645" s="14" t="s">
        <v>1111</v>
      </c>
    </row>
    <row r="646" spans="1:1">
      <c r="A646" s="17" t="s">
        <v>1112</v>
      </c>
    </row>
    <row r="647" spans="1:1">
      <c r="A647" s="17" t="s">
        <v>1113</v>
      </c>
    </row>
    <row r="648" spans="1:1">
      <c r="A648" s="17" t="s">
        <v>1114</v>
      </c>
    </row>
    <row r="649" spans="1:1">
      <c r="A649" s="14" t="s">
        <v>1115</v>
      </c>
    </row>
    <row r="650" spans="1:1">
      <c r="A650" s="14" t="s">
        <v>1116</v>
      </c>
    </row>
    <row r="651" spans="1:1">
      <c r="A651" s="14" t="s">
        <v>1117</v>
      </c>
    </row>
    <row r="652" spans="1:1">
      <c r="A652" s="14" t="s">
        <v>1118</v>
      </c>
    </row>
    <row r="653" spans="1:1">
      <c r="A653" s="17"/>
    </row>
    <row r="654" spans="1:1">
      <c r="A654" s="16" t="s">
        <v>944</v>
      </c>
    </row>
    <row r="655" spans="1:1">
      <c r="A655" s="17" t="s">
        <v>1119</v>
      </c>
    </row>
    <row r="656" spans="1:1">
      <c r="A656" s="17" t="s">
        <v>1120</v>
      </c>
    </row>
    <row r="657" spans="1:1">
      <c r="A657" s="17" t="s">
        <v>1121</v>
      </c>
    </row>
    <row r="658" spans="1:1">
      <c r="A658" s="17" t="s">
        <v>1122</v>
      </c>
    </row>
    <row r="659" spans="1:1">
      <c r="A659" s="17" t="s">
        <v>1123</v>
      </c>
    </row>
    <row r="660" spans="1:1">
      <c r="A660" s="17" t="s">
        <v>1124</v>
      </c>
    </row>
    <row r="661" spans="1:1">
      <c r="A661" s="17" t="s">
        <v>1125</v>
      </c>
    </row>
    <row r="662" spans="1:1">
      <c r="A662" s="17" t="s">
        <v>1126</v>
      </c>
    </row>
    <row r="663" spans="1:1">
      <c r="A663" s="17" t="s">
        <v>1127</v>
      </c>
    </row>
    <row r="664" spans="1:1">
      <c r="A664" s="17" t="s">
        <v>1128</v>
      </c>
    </row>
    <row r="665" spans="1:1">
      <c r="A665" s="17" t="s">
        <v>1129</v>
      </c>
    </row>
    <row r="666" spans="1:1">
      <c r="A666" s="17" t="s">
        <v>1130</v>
      </c>
    </row>
    <row r="667" spans="1:1">
      <c r="A667" s="17" t="s">
        <v>1131</v>
      </c>
    </row>
    <row r="668" spans="1:1">
      <c r="A668" s="17" t="s">
        <v>1132</v>
      </c>
    </row>
    <row r="669" spans="1:1">
      <c r="A669" s="17" t="s">
        <v>1133</v>
      </c>
    </row>
    <row r="670" spans="1:1">
      <c r="A670" s="14" t="s">
        <v>1134</v>
      </c>
    </row>
    <row r="671" spans="1:1">
      <c r="A671" s="14" t="s">
        <v>1135</v>
      </c>
    </row>
    <row r="672" spans="1:1">
      <c r="A672" s="14" t="s">
        <v>1136</v>
      </c>
    </row>
    <row r="673" spans="1:1">
      <c r="A673" s="14" t="s">
        <v>1137</v>
      </c>
    </row>
    <row r="674" spans="1:1">
      <c r="A674" s="14" t="s">
        <v>1138</v>
      </c>
    </row>
    <row r="675" spans="1:1">
      <c r="A675" s="14" t="s">
        <v>1139</v>
      </c>
    </row>
    <row r="676" spans="1:1">
      <c r="A676" s="14" t="s">
        <v>1140</v>
      </c>
    </row>
    <row r="677" spans="1:1">
      <c r="A677" s="14" t="s">
        <v>1141</v>
      </c>
    </row>
    <row r="678" spans="1:1">
      <c r="A678" s="14" t="s">
        <v>1142</v>
      </c>
    </row>
    <row r="679" spans="1:1">
      <c r="A679" s="14" t="s">
        <v>1143</v>
      </c>
    </row>
    <row r="680" spans="1:1">
      <c r="A680" s="14" t="s">
        <v>1144</v>
      </c>
    </row>
  </sheetData>
  <phoneticPr fontId="3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4" sqref="B4"/>
    </sheetView>
  </sheetViews>
  <sheetFormatPr defaultColWidth="9" defaultRowHeight="14.4"/>
  <cols>
    <col min="1" max="1" width="9" customWidth="1"/>
  </cols>
  <sheetData>
    <row r="1" spans="1:14" ht="21.6">
      <c r="A1" s="1" t="s">
        <v>1145</v>
      </c>
      <c r="B1" s="2" t="s">
        <v>1146</v>
      </c>
      <c r="C1" s="2" t="s">
        <v>1147</v>
      </c>
      <c r="D1" s="2" t="s">
        <v>76</v>
      </c>
      <c r="E1" s="2" t="s">
        <v>1148</v>
      </c>
      <c r="F1" s="2" t="s">
        <v>213</v>
      </c>
      <c r="G1" s="2" t="s">
        <v>214</v>
      </c>
      <c r="H1" s="2" t="s">
        <v>215</v>
      </c>
      <c r="I1" s="4" t="s">
        <v>216</v>
      </c>
      <c r="J1" s="2" t="s">
        <v>217</v>
      </c>
      <c r="K1" s="5" t="s">
        <v>1149</v>
      </c>
      <c r="L1" s="5" t="s">
        <v>1150</v>
      </c>
      <c r="M1" s="2" t="s">
        <v>218</v>
      </c>
      <c r="N1" s="2" t="s">
        <v>1151</v>
      </c>
    </row>
    <row r="2" spans="1:14">
      <c r="A2" s="1" t="s">
        <v>1152</v>
      </c>
      <c r="B2" s="2">
        <v>0</v>
      </c>
      <c r="C2" s="3" t="s">
        <v>293</v>
      </c>
      <c r="D2" s="3" t="s">
        <v>293</v>
      </c>
      <c r="E2" s="3" t="s">
        <v>293</v>
      </c>
      <c r="F2" s="3" t="s">
        <v>293</v>
      </c>
      <c r="G2" s="3" t="s">
        <v>293</v>
      </c>
      <c r="H2" s="3" t="s">
        <v>293</v>
      </c>
      <c r="I2" s="3" t="s">
        <v>293</v>
      </c>
      <c r="J2" s="3" t="s">
        <v>293</v>
      </c>
      <c r="K2" s="3" t="s">
        <v>293</v>
      </c>
      <c r="L2" s="3" t="s">
        <v>293</v>
      </c>
      <c r="M2" s="3" t="s">
        <v>293</v>
      </c>
      <c r="N2" s="3" t="s">
        <v>293</v>
      </c>
    </row>
    <row r="3" spans="1:14">
      <c r="A3" s="1" t="s">
        <v>967</v>
      </c>
      <c r="B3" s="2" t="s">
        <v>222</v>
      </c>
      <c r="C3" s="2" t="s">
        <v>1153</v>
      </c>
      <c r="D3" s="2"/>
      <c r="E3" s="2" t="s">
        <v>1154</v>
      </c>
      <c r="F3" s="2" t="s">
        <v>168</v>
      </c>
      <c r="G3" s="2" t="s">
        <v>1155</v>
      </c>
      <c r="H3" s="2" t="s">
        <v>1156</v>
      </c>
      <c r="I3" s="4">
        <v>1</v>
      </c>
      <c r="J3" s="3" t="s">
        <v>293</v>
      </c>
      <c r="K3" s="5"/>
      <c r="L3" s="5"/>
      <c r="M3" s="3" t="s">
        <v>293</v>
      </c>
      <c r="N3" s="2" t="s">
        <v>1157</v>
      </c>
    </row>
    <row r="4" spans="1:14" ht="21.6">
      <c r="A4" s="1" t="s">
        <v>967</v>
      </c>
      <c r="B4" s="2" t="s">
        <v>1158</v>
      </c>
      <c r="C4" s="2" t="s">
        <v>1159</v>
      </c>
      <c r="D4" s="2"/>
      <c r="E4" s="2" t="s">
        <v>1154</v>
      </c>
      <c r="F4" s="2" t="s">
        <v>168</v>
      </c>
      <c r="G4" s="2" t="s">
        <v>1160</v>
      </c>
      <c r="H4" s="2" t="s">
        <v>1156</v>
      </c>
      <c r="I4" s="4">
        <v>1</v>
      </c>
      <c r="J4" s="3" t="s">
        <v>293</v>
      </c>
      <c r="K4" s="5">
        <v>1</v>
      </c>
      <c r="L4" s="5">
        <v>10</v>
      </c>
      <c r="M4" s="3">
        <v>99</v>
      </c>
      <c r="N4" s="2" t="s">
        <v>1161</v>
      </c>
    </row>
    <row r="5" spans="1:14">
      <c r="A5" s="1" t="s">
        <v>967</v>
      </c>
      <c r="B5" s="2" t="s">
        <v>1162</v>
      </c>
      <c r="C5" s="2" t="s">
        <v>1163</v>
      </c>
      <c r="D5" s="2"/>
      <c r="E5" s="2" t="s">
        <v>1154</v>
      </c>
      <c r="F5" s="2" t="s">
        <v>1164</v>
      </c>
      <c r="G5" s="2" t="s">
        <v>1165</v>
      </c>
      <c r="H5" s="2" t="s">
        <v>1166</v>
      </c>
      <c r="I5" s="4">
        <v>1</v>
      </c>
      <c r="J5" s="3" t="s">
        <v>293</v>
      </c>
      <c r="K5" s="5">
        <v>5</v>
      </c>
      <c r="L5" s="5">
        <v>50</v>
      </c>
      <c r="M5" s="3">
        <v>99</v>
      </c>
      <c r="N5" s="2">
        <v>1920</v>
      </c>
    </row>
    <row r="6" spans="1:14" ht="21.6">
      <c r="A6" s="1" t="s">
        <v>967</v>
      </c>
      <c r="B6" s="2" t="s">
        <v>1167</v>
      </c>
      <c r="C6" s="2" t="s">
        <v>1168</v>
      </c>
      <c r="D6" s="2"/>
      <c r="E6" s="2" t="s">
        <v>1154</v>
      </c>
      <c r="F6" s="2" t="s">
        <v>168</v>
      </c>
      <c r="G6" s="2" t="s">
        <v>1169</v>
      </c>
      <c r="H6" s="2" t="s">
        <v>1156</v>
      </c>
      <c r="I6" s="4">
        <v>1</v>
      </c>
      <c r="J6" s="3" t="s">
        <v>293</v>
      </c>
      <c r="K6" s="6">
        <v>0.05</v>
      </c>
      <c r="L6" s="6">
        <v>0.5</v>
      </c>
      <c r="M6" s="3">
        <v>75</v>
      </c>
      <c r="N6" s="2" t="s">
        <v>1161</v>
      </c>
    </row>
    <row r="7" spans="1:14">
      <c r="A7" s="1" t="s">
        <v>967</v>
      </c>
      <c r="B7" s="2" t="s">
        <v>1170</v>
      </c>
      <c r="C7" s="2" t="s">
        <v>1171</v>
      </c>
      <c r="D7" s="2">
        <v>1</v>
      </c>
      <c r="E7" s="2"/>
      <c r="F7" s="2" t="s">
        <v>1170</v>
      </c>
      <c r="G7" s="2" t="s">
        <v>1172</v>
      </c>
      <c r="H7" s="2" t="s">
        <v>1156</v>
      </c>
      <c r="I7" s="4">
        <v>1</v>
      </c>
      <c r="J7" s="3" t="s">
        <v>293</v>
      </c>
      <c r="K7" s="5" t="s">
        <v>1173</v>
      </c>
      <c r="L7" s="5">
        <v>300</v>
      </c>
      <c r="M7" s="2">
        <v>95</v>
      </c>
      <c r="N7" s="2" t="s">
        <v>991</v>
      </c>
    </row>
    <row r="8" spans="1:14" ht="54">
      <c r="A8" s="1" t="s">
        <v>967</v>
      </c>
      <c r="B8" s="2" t="s">
        <v>1174</v>
      </c>
      <c r="C8" s="2" t="s">
        <v>1175</v>
      </c>
      <c r="D8" s="2"/>
      <c r="E8" s="2" t="s">
        <v>1154</v>
      </c>
      <c r="F8" s="2" t="s">
        <v>168</v>
      </c>
      <c r="G8" s="2" t="s">
        <v>1176</v>
      </c>
      <c r="H8" s="2" t="s">
        <v>1156</v>
      </c>
      <c r="I8" s="4">
        <v>1</v>
      </c>
      <c r="J8" s="3" t="s">
        <v>293</v>
      </c>
      <c r="K8" s="5">
        <v>2</v>
      </c>
      <c r="L8" s="5">
        <v>15</v>
      </c>
      <c r="M8" s="3">
        <v>99</v>
      </c>
      <c r="N8" s="2" t="s">
        <v>1161</v>
      </c>
    </row>
    <row r="9" spans="1:14" ht="64.8">
      <c r="A9" s="1" t="s">
        <v>967</v>
      </c>
      <c r="B9" s="2" t="s">
        <v>1177</v>
      </c>
      <c r="C9" s="2" t="s">
        <v>1178</v>
      </c>
      <c r="D9" s="2"/>
      <c r="E9" s="2" t="s">
        <v>1154</v>
      </c>
      <c r="F9" s="2" t="s">
        <v>168</v>
      </c>
      <c r="G9" s="2" t="s">
        <v>1176</v>
      </c>
      <c r="H9" s="2" t="s">
        <v>1156</v>
      </c>
      <c r="I9" s="4">
        <v>1</v>
      </c>
      <c r="J9" s="3" t="s">
        <v>293</v>
      </c>
      <c r="K9" s="5">
        <v>3</v>
      </c>
      <c r="L9" s="5">
        <v>35</v>
      </c>
      <c r="M9" s="3">
        <v>99</v>
      </c>
      <c r="N9" s="2" t="s">
        <v>1161</v>
      </c>
    </row>
    <row r="10" spans="1:14" ht="32.4">
      <c r="A10" s="1" t="s">
        <v>967</v>
      </c>
      <c r="B10" s="2" t="s">
        <v>1179</v>
      </c>
      <c r="C10" s="2" t="s">
        <v>1180</v>
      </c>
      <c r="D10" s="2"/>
      <c r="E10" s="2" t="s">
        <v>1154</v>
      </c>
      <c r="F10" s="2" t="s">
        <v>168</v>
      </c>
      <c r="G10" s="2" t="s">
        <v>1181</v>
      </c>
      <c r="H10" s="2" t="s">
        <v>1156</v>
      </c>
      <c r="I10" s="4">
        <v>1</v>
      </c>
      <c r="J10" s="3" t="s">
        <v>293</v>
      </c>
      <c r="K10" s="5">
        <v>3</v>
      </c>
      <c r="L10" s="5">
        <v>35</v>
      </c>
      <c r="M10" s="3">
        <v>99</v>
      </c>
      <c r="N10" s="2" t="s">
        <v>1161</v>
      </c>
    </row>
    <row r="11" spans="1:14" ht="21.6">
      <c r="A11" s="1" t="s">
        <v>967</v>
      </c>
      <c r="B11" s="2" t="s">
        <v>1182</v>
      </c>
      <c r="C11" s="2" t="s">
        <v>1183</v>
      </c>
      <c r="D11" s="2"/>
      <c r="E11" s="2"/>
      <c r="F11" s="2" t="s">
        <v>247</v>
      </c>
      <c r="G11" s="2" t="s">
        <v>1181</v>
      </c>
      <c r="H11" s="2" t="s">
        <v>1156</v>
      </c>
      <c r="I11" s="4">
        <v>1</v>
      </c>
      <c r="J11" s="3" t="s">
        <v>293</v>
      </c>
      <c r="K11" s="6">
        <v>0.5</v>
      </c>
      <c r="L11" s="5">
        <v>3</v>
      </c>
      <c r="M11" s="2">
        <v>99</v>
      </c>
      <c r="N11" s="2" t="s">
        <v>1161</v>
      </c>
    </row>
    <row r="12" spans="1:14" ht="21.6">
      <c r="A12" s="1" t="s">
        <v>967</v>
      </c>
      <c r="B12" s="2" t="s">
        <v>1184</v>
      </c>
      <c r="C12" s="2" t="s">
        <v>1185</v>
      </c>
      <c r="D12" s="2"/>
      <c r="E12" s="2"/>
      <c r="F12" s="2" t="s">
        <v>168</v>
      </c>
      <c r="G12" s="2" t="s">
        <v>1186</v>
      </c>
      <c r="H12" s="2" t="s">
        <v>1156</v>
      </c>
      <c r="I12" s="4">
        <v>1</v>
      </c>
      <c r="J12" s="3" t="s">
        <v>293</v>
      </c>
      <c r="K12" s="5">
        <v>3</v>
      </c>
      <c r="L12" s="5">
        <v>9</v>
      </c>
      <c r="M12" s="2">
        <v>99</v>
      </c>
      <c r="N12" s="2" t="s">
        <v>1161</v>
      </c>
    </row>
    <row r="13" spans="1:14" ht="43.2">
      <c r="A13" s="1" t="s">
        <v>967</v>
      </c>
      <c r="B13" s="2" t="s">
        <v>1187</v>
      </c>
      <c r="C13" s="2" t="s">
        <v>1188</v>
      </c>
      <c r="D13" s="2"/>
      <c r="E13" s="2"/>
      <c r="F13" s="2" t="s">
        <v>168</v>
      </c>
      <c r="G13" s="2" t="s">
        <v>1176</v>
      </c>
      <c r="H13" s="2" t="s">
        <v>1156</v>
      </c>
      <c r="I13" s="4">
        <v>1</v>
      </c>
      <c r="J13" s="3" t="s">
        <v>293</v>
      </c>
      <c r="K13" s="5">
        <v>4</v>
      </c>
      <c r="L13" s="5">
        <v>50</v>
      </c>
      <c r="M13" s="2">
        <v>99</v>
      </c>
      <c r="N13" s="2" t="s">
        <v>1161</v>
      </c>
    </row>
    <row r="14" spans="1:14" ht="54">
      <c r="A14" s="1" t="s">
        <v>967</v>
      </c>
      <c r="B14" s="2" t="s">
        <v>1189</v>
      </c>
      <c r="C14" s="2" t="s">
        <v>1190</v>
      </c>
      <c r="D14" s="2"/>
      <c r="E14" s="2"/>
      <c r="F14" s="2" t="s">
        <v>168</v>
      </c>
      <c r="G14" s="2" t="s">
        <v>1191</v>
      </c>
      <c r="H14" s="2" t="s">
        <v>1156</v>
      </c>
      <c r="I14" s="4">
        <v>1</v>
      </c>
      <c r="J14" s="3" t="s">
        <v>293</v>
      </c>
      <c r="K14" s="5">
        <v>2</v>
      </c>
      <c r="L14" s="5">
        <v>15</v>
      </c>
      <c r="M14" s="2">
        <v>99</v>
      </c>
      <c r="N14" s="2" t="s">
        <v>1161</v>
      </c>
    </row>
    <row r="15" spans="1:14" ht="43.2">
      <c r="A15" s="1" t="s">
        <v>967</v>
      </c>
      <c r="B15" s="2" t="s">
        <v>1192</v>
      </c>
      <c r="C15" s="2" t="s">
        <v>1193</v>
      </c>
      <c r="D15" s="2"/>
      <c r="E15" s="2"/>
      <c r="F15" s="2" t="s">
        <v>168</v>
      </c>
      <c r="G15" s="2" t="s">
        <v>1194</v>
      </c>
      <c r="H15" s="2" t="s">
        <v>1156</v>
      </c>
      <c r="I15" s="4">
        <v>1</v>
      </c>
      <c r="J15" s="3" t="s">
        <v>293</v>
      </c>
      <c r="K15" s="5">
        <v>2</v>
      </c>
      <c r="L15" s="5">
        <v>6</v>
      </c>
      <c r="M15" s="2">
        <v>98</v>
      </c>
      <c r="N15" s="2" t="s">
        <v>1161</v>
      </c>
    </row>
    <row r="16" spans="1:14" ht="43.2">
      <c r="A16" s="1" t="s">
        <v>967</v>
      </c>
      <c r="B16" s="2" t="s">
        <v>1195</v>
      </c>
      <c r="C16" s="2" t="s">
        <v>1196</v>
      </c>
      <c r="D16" s="2"/>
      <c r="E16" s="2" t="s">
        <v>1154</v>
      </c>
      <c r="F16" s="2" t="s">
        <v>168</v>
      </c>
      <c r="G16" s="2" t="s">
        <v>1197</v>
      </c>
      <c r="H16" s="2" t="s">
        <v>1156</v>
      </c>
      <c r="I16" s="4">
        <v>1</v>
      </c>
      <c r="J16" s="3" t="s">
        <v>293</v>
      </c>
      <c r="K16" s="5" t="s">
        <v>1173</v>
      </c>
      <c r="L16" s="5" t="s">
        <v>1173</v>
      </c>
      <c r="M16" s="2">
        <v>95</v>
      </c>
      <c r="N16" s="2" t="s">
        <v>991</v>
      </c>
    </row>
    <row r="17" spans="1:14" ht="21.6">
      <c r="A17" s="1" t="s">
        <v>967</v>
      </c>
      <c r="B17" s="2" t="s">
        <v>1198</v>
      </c>
      <c r="C17" s="2" t="s">
        <v>1199</v>
      </c>
      <c r="D17" s="2">
        <v>6</v>
      </c>
      <c r="E17" s="2" t="s">
        <v>1154</v>
      </c>
      <c r="F17" s="2" t="s">
        <v>168</v>
      </c>
      <c r="G17" s="2" t="s">
        <v>1200</v>
      </c>
      <c r="H17" s="2" t="s">
        <v>1201</v>
      </c>
      <c r="I17" s="4">
        <v>1</v>
      </c>
      <c r="J17" s="3" t="s">
        <v>293</v>
      </c>
      <c r="K17" s="5" t="s">
        <v>1173</v>
      </c>
      <c r="L17" s="5">
        <v>10</v>
      </c>
      <c r="M17" s="3" t="s">
        <v>293</v>
      </c>
      <c r="N17" s="2" t="s">
        <v>1161</v>
      </c>
    </row>
    <row r="18" spans="1:14" ht="21.6">
      <c r="A18" s="1" t="s">
        <v>967</v>
      </c>
      <c r="B18" s="2" t="s">
        <v>1202</v>
      </c>
      <c r="C18" s="2" t="s">
        <v>1203</v>
      </c>
      <c r="D18" s="2"/>
      <c r="E18" s="2" t="s">
        <v>1154</v>
      </c>
      <c r="F18" s="2" t="s">
        <v>1204</v>
      </c>
      <c r="G18" s="2" t="s">
        <v>1176</v>
      </c>
      <c r="H18" s="2" t="s">
        <v>1156</v>
      </c>
      <c r="I18" s="4">
        <v>1</v>
      </c>
      <c r="J18" s="3" t="s">
        <v>293</v>
      </c>
      <c r="K18" s="5">
        <v>1</v>
      </c>
      <c r="L18" s="5">
        <v>10</v>
      </c>
      <c r="M18" s="2">
        <v>99</v>
      </c>
      <c r="N18" s="2" t="s">
        <v>1161</v>
      </c>
    </row>
    <row r="19" spans="1:14" ht="21.6">
      <c r="A19" s="1" t="s">
        <v>967</v>
      </c>
      <c r="B19" s="2" t="s">
        <v>1205</v>
      </c>
      <c r="C19" s="2" t="s">
        <v>1206</v>
      </c>
      <c r="D19" s="2"/>
      <c r="E19" s="2" t="s">
        <v>1154</v>
      </c>
      <c r="F19" s="2" t="s">
        <v>180</v>
      </c>
      <c r="G19" s="2" t="s">
        <v>1207</v>
      </c>
      <c r="H19" s="2" t="s">
        <v>1208</v>
      </c>
      <c r="I19" s="4">
        <v>1</v>
      </c>
      <c r="J19" s="3" t="s">
        <v>1209</v>
      </c>
      <c r="K19" s="5" t="s">
        <v>1173</v>
      </c>
      <c r="L19" s="5" t="s">
        <v>1173</v>
      </c>
      <c r="M19" s="3" t="s">
        <v>293</v>
      </c>
      <c r="N19" s="2" t="s">
        <v>1161</v>
      </c>
    </row>
    <row r="20" spans="1:14" ht="21.6">
      <c r="A20" s="1" t="s">
        <v>967</v>
      </c>
      <c r="B20" s="2" t="s">
        <v>1210</v>
      </c>
      <c r="C20" s="2" t="s">
        <v>1211</v>
      </c>
      <c r="D20" s="2"/>
      <c r="E20" s="2"/>
      <c r="F20" s="2" t="s">
        <v>180</v>
      </c>
      <c r="G20" s="2" t="s">
        <v>1165</v>
      </c>
      <c r="H20" s="2" t="s">
        <v>1156</v>
      </c>
      <c r="I20" s="4">
        <v>2</v>
      </c>
      <c r="J20" s="2" t="s">
        <v>1209</v>
      </c>
      <c r="K20" s="6">
        <v>0.5</v>
      </c>
      <c r="L20" s="5">
        <v>3</v>
      </c>
      <c r="M20" s="2" t="s">
        <v>293</v>
      </c>
      <c r="N20" s="2" t="s">
        <v>1161</v>
      </c>
    </row>
    <row r="21" spans="1:14" ht="32.4">
      <c r="A21" s="1" t="s">
        <v>967</v>
      </c>
      <c r="B21" s="2" t="s">
        <v>1212</v>
      </c>
      <c r="C21" s="2" t="s">
        <v>1213</v>
      </c>
      <c r="D21" s="2"/>
      <c r="E21" s="2" t="s">
        <v>1154</v>
      </c>
      <c r="F21" s="2" t="s">
        <v>250</v>
      </c>
      <c r="G21" s="2" t="s">
        <v>1214</v>
      </c>
      <c r="H21" s="2" t="s">
        <v>1156</v>
      </c>
      <c r="I21" s="4">
        <v>1</v>
      </c>
      <c r="J21" s="3" t="s">
        <v>293</v>
      </c>
      <c r="K21" s="5">
        <v>25</v>
      </c>
      <c r="L21" s="5">
        <v>150</v>
      </c>
      <c r="M21" s="2">
        <v>99</v>
      </c>
      <c r="N21" s="2" t="s">
        <v>1161</v>
      </c>
    </row>
    <row r="22" spans="1:14" ht="21.6">
      <c r="A22" s="1" t="s">
        <v>967</v>
      </c>
      <c r="B22" s="2" t="s">
        <v>1215</v>
      </c>
      <c r="C22" s="2" t="s">
        <v>1216</v>
      </c>
      <c r="D22" s="2"/>
      <c r="E22" s="2"/>
      <c r="F22" s="2" t="s">
        <v>180</v>
      </c>
      <c r="G22" s="2" t="s">
        <v>1217</v>
      </c>
      <c r="H22" s="2" t="s">
        <v>1208</v>
      </c>
      <c r="I22" s="4">
        <v>1</v>
      </c>
      <c r="J22" s="3" t="s">
        <v>293</v>
      </c>
      <c r="K22" s="5">
        <v>1</v>
      </c>
      <c r="L22" s="5">
        <v>25</v>
      </c>
      <c r="M22" s="2">
        <v>99</v>
      </c>
      <c r="N22" s="2" t="s">
        <v>1218</v>
      </c>
    </row>
    <row r="23" spans="1:14" ht="43.2">
      <c r="A23" s="1" t="s">
        <v>967</v>
      </c>
      <c r="B23" s="2" t="s">
        <v>1219</v>
      </c>
      <c r="C23" s="2" t="s">
        <v>1220</v>
      </c>
      <c r="D23" s="2"/>
      <c r="E23" s="2" t="s">
        <v>1154</v>
      </c>
      <c r="F23" s="2" t="s">
        <v>253</v>
      </c>
      <c r="G23" s="2" t="s">
        <v>1221</v>
      </c>
      <c r="H23" s="2" t="s">
        <v>1156</v>
      </c>
      <c r="I23" s="4">
        <v>1</v>
      </c>
      <c r="J23" s="3" t="s">
        <v>293</v>
      </c>
      <c r="K23" s="5">
        <v>30</v>
      </c>
      <c r="L23" s="5">
        <v>75</v>
      </c>
      <c r="M23" s="2">
        <v>99</v>
      </c>
      <c r="N23" s="2" t="s">
        <v>1161</v>
      </c>
    </row>
    <row r="24" spans="1:14" ht="54">
      <c r="A24" s="1" t="s">
        <v>967</v>
      </c>
      <c r="B24" s="2" t="s">
        <v>1222</v>
      </c>
      <c r="C24" s="2" t="s">
        <v>1223</v>
      </c>
      <c r="D24" s="2"/>
      <c r="E24" s="2"/>
      <c r="F24" s="2" t="s">
        <v>253</v>
      </c>
      <c r="G24" s="2" t="s">
        <v>1186</v>
      </c>
      <c r="H24" s="2" t="s">
        <v>1156</v>
      </c>
      <c r="I24" s="4">
        <v>1</v>
      </c>
      <c r="J24" s="3" t="s">
        <v>293</v>
      </c>
      <c r="K24" s="5">
        <v>15</v>
      </c>
      <c r="L24" s="5">
        <v>100</v>
      </c>
      <c r="M24" s="2">
        <v>99</v>
      </c>
      <c r="N24" s="2" t="s">
        <v>1161</v>
      </c>
    </row>
    <row r="25" spans="1:14" ht="75.599999999999994">
      <c r="A25" s="1" t="s">
        <v>967</v>
      </c>
      <c r="B25" s="2" t="s">
        <v>1224</v>
      </c>
      <c r="C25" s="2" t="s">
        <v>1225</v>
      </c>
      <c r="D25" s="2"/>
      <c r="E25" s="2"/>
      <c r="F25" s="2" t="s">
        <v>253</v>
      </c>
      <c r="G25" s="2" t="s">
        <v>1181</v>
      </c>
      <c r="H25" s="2" t="s">
        <v>1156</v>
      </c>
      <c r="I25" s="4">
        <v>1</v>
      </c>
      <c r="J25" s="3" t="s">
        <v>293</v>
      </c>
      <c r="K25" s="5">
        <v>25</v>
      </c>
      <c r="L25" s="5">
        <v>100</v>
      </c>
      <c r="M25" s="2">
        <v>99</v>
      </c>
      <c r="N25" s="2" t="s">
        <v>1161</v>
      </c>
    </row>
    <row r="26" spans="1:14" ht="21.6">
      <c r="A26" s="1" t="s">
        <v>967</v>
      </c>
      <c r="B26" s="2" t="s">
        <v>1226</v>
      </c>
      <c r="C26" s="2" t="s">
        <v>1227</v>
      </c>
      <c r="D26" s="2">
        <v>7</v>
      </c>
      <c r="E26" s="2" t="s">
        <v>1154</v>
      </c>
      <c r="F26" s="2" t="s">
        <v>168</v>
      </c>
      <c r="G26" s="2" t="s">
        <v>1228</v>
      </c>
      <c r="H26" s="2" t="s">
        <v>1156</v>
      </c>
      <c r="I26" s="4">
        <v>1</v>
      </c>
      <c r="J26" s="3" t="s">
        <v>293</v>
      </c>
      <c r="K26" s="5" t="s">
        <v>1173</v>
      </c>
      <c r="L26" s="5">
        <v>200</v>
      </c>
      <c r="M26" s="2">
        <v>97</v>
      </c>
      <c r="N26" s="2" t="s">
        <v>991</v>
      </c>
    </row>
    <row r="27" spans="1:14" ht="21.6">
      <c r="A27" s="1" t="s">
        <v>967</v>
      </c>
      <c r="B27" s="2" t="s">
        <v>1229</v>
      </c>
      <c r="C27" s="2" t="s">
        <v>1230</v>
      </c>
      <c r="D27" s="2">
        <v>7</v>
      </c>
      <c r="E27" s="2" t="s">
        <v>1154</v>
      </c>
      <c r="F27" s="2" t="s">
        <v>176</v>
      </c>
      <c r="G27" s="2" t="s">
        <v>1228</v>
      </c>
      <c r="H27" s="2" t="s">
        <v>1231</v>
      </c>
      <c r="I27" s="4">
        <v>1</v>
      </c>
      <c r="J27" s="2">
        <v>3</v>
      </c>
      <c r="K27" s="5" t="s">
        <v>1173</v>
      </c>
      <c r="L27" s="5">
        <v>400</v>
      </c>
      <c r="M27" s="2">
        <v>95</v>
      </c>
      <c r="N27" s="2" t="s">
        <v>991</v>
      </c>
    </row>
    <row r="28" spans="1:14" ht="21.6">
      <c r="A28" s="1" t="s">
        <v>967</v>
      </c>
      <c r="B28" s="2" t="s">
        <v>1232</v>
      </c>
      <c r="C28" s="2" t="s">
        <v>1233</v>
      </c>
      <c r="D28" s="2"/>
      <c r="E28" s="2" t="s">
        <v>1154</v>
      </c>
      <c r="F28" s="2" t="s">
        <v>180</v>
      </c>
      <c r="G28" s="2" t="s">
        <v>1217</v>
      </c>
      <c r="H28" s="2" t="s">
        <v>1208</v>
      </c>
      <c r="I28" s="4">
        <v>1</v>
      </c>
      <c r="J28" s="3" t="s">
        <v>293</v>
      </c>
      <c r="K28" s="5">
        <v>2</v>
      </c>
      <c r="L28" s="5">
        <v>4</v>
      </c>
      <c r="M28" s="2">
        <v>99</v>
      </c>
      <c r="N28" s="2" t="s">
        <v>1218</v>
      </c>
    </row>
    <row r="29" spans="1:14" ht="21.6">
      <c r="A29" s="1" t="s">
        <v>967</v>
      </c>
      <c r="B29" s="2" t="s">
        <v>1234</v>
      </c>
      <c r="C29" s="2" t="s">
        <v>1235</v>
      </c>
      <c r="D29" s="2"/>
      <c r="E29" s="2"/>
      <c r="F29" s="2" t="s">
        <v>1236</v>
      </c>
      <c r="G29" s="2" t="s">
        <v>1237</v>
      </c>
      <c r="H29" s="2" t="s">
        <v>1156</v>
      </c>
      <c r="I29" s="4">
        <v>1</v>
      </c>
      <c r="J29" s="3" t="s">
        <v>293</v>
      </c>
      <c r="K29" s="5">
        <v>5</v>
      </c>
      <c r="L29" s="5">
        <v>10</v>
      </c>
      <c r="M29" s="2">
        <v>99</v>
      </c>
      <c r="N29" s="2" t="s">
        <v>1161</v>
      </c>
    </row>
    <row r="30" spans="1:14" ht="21.6">
      <c r="A30" s="1" t="s">
        <v>1238</v>
      </c>
      <c r="B30" s="2" t="s">
        <v>1239</v>
      </c>
      <c r="C30" s="2" t="s">
        <v>1240</v>
      </c>
      <c r="D30" s="2"/>
      <c r="E30" s="2" t="s">
        <v>1154</v>
      </c>
      <c r="F30" s="2" t="s">
        <v>259</v>
      </c>
      <c r="G30" s="2" t="s">
        <v>1241</v>
      </c>
      <c r="H30" s="2">
        <v>30</v>
      </c>
      <c r="I30" s="4">
        <v>1</v>
      </c>
      <c r="J30" s="2">
        <v>1</v>
      </c>
      <c r="K30" s="5">
        <v>7</v>
      </c>
      <c r="L30" s="5">
        <v>75</v>
      </c>
      <c r="M30" s="2">
        <v>97</v>
      </c>
      <c r="N30" s="2" t="s">
        <v>1161</v>
      </c>
    </row>
    <row r="31" spans="1:14" ht="21.6">
      <c r="A31" s="1" t="s">
        <v>1238</v>
      </c>
      <c r="B31" s="2" t="s">
        <v>1242</v>
      </c>
      <c r="C31" s="2" t="s">
        <v>1243</v>
      </c>
      <c r="D31" s="2"/>
      <c r="E31" s="2"/>
      <c r="F31" s="2" t="s">
        <v>259</v>
      </c>
      <c r="G31" s="2" t="s">
        <v>1244</v>
      </c>
      <c r="H31" s="2">
        <v>50</v>
      </c>
      <c r="I31" s="4">
        <v>0.5</v>
      </c>
      <c r="J31" s="2">
        <v>1</v>
      </c>
      <c r="K31" s="5">
        <v>10</v>
      </c>
      <c r="L31" s="5">
        <v>100</v>
      </c>
      <c r="M31" s="2">
        <v>96</v>
      </c>
      <c r="N31" s="2" t="s">
        <v>1161</v>
      </c>
    </row>
    <row r="32" spans="1:14">
      <c r="A32" s="1" t="s">
        <v>176</v>
      </c>
      <c r="B32" s="2" t="s">
        <v>1245</v>
      </c>
      <c r="C32" s="2" t="s">
        <v>1246</v>
      </c>
      <c r="D32" s="2"/>
      <c r="E32" s="2"/>
      <c r="F32" s="2" t="s">
        <v>176</v>
      </c>
      <c r="G32" s="2" t="s">
        <v>1247</v>
      </c>
      <c r="H32" s="2">
        <v>10</v>
      </c>
      <c r="I32" s="4">
        <v>0.25</v>
      </c>
      <c r="J32" s="2">
        <v>1</v>
      </c>
      <c r="K32" s="5">
        <v>30</v>
      </c>
      <c r="L32" s="5">
        <v>300</v>
      </c>
      <c r="M32" s="2">
        <v>95</v>
      </c>
      <c r="N32" s="2" t="s">
        <v>1218</v>
      </c>
    </row>
    <row r="33" spans="1:14" ht="32.4">
      <c r="A33" s="1" t="s">
        <v>176</v>
      </c>
      <c r="B33" s="2" t="s">
        <v>1248</v>
      </c>
      <c r="C33" s="2" t="s">
        <v>1249</v>
      </c>
      <c r="D33" s="2"/>
      <c r="E33" s="2"/>
      <c r="F33" s="2" t="s">
        <v>176</v>
      </c>
      <c r="G33" s="2" t="s">
        <v>1250</v>
      </c>
      <c r="H33" s="2">
        <v>10</v>
      </c>
      <c r="I33" s="4" t="s">
        <v>1251</v>
      </c>
      <c r="J33" s="2">
        <v>6</v>
      </c>
      <c r="K33" s="5">
        <v>25</v>
      </c>
      <c r="L33" s="5">
        <v>190</v>
      </c>
      <c r="M33" s="2">
        <v>100</v>
      </c>
      <c r="N33" s="2" t="s">
        <v>1161</v>
      </c>
    </row>
    <row r="34" spans="1:14" ht="43.2">
      <c r="A34" s="1" t="s">
        <v>176</v>
      </c>
      <c r="B34" s="2" t="s">
        <v>1252</v>
      </c>
      <c r="C34" s="2" t="s">
        <v>1253</v>
      </c>
      <c r="D34" s="2"/>
      <c r="E34" s="2"/>
      <c r="F34" s="2" t="s">
        <v>176</v>
      </c>
      <c r="G34" s="2" t="s">
        <v>1250</v>
      </c>
      <c r="H34" s="2">
        <v>3</v>
      </c>
      <c r="I34" s="4">
        <v>1</v>
      </c>
      <c r="J34" s="2">
        <v>1</v>
      </c>
      <c r="K34" s="5">
        <v>12</v>
      </c>
      <c r="L34" s="5">
        <v>55</v>
      </c>
      <c r="M34" s="2">
        <v>100</v>
      </c>
      <c r="N34" s="2">
        <v>1920</v>
      </c>
    </row>
    <row r="35" spans="1:14" ht="32.4">
      <c r="A35" s="1" t="s">
        <v>176</v>
      </c>
      <c r="B35" s="2" t="s">
        <v>1254</v>
      </c>
      <c r="C35" s="2" t="s">
        <v>1255</v>
      </c>
      <c r="D35" s="2"/>
      <c r="E35" s="2"/>
      <c r="F35" s="2" t="s">
        <v>176</v>
      </c>
      <c r="G35" s="2" t="s">
        <v>1256</v>
      </c>
      <c r="H35" s="2">
        <v>15</v>
      </c>
      <c r="I35" s="4" t="s">
        <v>1251</v>
      </c>
      <c r="J35" s="2">
        <v>6</v>
      </c>
      <c r="K35" s="5">
        <v>15</v>
      </c>
      <c r="L35" s="5">
        <v>200</v>
      </c>
      <c r="M35" s="2">
        <v>100</v>
      </c>
      <c r="N35" s="2" t="s">
        <v>1161</v>
      </c>
    </row>
    <row r="36" spans="1:14" ht="32.4">
      <c r="A36" s="1" t="s">
        <v>176</v>
      </c>
      <c r="B36" s="2" t="s">
        <v>1257</v>
      </c>
      <c r="C36" s="2" t="s">
        <v>1258</v>
      </c>
      <c r="D36" s="2"/>
      <c r="E36" s="2"/>
      <c r="F36" s="2" t="s">
        <v>176</v>
      </c>
      <c r="G36" s="2" t="s">
        <v>1256</v>
      </c>
      <c r="H36" s="2">
        <v>15</v>
      </c>
      <c r="I36" s="4" t="s">
        <v>1251</v>
      </c>
      <c r="J36" s="2">
        <v>8</v>
      </c>
      <c r="K36" s="5">
        <v>20</v>
      </c>
      <c r="L36" s="5">
        <v>350</v>
      </c>
      <c r="M36" s="2">
        <v>99</v>
      </c>
      <c r="N36" s="2" t="s">
        <v>1161</v>
      </c>
    </row>
    <row r="37" spans="1:14" ht="32.4">
      <c r="A37" s="1" t="s">
        <v>176</v>
      </c>
      <c r="B37" s="2" t="s">
        <v>1259</v>
      </c>
      <c r="C37" s="2" t="s">
        <v>1260</v>
      </c>
      <c r="D37" s="2"/>
      <c r="E37" s="2"/>
      <c r="F37" s="2" t="s">
        <v>176</v>
      </c>
      <c r="G37" s="2" t="s">
        <v>1261</v>
      </c>
      <c r="H37" s="2">
        <v>15</v>
      </c>
      <c r="I37" s="4" t="s">
        <v>1251</v>
      </c>
      <c r="J37" s="2">
        <v>6</v>
      </c>
      <c r="K37" s="5" t="s">
        <v>1173</v>
      </c>
      <c r="L37" s="5">
        <v>425</v>
      </c>
      <c r="M37" s="2">
        <v>100</v>
      </c>
      <c r="N37" s="2" t="s">
        <v>991</v>
      </c>
    </row>
    <row r="38" spans="1:14" ht="32.4">
      <c r="A38" s="1" t="s">
        <v>176</v>
      </c>
      <c r="B38" s="2" t="s">
        <v>1262</v>
      </c>
      <c r="C38" s="2" t="s">
        <v>1263</v>
      </c>
      <c r="D38" s="2"/>
      <c r="E38" s="2"/>
      <c r="F38" s="2" t="s">
        <v>176</v>
      </c>
      <c r="G38" s="2" t="s">
        <v>1264</v>
      </c>
      <c r="H38" s="2">
        <v>15</v>
      </c>
      <c r="I38" s="4" t="s">
        <v>1251</v>
      </c>
      <c r="J38" s="2">
        <v>6</v>
      </c>
      <c r="K38" s="5">
        <v>25</v>
      </c>
      <c r="L38" s="5">
        <v>200</v>
      </c>
      <c r="M38" s="2">
        <v>100</v>
      </c>
      <c r="N38" s="2" t="s">
        <v>1161</v>
      </c>
    </row>
    <row r="39" spans="1:14" ht="21.6">
      <c r="A39" s="1" t="s">
        <v>176</v>
      </c>
      <c r="B39" s="2" t="s">
        <v>1265</v>
      </c>
      <c r="C39" s="2" t="s">
        <v>1266</v>
      </c>
      <c r="D39" s="2"/>
      <c r="E39" s="2"/>
      <c r="F39" s="2" t="s">
        <v>176</v>
      </c>
      <c r="G39" s="2" t="s">
        <v>1264</v>
      </c>
      <c r="H39" s="2">
        <v>15</v>
      </c>
      <c r="I39" s="4" t="s">
        <v>1251</v>
      </c>
      <c r="J39" s="2">
        <v>8</v>
      </c>
      <c r="K39" s="5">
        <v>30</v>
      </c>
      <c r="L39" s="5">
        <v>375</v>
      </c>
      <c r="M39" s="2">
        <v>99</v>
      </c>
      <c r="N39" s="2" t="s">
        <v>1161</v>
      </c>
    </row>
    <row r="40" spans="1:14" ht="21.6">
      <c r="A40" s="1" t="s">
        <v>176</v>
      </c>
      <c r="B40" s="2" t="s">
        <v>1267</v>
      </c>
      <c r="C40" s="2" t="s">
        <v>1268</v>
      </c>
      <c r="D40" s="2"/>
      <c r="E40" s="2"/>
      <c r="F40" s="2" t="s">
        <v>176</v>
      </c>
      <c r="G40" s="2" t="s">
        <v>1264</v>
      </c>
      <c r="H40" s="2">
        <v>15</v>
      </c>
      <c r="I40" s="4" t="s">
        <v>1251</v>
      </c>
      <c r="J40" s="2">
        <v>15</v>
      </c>
      <c r="K40" s="5" t="s">
        <v>1173</v>
      </c>
      <c r="L40" s="5">
        <v>500</v>
      </c>
      <c r="M40" s="2">
        <v>98</v>
      </c>
      <c r="N40" s="2" t="s">
        <v>991</v>
      </c>
    </row>
    <row r="41" spans="1:14" ht="21.6">
      <c r="A41" s="1" t="s">
        <v>176</v>
      </c>
      <c r="B41" s="2" t="s">
        <v>1269</v>
      </c>
      <c r="C41" s="2" t="s">
        <v>1270</v>
      </c>
      <c r="D41" s="2"/>
      <c r="E41" s="2"/>
      <c r="F41" s="2" t="s">
        <v>176</v>
      </c>
      <c r="G41" s="2" t="s">
        <v>1264</v>
      </c>
      <c r="H41" s="2">
        <v>15</v>
      </c>
      <c r="I41" s="4" t="s">
        <v>1251</v>
      </c>
      <c r="J41" s="2">
        <v>17</v>
      </c>
      <c r="K41" s="5" t="s">
        <v>1173</v>
      </c>
      <c r="L41" s="5">
        <v>500</v>
      </c>
      <c r="M41" s="2">
        <v>98</v>
      </c>
      <c r="N41" s="2" t="s">
        <v>991</v>
      </c>
    </row>
    <row r="42" spans="1:14" ht="21.6">
      <c r="A42" s="1" t="s">
        <v>176</v>
      </c>
      <c r="B42" s="2" t="s">
        <v>1271</v>
      </c>
      <c r="C42" s="2" t="s">
        <v>1272</v>
      </c>
      <c r="D42" s="2"/>
      <c r="E42" s="2"/>
      <c r="F42" s="2" t="s">
        <v>176</v>
      </c>
      <c r="G42" s="2" t="s">
        <v>1264</v>
      </c>
      <c r="H42" s="2">
        <v>15</v>
      </c>
      <c r="I42" s="4" t="s">
        <v>1251</v>
      </c>
      <c r="J42" s="2">
        <v>8</v>
      </c>
      <c r="K42" s="5">
        <v>75</v>
      </c>
      <c r="L42" s="5">
        <v>600</v>
      </c>
      <c r="M42" s="2">
        <v>99</v>
      </c>
      <c r="N42" s="2" t="s">
        <v>1161</v>
      </c>
    </row>
    <row r="43" spans="1:14" ht="21.6">
      <c r="A43" s="1" t="s">
        <v>176</v>
      </c>
      <c r="B43" s="2" t="s">
        <v>1273</v>
      </c>
      <c r="C43" s="2" t="s">
        <v>1274</v>
      </c>
      <c r="D43" s="2"/>
      <c r="E43" s="2"/>
      <c r="F43" s="2" t="s">
        <v>176</v>
      </c>
      <c r="G43" s="2" t="s">
        <v>1264</v>
      </c>
      <c r="H43" s="2">
        <v>15</v>
      </c>
      <c r="I43" s="4" t="s">
        <v>1251</v>
      </c>
      <c r="J43" s="2">
        <v>8</v>
      </c>
      <c r="K43" s="5">
        <v>30</v>
      </c>
      <c r="L43" s="5" t="s">
        <v>1173</v>
      </c>
      <c r="M43" s="2">
        <v>100</v>
      </c>
      <c r="N43" s="2" t="s">
        <v>1275</v>
      </c>
    </row>
    <row r="44" spans="1:14" ht="32.4">
      <c r="A44" s="1" t="s">
        <v>176</v>
      </c>
      <c r="B44" s="2" t="s">
        <v>1276</v>
      </c>
      <c r="C44" s="2" t="s">
        <v>1277</v>
      </c>
      <c r="D44" s="2"/>
      <c r="E44" s="2"/>
      <c r="F44" s="2" t="s">
        <v>176</v>
      </c>
      <c r="G44" s="2" t="s">
        <v>1278</v>
      </c>
      <c r="H44" s="2">
        <v>15</v>
      </c>
      <c r="I44" s="4" t="s">
        <v>1251</v>
      </c>
      <c r="J44" s="2">
        <v>6</v>
      </c>
      <c r="K44" s="5" t="s">
        <v>1173</v>
      </c>
      <c r="L44" s="5">
        <v>475</v>
      </c>
      <c r="M44" s="2">
        <v>100</v>
      </c>
      <c r="N44" s="2" t="s">
        <v>991</v>
      </c>
    </row>
    <row r="45" spans="1:14" ht="21.6">
      <c r="A45" s="1" t="s">
        <v>176</v>
      </c>
      <c r="B45" s="2" t="s">
        <v>1279</v>
      </c>
      <c r="C45" s="2" t="s">
        <v>1280</v>
      </c>
      <c r="D45" s="2"/>
      <c r="E45" s="2"/>
      <c r="F45" s="2" t="s">
        <v>176</v>
      </c>
      <c r="G45" s="2" t="s">
        <v>1281</v>
      </c>
      <c r="H45" s="2">
        <v>15</v>
      </c>
      <c r="I45" s="4" t="s">
        <v>1251</v>
      </c>
      <c r="J45" s="2">
        <v>6</v>
      </c>
      <c r="K45" s="5">
        <v>30</v>
      </c>
      <c r="L45" s="5">
        <v>300</v>
      </c>
      <c r="M45" s="2">
        <v>100</v>
      </c>
      <c r="N45" s="2" t="s">
        <v>1161</v>
      </c>
    </row>
    <row r="46" spans="1:14" ht="32.4">
      <c r="A46" s="1" t="s">
        <v>176</v>
      </c>
      <c r="B46" s="2" t="s">
        <v>1282</v>
      </c>
      <c r="C46" s="2" t="s">
        <v>1283</v>
      </c>
      <c r="D46" s="2"/>
      <c r="E46" s="2"/>
      <c r="F46" s="2" t="s">
        <v>176</v>
      </c>
      <c r="G46" s="2" t="s">
        <v>1281</v>
      </c>
      <c r="H46" s="2">
        <v>15</v>
      </c>
      <c r="I46" s="4" t="s">
        <v>1251</v>
      </c>
      <c r="J46" s="2">
        <v>7</v>
      </c>
      <c r="K46" s="5">
        <v>40</v>
      </c>
      <c r="L46" s="5">
        <v>375</v>
      </c>
      <c r="M46" s="2">
        <v>100</v>
      </c>
      <c r="N46" s="2" t="s">
        <v>1161</v>
      </c>
    </row>
    <row r="47" spans="1:14" ht="32.4">
      <c r="A47" s="1" t="s">
        <v>176</v>
      </c>
      <c r="B47" s="2" t="s">
        <v>1284</v>
      </c>
      <c r="C47" s="2" t="s">
        <v>1285</v>
      </c>
      <c r="D47" s="2"/>
      <c r="E47" s="2"/>
      <c r="F47" s="2" t="s">
        <v>176</v>
      </c>
      <c r="G47" s="2" t="s">
        <v>1286</v>
      </c>
      <c r="H47" s="2">
        <v>15</v>
      </c>
      <c r="I47" s="4" t="s">
        <v>1251</v>
      </c>
      <c r="J47" s="2">
        <v>7</v>
      </c>
      <c r="K47" s="5" t="s">
        <v>1173</v>
      </c>
      <c r="L47" s="5">
        <v>650</v>
      </c>
      <c r="M47" s="2">
        <v>94</v>
      </c>
      <c r="N47" s="2" t="s">
        <v>991</v>
      </c>
    </row>
    <row r="48" spans="1:14" ht="43.2">
      <c r="A48" s="1" t="s">
        <v>1287</v>
      </c>
      <c r="B48" s="2" t="s">
        <v>1288</v>
      </c>
      <c r="C48" s="2" t="s">
        <v>1289</v>
      </c>
      <c r="D48" s="2"/>
      <c r="E48" s="2"/>
      <c r="F48" s="2" t="s">
        <v>271</v>
      </c>
      <c r="G48" s="2" t="s">
        <v>1290</v>
      </c>
      <c r="H48" s="2">
        <v>60</v>
      </c>
      <c r="I48" s="4">
        <v>0.25</v>
      </c>
      <c r="J48" s="2">
        <v>1</v>
      </c>
      <c r="K48" s="5">
        <v>25</v>
      </c>
      <c r="L48" s="5">
        <v>350</v>
      </c>
      <c r="M48" s="2">
        <v>95</v>
      </c>
      <c r="N48" s="2" t="s">
        <v>1218</v>
      </c>
    </row>
    <row r="49" spans="1:14" ht="43.2">
      <c r="A49" s="1" t="s">
        <v>1287</v>
      </c>
      <c r="B49" s="2" t="s">
        <v>1291</v>
      </c>
      <c r="C49" s="2" t="s">
        <v>1292</v>
      </c>
      <c r="D49" s="2"/>
      <c r="E49" s="2"/>
      <c r="F49" s="2" t="s">
        <v>271</v>
      </c>
      <c r="G49" s="2" t="s">
        <v>1247</v>
      </c>
      <c r="H49" s="2">
        <v>30</v>
      </c>
      <c r="I49" s="4">
        <v>1</v>
      </c>
      <c r="J49" s="2">
        <v>6</v>
      </c>
      <c r="K49" s="5">
        <v>13</v>
      </c>
      <c r="L49" s="5">
        <v>70</v>
      </c>
      <c r="M49" s="2">
        <v>99</v>
      </c>
      <c r="N49" s="2" t="s">
        <v>1161</v>
      </c>
    </row>
    <row r="50" spans="1:14" ht="43.2">
      <c r="A50" s="1" t="s">
        <v>1287</v>
      </c>
      <c r="B50" s="2" t="s">
        <v>1293</v>
      </c>
      <c r="C50" s="2" t="s">
        <v>1294</v>
      </c>
      <c r="D50" s="2"/>
      <c r="E50" s="2"/>
      <c r="F50" s="2" t="s">
        <v>271</v>
      </c>
      <c r="G50" s="2" t="s">
        <v>1295</v>
      </c>
      <c r="H50" s="2">
        <v>50</v>
      </c>
      <c r="I50" s="4">
        <v>1</v>
      </c>
      <c r="J50" s="2">
        <v>6</v>
      </c>
      <c r="K50" s="5">
        <v>19</v>
      </c>
      <c r="L50" s="5">
        <v>150</v>
      </c>
      <c r="M50" s="2">
        <v>98</v>
      </c>
      <c r="N50" s="2" t="s">
        <v>1161</v>
      </c>
    </row>
    <row r="51" spans="1:14" ht="43.2">
      <c r="A51" s="1" t="s">
        <v>1287</v>
      </c>
      <c r="B51" s="2" t="s">
        <v>1296</v>
      </c>
      <c r="C51" s="2" t="s">
        <v>1297</v>
      </c>
      <c r="D51" s="2"/>
      <c r="E51" s="2"/>
      <c r="F51" s="2" t="s">
        <v>271</v>
      </c>
      <c r="G51" s="2" t="s">
        <v>1298</v>
      </c>
      <c r="H51" s="2">
        <v>80</v>
      </c>
      <c r="I51" s="4">
        <v>0.33333333333333298</v>
      </c>
      <c r="J51" s="2">
        <v>1</v>
      </c>
      <c r="K51" s="5">
        <v>20</v>
      </c>
      <c r="L51" s="5">
        <v>200</v>
      </c>
      <c r="M51" s="2">
        <v>100</v>
      </c>
      <c r="N51" s="2">
        <v>1920</v>
      </c>
    </row>
    <row r="52" spans="1:14" ht="32.4">
      <c r="A52" s="1" t="s">
        <v>1287</v>
      </c>
      <c r="B52" s="2" t="s">
        <v>1299</v>
      </c>
      <c r="C52" s="2" t="s">
        <v>1300</v>
      </c>
      <c r="D52" s="2">
        <v>3</v>
      </c>
      <c r="E52" s="2"/>
      <c r="F52" s="2" t="s">
        <v>271</v>
      </c>
      <c r="G52" s="2" t="s">
        <v>1301</v>
      </c>
      <c r="H52" s="2">
        <v>20</v>
      </c>
      <c r="I52" s="4">
        <v>0.33333333333333298</v>
      </c>
      <c r="J52" s="2">
        <v>1</v>
      </c>
      <c r="K52" s="5">
        <v>200</v>
      </c>
      <c r="L52" s="5" t="s">
        <v>1173</v>
      </c>
      <c r="M52" s="2">
        <v>88</v>
      </c>
      <c r="N52" s="2">
        <v>1920</v>
      </c>
    </row>
    <row r="53" spans="1:14" ht="32.4">
      <c r="A53" s="1" t="s">
        <v>1287</v>
      </c>
      <c r="B53" s="2" t="s">
        <v>1302</v>
      </c>
      <c r="C53" s="2" t="s">
        <v>1303</v>
      </c>
      <c r="D53" s="2"/>
      <c r="E53" s="2"/>
      <c r="F53" s="2" t="s">
        <v>271</v>
      </c>
      <c r="G53" s="2" t="s">
        <v>1304</v>
      </c>
      <c r="H53" s="2">
        <v>110</v>
      </c>
      <c r="I53" s="4">
        <v>1</v>
      </c>
      <c r="J53" s="2">
        <v>8</v>
      </c>
      <c r="K53" s="5" t="s">
        <v>1173</v>
      </c>
      <c r="L53" s="5">
        <v>400</v>
      </c>
      <c r="M53" s="2">
        <v>100</v>
      </c>
      <c r="N53" s="2" t="s">
        <v>1305</v>
      </c>
    </row>
    <row r="54" spans="1:14" ht="32.4">
      <c r="A54" s="1" t="s">
        <v>1287</v>
      </c>
      <c r="B54" s="2" t="s">
        <v>1306</v>
      </c>
      <c r="C54" s="2" t="s">
        <v>1307</v>
      </c>
      <c r="D54" s="2"/>
      <c r="E54" s="2"/>
      <c r="F54" s="2" t="s">
        <v>271</v>
      </c>
      <c r="G54" s="2" t="s">
        <v>1301</v>
      </c>
      <c r="H54" s="2">
        <v>90</v>
      </c>
      <c r="I54" s="4" t="s">
        <v>1308</v>
      </c>
      <c r="J54" s="2">
        <v>10</v>
      </c>
      <c r="K54" s="5" t="s">
        <v>1173</v>
      </c>
      <c r="L54" s="5">
        <v>500</v>
      </c>
      <c r="M54" s="2">
        <v>97</v>
      </c>
      <c r="N54" s="2" t="s">
        <v>991</v>
      </c>
    </row>
    <row r="55" spans="1:14" ht="32.4">
      <c r="A55" s="1" t="s">
        <v>1287</v>
      </c>
      <c r="B55" s="2" t="s">
        <v>1309</v>
      </c>
      <c r="C55" s="2" t="s">
        <v>1310</v>
      </c>
      <c r="D55" s="2"/>
      <c r="E55" s="2"/>
      <c r="F55" s="2" t="s">
        <v>271</v>
      </c>
      <c r="G55" s="2" t="s">
        <v>1304</v>
      </c>
      <c r="H55" s="2">
        <v>110</v>
      </c>
      <c r="I55" s="4">
        <v>1</v>
      </c>
      <c r="J55" s="2">
        <v>5</v>
      </c>
      <c r="K55" s="5">
        <v>50</v>
      </c>
      <c r="L55" s="5">
        <v>300</v>
      </c>
      <c r="M55" s="2">
        <v>100</v>
      </c>
      <c r="N55" s="2" t="s">
        <v>1161</v>
      </c>
    </row>
    <row r="56" spans="1:14" ht="43.2">
      <c r="A56" s="1" t="s">
        <v>1287</v>
      </c>
      <c r="B56" s="2" t="s">
        <v>1311</v>
      </c>
      <c r="C56" s="2" t="s">
        <v>1312</v>
      </c>
      <c r="D56" s="2"/>
      <c r="E56" s="2"/>
      <c r="F56" s="2" t="s">
        <v>271</v>
      </c>
      <c r="G56" s="2" t="s">
        <v>1304</v>
      </c>
      <c r="H56" s="2">
        <v>110</v>
      </c>
      <c r="I56" s="4">
        <v>1</v>
      </c>
      <c r="J56" s="2">
        <v>5</v>
      </c>
      <c r="K56" s="5">
        <v>75</v>
      </c>
      <c r="L56" s="5">
        <v>175</v>
      </c>
      <c r="M56" s="2">
        <v>100</v>
      </c>
      <c r="N56" s="2" t="s">
        <v>1161</v>
      </c>
    </row>
    <row r="57" spans="1:14" ht="43.2">
      <c r="A57" s="1" t="s">
        <v>1287</v>
      </c>
      <c r="B57" s="2" t="s">
        <v>1313</v>
      </c>
      <c r="C57" s="2" t="s">
        <v>1314</v>
      </c>
      <c r="D57" s="2"/>
      <c r="E57" s="2"/>
      <c r="F57" s="2" t="s">
        <v>271</v>
      </c>
      <c r="G57" s="2" t="s">
        <v>1304</v>
      </c>
      <c r="H57" s="2">
        <v>110</v>
      </c>
      <c r="I57" s="4">
        <v>1</v>
      </c>
      <c r="J57" s="2">
        <v>5</v>
      </c>
      <c r="K57" s="5" t="s">
        <v>1173</v>
      </c>
      <c r="L57" s="5">
        <v>275</v>
      </c>
      <c r="M57" s="2">
        <v>100</v>
      </c>
      <c r="N57" s="2" t="s">
        <v>991</v>
      </c>
    </row>
    <row r="58" spans="1:14" ht="32.4">
      <c r="A58" s="1" t="s">
        <v>1287</v>
      </c>
      <c r="B58" s="2" t="s">
        <v>1315</v>
      </c>
      <c r="C58" s="2" t="s">
        <v>1316</v>
      </c>
      <c r="D58" s="2"/>
      <c r="E58" s="2"/>
      <c r="F58" s="2" t="s">
        <v>271</v>
      </c>
      <c r="G58" s="2" t="s">
        <v>1317</v>
      </c>
      <c r="H58" s="2">
        <v>110</v>
      </c>
      <c r="I58" s="4">
        <v>1</v>
      </c>
      <c r="J58" s="2">
        <v>5</v>
      </c>
      <c r="K58" s="5" t="s">
        <v>1173</v>
      </c>
      <c r="L58" s="5">
        <v>400</v>
      </c>
      <c r="M58" s="2">
        <v>98</v>
      </c>
      <c r="N58" s="2" t="s">
        <v>991</v>
      </c>
    </row>
    <row r="59" spans="1:14" ht="21.6">
      <c r="A59" s="1" t="s">
        <v>1287</v>
      </c>
      <c r="B59" s="2" t="s">
        <v>1318</v>
      </c>
      <c r="C59" s="2" t="s">
        <v>1319</v>
      </c>
      <c r="D59" s="2"/>
      <c r="E59" s="2"/>
      <c r="F59" s="2" t="s">
        <v>271</v>
      </c>
      <c r="G59" s="2" t="s">
        <v>1320</v>
      </c>
      <c r="H59" s="2">
        <v>100</v>
      </c>
      <c r="I59" s="4" t="s">
        <v>1321</v>
      </c>
      <c r="J59" s="2">
        <v>2</v>
      </c>
      <c r="K59" s="5">
        <v>400</v>
      </c>
      <c r="L59" s="5">
        <v>1000</v>
      </c>
      <c r="M59" s="2">
        <v>100</v>
      </c>
      <c r="N59" s="2" t="s">
        <v>1161</v>
      </c>
    </row>
    <row r="60" spans="1:14" ht="32.4">
      <c r="A60" s="1" t="s">
        <v>1322</v>
      </c>
      <c r="B60" s="2" t="s">
        <v>1323</v>
      </c>
      <c r="C60" s="2" t="s">
        <v>1324</v>
      </c>
      <c r="D60" s="2"/>
      <c r="E60" s="2" t="s">
        <v>1154</v>
      </c>
      <c r="F60" s="2" t="s">
        <v>271</v>
      </c>
      <c r="G60" s="2" t="s">
        <v>1325</v>
      </c>
      <c r="H60" s="2" t="s">
        <v>1326</v>
      </c>
      <c r="I60" s="4" t="s">
        <v>1321</v>
      </c>
      <c r="J60" s="2">
        <v>2</v>
      </c>
      <c r="K60" s="5">
        <v>35</v>
      </c>
      <c r="L60" s="5" t="s">
        <v>1218</v>
      </c>
      <c r="M60" s="2">
        <v>100</v>
      </c>
      <c r="N60" s="2">
        <v>1920</v>
      </c>
    </row>
    <row r="61" spans="1:14" ht="32.4">
      <c r="A61" s="1" t="s">
        <v>1322</v>
      </c>
      <c r="B61" s="2" t="s">
        <v>1327</v>
      </c>
      <c r="C61" s="2" t="s">
        <v>1328</v>
      </c>
      <c r="D61" s="2"/>
      <c r="E61" s="2" t="s">
        <v>1154</v>
      </c>
      <c r="F61" s="2" t="s">
        <v>271</v>
      </c>
      <c r="G61" s="2" t="s">
        <v>1329</v>
      </c>
      <c r="H61" s="2" t="s">
        <v>1326</v>
      </c>
      <c r="I61" s="4" t="s">
        <v>1321</v>
      </c>
      <c r="J61" s="2">
        <v>2</v>
      </c>
      <c r="K61" s="5">
        <v>40</v>
      </c>
      <c r="L61" s="5" t="s">
        <v>1218</v>
      </c>
      <c r="M61" s="2">
        <v>100</v>
      </c>
      <c r="N61" s="2">
        <v>1920</v>
      </c>
    </row>
    <row r="62" spans="1:14" ht="32.4">
      <c r="A62" s="1" t="s">
        <v>1322</v>
      </c>
      <c r="B62" s="2" t="s">
        <v>1330</v>
      </c>
      <c r="C62" s="2" t="s">
        <v>1331</v>
      </c>
      <c r="D62" s="2"/>
      <c r="E62" s="2" t="s">
        <v>1154</v>
      </c>
      <c r="F62" s="2" t="s">
        <v>271</v>
      </c>
      <c r="G62" s="2" t="s">
        <v>1332</v>
      </c>
      <c r="H62" s="2" t="s">
        <v>1326</v>
      </c>
      <c r="I62" s="4" t="s">
        <v>1321</v>
      </c>
      <c r="J62" s="2">
        <v>2</v>
      </c>
      <c r="K62" s="5">
        <v>40</v>
      </c>
      <c r="L62" s="5">
        <v>200</v>
      </c>
      <c r="M62" s="2">
        <v>100</v>
      </c>
      <c r="N62" s="2" t="s">
        <v>1161</v>
      </c>
    </row>
    <row r="63" spans="1:14" ht="32.4">
      <c r="A63" s="1" t="s">
        <v>1322</v>
      </c>
      <c r="B63" s="2" t="s">
        <v>1333</v>
      </c>
      <c r="C63" s="2" t="s">
        <v>1334</v>
      </c>
      <c r="D63" s="2"/>
      <c r="E63" s="2" t="s">
        <v>1154</v>
      </c>
      <c r="F63" s="2" t="s">
        <v>271</v>
      </c>
      <c r="G63" s="2" t="s">
        <v>1332</v>
      </c>
      <c r="H63" s="2" t="s">
        <v>1326</v>
      </c>
      <c r="I63" s="4">
        <v>1</v>
      </c>
      <c r="J63" s="2">
        <v>5</v>
      </c>
      <c r="K63" s="5">
        <v>45</v>
      </c>
      <c r="L63" s="5">
        <v>100</v>
      </c>
      <c r="M63" s="2">
        <v>100</v>
      </c>
      <c r="N63" s="2" t="s">
        <v>991</v>
      </c>
    </row>
    <row r="64" spans="1:14" ht="43.2">
      <c r="A64" s="1" t="s">
        <v>1322</v>
      </c>
      <c r="B64" s="2" t="s">
        <v>1335</v>
      </c>
      <c r="C64" s="2" t="s">
        <v>1336</v>
      </c>
      <c r="D64" s="2"/>
      <c r="E64" s="2" t="s">
        <v>1154</v>
      </c>
      <c r="F64" s="2" t="s">
        <v>271</v>
      </c>
      <c r="G64" s="2" t="s">
        <v>1332</v>
      </c>
      <c r="H64" s="2" t="s">
        <v>1326</v>
      </c>
      <c r="I64" s="4">
        <v>2</v>
      </c>
      <c r="J64" s="2">
        <v>5</v>
      </c>
      <c r="K64" s="5">
        <v>45</v>
      </c>
      <c r="L64" s="5">
        <v>100</v>
      </c>
      <c r="M64" s="2">
        <v>100</v>
      </c>
      <c r="N64" s="2" t="s">
        <v>991</v>
      </c>
    </row>
    <row r="65" spans="1:14" ht="54">
      <c r="A65" s="1" t="s">
        <v>1322</v>
      </c>
      <c r="B65" s="2" t="s">
        <v>1337</v>
      </c>
      <c r="C65" s="2" t="s">
        <v>1338</v>
      </c>
      <c r="D65" s="2"/>
      <c r="E65" s="2" t="s">
        <v>1154</v>
      </c>
      <c r="F65" s="2" t="s">
        <v>271</v>
      </c>
      <c r="G65" s="2" t="s">
        <v>1339</v>
      </c>
      <c r="H65" s="7" t="s">
        <v>1340</v>
      </c>
      <c r="I65" s="4" t="s">
        <v>1321</v>
      </c>
      <c r="J65" s="2">
        <v>2</v>
      </c>
      <c r="K65" s="5" t="s">
        <v>1173</v>
      </c>
      <c r="L65" s="5" t="s">
        <v>1173</v>
      </c>
      <c r="M65" s="2">
        <v>100</v>
      </c>
      <c r="N65" s="2">
        <v>1920</v>
      </c>
    </row>
    <row r="66" spans="1:14" ht="32.4">
      <c r="A66" s="1" t="s">
        <v>1322</v>
      </c>
      <c r="B66" s="2" t="s">
        <v>1341</v>
      </c>
      <c r="C66" s="2" t="s">
        <v>1342</v>
      </c>
      <c r="D66" s="2"/>
      <c r="E66" s="2" t="s">
        <v>1154</v>
      </c>
      <c r="F66" s="2" t="s">
        <v>271</v>
      </c>
      <c r="G66" s="2" t="s">
        <v>1343</v>
      </c>
      <c r="H66" s="2" t="s">
        <v>1326</v>
      </c>
      <c r="I66" s="4" t="s">
        <v>1321</v>
      </c>
      <c r="J66" s="2">
        <v>2</v>
      </c>
      <c r="K66" s="5" t="s">
        <v>1218</v>
      </c>
      <c r="L66" s="5" t="s">
        <v>1218</v>
      </c>
      <c r="M66" s="2">
        <v>100</v>
      </c>
      <c r="N66" s="2" t="s">
        <v>1344</v>
      </c>
    </row>
    <row r="67" spans="1:14" ht="54">
      <c r="A67" s="1" t="s">
        <v>1322</v>
      </c>
      <c r="B67" s="2" t="s">
        <v>1345</v>
      </c>
      <c r="C67" s="2" t="s">
        <v>1346</v>
      </c>
      <c r="D67" s="2"/>
      <c r="E67" s="2" t="s">
        <v>1154</v>
      </c>
      <c r="F67" s="2" t="s">
        <v>271</v>
      </c>
      <c r="G67" s="2" t="s">
        <v>1332</v>
      </c>
      <c r="H67" s="2" t="s">
        <v>1326</v>
      </c>
      <c r="I67" s="4" t="s">
        <v>1321</v>
      </c>
      <c r="J67" s="2">
        <v>7</v>
      </c>
      <c r="K67" s="5" t="s">
        <v>1173</v>
      </c>
      <c r="L67" s="5">
        <v>895</v>
      </c>
      <c r="M67" s="2">
        <v>100</v>
      </c>
      <c r="N67" s="2" t="s">
        <v>991</v>
      </c>
    </row>
    <row r="68" spans="1:14" ht="43.2">
      <c r="A68" s="1" t="s">
        <v>1322</v>
      </c>
      <c r="B68" s="2" t="s">
        <v>1347</v>
      </c>
      <c r="C68" s="2" t="s">
        <v>1348</v>
      </c>
      <c r="D68" s="2"/>
      <c r="E68" s="2" t="s">
        <v>1154</v>
      </c>
      <c r="F68" s="2" t="s">
        <v>271</v>
      </c>
      <c r="G68" s="2" t="s">
        <v>1332</v>
      </c>
      <c r="H68" s="2" t="s">
        <v>1326</v>
      </c>
      <c r="I68" s="4">
        <v>1</v>
      </c>
      <c r="J68" s="2">
        <v>8</v>
      </c>
      <c r="K68" s="5" t="s">
        <v>1173</v>
      </c>
      <c r="L68" s="5">
        <v>600</v>
      </c>
      <c r="M68" s="2">
        <v>98</v>
      </c>
      <c r="N68" s="2" t="s">
        <v>991</v>
      </c>
    </row>
    <row r="69" spans="1:14" ht="21.6">
      <c r="A69" s="2" t="s">
        <v>1349</v>
      </c>
      <c r="B69" s="2" t="s">
        <v>1350</v>
      </c>
      <c r="C69" s="2" t="s">
        <v>1351</v>
      </c>
      <c r="D69" s="2"/>
      <c r="E69" s="2"/>
      <c r="F69" s="2" t="s">
        <v>271</v>
      </c>
      <c r="G69" s="2" t="s">
        <v>1301</v>
      </c>
      <c r="H69" s="2">
        <v>100</v>
      </c>
      <c r="I69" s="4" t="s">
        <v>1352</v>
      </c>
      <c r="J69" s="2">
        <v>30</v>
      </c>
      <c r="K69" s="5" t="s">
        <v>1173</v>
      </c>
      <c r="L69" s="5">
        <v>200</v>
      </c>
      <c r="M69" s="2">
        <v>100</v>
      </c>
      <c r="N69" s="2" t="s">
        <v>991</v>
      </c>
    </row>
    <row r="70" spans="1:14" ht="21.6">
      <c r="A70" s="2" t="s">
        <v>1349</v>
      </c>
      <c r="B70" s="2" t="s">
        <v>1353</v>
      </c>
      <c r="C70" s="2" t="s">
        <v>1353</v>
      </c>
      <c r="D70" s="2"/>
      <c r="E70" s="2"/>
      <c r="F70" s="2" t="s">
        <v>271</v>
      </c>
      <c r="G70" s="2" t="s">
        <v>1295</v>
      </c>
      <c r="H70" s="2">
        <v>110</v>
      </c>
      <c r="I70" s="4" t="s">
        <v>1352</v>
      </c>
      <c r="J70" s="2">
        <v>30</v>
      </c>
      <c r="K70" s="5" t="s">
        <v>1173</v>
      </c>
      <c r="L70" s="5">
        <v>1000</v>
      </c>
      <c r="M70" s="2">
        <v>97</v>
      </c>
      <c r="N70" s="2" t="s">
        <v>991</v>
      </c>
    </row>
    <row r="71" spans="1:14" ht="21.6">
      <c r="A71" s="2" t="s">
        <v>1349</v>
      </c>
      <c r="B71" s="2" t="s">
        <v>1354</v>
      </c>
      <c r="C71" s="2" t="s">
        <v>1355</v>
      </c>
      <c r="D71" s="2"/>
      <c r="E71" s="2"/>
      <c r="F71" s="2" t="s">
        <v>271</v>
      </c>
      <c r="G71" s="2" t="s">
        <v>1356</v>
      </c>
      <c r="H71" s="2">
        <v>250</v>
      </c>
      <c r="I71" s="4">
        <v>1</v>
      </c>
      <c r="J71" s="2">
        <v>11</v>
      </c>
      <c r="K71" s="5" t="s">
        <v>1173</v>
      </c>
      <c r="L71" s="5">
        <v>3000</v>
      </c>
      <c r="M71" s="2">
        <v>96</v>
      </c>
      <c r="N71" s="2" t="s">
        <v>991</v>
      </c>
    </row>
    <row r="72" spans="1:14" ht="21.6">
      <c r="A72" s="2" t="s">
        <v>1349</v>
      </c>
      <c r="B72" s="2" t="s">
        <v>1357</v>
      </c>
      <c r="C72" s="2" t="s">
        <v>1357</v>
      </c>
      <c r="D72" s="2"/>
      <c r="E72" s="2"/>
      <c r="F72" s="2" t="s">
        <v>271</v>
      </c>
      <c r="G72" s="2" t="s">
        <v>1304</v>
      </c>
      <c r="H72" s="2">
        <v>110</v>
      </c>
      <c r="I72" s="4" t="s">
        <v>1358</v>
      </c>
      <c r="J72" s="2">
        <v>20</v>
      </c>
      <c r="K72" s="5" t="s">
        <v>1173</v>
      </c>
      <c r="L72" s="5">
        <v>1500</v>
      </c>
      <c r="M72" s="2">
        <v>97</v>
      </c>
      <c r="N72" s="2" t="s">
        <v>991</v>
      </c>
    </row>
    <row r="73" spans="1:14" ht="32.4">
      <c r="A73" s="2" t="s">
        <v>1349</v>
      </c>
      <c r="B73" s="2" t="s">
        <v>1359</v>
      </c>
      <c r="C73" s="2" t="s">
        <v>1360</v>
      </c>
      <c r="D73" s="2"/>
      <c r="E73" s="2"/>
      <c r="F73" s="2" t="s">
        <v>271</v>
      </c>
      <c r="G73" s="2" t="s">
        <v>1295</v>
      </c>
      <c r="H73" s="2">
        <v>110</v>
      </c>
      <c r="I73" s="4" t="s">
        <v>1361</v>
      </c>
      <c r="J73" s="2">
        <v>20</v>
      </c>
      <c r="K73" s="5" t="s">
        <v>1173</v>
      </c>
      <c r="L73" s="5">
        <v>2000</v>
      </c>
      <c r="M73" s="2">
        <v>98</v>
      </c>
      <c r="N73" s="2" t="s">
        <v>991</v>
      </c>
    </row>
    <row r="74" spans="1:14" ht="21.6">
      <c r="A74" s="2" t="s">
        <v>1349</v>
      </c>
      <c r="B74" s="2" t="s">
        <v>1362</v>
      </c>
      <c r="C74" s="2" t="s">
        <v>1362</v>
      </c>
      <c r="D74" s="2"/>
      <c r="E74" s="2"/>
      <c r="F74" s="2" t="s">
        <v>271</v>
      </c>
      <c r="G74" s="2" t="s">
        <v>1295</v>
      </c>
      <c r="H74" s="2">
        <v>110</v>
      </c>
      <c r="I74" s="4" t="s">
        <v>1358</v>
      </c>
      <c r="J74" s="2">
        <v>30</v>
      </c>
      <c r="K74" s="5" t="s">
        <v>1173</v>
      </c>
      <c r="L74" s="5" t="s">
        <v>1173</v>
      </c>
      <c r="M74" s="2">
        <v>97</v>
      </c>
      <c r="N74" s="2" t="s">
        <v>991</v>
      </c>
    </row>
    <row r="75" spans="1:14" ht="21.6">
      <c r="A75" s="2" t="s">
        <v>1349</v>
      </c>
      <c r="B75" s="2" t="s">
        <v>1363</v>
      </c>
      <c r="C75" s="2" t="s">
        <v>1363</v>
      </c>
      <c r="D75" s="2"/>
      <c r="E75" s="2"/>
      <c r="F75" s="2" t="s">
        <v>271</v>
      </c>
      <c r="G75" s="2" t="s">
        <v>1295</v>
      </c>
      <c r="H75" s="2">
        <v>90</v>
      </c>
      <c r="I75" s="4" t="s">
        <v>1364</v>
      </c>
      <c r="J75" s="2">
        <v>30</v>
      </c>
      <c r="K75" s="5" t="s">
        <v>1173</v>
      </c>
      <c r="L75" s="5" t="s">
        <v>1173</v>
      </c>
      <c r="M75" s="2">
        <v>97</v>
      </c>
      <c r="N75" s="2" t="s">
        <v>991</v>
      </c>
    </row>
    <row r="76" spans="1:14" ht="21.6">
      <c r="A76" s="2" t="s">
        <v>1349</v>
      </c>
      <c r="B76" s="2" t="s">
        <v>1365</v>
      </c>
      <c r="C76" s="2" t="s">
        <v>1366</v>
      </c>
      <c r="D76" s="2"/>
      <c r="E76" s="2"/>
      <c r="F76" s="2" t="s">
        <v>271</v>
      </c>
      <c r="G76" s="2" t="s">
        <v>1295</v>
      </c>
      <c r="H76" s="2">
        <v>110</v>
      </c>
      <c r="I76" s="4" t="s">
        <v>1352</v>
      </c>
      <c r="J76" s="2">
        <v>30</v>
      </c>
      <c r="K76" s="5" t="s">
        <v>1173</v>
      </c>
      <c r="L76" s="5">
        <v>1100</v>
      </c>
      <c r="M76" s="2">
        <v>99</v>
      </c>
      <c r="N76" s="2" t="s">
        <v>991</v>
      </c>
    </row>
    <row r="77" spans="1:14" ht="21.6">
      <c r="A77" s="2" t="s">
        <v>1349</v>
      </c>
      <c r="B77" s="2" t="s">
        <v>1367</v>
      </c>
      <c r="C77" s="2" t="s">
        <v>1368</v>
      </c>
      <c r="D77" s="2"/>
      <c r="E77" s="2"/>
      <c r="F77" s="2" t="s">
        <v>271</v>
      </c>
      <c r="G77" s="2" t="s">
        <v>1295</v>
      </c>
      <c r="H77" s="2">
        <v>110</v>
      </c>
      <c r="I77" s="4" t="s">
        <v>1361</v>
      </c>
      <c r="J77" s="2">
        <v>30</v>
      </c>
      <c r="K77" s="5" t="s">
        <v>1173</v>
      </c>
      <c r="L77" s="5">
        <v>2800</v>
      </c>
      <c r="M77" s="2">
        <v>99</v>
      </c>
      <c r="N77" s="2" t="s">
        <v>991</v>
      </c>
    </row>
    <row r="78" spans="1:14" ht="43.2">
      <c r="A78" s="1" t="s">
        <v>273</v>
      </c>
      <c r="B78" s="2" t="s">
        <v>1369</v>
      </c>
      <c r="C78" s="2" t="s">
        <v>1370</v>
      </c>
      <c r="D78" s="2"/>
      <c r="E78" s="2"/>
      <c r="F78" s="2" t="s">
        <v>273</v>
      </c>
      <c r="G78" s="2" t="s">
        <v>1264</v>
      </c>
      <c r="H78" s="2">
        <v>20</v>
      </c>
      <c r="I78" s="4" t="s">
        <v>1352</v>
      </c>
      <c r="J78" s="2" t="s">
        <v>1371</v>
      </c>
      <c r="K78" s="5">
        <v>1000</v>
      </c>
      <c r="L78" s="5">
        <v>20000</v>
      </c>
      <c r="M78" s="2">
        <v>96</v>
      </c>
      <c r="N78" s="2">
        <v>1920</v>
      </c>
    </row>
    <row r="79" spans="1:14" ht="21.6">
      <c r="A79" s="1" t="s">
        <v>273</v>
      </c>
      <c r="B79" s="2" t="s">
        <v>1372</v>
      </c>
      <c r="C79" s="2" t="s">
        <v>1373</v>
      </c>
      <c r="D79" s="2"/>
      <c r="E79" s="2"/>
      <c r="F79" s="2" t="s">
        <v>273</v>
      </c>
      <c r="G79" s="2" t="s">
        <v>1264</v>
      </c>
      <c r="H79" s="2">
        <v>20</v>
      </c>
      <c r="I79" s="4" t="s">
        <v>1352</v>
      </c>
      <c r="J79" s="2" t="s">
        <v>1374</v>
      </c>
      <c r="K79" s="5" t="s">
        <v>1173</v>
      </c>
      <c r="L79" s="5" t="s">
        <v>1173</v>
      </c>
      <c r="M79" s="2">
        <v>97</v>
      </c>
      <c r="N79" s="2" t="s">
        <v>991</v>
      </c>
    </row>
    <row r="80" spans="1:14" ht="21.6">
      <c r="A80" s="1" t="s">
        <v>273</v>
      </c>
      <c r="B80" s="2" t="s">
        <v>1375</v>
      </c>
      <c r="C80" s="2" t="s">
        <v>1376</v>
      </c>
      <c r="D80" s="2"/>
      <c r="E80" s="2"/>
      <c r="F80" s="2" t="s">
        <v>273</v>
      </c>
      <c r="G80" s="2" t="s">
        <v>1264</v>
      </c>
      <c r="H80" s="2">
        <v>15</v>
      </c>
      <c r="I80" s="4" t="s">
        <v>1377</v>
      </c>
      <c r="J80" s="2">
        <v>32</v>
      </c>
      <c r="K80" s="5" t="s">
        <v>1173</v>
      </c>
      <c r="L80" s="5">
        <v>750</v>
      </c>
      <c r="M80" s="2">
        <v>96</v>
      </c>
      <c r="N80" s="2" t="s">
        <v>991</v>
      </c>
    </row>
    <row r="81" spans="1:14" ht="21.6">
      <c r="A81" s="1" t="s">
        <v>273</v>
      </c>
      <c r="B81" s="2" t="s">
        <v>1378</v>
      </c>
      <c r="C81" s="2" t="s">
        <v>1379</v>
      </c>
      <c r="D81" s="2"/>
      <c r="E81" s="2"/>
      <c r="F81" s="2" t="s">
        <v>273</v>
      </c>
      <c r="G81" s="2" t="s">
        <v>1256</v>
      </c>
      <c r="H81" s="2">
        <v>15</v>
      </c>
      <c r="I81" s="4" t="s">
        <v>1377</v>
      </c>
      <c r="J81" s="2">
        <v>20</v>
      </c>
      <c r="K81" s="5" t="s">
        <v>1173</v>
      </c>
      <c r="L81" s="5" t="s">
        <v>1173</v>
      </c>
      <c r="M81" s="2">
        <v>96</v>
      </c>
      <c r="N81" s="2" t="s">
        <v>991</v>
      </c>
    </row>
    <row r="82" spans="1:14">
      <c r="A82" s="1" t="s">
        <v>273</v>
      </c>
      <c r="B82" s="2" t="s">
        <v>1380</v>
      </c>
      <c r="C82" s="2" t="s">
        <v>1381</v>
      </c>
      <c r="D82" s="2"/>
      <c r="E82" s="2"/>
      <c r="F82" s="2" t="s">
        <v>273</v>
      </c>
      <c r="G82" s="2" t="s">
        <v>1281</v>
      </c>
      <c r="H82" s="2">
        <v>20</v>
      </c>
      <c r="I82" s="4" t="s">
        <v>1361</v>
      </c>
      <c r="J82" s="2" t="s">
        <v>1382</v>
      </c>
      <c r="K82" s="5">
        <v>200</v>
      </c>
      <c r="L82" s="5">
        <v>1600</v>
      </c>
      <c r="M82" s="2">
        <v>96</v>
      </c>
      <c r="N82" s="2">
        <v>1920</v>
      </c>
    </row>
    <row r="83" spans="1:14" ht="21.6">
      <c r="A83" s="1" t="s">
        <v>273</v>
      </c>
      <c r="B83" s="2" t="s">
        <v>1383</v>
      </c>
      <c r="C83" s="2" t="s">
        <v>1384</v>
      </c>
      <c r="D83" s="2"/>
      <c r="E83" s="2"/>
      <c r="F83" s="2" t="s">
        <v>273</v>
      </c>
      <c r="G83" s="2" t="s">
        <v>1264</v>
      </c>
      <c r="H83" s="2">
        <v>20</v>
      </c>
      <c r="I83" s="4" t="s">
        <v>1352</v>
      </c>
      <c r="J83" s="2">
        <v>32</v>
      </c>
      <c r="K83" s="5" t="s">
        <v>1173</v>
      </c>
      <c r="L83" s="5">
        <v>1000</v>
      </c>
      <c r="M83" s="2">
        <v>98</v>
      </c>
      <c r="N83" s="2" t="s">
        <v>991</v>
      </c>
    </row>
    <row r="84" spans="1:14" ht="43.2">
      <c r="A84" s="1" t="s">
        <v>1385</v>
      </c>
      <c r="B84" s="2" t="s">
        <v>1386</v>
      </c>
      <c r="C84" s="2" t="s">
        <v>1387</v>
      </c>
      <c r="D84" s="2"/>
      <c r="E84" s="2"/>
      <c r="F84" s="2" t="s">
        <v>269</v>
      </c>
      <c r="G84" s="2" t="s">
        <v>1304</v>
      </c>
      <c r="H84" s="2">
        <v>100</v>
      </c>
      <c r="I84" s="4" t="s">
        <v>1388</v>
      </c>
      <c r="J84" s="2">
        <v>200</v>
      </c>
      <c r="K84" s="5">
        <v>2000</v>
      </c>
      <c r="L84" s="5">
        <v>14000</v>
      </c>
      <c r="M84" s="2">
        <v>96</v>
      </c>
      <c r="N84" s="2" t="s">
        <v>1161</v>
      </c>
    </row>
    <row r="85" spans="1:14" ht="43.2">
      <c r="A85" s="1" t="s">
        <v>1385</v>
      </c>
      <c r="B85" s="2" t="s">
        <v>1389</v>
      </c>
      <c r="C85" s="2" t="s">
        <v>1390</v>
      </c>
      <c r="D85" s="2"/>
      <c r="E85" s="2"/>
      <c r="F85" s="2" t="s">
        <v>269</v>
      </c>
      <c r="G85" s="2" t="s">
        <v>1304</v>
      </c>
      <c r="H85" s="2">
        <v>90</v>
      </c>
      <c r="I85" s="4" t="s">
        <v>1352</v>
      </c>
      <c r="J85" s="2">
        <v>20</v>
      </c>
      <c r="K85" s="5">
        <v>800</v>
      </c>
      <c r="L85" s="5">
        <v>1500</v>
      </c>
      <c r="M85" s="2">
        <v>100</v>
      </c>
      <c r="N85" s="2" t="s">
        <v>1161</v>
      </c>
    </row>
    <row r="86" spans="1:14" ht="32.4">
      <c r="A86" s="1" t="s">
        <v>1385</v>
      </c>
      <c r="B86" s="2" t="s">
        <v>1391</v>
      </c>
      <c r="C86" s="2" t="s">
        <v>1392</v>
      </c>
      <c r="D86" s="2"/>
      <c r="E86" s="2"/>
      <c r="F86" s="2" t="s">
        <v>269</v>
      </c>
      <c r="G86" s="2" t="s">
        <v>1304</v>
      </c>
      <c r="H86" s="2">
        <v>150</v>
      </c>
      <c r="I86" s="4" t="s">
        <v>1388</v>
      </c>
      <c r="J86" s="2">
        <v>250</v>
      </c>
      <c r="K86" s="5">
        <v>3000</v>
      </c>
      <c r="L86" s="5">
        <v>30000</v>
      </c>
      <c r="M86" s="2">
        <v>96</v>
      </c>
      <c r="N86" s="2" t="s">
        <v>1161</v>
      </c>
    </row>
    <row r="87" spans="1:14" ht="21.6">
      <c r="A87" s="1" t="s">
        <v>1385</v>
      </c>
      <c r="B87" s="2" t="s">
        <v>1393</v>
      </c>
      <c r="C87" s="2" t="s">
        <v>1394</v>
      </c>
      <c r="D87" s="2"/>
      <c r="E87" s="2"/>
      <c r="F87" s="2" t="s">
        <v>269</v>
      </c>
      <c r="G87" s="2" t="s">
        <v>1304</v>
      </c>
      <c r="H87" s="2">
        <v>110</v>
      </c>
      <c r="I87" s="4" t="s">
        <v>1361</v>
      </c>
      <c r="J87" s="2" t="s">
        <v>1395</v>
      </c>
      <c r="K87" s="5">
        <v>3000</v>
      </c>
      <c r="L87" s="5">
        <v>50000</v>
      </c>
      <c r="M87" s="2">
        <v>96</v>
      </c>
      <c r="N87" s="2" t="s">
        <v>1161</v>
      </c>
    </row>
    <row r="88" spans="1:14" ht="21.6">
      <c r="A88" s="1" t="s">
        <v>1385</v>
      </c>
      <c r="B88" s="2" t="s">
        <v>1396</v>
      </c>
      <c r="C88" s="2" t="s">
        <v>1397</v>
      </c>
      <c r="D88" s="2"/>
      <c r="E88" s="2"/>
      <c r="F88" s="2" t="s">
        <v>269</v>
      </c>
      <c r="G88" s="2" t="s">
        <v>1304</v>
      </c>
      <c r="H88" s="2">
        <v>110</v>
      </c>
      <c r="I88" s="4" t="s">
        <v>1388</v>
      </c>
      <c r="J88" s="2" t="s">
        <v>1398</v>
      </c>
      <c r="K88" s="5">
        <v>3000</v>
      </c>
      <c r="L88" s="5">
        <v>20000</v>
      </c>
      <c r="M88" s="2">
        <v>96</v>
      </c>
      <c r="N88" s="2" t="s">
        <v>1161</v>
      </c>
    </row>
    <row r="89" spans="1:14" ht="32.4">
      <c r="A89" s="1" t="s">
        <v>1385</v>
      </c>
      <c r="B89" s="2" t="s">
        <v>1399</v>
      </c>
      <c r="C89" s="2" t="s">
        <v>1400</v>
      </c>
      <c r="D89" s="2">
        <v>5</v>
      </c>
      <c r="E89" s="2"/>
      <c r="F89" s="2" t="s">
        <v>269</v>
      </c>
      <c r="G89" s="2" t="s">
        <v>1304</v>
      </c>
      <c r="H89" s="2">
        <v>200</v>
      </c>
      <c r="I89" s="4" t="s">
        <v>1388</v>
      </c>
      <c r="J89" s="2">
        <v>4000</v>
      </c>
      <c r="K89" s="5" t="s">
        <v>1173</v>
      </c>
      <c r="L89" s="5" t="s">
        <v>1173</v>
      </c>
      <c r="M89" s="2">
        <v>98</v>
      </c>
      <c r="N89" s="2" t="s">
        <v>1161</v>
      </c>
    </row>
    <row r="90" spans="1:14" ht="43.2">
      <c r="A90" s="1" t="s">
        <v>1385</v>
      </c>
      <c r="B90" s="2" t="s">
        <v>1401</v>
      </c>
      <c r="C90" s="2" t="s">
        <v>1402</v>
      </c>
      <c r="D90" s="2"/>
      <c r="E90" s="2"/>
      <c r="F90" s="2" t="s">
        <v>269</v>
      </c>
      <c r="G90" s="2" t="s">
        <v>1295</v>
      </c>
      <c r="H90" s="2">
        <v>110</v>
      </c>
      <c r="I90" s="4" t="s">
        <v>1388</v>
      </c>
      <c r="J90" s="2" t="s">
        <v>1403</v>
      </c>
      <c r="K90" s="5" t="s">
        <v>1173</v>
      </c>
      <c r="L90" s="5" t="s">
        <v>1173</v>
      </c>
      <c r="M90" s="2">
        <v>99</v>
      </c>
      <c r="N90" s="2" t="s">
        <v>1161</v>
      </c>
    </row>
    <row r="91" spans="1:14" ht="43.2">
      <c r="A91" s="1" t="s">
        <v>1385</v>
      </c>
      <c r="B91" s="2" t="s">
        <v>1404</v>
      </c>
      <c r="C91" s="2" t="s">
        <v>1405</v>
      </c>
      <c r="D91" s="2"/>
      <c r="E91" s="2"/>
      <c r="F91" s="2" t="s">
        <v>269</v>
      </c>
      <c r="G91" s="2" t="s">
        <v>1304</v>
      </c>
      <c r="H91" s="2">
        <v>110</v>
      </c>
      <c r="I91" s="4" t="s">
        <v>1388</v>
      </c>
      <c r="J91" s="2">
        <v>250</v>
      </c>
      <c r="K91" s="5" t="s">
        <v>1173</v>
      </c>
      <c r="L91" s="5" t="s">
        <v>1173</v>
      </c>
      <c r="M91" s="2">
        <v>99</v>
      </c>
      <c r="N91" s="2"/>
    </row>
    <row r="92" spans="1:14" ht="21.6">
      <c r="A92" s="1" t="s">
        <v>458</v>
      </c>
      <c r="B92" s="2" t="s">
        <v>1406</v>
      </c>
      <c r="C92" s="2" t="s">
        <v>1407</v>
      </c>
      <c r="D92" s="2"/>
      <c r="E92" s="2"/>
      <c r="F92" s="2" t="s">
        <v>180</v>
      </c>
      <c r="G92" s="2" t="s">
        <v>1408</v>
      </c>
      <c r="H92" s="4" t="s">
        <v>1208</v>
      </c>
      <c r="I92" s="4">
        <v>0.5</v>
      </c>
      <c r="J92" s="4" t="s">
        <v>1209</v>
      </c>
      <c r="K92" s="5" t="s">
        <v>1173</v>
      </c>
      <c r="L92" s="5" t="s">
        <v>1173</v>
      </c>
      <c r="M92" s="2">
        <v>95</v>
      </c>
      <c r="N92" s="2" t="s">
        <v>1161</v>
      </c>
    </row>
    <row r="93" spans="1:14" ht="43.2">
      <c r="A93" s="1" t="s">
        <v>458</v>
      </c>
      <c r="B93" s="2" t="s">
        <v>1409</v>
      </c>
      <c r="C93" s="2" t="s">
        <v>1410</v>
      </c>
      <c r="D93" s="2"/>
      <c r="E93" s="2"/>
      <c r="F93" s="2" t="s">
        <v>176</v>
      </c>
      <c r="G93" s="2" t="s">
        <v>1411</v>
      </c>
      <c r="H93" s="4">
        <v>10</v>
      </c>
      <c r="I93" s="4">
        <v>0.5</v>
      </c>
      <c r="J93" s="4">
        <v>1</v>
      </c>
      <c r="K93" s="5">
        <v>15</v>
      </c>
      <c r="L93" s="5">
        <v>75</v>
      </c>
      <c r="M93" s="2">
        <v>100</v>
      </c>
      <c r="N93" s="2" t="s">
        <v>1161</v>
      </c>
    </row>
    <row r="94" spans="1:14" ht="32.4">
      <c r="A94" s="1" t="s">
        <v>458</v>
      </c>
      <c r="B94" s="2" t="s">
        <v>1412</v>
      </c>
      <c r="C94" s="2" t="s">
        <v>1413</v>
      </c>
      <c r="D94" s="2"/>
      <c r="E94" s="2"/>
      <c r="F94" s="2" t="s">
        <v>265</v>
      </c>
      <c r="G94" s="2" t="s">
        <v>1414</v>
      </c>
      <c r="H94" s="4">
        <v>20</v>
      </c>
      <c r="I94" s="4">
        <v>0.33333333333333298</v>
      </c>
      <c r="J94" s="4">
        <v>1</v>
      </c>
      <c r="K94" s="5" t="s">
        <v>1173</v>
      </c>
      <c r="L94" s="5" t="s">
        <v>1173</v>
      </c>
      <c r="M94" s="2">
        <v>99</v>
      </c>
      <c r="N94" s="2" t="s">
        <v>991</v>
      </c>
    </row>
    <row r="95" spans="1:14" ht="21.6">
      <c r="A95" s="1" t="s">
        <v>458</v>
      </c>
      <c r="B95" s="2" t="s">
        <v>1415</v>
      </c>
      <c r="C95" s="2" t="s">
        <v>1416</v>
      </c>
      <c r="D95" s="2">
        <v>4</v>
      </c>
      <c r="E95" s="2"/>
      <c r="F95" s="2" t="s">
        <v>180</v>
      </c>
      <c r="G95" s="2" t="s">
        <v>1417</v>
      </c>
      <c r="H95" s="4" t="s">
        <v>1208</v>
      </c>
      <c r="I95" s="4">
        <v>0.5</v>
      </c>
      <c r="J95" s="4" t="s">
        <v>1209</v>
      </c>
      <c r="K95" s="5">
        <v>2</v>
      </c>
      <c r="L95" s="5">
        <v>55</v>
      </c>
      <c r="M95" s="2">
        <v>99</v>
      </c>
      <c r="N95" s="2" t="s">
        <v>1161</v>
      </c>
    </row>
    <row r="96" spans="1:14" ht="21.6">
      <c r="A96" s="1" t="s">
        <v>458</v>
      </c>
      <c r="B96" s="2" t="s">
        <v>1418</v>
      </c>
      <c r="C96" s="2" t="s">
        <v>1419</v>
      </c>
      <c r="D96" s="2"/>
      <c r="E96" s="2"/>
      <c r="F96" s="2" t="s">
        <v>277</v>
      </c>
      <c r="G96" s="2" t="s">
        <v>1420</v>
      </c>
      <c r="H96" s="2"/>
      <c r="I96" s="4"/>
      <c r="J96" s="4" t="s">
        <v>1209</v>
      </c>
      <c r="K96" s="5">
        <v>20</v>
      </c>
      <c r="L96" s="5" t="s">
        <v>1421</v>
      </c>
      <c r="M96" s="2">
        <v>100</v>
      </c>
      <c r="N96" s="2" t="s">
        <v>1161</v>
      </c>
    </row>
    <row r="97" spans="1:14" ht="21.6">
      <c r="A97" s="1" t="s">
        <v>458</v>
      </c>
      <c r="B97" s="2" t="s">
        <v>1422</v>
      </c>
      <c r="C97" s="2" t="s">
        <v>1423</v>
      </c>
      <c r="D97" s="2"/>
      <c r="E97" s="2"/>
      <c r="F97" s="2" t="s">
        <v>277</v>
      </c>
      <c r="G97" s="2" t="s">
        <v>1424</v>
      </c>
      <c r="H97" s="2" t="s">
        <v>1425</v>
      </c>
      <c r="I97" s="4" t="s">
        <v>1209</v>
      </c>
      <c r="J97" s="4" t="s">
        <v>1209</v>
      </c>
      <c r="K97" s="5" t="s">
        <v>1173</v>
      </c>
      <c r="L97" s="5" t="s">
        <v>1173</v>
      </c>
      <c r="M97" s="2">
        <v>95</v>
      </c>
      <c r="N97" s="2" t="s">
        <v>1161</v>
      </c>
    </row>
    <row r="98" spans="1:14" ht="32.4">
      <c r="A98" s="1" t="s">
        <v>458</v>
      </c>
      <c r="B98" s="2" t="s">
        <v>1426</v>
      </c>
      <c r="C98" s="2" t="s">
        <v>1427</v>
      </c>
      <c r="D98" s="2"/>
      <c r="E98" s="2"/>
      <c r="F98" s="2" t="s">
        <v>277</v>
      </c>
      <c r="G98" s="2" t="s">
        <v>1428</v>
      </c>
      <c r="H98" s="2" t="s">
        <v>1425</v>
      </c>
      <c r="I98" s="4" t="s">
        <v>1209</v>
      </c>
      <c r="J98" s="4" t="s">
        <v>1209</v>
      </c>
      <c r="K98" s="5" t="s">
        <v>1173</v>
      </c>
      <c r="L98" s="5" t="s">
        <v>1173</v>
      </c>
      <c r="M98" s="2">
        <v>99</v>
      </c>
      <c r="N98" s="2" t="s">
        <v>991</v>
      </c>
    </row>
    <row r="99" spans="1:14" ht="21.6">
      <c r="A99" s="1" t="s">
        <v>458</v>
      </c>
      <c r="B99" s="2" t="s">
        <v>1429</v>
      </c>
      <c r="C99" s="2" t="s">
        <v>1430</v>
      </c>
      <c r="D99" s="2">
        <v>4</v>
      </c>
      <c r="E99" s="2"/>
      <c r="F99" s="2" t="s">
        <v>180</v>
      </c>
      <c r="G99" s="2" t="s">
        <v>1417</v>
      </c>
      <c r="H99" s="2" t="s">
        <v>1208</v>
      </c>
      <c r="I99" s="4">
        <v>0.5</v>
      </c>
      <c r="J99" s="4" t="s">
        <v>1209</v>
      </c>
      <c r="K99" s="5" t="s">
        <v>1173</v>
      </c>
      <c r="L99" s="5" t="s">
        <v>1173</v>
      </c>
      <c r="M99" s="2">
        <v>99</v>
      </c>
      <c r="N99" s="2" t="s">
        <v>1161</v>
      </c>
    </row>
    <row r="100" spans="1:14" ht="21.6">
      <c r="A100" s="1" t="s">
        <v>458</v>
      </c>
      <c r="B100" s="2" t="s">
        <v>1431</v>
      </c>
      <c r="C100" s="2" t="s">
        <v>1432</v>
      </c>
      <c r="D100" s="2"/>
      <c r="E100" s="2"/>
      <c r="F100" s="2" t="s">
        <v>276</v>
      </c>
      <c r="G100" s="2" t="s">
        <v>1433</v>
      </c>
      <c r="H100" s="2">
        <v>500</v>
      </c>
      <c r="I100" s="4">
        <v>2</v>
      </c>
      <c r="J100" s="4" t="s">
        <v>1434</v>
      </c>
      <c r="K100" s="5" t="s">
        <v>1173</v>
      </c>
      <c r="L100" s="5" t="s">
        <v>1173</v>
      </c>
      <c r="M100" s="2">
        <v>100</v>
      </c>
      <c r="N100" s="2" t="s">
        <v>991</v>
      </c>
    </row>
    <row r="101" spans="1:14" ht="21.6">
      <c r="A101" s="1" t="s">
        <v>458</v>
      </c>
      <c r="B101" s="2" t="s">
        <v>1435</v>
      </c>
      <c r="C101" s="2" t="s">
        <v>1436</v>
      </c>
      <c r="D101" s="2"/>
      <c r="E101" s="2"/>
      <c r="F101" s="2" t="s">
        <v>276</v>
      </c>
      <c r="G101" s="2" t="s">
        <v>1437</v>
      </c>
      <c r="H101" s="2">
        <v>500</v>
      </c>
      <c r="I101" s="4">
        <v>0.25</v>
      </c>
      <c r="J101" s="4" t="s">
        <v>1434</v>
      </c>
      <c r="K101" s="5">
        <v>1500</v>
      </c>
      <c r="L101" s="5" t="s">
        <v>1173</v>
      </c>
      <c r="M101" s="2">
        <v>99</v>
      </c>
      <c r="N101" s="2" t="s">
        <v>1161</v>
      </c>
    </row>
    <row r="102" spans="1:14" ht="43.2">
      <c r="A102" s="1" t="s">
        <v>458</v>
      </c>
      <c r="B102" s="2" t="s">
        <v>1438</v>
      </c>
      <c r="C102" s="2" t="s">
        <v>1439</v>
      </c>
      <c r="D102" s="2"/>
      <c r="E102" s="2"/>
      <c r="F102" s="2" t="s">
        <v>276</v>
      </c>
      <c r="G102" s="2" t="s">
        <v>1437</v>
      </c>
      <c r="H102" s="2">
        <v>2000</v>
      </c>
      <c r="I102" s="4">
        <v>1</v>
      </c>
      <c r="J102" s="4" t="s">
        <v>1434</v>
      </c>
      <c r="K102" s="5" t="s">
        <v>1173</v>
      </c>
      <c r="L102" s="5" t="s">
        <v>1173</v>
      </c>
      <c r="M102" s="2">
        <v>100</v>
      </c>
      <c r="N102" s="2" t="s">
        <v>991</v>
      </c>
    </row>
    <row r="103" spans="1:14" ht="64.8">
      <c r="A103" s="1" t="s">
        <v>458</v>
      </c>
      <c r="B103" s="2" t="s">
        <v>1440</v>
      </c>
      <c r="C103" s="2" t="s">
        <v>1441</v>
      </c>
      <c r="D103" s="2"/>
      <c r="E103" s="2"/>
      <c r="F103" s="2" t="s">
        <v>276</v>
      </c>
      <c r="G103" s="2" t="s">
        <v>1442</v>
      </c>
      <c r="H103" s="2">
        <v>3000</v>
      </c>
      <c r="I103" s="4">
        <v>2</v>
      </c>
      <c r="J103" s="4" t="s">
        <v>1443</v>
      </c>
      <c r="K103" s="5" t="s">
        <v>1173</v>
      </c>
      <c r="L103" s="5" t="s">
        <v>1173</v>
      </c>
      <c r="M103" s="2">
        <v>98</v>
      </c>
      <c r="N103" s="2" t="s">
        <v>1161</v>
      </c>
    </row>
    <row r="104" spans="1:14" ht="32.4">
      <c r="A104" s="1" t="s">
        <v>458</v>
      </c>
      <c r="B104" s="2" t="s">
        <v>1444</v>
      </c>
      <c r="C104" s="2" t="s">
        <v>1445</v>
      </c>
      <c r="D104" s="2"/>
      <c r="E104" s="2"/>
      <c r="F104" s="2" t="s">
        <v>277</v>
      </c>
      <c r="G104" s="2" t="s">
        <v>1446</v>
      </c>
      <c r="H104" s="2" t="s">
        <v>1425</v>
      </c>
      <c r="I104" s="4" t="s">
        <v>1209</v>
      </c>
      <c r="J104" s="4" t="s">
        <v>1209</v>
      </c>
      <c r="K104" s="5" t="s">
        <v>1173</v>
      </c>
      <c r="L104" s="5" t="s">
        <v>1173</v>
      </c>
      <c r="M104" s="2">
        <v>99</v>
      </c>
      <c r="N104" s="2" t="s">
        <v>991</v>
      </c>
    </row>
    <row r="105" spans="1:14" ht="21.6">
      <c r="A105" s="1" t="s">
        <v>458</v>
      </c>
      <c r="B105" s="2" t="s">
        <v>1447</v>
      </c>
      <c r="C105" s="2" t="s">
        <v>1448</v>
      </c>
      <c r="D105" s="2">
        <v>2</v>
      </c>
      <c r="E105" s="2"/>
      <c r="F105" s="2" t="s">
        <v>277</v>
      </c>
      <c r="G105" s="2" t="s">
        <v>1449</v>
      </c>
      <c r="H105" s="2" t="s">
        <v>1425</v>
      </c>
      <c r="I105" s="4" t="s">
        <v>1209</v>
      </c>
      <c r="J105" s="4" t="s">
        <v>1209</v>
      </c>
      <c r="K105" s="5" t="s">
        <v>1173</v>
      </c>
      <c r="L105" s="5" t="s">
        <v>1173</v>
      </c>
      <c r="M105" s="2">
        <v>99</v>
      </c>
      <c r="N105" s="2" t="s">
        <v>991</v>
      </c>
    </row>
    <row r="106" spans="1:14" ht="21.6">
      <c r="A106" s="1" t="s">
        <v>458</v>
      </c>
      <c r="B106" s="2" t="s">
        <v>1450</v>
      </c>
      <c r="C106" s="2" t="s">
        <v>1451</v>
      </c>
      <c r="D106" s="2"/>
      <c r="E106" s="2"/>
      <c r="F106" s="2" t="s">
        <v>267</v>
      </c>
      <c r="G106" s="2" t="s">
        <v>1408</v>
      </c>
      <c r="H106" s="2">
        <v>25</v>
      </c>
      <c r="I106" s="4">
        <v>1</v>
      </c>
      <c r="J106" s="4" t="s">
        <v>1452</v>
      </c>
      <c r="K106" s="5" t="s">
        <v>1173</v>
      </c>
      <c r="L106" s="5" t="s">
        <v>1173</v>
      </c>
      <c r="M106" s="2">
        <v>93</v>
      </c>
      <c r="N106" s="2" t="s">
        <v>1161</v>
      </c>
    </row>
    <row r="107" spans="1:14" ht="54">
      <c r="A107" s="1" t="s">
        <v>458</v>
      </c>
      <c r="B107" s="2" t="s">
        <v>1453</v>
      </c>
      <c r="C107" s="2" t="s">
        <v>1454</v>
      </c>
      <c r="D107" s="2"/>
      <c r="E107" s="2"/>
      <c r="F107" s="2" t="s">
        <v>267</v>
      </c>
      <c r="G107" s="2" t="s">
        <v>1455</v>
      </c>
      <c r="H107" s="2">
        <v>150</v>
      </c>
      <c r="I107" s="4">
        <v>1</v>
      </c>
      <c r="J107" s="4">
        <v>1</v>
      </c>
      <c r="K107" s="5" t="s">
        <v>1173</v>
      </c>
      <c r="L107" s="5" t="s">
        <v>1173</v>
      </c>
      <c r="M107" s="2">
        <v>98</v>
      </c>
      <c r="N107" s="2" t="s">
        <v>991</v>
      </c>
    </row>
    <row r="108" spans="1:14">
      <c r="A108" s="8"/>
      <c r="B108" s="9"/>
      <c r="C108" s="10"/>
      <c r="D108" s="10"/>
      <c r="E108" s="10"/>
      <c r="F108" s="10"/>
      <c r="G108" s="10"/>
      <c r="H108" s="10"/>
      <c r="I108" s="11"/>
      <c r="J108" s="10"/>
      <c r="K108" s="12"/>
      <c r="L108" s="12"/>
      <c r="M108" s="10"/>
      <c r="N108" s="10"/>
    </row>
    <row r="109" spans="1:14">
      <c r="A109" s="8"/>
      <c r="B109" s="9"/>
      <c r="C109" s="10"/>
      <c r="D109" s="10"/>
      <c r="E109" s="10"/>
      <c r="F109" s="10"/>
      <c r="G109" s="10"/>
      <c r="H109" s="10"/>
      <c r="I109" s="11"/>
      <c r="J109" s="10"/>
      <c r="K109" s="12"/>
      <c r="L109" s="12"/>
      <c r="M109" s="10"/>
      <c r="N109" s="10"/>
    </row>
    <row r="110" spans="1:14">
      <c r="A110" s="8"/>
      <c r="B110" s="9"/>
      <c r="C110" s="10"/>
      <c r="D110" s="10"/>
      <c r="E110" s="10"/>
      <c r="F110" s="10"/>
      <c r="G110" s="10"/>
      <c r="H110" s="10"/>
      <c r="I110" s="11"/>
      <c r="J110" s="10"/>
      <c r="K110" s="12"/>
      <c r="L110" s="12"/>
      <c r="M110" s="10"/>
      <c r="N110" s="10"/>
    </row>
    <row r="111" spans="1:14">
      <c r="A111" s="10"/>
      <c r="B111" s="9"/>
      <c r="C111" s="10"/>
      <c r="D111" s="10"/>
      <c r="E111" s="10"/>
      <c r="F111" s="10"/>
      <c r="G111" s="10"/>
      <c r="H111" s="10"/>
      <c r="I111" s="11"/>
      <c r="J111" s="10"/>
      <c r="K111" s="12"/>
      <c r="L111" s="12"/>
      <c r="M111" s="10"/>
      <c r="N111" s="10"/>
    </row>
    <row r="112" spans="1:14">
      <c r="A112" s="10"/>
      <c r="B112" s="9"/>
      <c r="C112" s="10"/>
      <c r="D112" s="10"/>
      <c r="E112" s="10"/>
      <c r="F112" s="10"/>
      <c r="G112" s="10"/>
      <c r="H112" s="10"/>
      <c r="I112" s="11"/>
      <c r="J112" s="10"/>
      <c r="K112" s="12"/>
      <c r="L112" s="12"/>
      <c r="M112" s="10"/>
      <c r="N112" s="10"/>
    </row>
    <row r="113" spans="1:14">
      <c r="A113" s="10"/>
      <c r="B113" s="9"/>
      <c r="C113" s="10"/>
      <c r="D113" s="10"/>
      <c r="E113" s="10"/>
      <c r="F113" s="10"/>
      <c r="G113" s="10"/>
      <c r="H113" s="10"/>
      <c r="I113" s="11"/>
      <c r="J113" s="10"/>
      <c r="K113" s="12"/>
      <c r="L113" s="12"/>
      <c r="M113" s="10"/>
      <c r="N113" s="10"/>
    </row>
    <row r="114" spans="1:14">
      <c r="A114" s="8"/>
      <c r="B114" s="9"/>
      <c r="C114" s="10"/>
      <c r="D114" s="10"/>
      <c r="E114" s="10"/>
      <c r="F114" s="10"/>
      <c r="G114" s="10"/>
      <c r="H114" s="10"/>
      <c r="I114" s="11"/>
      <c r="J114" s="10"/>
      <c r="K114" s="12"/>
      <c r="L114" s="12"/>
      <c r="M114" s="10"/>
      <c r="N114" s="10"/>
    </row>
    <row r="115" spans="1:14">
      <c r="A115" s="8"/>
      <c r="B115" s="9"/>
      <c r="C115" s="10"/>
      <c r="D115" s="10"/>
      <c r="E115" s="10"/>
      <c r="F115" s="10"/>
      <c r="G115" s="10"/>
      <c r="H115" s="10"/>
      <c r="I115" s="11"/>
      <c r="J115" s="10"/>
      <c r="K115" s="12"/>
      <c r="L115" s="12"/>
      <c r="M115" s="10"/>
      <c r="N115" s="10"/>
    </row>
    <row r="116" spans="1:14">
      <c r="A116" s="8"/>
      <c r="B116" s="9"/>
      <c r="C116" s="10"/>
      <c r="D116" s="10"/>
      <c r="E116" s="10"/>
      <c r="F116" s="10"/>
      <c r="G116" s="10"/>
      <c r="H116" s="10"/>
      <c r="I116" s="11"/>
      <c r="J116" s="10"/>
      <c r="K116" s="12"/>
      <c r="L116" s="12"/>
      <c r="M116" s="10"/>
      <c r="N116" s="10"/>
    </row>
    <row r="117" spans="1:14">
      <c r="A117" s="8" t="s">
        <v>1456</v>
      </c>
      <c r="B117" s="10"/>
      <c r="C117" s="10"/>
      <c r="D117" s="10"/>
      <c r="E117" s="10"/>
      <c r="F117" s="10"/>
      <c r="G117" s="10"/>
      <c r="H117" s="10"/>
      <c r="I117" s="11"/>
      <c r="J117" s="10"/>
      <c r="K117" s="12"/>
      <c r="L117" s="12"/>
      <c r="M117" s="10"/>
      <c r="N117" s="10"/>
    </row>
    <row r="118" spans="1:14">
      <c r="A118" s="8" t="s">
        <v>1457</v>
      </c>
      <c r="B118" s="9" t="s">
        <v>1458</v>
      </c>
      <c r="C118" s="10"/>
      <c r="D118" s="10"/>
      <c r="E118" s="10"/>
      <c r="F118" s="10"/>
      <c r="G118" s="10"/>
      <c r="H118" s="10"/>
      <c r="I118" s="11"/>
      <c r="J118" s="10"/>
      <c r="K118" s="12"/>
      <c r="L118" s="12"/>
      <c r="M118" s="10"/>
      <c r="N118" s="10"/>
    </row>
    <row r="119" spans="1:14">
      <c r="A119" s="8" t="s">
        <v>1459</v>
      </c>
      <c r="B119" s="9" t="s">
        <v>1460</v>
      </c>
      <c r="C119" s="10"/>
      <c r="D119" s="10"/>
      <c r="E119" s="10"/>
      <c r="F119" s="10"/>
      <c r="G119" s="10"/>
      <c r="H119" s="10"/>
      <c r="I119" s="11"/>
      <c r="J119" s="10"/>
      <c r="K119" s="12"/>
      <c r="L119" s="12"/>
      <c r="M119" s="10"/>
      <c r="N119" s="10"/>
    </row>
    <row r="120" spans="1:14">
      <c r="A120" s="8" t="s">
        <v>1461</v>
      </c>
      <c r="B120" s="9" t="s">
        <v>1462</v>
      </c>
      <c r="C120" s="10"/>
      <c r="D120" s="10"/>
      <c r="E120" s="10"/>
      <c r="F120" s="10"/>
      <c r="G120" s="10"/>
      <c r="H120" s="10"/>
      <c r="I120" s="11"/>
      <c r="J120" s="10"/>
      <c r="K120" s="12"/>
      <c r="L120" s="12"/>
      <c r="M120" s="10"/>
      <c r="N120" s="10"/>
    </row>
    <row r="121" spans="1:14" ht="24">
      <c r="A121" s="10" t="s">
        <v>1463</v>
      </c>
      <c r="B121" s="9" t="s">
        <v>1464</v>
      </c>
      <c r="C121" s="10"/>
      <c r="D121" s="10"/>
      <c r="E121" s="10"/>
      <c r="F121" s="10"/>
      <c r="G121" s="10"/>
      <c r="H121" s="10"/>
      <c r="I121" s="11"/>
      <c r="J121" s="10"/>
      <c r="K121" s="12"/>
      <c r="L121" s="12"/>
      <c r="M121" s="10"/>
      <c r="N121" s="10"/>
    </row>
    <row r="122" spans="1:14" ht="24">
      <c r="A122" s="10" t="s">
        <v>1465</v>
      </c>
      <c r="B122" s="9" t="s">
        <v>1466</v>
      </c>
      <c r="C122" s="10"/>
      <c r="D122" s="10"/>
      <c r="E122" s="10"/>
      <c r="F122" s="10"/>
      <c r="G122" s="10"/>
      <c r="H122" s="10"/>
      <c r="I122" s="11"/>
      <c r="J122" s="10"/>
      <c r="K122" s="12"/>
      <c r="L122" s="12"/>
      <c r="M122" s="10"/>
      <c r="N122" s="10"/>
    </row>
    <row r="123" spans="1:14" ht="24">
      <c r="A123" s="10" t="s">
        <v>1467</v>
      </c>
      <c r="B123" s="9" t="s">
        <v>1468</v>
      </c>
      <c r="C123" s="10"/>
      <c r="D123" s="10"/>
      <c r="E123" s="10"/>
      <c r="F123" s="10"/>
      <c r="G123" s="10"/>
      <c r="H123" s="10"/>
      <c r="I123" s="11"/>
      <c r="J123" s="10"/>
      <c r="K123" s="12"/>
      <c r="L123" s="12"/>
      <c r="M123" s="10"/>
      <c r="N123" s="10"/>
    </row>
    <row r="124" spans="1:14">
      <c r="A124" s="8" t="s">
        <v>1469</v>
      </c>
      <c r="B124" s="9" t="s">
        <v>1470</v>
      </c>
      <c r="C124" s="10"/>
      <c r="D124" s="10"/>
      <c r="E124" s="10"/>
      <c r="F124" s="10"/>
      <c r="G124" s="10"/>
      <c r="H124" s="10"/>
      <c r="I124" s="11"/>
      <c r="J124" s="10"/>
      <c r="K124" s="12"/>
      <c r="L124" s="12"/>
      <c r="M124" s="10"/>
      <c r="N124" s="10"/>
    </row>
    <row r="125" spans="1:14">
      <c r="A125" s="8" t="s">
        <v>1471</v>
      </c>
      <c r="B125" s="9" t="s">
        <v>1472</v>
      </c>
      <c r="C125" s="10"/>
      <c r="D125" s="10"/>
      <c r="E125" s="10"/>
      <c r="F125" s="10"/>
      <c r="G125" s="10"/>
      <c r="H125" s="10"/>
      <c r="I125" s="11"/>
      <c r="J125" s="10"/>
      <c r="K125" s="12"/>
      <c r="L125" s="12"/>
      <c r="M125" s="10"/>
      <c r="N125" s="10"/>
    </row>
    <row r="126" spans="1:14">
      <c r="A126" s="8" t="s">
        <v>1473</v>
      </c>
      <c r="B126" s="9" t="s">
        <v>1474</v>
      </c>
      <c r="C126" s="10"/>
      <c r="D126" s="10"/>
      <c r="E126" s="10"/>
      <c r="F126" s="10"/>
      <c r="G126" s="10"/>
      <c r="H126" s="10"/>
      <c r="I126" s="11"/>
      <c r="J126" s="10"/>
      <c r="K126" s="12"/>
      <c r="L126" s="12"/>
      <c r="M126" s="10"/>
      <c r="N126" s="10"/>
    </row>
    <row r="127" spans="1:14">
      <c r="A127" s="8" t="s">
        <v>1475</v>
      </c>
      <c r="B127" s="9" t="s">
        <v>1476</v>
      </c>
      <c r="C127" s="10"/>
      <c r="D127" s="10"/>
      <c r="E127" s="10"/>
      <c r="F127" s="10"/>
      <c r="G127" s="10"/>
      <c r="H127" s="10"/>
      <c r="I127" s="11"/>
      <c r="J127" s="10"/>
      <c r="K127" s="12"/>
      <c r="L127" s="12"/>
      <c r="M127" s="10"/>
      <c r="N127" s="10"/>
    </row>
    <row r="128" spans="1:14">
      <c r="A128" s="8" t="s">
        <v>1477</v>
      </c>
      <c r="B128" s="9" t="s">
        <v>1478</v>
      </c>
      <c r="C128" s="10"/>
      <c r="D128" s="10"/>
      <c r="E128" s="10"/>
      <c r="F128" s="10"/>
      <c r="G128" s="10"/>
      <c r="H128" s="10"/>
      <c r="I128" s="11"/>
      <c r="J128" s="10"/>
      <c r="K128" s="12"/>
      <c r="L128" s="12"/>
      <c r="M128" s="10"/>
      <c r="N128" s="10"/>
    </row>
    <row r="129" spans="1:14">
      <c r="A129" s="8" t="s">
        <v>1479</v>
      </c>
      <c r="B129" s="9" t="s">
        <v>1480</v>
      </c>
      <c r="C129" s="10"/>
      <c r="D129" s="10"/>
      <c r="E129" s="10"/>
      <c r="F129" s="10"/>
      <c r="G129" s="10"/>
      <c r="H129" s="10"/>
      <c r="I129" s="11"/>
      <c r="J129" s="10"/>
      <c r="K129" s="12"/>
      <c r="L129" s="12"/>
      <c r="M129" s="10"/>
      <c r="N129" s="10"/>
    </row>
    <row r="130" spans="1:14">
      <c r="A130" s="8" t="s">
        <v>1481</v>
      </c>
      <c r="B130" s="9" t="s">
        <v>1482</v>
      </c>
      <c r="C130" s="10"/>
      <c r="D130" s="10"/>
      <c r="E130" s="10"/>
      <c r="F130" s="10"/>
      <c r="G130" s="10"/>
      <c r="H130" s="10"/>
      <c r="I130" s="11"/>
      <c r="J130" s="10"/>
      <c r="K130" s="12"/>
      <c r="L130" s="12"/>
      <c r="M130" s="10"/>
      <c r="N130" s="10"/>
    </row>
    <row r="131" spans="1:14">
      <c r="A131" s="8"/>
      <c r="B131" s="9" t="s">
        <v>1483</v>
      </c>
      <c r="C131" s="10"/>
      <c r="D131" s="10"/>
      <c r="E131" s="10"/>
      <c r="F131" s="10"/>
      <c r="G131" s="10"/>
      <c r="H131" s="10"/>
      <c r="I131" s="11"/>
      <c r="J131" s="10"/>
      <c r="K131" s="12"/>
    </row>
    <row r="132" spans="1:14">
      <c r="A132" s="8" t="s">
        <v>1484</v>
      </c>
      <c r="B132" s="9" t="s">
        <v>1485</v>
      </c>
      <c r="C132" s="10"/>
      <c r="D132" s="10"/>
      <c r="E132" s="10"/>
      <c r="F132" s="10"/>
      <c r="G132" s="10"/>
      <c r="H132" s="10"/>
      <c r="I132" s="11"/>
      <c r="J132" s="10"/>
      <c r="K132" s="12"/>
    </row>
    <row r="133" spans="1:14" ht="36">
      <c r="A133" s="10" t="s">
        <v>1486</v>
      </c>
      <c r="B133" s="9" t="s">
        <v>1487</v>
      </c>
      <c r="C133" s="10"/>
      <c r="D133" s="10"/>
      <c r="E133" s="10"/>
      <c r="F133" s="10"/>
      <c r="G133" s="10"/>
      <c r="H133" s="10"/>
      <c r="I133" s="11"/>
      <c r="J133" s="10"/>
      <c r="K133" s="12"/>
    </row>
    <row r="134" spans="1:14">
      <c r="A134" s="8" t="s">
        <v>1488</v>
      </c>
      <c r="B134" s="9" t="s">
        <v>1489</v>
      </c>
      <c r="C134" s="10"/>
      <c r="D134" s="10"/>
      <c r="E134" s="10"/>
      <c r="F134" s="10"/>
      <c r="G134" s="10"/>
      <c r="H134" s="10"/>
      <c r="I134" s="11"/>
      <c r="J134" s="10"/>
      <c r="K134" s="12"/>
    </row>
    <row r="135" spans="1:14">
      <c r="A135" s="8" t="s">
        <v>1490</v>
      </c>
      <c r="B135" s="9" t="s">
        <v>1491</v>
      </c>
      <c r="C135" s="10"/>
      <c r="D135" s="10"/>
      <c r="E135" s="10"/>
      <c r="F135" s="10"/>
      <c r="G135" s="10"/>
      <c r="H135" s="10"/>
      <c r="I135" s="11"/>
      <c r="J135" s="10"/>
      <c r="K135" s="12"/>
    </row>
    <row r="136" spans="1:14">
      <c r="A136" s="8" t="s">
        <v>1492</v>
      </c>
      <c r="B136" s="9" t="s">
        <v>1493</v>
      </c>
      <c r="C136" s="10"/>
      <c r="D136" s="10"/>
      <c r="E136" s="10"/>
      <c r="F136" s="10"/>
      <c r="G136" s="10"/>
      <c r="H136" s="10"/>
      <c r="I136" s="11"/>
      <c r="J136" s="10"/>
      <c r="K136" s="12"/>
    </row>
    <row r="137" spans="1:14">
      <c r="A137" s="8" t="s">
        <v>1494</v>
      </c>
      <c r="B137" s="9" t="s">
        <v>1495</v>
      </c>
      <c r="C137" s="10"/>
      <c r="D137" s="10"/>
      <c r="E137" s="10"/>
      <c r="F137" s="10"/>
      <c r="G137" s="10"/>
      <c r="H137" s="10"/>
      <c r="I137" s="11"/>
      <c r="J137" s="10"/>
      <c r="K137" s="12"/>
    </row>
    <row r="138" spans="1:14">
      <c r="A138" s="8" t="s">
        <v>1496</v>
      </c>
      <c r="B138" s="9" t="s">
        <v>1497</v>
      </c>
      <c r="C138" s="10"/>
      <c r="D138" s="10"/>
      <c r="E138" s="10"/>
      <c r="F138" s="10"/>
      <c r="G138" s="10"/>
      <c r="H138" s="10"/>
      <c r="I138" s="11"/>
      <c r="J138" s="10"/>
      <c r="K138" s="12"/>
    </row>
    <row r="139" spans="1:14">
      <c r="A139" s="8"/>
      <c r="B139" s="9" t="s">
        <v>1498</v>
      </c>
      <c r="C139" s="10"/>
      <c r="D139" s="10"/>
      <c r="E139" s="10"/>
      <c r="F139" s="10"/>
      <c r="G139" s="10"/>
      <c r="H139" s="10"/>
      <c r="I139" s="11"/>
      <c r="J139" s="10"/>
      <c r="K139" s="12"/>
    </row>
    <row r="140" spans="1:14">
      <c r="A140" s="8" t="s">
        <v>1499</v>
      </c>
      <c r="B140" s="9" t="s">
        <v>1500</v>
      </c>
      <c r="C140" s="10"/>
      <c r="D140" s="10"/>
      <c r="E140" s="10"/>
      <c r="F140" s="10"/>
      <c r="G140" s="10"/>
      <c r="H140" s="10"/>
      <c r="I140" s="11"/>
      <c r="J140" s="10"/>
      <c r="K140" s="12"/>
    </row>
  </sheetData>
  <phoneticPr fontId="36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使用說明</vt:lpstr>
      <vt:lpstr>人物卡</vt:lpstr>
      <vt:lpstr>子項</vt:lpstr>
      <vt:lpstr>本職技能</vt:lpstr>
      <vt:lpstr>物品列表</vt:lpstr>
      <vt:lpstr>武器列表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lenovo</cp:lastModifiedBy>
  <cp:lastPrinted>2015-03-05T17:33:00Z</cp:lastPrinted>
  <dcterms:created xsi:type="dcterms:W3CDTF">2015-01-12T00:42:00Z</dcterms:created>
  <dcterms:modified xsi:type="dcterms:W3CDTF">2017-12-31T13:37:55Z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